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C:\Users\Kmacims\Desktop\Movies\Tutorials\Projects\Excel\"/>
    </mc:Choice>
  </mc:AlternateContent>
  <xr:revisionPtr revIDLastSave="0" documentId="13_ncr:1_{1EA5A1CC-D892-40F8-BB2D-153EB8B71D84}" xr6:coauthVersionLast="47" xr6:coauthVersionMax="47" xr10:uidLastSave="{00000000-0000-0000-0000-000000000000}"/>
  <bookViews>
    <workbookView xWindow="-120" yWindow="-120" windowWidth="20730" windowHeight="11040" xr2:uid="{372186A6-6785-4B5C-804D-78FE08B9DCB6}"/>
  </bookViews>
  <sheets>
    <sheet name="Dashboard" sheetId="1" r:id="rId1"/>
    <sheet name="FXLeaders Signal Report" sheetId="2" state="hidden" r:id="rId2"/>
    <sheet name="Pivot Report" sheetId="3" state="hidden" r:id="rId3"/>
  </sheets>
  <definedNames>
    <definedName name="ExternalData_1" localSheetId="1" hidden="1">'FXLeaders Signal Report'!$A$1:$L$756</definedName>
    <definedName name="NativeTimeline_Date_Open">#N/A</definedName>
    <definedName name="Slicer_Action">#N/A</definedName>
    <definedName name="Slicer_Pair">#N/A</definedName>
    <definedName name="Slicer_Trading_Instruments">#N/A</definedName>
    <definedName name="Slicer_Trading_Period">#N/A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3" i="3" l="1"/>
  <c r="E13" i="1" s="1"/>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M2" i="2"/>
  <c r="N2" i="2" s="1"/>
  <c r="M3" i="2"/>
  <c r="N3" i="2" s="1"/>
  <c r="M4" i="2"/>
  <c r="N4" i="2" s="1"/>
  <c r="M5" i="2"/>
  <c r="N5" i="2" s="1"/>
  <c r="M6" i="2"/>
  <c r="N6" i="2" s="1"/>
  <c r="M7" i="2"/>
  <c r="N7" i="2" s="1"/>
  <c r="M8" i="2"/>
  <c r="N8" i="2" s="1"/>
  <c r="M9" i="2"/>
  <c r="N9" i="2" s="1"/>
  <c r="M10" i="2"/>
  <c r="N10" i="2" s="1"/>
  <c r="M11" i="2"/>
  <c r="N11" i="2" s="1"/>
  <c r="M12" i="2"/>
  <c r="N12" i="2" s="1"/>
  <c r="M13" i="2"/>
  <c r="N13" i="2" s="1"/>
  <c r="M14" i="2"/>
  <c r="N14" i="2" s="1"/>
  <c r="M15" i="2"/>
  <c r="N15" i="2" s="1"/>
  <c r="M16" i="2"/>
  <c r="N16" i="2" s="1"/>
  <c r="M17" i="2"/>
  <c r="N17" i="2" s="1"/>
  <c r="M18" i="2"/>
  <c r="N18" i="2" s="1"/>
  <c r="M19" i="2"/>
  <c r="N19" i="2" s="1"/>
  <c r="M20" i="2"/>
  <c r="N20" i="2" s="1"/>
  <c r="M21" i="2"/>
  <c r="N21" i="2" s="1"/>
  <c r="M22" i="2"/>
  <c r="N22" i="2" s="1"/>
  <c r="M23" i="2"/>
  <c r="N23" i="2" s="1"/>
  <c r="M24" i="2"/>
  <c r="N24" i="2" s="1"/>
  <c r="M25" i="2"/>
  <c r="N25" i="2" s="1"/>
  <c r="M26" i="2"/>
  <c r="N26" i="2" s="1"/>
  <c r="M27" i="2"/>
  <c r="N27" i="2" s="1"/>
  <c r="M28" i="2"/>
  <c r="N28" i="2" s="1"/>
  <c r="M29" i="2"/>
  <c r="N29" i="2" s="1"/>
  <c r="M30" i="2"/>
  <c r="N30" i="2" s="1"/>
  <c r="M31" i="2"/>
  <c r="N31" i="2" s="1"/>
  <c r="M32" i="2"/>
  <c r="N32" i="2" s="1"/>
  <c r="M33" i="2"/>
  <c r="N33" i="2" s="1"/>
  <c r="M34" i="2"/>
  <c r="N34" i="2" s="1"/>
  <c r="M35" i="2"/>
  <c r="N35" i="2" s="1"/>
  <c r="M36" i="2"/>
  <c r="N36" i="2" s="1"/>
  <c r="M37" i="2"/>
  <c r="N37" i="2" s="1"/>
  <c r="M38" i="2"/>
  <c r="N38" i="2" s="1"/>
  <c r="M39" i="2"/>
  <c r="N39" i="2" s="1"/>
  <c r="M40" i="2"/>
  <c r="N40" i="2" s="1"/>
  <c r="M41" i="2"/>
  <c r="N41" i="2" s="1"/>
  <c r="M42" i="2"/>
  <c r="N42" i="2" s="1"/>
  <c r="M43" i="2"/>
  <c r="N43" i="2" s="1"/>
  <c r="M44" i="2"/>
  <c r="N44" i="2" s="1"/>
  <c r="M45" i="2"/>
  <c r="N45" i="2" s="1"/>
  <c r="M46" i="2"/>
  <c r="N46" i="2" s="1"/>
  <c r="M47" i="2"/>
  <c r="N47" i="2" s="1"/>
  <c r="M48" i="2"/>
  <c r="N48" i="2" s="1"/>
  <c r="M49" i="2"/>
  <c r="N49" i="2" s="1"/>
  <c r="M50" i="2"/>
  <c r="N50" i="2" s="1"/>
  <c r="M51" i="2"/>
  <c r="N51" i="2" s="1"/>
  <c r="M52" i="2"/>
  <c r="N52" i="2" s="1"/>
  <c r="M53" i="2"/>
  <c r="N53" i="2" s="1"/>
  <c r="M54" i="2"/>
  <c r="N54" i="2" s="1"/>
  <c r="M55" i="2"/>
  <c r="N55" i="2" s="1"/>
  <c r="M56" i="2"/>
  <c r="N56" i="2" s="1"/>
  <c r="M57" i="2"/>
  <c r="N57" i="2" s="1"/>
  <c r="M58" i="2"/>
  <c r="N58" i="2" s="1"/>
  <c r="M59" i="2"/>
  <c r="N59" i="2" s="1"/>
  <c r="M60" i="2"/>
  <c r="N60" i="2" s="1"/>
  <c r="M61" i="2"/>
  <c r="N61" i="2" s="1"/>
  <c r="M62" i="2"/>
  <c r="N62" i="2" s="1"/>
  <c r="M63" i="2"/>
  <c r="N63" i="2" s="1"/>
  <c r="M64" i="2"/>
  <c r="N64" i="2" s="1"/>
  <c r="M65" i="2"/>
  <c r="N65" i="2" s="1"/>
  <c r="M66" i="2"/>
  <c r="N66" i="2" s="1"/>
  <c r="M67" i="2"/>
  <c r="N67" i="2" s="1"/>
  <c r="M68" i="2"/>
  <c r="N68" i="2" s="1"/>
  <c r="M69" i="2"/>
  <c r="N69" i="2" s="1"/>
  <c r="M70" i="2"/>
  <c r="N70" i="2" s="1"/>
  <c r="M71" i="2"/>
  <c r="N71" i="2" s="1"/>
  <c r="M72" i="2"/>
  <c r="N72" i="2" s="1"/>
  <c r="M73" i="2"/>
  <c r="N73" i="2" s="1"/>
  <c r="M74" i="2"/>
  <c r="N74" i="2" s="1"/>
  <c r="M75" i="2"/>
  <c r="N75" i="2" s="1"/>
  <c r="M76" i="2"/>
  <c r="N76" i="2" s="1"/>
  <c r="M77" i="2"/>
  <c r="N77" i="2" s="1"/>
  <c r="M78" i="2"/>
  <c r="N78" i="2" s="1"/>
  <c r="M79" i="2"/>
  <c r="N79" i="2" s="1"/>
  <c r="M80" i="2"/>
  <c r="N80" i="2" s="1"/>
  <c r="M81" i="2"/>
  <c r="N81" i="2" s="1"/>
  <c r="M82" i="2"/>
  <c r="N82" i="2" s="1"/>
  <c r="M83" i="2"/>
  <c r="N83" i="2" s="1"/>
  <c r="M84" i="2"/>
  <c r="N84" i="2" s="1"/>
  <c r="M85" i="2"/>
  <c r="N85" i="2" s="1"/>
  <c r="M86" i="2"/>
  <c r="N86" i="2" s="1"/>
  <c r="M87" i="2"/>
  <c r="N87" i="2" s="1"/>
  <c r="M88" i="2"/>
  <c r="N88" i="2" s="1"/>
  <c r="M89" i="2"/>
  <c r="N89" i="2" s="1"/>
  <c r="M90" i="2"/>
  <c r="N90" i="2" s="1"/>
  <c r="M91" i="2"/>
  <c r="N91" i="2" s="1"/>
  <c r="M92" i="2"/>
  <c r="N92" i="2" s="1"/>
  <c r="M93" i="2"/>
  <c r="N93" i="2" s="1"/>
  <c r="M94" i="2"/>
  <c r="N94" i="2" s="1"/>
  <c r="M95" i="2"/>
  <c r="N95" i="2" s="1"/>
  <c r="M96" i="2"/>
  <c r="N96" i="2" s="1"/>
  <c r="M97" i="2"/>
  <c r="N97" i="2" s="1"/>
  <c r="M98" i="2"/>
  <c r="N98" i="2" s="1"/>
  <c r="M99" i="2"/>
  <c r="N99" i="2" s="1"/>
  <c r="M100" i="2"/>
  <c r="N100" i="2" s="1"/>
  <c r="M101" i="2"/>
  <c r="N101" i="2" s="1"/>
  <c r="M102" i="2"/>
  <c r="N102" i="2" s="1"/>
  <c r="M103" i="2"/>
  <c r="N103" i="2" s="1"/>
  <c r="M104" i="2"/>
  <c r="N104" i="2" s="1"/>
  <c r="M105" i="2"/>
  <c r="N105" i="2" s="1"/>
  <c r="M106" i="2"/>
  <c r="N106" i="2" s="1"/>
  <c r="M107" i="2"/>
  <c r="N107" i="2" s="1"/>
  <c r="M108" i="2"/>
  <c r="N108" i="2" s="1"/>
  <c r="M109" i="2"/>
  <c r="N109" i="2" s="1"/>
  <c r="M110" i="2"/>
  <c r="N110" i="2" s="1"/>
  <c r="M111" i="2"/>
  <c r="N111" i="2" s="1"/>
  <c r="M112" i="2"/>
  <c r="N112" i="2" s="1"/>
  <c r="M113" i="2"/>
  <c r="N113" i="2" s="1"/>
  <c r="M114" i="2"/>
  <c r="N114" i="2" s="1"/>
  <c r="M115" i="2"/>
  <c r="N115" i="2" s="1"/>
  <c r="M116" i="2"/>
  <c r="N116" i="2" s="1"/>
  <c r="M117" i="2"/>
  <c r="N117" i="2" s="1"/>
  <c r="M118" i="2"/>
  <c r="N118" i="2" s="1"/>
  <c r="M119" i="2"/>
  <c r="N119" i="2" s="1"/>
  <c r="M120" i="2"/>
  <c r="N120" i="2" s="1"/>
  <c r="M121" i="2"/>
  <c r="N121" i="2" s="1"/>
  <c r="M122" i="2"/>
  <c r="N122" i="2" s="1"/>
  <c r="M123" i="2"/>
  <c r="N123" i="2" s="1"/>
  <c r="M124" i="2"/>
  <c r="N124" i="2" s="1"/>
  <c r="M125" i="2"/>
  <c r="N125" i="2" s="1"/>
  <c r="M126" i="2"/>
  <c r="N126" i="2" s="1"/>
  <c r="M127" i="2"/>
  <c r="N127" i="2" s="1"/>
  <c r="M128" i="2"/>
  <c r="N128" i="2" s="1"/>
  <c r="M129" i="2"/>
  <c r="N129" i="2" s="1"/>
  <c r="M130" i="2"/>
  <c r="N130" i="2" s="1"/>
  <c r="M131" i="2"/>
  <c r="N131" i="2" s="1"/>
  <c r="M132" i="2"/>
  <c r="N132" i="2" s="1"/>
  <c r="M133" i="2"/>
  <c r="N133" i="2" s="1"/>
  <c r="M134" i="2"/>
  <c r="N134" i="2" s="1"/>
  <c r="M135" i="2"/>
  <c r="N135" i="2" s="1"/>
  <c r="M136" i="2"/>
  <c r="N136" i="2" s="1"/>
  <c r="M137" i="2"/>
  <c r="N137" i="2" s="1"/>
  <c r="M138" i="2"/>
  <c r="N138" i="2" s="1"/>
  <c r="M139" i="2"/>
  <c r="N139" i="2" s="1"/>
  <c r="M140" i="2"/>
  <c r="N140" i="2" s="1"/>
  <c r="M141" i="2"/>
  <c r="N141" i="2" s="1"/>
  <c r="M142" i="2"/>
  <c r="N142" i="2" s="1"/>
  <c r="M143" i="2"/>
  <c r="N143" i="2" s="1"/>
  <c r="M144" i="2"/>
  <c r="N144" i="2" s="1"/>
  <c r="M145" i="2"/>
  <c r="N145" i="2" s="1"/>
  <c r="M146" i="2"/>
  <c r="N146" i="2" s="1"/>
  <c r="M147" i="2"/>
  <c r="N147" i="2" s="1"/>
  <c r="M148" i="2"/>
  <c r="N148" i="2" s="1"/>
  <c r="M149" i="2"/>
  <c r="N149" i="2" s="1"/>
  <c r="M150" i="2"/>
  <c r="N150" i="2" s="1"/>
  <c r="M151" i="2"/>
  <c r="N151" i="2" s="1"/>
  <c r="M152" i="2"/>
  <c r="N152" i="2" s="1"/>
  <c r="M153" i="2"/>
  <c r="N153" i="2" s="1"/>
  <c r="M154" i="2"/>
  <c r="N154" i="2" s="1"/>
  <c r="M155" i="2"/>
  <c r="N155" i="2" s="1"/>
  <c r="M156" i="2"/>
  <c r="N156" i="2" s="1"/>
  <c r="M157" i="2"/>
  <c r="N157" i="2" s="1"/>
  <c r="M158" i="2"/>
  <c r="N158" i="2" s="1"/>
  <c r="M159" i="2"/>
  <c r="N159" i="2" s="1"/>
  <c r="M160" i="2"/>
  <c r="N160" i="2" s="1"/>
  <c r="M161" i="2"/>
  <c r="N161" i="2" s="1"/>
  <c r="M162" i="2"/>
  <c r="N162" i="2" s="1"/>
  <c r="M163" i="2"/>
  <c r="N163" i="2" s="1"/>
  <c r="M164" i="2"/>
  <c r="N164" i="2" s="1"/>
  <c r="M165" i="2"/>
  <c r="N165" i="2" s="1"/>
  <c r="M166" i="2"/>
  <c r="N166" i="2" s="1"/>
  <c r="M167" i="2"/>
  <c r="N167" i="2" s="1"/>
  <c r="M168" i="2"/>
  <c r="N168" i="2" s="1"/>
  <c r="M169" i="2"/>
  <c r="N169" i="2" s="1"/>
  <c r="M170" i="2"/>
  <c r="N170" i="2" s="1"/>
  <c r="M171" i="2"/>
  <c r="N171" i="2" s="1"/>
  <c r="M172" i="2"/>
  <c r="N172" i="2" s="1"/>
  <c r="M173" i="2"/>
  <c r="N173" i="2" s="1"/>
  <c r="M174" i="2"/>
  <c r="N174" i="2" s="1"/>
  <c r="M175" i="2"/>
  <c r="N175" i="2" s="1"/>
  <c r="M176" i="2"/>
  <c r="N176" i="2" s="1"/>
  <c r="M177" i="2"/>
  <c r="N177" i="2" s="1"/>
  <c r="M178" i="2"/>
  <c r="N178" i="2" s="1"/>
  <c r="M179" i="2"/>
  <c r="N179" i="2" s="1"/>
  <c r="M180" i="2"/>
  <c r="N180" i="2" s="1"/>
  <c r="M181" i="2"/>
  <c r="N181" i="2" s="1"/>
  <c r="M182" i="2"/>
  <c r="N182" i="2" s="1"/>
  <c r="M183" i="2"/>
  <c r="N183" i="2" s="1"/>
  <c r="M184" i="2"/>
  <c r="N184" i="2" s="1"/>
  <c r="M185" i="2"/>
  <c r="N185" i="2" s="1"/>
  <c r="M186" i="2"/>
  <c r="N186" i="2" s="1"/>
  <c r="M187" i="2"/>
  <c r="N187" i="2" s="1"/>
  <c r="M188" i="2"/>
  <c r="N188" i="2" s="1"/>
  <c r="M189" i="2"/>
  <c r="N189" i="2" s="1"/>
  <c r="M190" i="2"/>
  <c r="N190" i="2" s="1"/>
  <c r="M191" i="2"/>
  <c r="N191" i="2" s="1"/>
  <c r="M192" i="2"/>
  <c r="N192" i="2" s="1"/>
  <c r="M193" i="2"/>
  <c r="N193" i="2" s="1"/>
  <c r="M194" i="2"/>
  <c r="N194" i="2" s="1"/>
  <c r="M195" i="2"/>
  <c r="N195" i="2" s="1"/>
  <c r="M196" i="2"/>
  <c r="N196" i="2" s="1"/>
  <c r="M197" i="2"/>
  <c r="N197" i="2" s="1"/>
  <c r="M198" i="2"/>
  <c r="N198" i="2" s="1"/>
  <c r="M199" i="2"/>
  <c r="N199" i="2" s="1"/>
  <c r="M200" i="2"/>
  <c r="N200" i="2" s="1"/>
  <c r="M201" i="2"/>
  <c r="N201" i="2" s="1"/>
  <c r="M202" i="2"/>
  <c r="N202" i="2" s="1"/>
  <c r="M203" i="2"/>
  <c r="N203" i="2" s="1"/>
  <c r="M204" i="2"/>
  <c r="N204" i="2" s="1"/>
  <c r="M205" i="2"/>
  <c r="N205" i="2" s="1"/>
  <c r="M206" i="2"/>
  <c r="N206" i="2" s="1"/>
  <c r="M207" i="2"/>
  <c r="N207" i="2" s="1"/>
  <c r="M208" i="2"/>
  <c r="N208" i="2" s="1"/>
  <c r="M209" i="2"/>
  <c r="N209" i="2" s="1"/>
  <c r="M210" i="2"/>
  <c r="N210" i="2" s="1"/>
  <c r="M211" i="2"/>
  <c r="N211" i="2" s="1"/>
  <c r="M212" i="2"/>
  <c r="N212" i="2" s="1"/>
  <c r="M213" i="2"/>
  <c r="N213" i="2" s="1"/>
  <c r="M214" i="2"/>
  <c r="N214" i="2" s="1"/>
  <c r="M215" i="2"/>
  <c r="N215" i="2" s="1"/>
  <c r="M216" i="2"/>
  <c r="N216" i="2" s="1"/>
  <c r="M217" i="2"/>
  <c r="N217" i="2" s="1"/>
  <c r="M218" i="2"/>
  <c r="N218" i="2" s="1"/>
  <c r="M219" i="2"/>
  <c r="N219" i="2" s="1"/>
  <c r="M220" i="2"/>
  <c r="N220" i="2" s="1"/>
  <c r="M221" i="2"/>
  <c r="N221" i="2" s="1"/>
  <c r="M222" i="2"/>
  <c r="N222" i="2" s="1"/>
  <c r="M223" i="2"/>
  <c r="N223" i="2" s="1"/>
  <c r="M224" i="2"/>
  <c r="N224" i="2" s="1"/>
  <c r="M225" i="2"/>
  <c r="N225" i="2" s="1"/>
  <c r="M226" i="2"/>
  <c r="N226" i="2" s="1"/>
  <c r="M227" i="2"/>
  <c r="N227" i="2" s="1"/>
  <c r="M228" i="2"/>
  <c r="N228" i="2" s="1"/>
  <c r="M229" i="2"/>
  <c r="N229" i="2" s="1"/>
  <c r="M230" i="2"/>
  <c r="N230" i="2" s="1"/>
  <c r="M231" i="2"/>
  <c r="N231" i="2" s="1"/>
  <c r="M232" i="2"/>
  <c r="N232" i="2" s="1"/>
  <c r="M233" i="2"/>
  <c r="N233" i="2" s="1"/>
  <c r="M234" i="2"/>
  <c r="N234" i="2" s="1"/>
  <c r="M235" i="2"/>
  <c r="N235" i="2" s="1"/>
  <c r="M236" i="2"/>
  <c r="N236" i="2" s="1"/>
  <c r="M237" i="2"/>
  <c r="N237" i="2" s="1"/>
  <c r="M238" i="2"/>
  <c r="N238" i="2" s="1"/>
  <c r="M239" i="2"/>
  <c r="N239" i="2" s="1"/>
  <c r="M240" i="2"/>
  <c r="N240" i="2" s="1"/>
  <c r="M241" i="2"/>
  <c r="N241" i="2" s="1"/>
  <c r="M242" i="2"/>
  <c r="N242" i="2" s="1"/>
  <c r="M243" i="2"/>
  <c r="N243" i="2" s="1"/>
  <c r="M244" i="2"/>
  <c r="N244" i="2" s="1"/>
  <c r="M245" i="2"/>
  <c r="N245" i="2" s="1"/>
  <c r="M246" i="2"/>
  <c r="N246" i="2" s="1"/>
  <c r="M247" i="2"/>
  <c r="N247" i="2" s="1"/>
  <c r="M248" i="2"/>
  <c r="N248" i="2" s="1"/>
  <c r="M249" i="2"/>
  <c r="N249" i="2" s="1"/>
  <c r="M250" i="2"/>
  <c r="N250" i="2" s="1"/>
  <c r="M251" i="2"/>
  <c r="N251" i="2" s="1"/>
  <c r="M252" i="2"/>
  <c r="N252" i="2" s="1"/>
  <c r="M253" i="2"/>
  <c r="N253" i="2" s="1"/>
  <c r="M254" i="2"/>
  <c r="N254" i="2" s="1"/>
  <c r="M255" i="2"/>
  <c r="N255" i="2" s="1"/>
  <c r="M256" i="2"/>
  <c r="N256" i="2" s="1"/>
  <c r="M257" i="2"/>
  <c r="N257" i="2" s="1"/>
  <c r="M258" i="2"/>
  <c r="N258" i="2" s="1"/>
  <c r="M259" i="2"/>
  <c r="N259" i="2" s="1"/>
  <c r="M260" i="2"/>
  <c r="N260" i="2" s="1"/>
  <c r="M261" i="2"/>
  <c r="N261" i="2" s="1"/>
  <c r="M262" i="2"/>
  <c r="N262" i="2" s="1"/>
  <c r="M263" i="2"/>
  <c r="N263" i="2" s="1"/>
  <c r="M264" i="2"/>
  <c r="N264" i="2" s="1"/>
  <c r="M265" i="2"/>
  <c r="N265" i="2" s="1"/>
  <c r="M266" i="2"/>
  <c r="N266" i="2" s="1"/>
  <c r="M267" i="2"/>
  <c r="N267" i="2" s="1"/>
  <c r="M268" i="2"/>
  <c r="N268" i="2" s="1"/>
  <c r="M269" i="2"/>
  <c r="N269" i="2" s="1"/>
  <c r="M270" i="2"/>
  <c r="N270" i="2" s="1"/>
  <c r="M271" i="2"/>
  <c r="N271" i="2" s="1"/>
  <c r="M272" i="2"/>
  <c r="N272" i="2" s="1"/>
  <c r="M273" i="2"/>
  <c r="N273" i="2" s="1"/>
  <c r="M274" i="2"/>
  <c r="N274" i="2" s="1"/>
  <c r="M275" i="2"/>
  <c r="N275" i="2" s="1"/>
  <c r="M276" i="2"/>
  <c r="N276" i="2" s="1"/>
  <c r="M277" i="2"/>
  <c r="N277" i="2" s="1"/>
  <c r="M278" i="2"/>
  <c r="N278" i="2" s="1"/>
  <c r="M279" i="2"/>
  <c r="N279" i="2" s="1"/>
  <c r="M280" i="2"/>
  <c r="N280" i="2" s="1"/>
  <c r="M281" i="2"/>
  <c r="N281" i="2" s="1"/>
  <c r="M282" i="2"/>
  <c r="N282" i="2" s="1"/>
  <c r="M283" i="2"/>
  <c r="N283" i="2" s="1"/>
  <c r="M284" i="2"/>
  <c r="N284" i="2" s="1"/>
  <c r="M285" i="2"/>
  <c r="N285" i="2" s="1"/>
  <c r="M286" i="2"/>
  <c r="N286" i="2" s="1"/>
  <c r="M287" i="2"/>
  <c r="N287" i="2" s="1"/>
  <c r="M288" i="2"/>
  <c r="N288" i="2" s="1"/>
  <c r="M289" i="2"/>
  <c r="N289" i="2" s="1"/>
  <c r="M290" i="2"/>
  <c r="N290" i="2" s="1"/>
  <c r="M291" i="2"/>
  <c r="N291" i="2" s="1"/>
  <c r="M292" i="2"/>
  <c r="N292" i="2" s="1"/>
  <c r="M293" i="2"/>
  <c r="N293" i="2" s="1"/>
  <c r="M294" i="2"/>
  <c r="N294" i="2" s="1"/>
  <c r="M295" i="2"/>
  <c r="N295" i="2" s="1"/>
  <c r="M296" i="2"/>
  <c r="N296" i="2" s="1"/>
  <c r="M297" i="2"/>
  <c r="N297" i="2" s="1"/>
  <c r="M298" i="2"/>
  <c r="N298" i="2" s="1"/>
  <c r="M299" i="2"/>
  <c r="N299" i="2" s="1"/>
  <c r="M300" i="2"/>
  <c r="N300" i="2" s="1"/>
  <c r="M301" i="2"/>
  <c r="N301" i="2" s="1"/>
  <c r="M302" i="2"/>
  <c r="N302" i="2" s="1"/>
  <c r="M303" i="2"/>
  <c r="N303" i="2" s="1"/>
  <c r="M304" i="2"/>
  <c r="N304" i="2" s="1"/>
  <c r="M305" i="2"/>
  <c r="N305" i="2" s="1"/>
  <c r="M306" i="2"/>
  <c r="N306" i="2" s="1"/>
  <c r="M307" i="2"/>
  <c r="N307" i="2" s="1"/>
  <c r="M308" i="2"/>
  <c r="N308" i="2" s="1"/>
  <c r="M309" i="2"/>
  <c r="N309" i="2" s="1"/>
  <c r="M310" i="2"/>
  <c r="N310" i="2" s="1"/>
  <c r="M311" i="2"/>
  <c r="N311" i="2" s="1"/>
  <c r="M312" i="2"/>
  <c r="N312" i="2" s="1"/>
  <c r="M313" i="2"/>
  <c r="N313" i="2" s="1"/>
  <c r="M314" i="2"/>
  <c r="N314" i="2" s="1"/>
  <c r="M315" i="2"/>
  <c r="N315" i="2" s="1"/>
  <c r="M316" i="2"/>
  <c r="N316" i="2" s="1"/>
  <c r="M317" i="2"/>
  <c r="N317" i="2" s="1"/>
  <c r="M318" i="2"/>
  <c r="N318" i="2" s="1"/>
  <c r="M319" i="2"/>
  <c r="N319" i="2" s="1"/>
  <c r="M320" i="2"/>
  <c r="N320" i="2" s="1"/>
  <c r="M321" i="2"/>
  <c r="N321" i="2" s="1"/>
  <c r="M322" i="2"/>
  <c r="N322" i="2" s="1"/>
  <c r="M323" i="2"/>
  <c r="N323" i="2" s="1"/>
  <c r="M324" i="2"/>
  <c r="N324" i="2" s="1"/>
  <c r="M325" i="2"/>
  <c r="N325" i="2" s="1"/>
  <c r="M326" i="2"/>
  <c r="N326" i="2" s="1"/>
  <c r="M327" i="2"/>
  <c r="N327" i="2" s="1"/>
  <c r="M328" i="2"/>
  <c r="N328" i="2" s="1"/>
  <c r="M329" i="2"/>
  <c r="N329" i="2" s="1"/>
  <c r="M330" i="2"/>
  <c r="N330" i="2" s="1"/>
  <c r="M331" i="2"/>
  <c r="N331" i="2" s="1"/>
  <c r="M332" i="2"/>
  <c r="N332" i="2" s="1"/>
  <c r="M333" i="2"/>
  <c r="N333" i="2" s="1"/>
  <c r="M334" i="2"/>
  <c r="N334" i="2" s="1"/>
  <c r="M335" i="2"/>
  <c r="N335" i="2" s="1"/>
  <c r="M336" i="2"/>
  <c r="N336" i="2" s="1"/>
  <c r="M337" i="2"/>
  <c r="N337" i="2" s="1"/>
  <c r="M338" i="2"/>
  <c r="N338" i="2" s="1"/>
  <c r="M339" i="2"/>
  <c r="N339" i="2" s="1"/>
  <c r="M340" i="2"/>
  <c r="N340" i="2" s="1"/>
  <c r="M341" i="2"/>
  <c r="N341" i="2" s="1"/>
  <c r="M342" i="2"/>
  <c r="N342" i="2" s="1"/>
  <c r="M343" i="2"/>
  <c r="N343" i="2" s="1"/>
  <c r="M344" i="2"/>
  <c r="N344" i="2" s="1"/>
  <c r="M345" i="2"/>
  <c r="N345" i="2" s="1"/>
  <c r="M346" i="2"/>
  <c r="N346" i="2" s="1"/>
  <c r="M347" i="2"/>
  <c r="N347" i="2" s="1"/>
  <c r="M348" i="2"/>
  <c r="N348" i="2" s="1"/>
  <c r="M349" i="2"/>
  <c r="N349" i="2" s="1"/>
  <c r="M350" i="2"/>
  <c r="N350" i="2" s="1"/>
  <c r="M351" i="2"/>
  <c r="N351" i="2" s="1"/>
  <c r="M352" i="2"/>
  <c r="N352" i="2" s="1"/>
  <c r="M353" i="2"/>
  <c r="N353" i="2" s="1"/>
  <c r="M354" i="2"/>
  <c r="N354" i="2" s="1"/>
  <c r="M355" i="2"/>
  <c r="N355" i="2" s="1"/>
  <c r="M356" i="2"/>
  <c r="N356" i="2" s="1"/>
  <c r="M357" i="2"/>
  <c r="N357" i="2" s="1"/>
  <c r="M358" i="2"/>
  <c r="N358" i="2" s="1"/>
  <c r="M359" i="2"/>
  <c r="N359" i="2" s="1"/>
  <c r="M360" i="2"/>
  <c r="N360" i="2" s="1"/>
  <c r="M361" i="2"/>
  <c r="N361" i="2" s="1"/>
  <c r="M362" i="2"/>
  <c r="N362" i="2" s="1"/>
  <c r="M363" i="2"/>
  <c r="N363" i="2" s="1"/>
  <c r="M364" i="2"/>
  <c r="N364" i="2" s="1"/>
  <c r="M365" i="2"/>
  <c r="N365" i="2" s="1"/>
  <c r="M366" i="2"/>
  <c r="N366" i="2" s="1"/>
  <c r="M367" i="2"/>
  <c r="N367" i="2" s="1"/>
  <c r="M368" i="2"/>
  <c r="N368" i="2" s="1"/>
  <c r="M369" i="2"/>
  <c r="N369" i="2" s="1"/>
  <c r="M370" i="2"/>
  <c r="N370" i="2" s="1"/>
  <c r="M371" i="2"/>
  <c r="N371" i="2" s="1"/>
  <c r="M372" i="2"/>
  <c r="N372" i="2" s="1"/>
  <c r="M373" i="2"/>
  <c r="N373" i="2" s="1"/>
  <c r="M374" i="2"/>
  <c r="N374" i="2" s="1"/>
  <c r="M375" i="2"/>
  <c r="N375" i="2" s="1"/>
  <c r="M376" i="2"/>
  <c r="N376" i="2" s="1"/>
  <c r="M377" i="2"/>
  <c r="N377" i="2" s="1"/>
  <c r="M378" i="2"/>
  <c r="N378" i="2" s="1"/>
  <c r="M379" i="2"/>
  <c r="N379" i="2" s="1"/>
  <c r="M380" i="2"/>
  <c r="N380" i="2" s="1"/>
  <c r="M381" i="2"/>
  <c r="N381" i="2" s="1"/>
  <c r="M382" i="2"/>
  <c r="N382" i="2" s="1"/>
  <c r="M383" i="2"/>
  <c r="N383" i="2" s="1"/>
  <c r="M384" i="2"/>
  <c r="N384" i="2" s="1"/>
  <c r="M385" i="2"/>
  <c r="N385" i="2" s="1"/>
  <c r="M386" i="2"/>
  <c r="N386" i="2" s="1"/>
  <c r="M387" i="2"/>
  <c r="N387" i="2" s="1"/>
  <c r="M388" i="2"/>
  <c r="N388" i="2" s="1"/>
  <c r="M389" i="2"/>
  <c r="N389" i="2" s="1"/>
  <c r="M390" i="2"/>
  <c r="N390" i="2" s="1"/>
  <c r="M391" i="2"/>
  <c r="N391" i="2" s="1"/>
  <c r="M392" i="2"/>
  <c r="N392" i="2" s="1"/>
  <c r="M393" i="2"/>
  <c r="N393" i="2" s="1"/>
  <c r="M394" i="2"/>
  <c r="N394" i="2" s="1"/>
  <c r="M395" i="2"/>
  <c r="N395" i="2" s="1"/>
  <c r="M396" i="2"/>
  <c r="N396" i="2" s="1"/>
  <c r="M397" i="2"/>
  <c r="N397" i="2" s="1"/>
  <c r="M398" i="2"/>
  <c r="N398" i="2" s="1"/>
  <c r="M399" i="2"/>
  <c r="N399" i="2" s="1"/>
  <c r="M400" i="2"/>
  <c r="N400" i="2" s="1"/>
  <c r="M401" i="2"/>
  <c r="N401" i="2" s="1"/>
  <c r="M402" i="2"/>
  <c r="N402" i="2" s="1"/>
  <c r="M403" i="2"/>
  <c r="N403" i="2" s="1"/>
  <c r="M404" i="2"/>
  <c r="N404" i="2" s="1"/>
  <c r="M405" i="2"/>
  <c r="N405" i="2" s="1"/>
  <c r="M406" i="2"/>
  <c r="N406" i="2" s="1"/>
  <c r="M407" i="2"/>
  <c r="N407" i="2" s="1"/>
  <c r="M408" i="2"/>
  <c r="N408" i="2" s="1"/>
  <c r="M409" i="2"/>
  <c r="N409" i="2" s="1"/>
  <c r="M410" i="2"/>
  <c r="N410" i="2" s="1"/>
  <c r="M411" i="2"/>
  <c r="N411" i="2" s="1"/>
  <c r="M412" i="2"/>
  <c r="N412" i="2" s="1"/>
  <c r="M413" i="2"/>
  <c r="N413" i="2" s="1"/>
  <c r="M414" i="2"/>
  <c r="N414" i="2" s="1"/>
  <c r="M415" i="2"/>
  <c r="N415" i="2" s="1"/>
  <c r="M416" i="2"/>
  <c r="N416" i="2" s="1"/>
  <c r="M417" i="2"/>
  <c r="N417" i="2" s="1"/>
  <c r="M418" i="2"/>
  <c r="N418" i="2" s="1"/>
  <c r="M419" i="2"/>
  <c r="N419" i="2" s="1"/>
  <c r="M420" i="2"/>
  <c r="N420" i="2" s="1"/>
  <c r="M421" i="2"/>
  <c r="N421" i="2" s="1"/>
  <c r="M422" i="2"/>
  <c r="N422" i="2" s="1"/>
  <c r="M423" i="2"/>
  <c r="N423" i="2" s="1"/>
  <c r="M424" i="2"/>
  <c r="N424" i="2" s="1"/>
  <c r="M425" i="2"/>
  <c r="N425" i="2" s="1"/>
  <c r="M426" i="2"/>
  <c r="N426" i="2" s="1"/>
  <c r="M427" i="2"/>
  <c r="N427" i="2" s="1"/>
  <c r="M428" i="2"/>
  <c r="N428" i="2" s="1"/>
  <c r="M429" i="2"/>
  <c r="N429" i="2" s="1"/>
  <c r="M430" i="2"/>
  <c r="N430" i="2" s="1"/>
  <c r="M431" i="2"/>
  <c r="N431" i="2" s="1"/>
  <c r="M432" i="2"/>
  <c r="N432" i="2" s="1"/>
  <c r="M433" i="2"/>
  <c r="N433" i="2" s="1"/>
  <c r="M434" i="2"/>
  <c r="N434" i="2" s="1"/>
  <c r="M435" i="2"/>
  <c r="N435" i="2" s="1"/>
  <c r="M436" i="2"/>
  <c r="N436" i="2" s="1"/>
  <c r="M437" i="2"/>
  <c r="N437" i="2" s="1"/>
  <c r="M438" i="2"/>
  <c r="N438" i="2" s="1"/>
  <c r="M439" i="2"/>
  <c r="N439" i="2" s="1"/>
  <c r="M440" i="2"/>
  <c r="N440" i="2" s="1"/>
  <c r="M441" i="2"/>
  <c r="N441" i="2" s="1"/>
  <c r="M442" i="2"/>
  <c r="N442" i="2" s="1"/>
  <c r="M443" i="2"/>
  <c r="N443" i="2" s="1"/>
  <c r="M444" i="2"/>
  <c r="N444" i="2" s="1"/>
  <c r="M445" i="2"/>
  <c r="N445" i="2" s="1"/>
  <c r="M446" i="2"/>
  <c r="N446" i="2" s="1"/>
  <c r="M447" i="2"/>
  <c r="N447" i="2" s="1"/>
  <c r="M448" i="2"/>
  <c r="N448" i="2" s="1"/>
  <c r="M449" i="2"/>
  <c r="N449" i="2" s="1"/>
  <c r="M450" i="2"/>
  <c r="N450" i="2" s="1"/>
  <c r="M451" i="2"/>
  <c r="N451" i="2" s="1"/>
  <c r="M452" i="2"/>
  <c r="N452" i="2" s="1"/>
  <c r="M453" i="2"/>
  <c r="N453" i="2" s="1"/>
  <c r="M454" i="2"/>
  <c r="N454" i="2" s="1"/>
  <c r="M455" i="2"/>
  <c r="N455" i="2" s="1"/>
  <c r="M456" i="2"/>
  <c r="N456" i="2" s="1"/>
  <c r="M457" i="2"/>
  <c r="N457" i="2" s="1"/>
  <c r="M458" i="2"/>
  <c r="N458" i="2" s="1"/>
  <c r="M459" i="2"/>
  <c r="N459" i="2" s="1"/>
  <c r="M460" i="2"/>
  <c r="N460" i="2" s="1"/>
  <c r="M461" i="2"/>
  <c r="N461" i="2" s="1"/>
  <c r="M462" i="2"/>
  <c r="N462" i="2" s="1"/>
  <c r="M463" i="2"/>
  <c r="N463" i="2" s="1"/>
  <c r="M464" i="2"/>
  <c r="N464" i="2" s="1"/>
  <c r="M465" i="2"/>
  <c r="N465" i="2" s="1"/>
  <c r="M466" i="2"/>
  <c r="N466" i="2" s="1"/>
  <c r="M467" i="2"/>
  <c r="N467" i="2" s="1"/>
  <c r="M468" i="2"/>
  <c r="N468" i="2" s="1"/>
  <c r="M469" i="2"/>
  <c r="N469" i="2" s="1"/>
  <c r="M470" i="2"/>
  <c r="N470" i="2" s="1"/>
  <c r="M471" i="2"/>
  <c r="N471" i="2" s="1"/>
  <c r="M472" i="2"/>
  <c r="N472" i="2" s="1"/>
  <c r="M473" i="2"/>
  <c r="N473" i="2" s="1"/>
  <c r="M474" i="2"/>
  <c r="N474" i="2" s="1"/>
  <c r="M475" i="2"/>
  <c r="N475" i="2" s="1"/>
  <c r="M476" i="2"/>
  <c r="N476" i="2" s="1"/>
  <c r="M477" i="2"/>
  <c r="N477" i="2" s="1"/>
  <c r="M478" i="2"/>
  <c r="N478" i="2" s="1"/>
  <c r="M479" i="2"/>
  <c r="N479" i="2" s="1"/>
  <c r="M480" i="2"/>
  <c r="N480" i="2" s="1"/>
  <c r="M481" i="2"/>
  <c r="N481" i="2" s="1"/>
  <c r="M482" i="2"/>
  <c r="N482" i="2" s="1"/>
  <c r="M483" i="2"/>
  <c r="N483" i="2" s="1"/>
  <c r="M484" i="2"/>
  <c r="N484" i="2" s="1"/>
  <c r="M485" i="2"/>
  <c r="N485" i="2" s="1"/>
  <c r="M486" i="2"/>
  <c r="N486" i="2" s="1"/>
  <c r="M487" i="2"/>
  <c r="N487" i="2" s="1"/>
  <c r="M488" i="2"/>
  <c r="N488" i="2" s="1"/>
  <c r="M489" i="2"/>
  <c r="N489" i="2" s="1"/>
  <c r="M490" i="2"/>
  <c r="N490" i="2" s="1"/>
  <c r="M491" i="2"/>
  <c r="N491" i="2" s="1"/>
  <c r="M492" i="2"/>
  <c r="N492" i="2" s="1"/>
  <c r="M493" i="2"/>
  <c r="N493" i="2" s="1"/>
  <c r="M494" i="2"/>
  <c r="N494" i="2" s="1"/>
  <c r="M495" i="2"/>
  <c r="N495" i="2" s="1"/>
  <c r="M496" i="2"/>
  <c r="N496" i="2" s="1"/>
  <c r="M497" i="2"/>
  <c r="N497" i="2" s="1"/>
  <c r="M498" i="2"/>
  <c r="N498" i="2" s="1"/>
  <c r="M499" i="2"/>
  <c r="N499" i="2" s="1"/>
  <c r="M500" i="2"/>
  <c r="N500" i="2" s="1"/>
  <c r="M501" i="2"/>
  <c r="N501" i="2" s="1"/>
  <c r="M502" i="2"/>
  <c r="N502" i="2" s="1"/>
  <c r="M503" i="2"/>
  <c r="N503" i="2" s="1"/>
  <c r="M504" i="2"/>
  <c r="N504" i="2" s="1"/>
  <c r="M505" i="2"/>
  <c r="N505" i="2" s="1"/>
  <c r="M506" i="2"/>
  <c r="N506" i="2" s="1"/>
  <c r="M507" i="2"/>
  <c r="N507" i="2" s="1"/>
  <c r="M508" i="2"/>
  <c r="N508" i="2" s="1"/>
  <c r="M509" i="2"/>
  <c r="N509" i="2" s="1"/>
  <c r="M510" i="2"/>
  <c r="N510" i="2" s="1"/>
  <c r="M511" i="2"/>
  <c r="N511" i="2" s="1"/>
  <c r="M512" i="2"/>
  <c r="N512" i="2" s="1"/>
  <c r="M513" i="2"/>
  <c r="N513" i="2" s="1"/>
  <c r="M514" i="2"/>
  <c r="N514" i="2" s="1"/>
  <c r="M515" i="2"/>
  <c r="N515" i="2" s="1"/>
  <c r="M516" i="2"/>
  <c r="N516" i="2" s="1"/>
  <c r="M517" i="2"/>
  <c r="N517" i="2" s="1"/>
  <c r="M518" i="2"/>
  <c r="N518" i="2" s="1"/>
  <c r="M519" i="2"/>
  <c r="N519" i="2" s="1"/>
  <c r="M520" i="2"/>
  <c r="N520" i="2" s="1"/>
  <c r="M521" i="2"/>
  <c r="N521" i="2" s="1"/>
  <c r="M522" i="2"/>
  <c r="N522" i="2" s="1"/>
  <c r="M523" i="2"/>
  <c r="N523" i="2" s="1"/>
  <c r="M524" i="2"/>
  <c r="N524" i="2" s="1"/>
  <c r="M525" i="2"/>
  <c r="N525" i="2" s="1"/>
  <c r="M526" i="2"/>
  <c r="N526" i="2" s="1"/>
  <c r="M527" i="2"/>
  <c r="N527" i="2" s="1"/>
  <c r="M528" i="2"/>
  <c r="N528" i="2" s="1"/>
  <c r="M529" i="2"/>
  <c r="N529" i="2" s="1"/>
  <c r="M530" i="2"/>
  <c r="N530" i="2" s="1"/>
  <c r="M531" i="2"/>
  <c r="N531" i="2" s="1"/>
  <c r="M532" i="2"/>
  <c r="N532" i="2" s="1"/>
  <c r="M533" i="2"/>
  <c r="N533" i="2" s="1"/>
  <c r="M534" i="2"/>
  <c r="N534" i="2" s="1"/>
  <c r="M535" i="2"/>
  <c r="N535" i="2" s="1"/>
  <c r="M536" i="2"/>
  <c r="N536" i="2" s="1"/>
  <c r="M537" i="2"/>
  <c r="N537" i="2" s="1"/>
  <c r="M538" i="2"/>
  <c r="N538" i="2" s="1"/>
  <c r="M539" i="2"/>
  <c r="N539" i="2" s="1"/>
  <c r="M540" i="2"/>
  <c r="N540" i="2" s="1"/>
  <c r="M541" i="2"/>
  <c r="N541" i="2" s="1"/>
  <c r="M542" i="2"/>
  <c r="N542" i="2" s="1"/>
  <c r="M543" i="2"/>
  <c r="N543" i="2" s="1"/>
  <c r="M544" i="2"/>
  <c r="N544" i="2" s="1"/>
  <c r="M545" i="2"/>
  <c r="N545" i="2" s="1"/>
  <c r="M546" i="2"/>
  <c r="N546" i="2" s="1"/>
  <c r="M547" i="2"/>
  <c r="N547" i="2" s="1"/>
  <c r="M548" i="2"/>
  <c r="N548" i="2" s="1"/>
  <c r="M549" i="2"/>
  <c r="N549" i="2" s="1"/>
  <c r="M550" i="2"/>
  <c r="N550" i="2" s="1"/>
  <c r="M551" i="2"/>
  <c r="N551" i="2" s="1"/>
  <c r="M552" i="2"/>
  <c r="N552" i="2" s="1"/>
  <c r="M553" i="2"/>
  <c r="N553" i="2" s="1"/>
  <c r="M554" i="2"/>
  <c r="N554" i="2" s="1"/>
  <c r="M555" i="2"/>
  <c r="N555" i="2" s="1"/>
  <c r="M556" i="2"/>
  <c r="N556" i="2" s="1"/>
  <c r="M557" i="2"/>
  <c r="N557" i="2" s="1"/>
  <c r="M558" i="2"/>
  <c r="N558" i="2" s="1"/>
  <c r="M559" i="2"/>
  <c r="N559" i="2" s="1"/>
  <c r="M560" i="2"/>
  <c r="N560" i="2" s="1"/>
  <c r="M561" i="2"/>
  <c r="N561" i="2" s="1"/>
  <c r="M562" i="2"/>
  <c r="N562" i="2" s="1"/>
  <c r="M563" i="2"/>
  <c r="N563" i="2" s="1"/>
  <c r="M564" i="2"/>
  <c r="N564" i="2" s="1"/>
  <c r="M565" i="2"/>
  <c r="N565" i="2" s="1"/>
  <c r="M566" i="2"/>
  <c r="N566" i="2" s="1"/>
  <c r="M567" i="2"/>
  <c r="N567" i="2" s="1"/>
  <c r="M568" i="2"/>
  <c r="N568" i="2" s="1"/>
  <c r="M569" i="2"/>
  <c r="N569" i="2" s="1"/>
  <c r="M570" i="2"/>
  <c r="N570" i="2" s="1"/>
  <c r="M571" i="2"/>
  <c r="N571" i="2" s="1"/>
  <c r="M572" i="2"/>
  <c r="N572" i="2" s="1"/>
  <c r="M573" i="2"/>
  <c r="N573" i="2" s="1"/>
  <c r="M574" i="2"/>
  <c r="N574" i="2" s="1"/>
  <c r="M575" i="2"/>
  <c r="N575" i="2" s="1"/>
  <c r="M576" i="2"/>
  <c r="N576" i="2" s="1"/>
  <c r="M577" i="2"/>
  <c r="N577" i="2" s="1"/>
  <c r="M578" i="2"/>
  <c r="N578" i="2" s="1"/>
  <c r="M579" i="2"/>
  <c r="N579" i="2" s="1"/>
  <c r="M580" i="2"/>
  <c r="N580" i="2" s="1"/>
  <c r="M581" i="2"/>
  <c r="N581" i="2" s="1"/>
  <c r="M582" i="2"/>
  <c r="N582" i="2" s="1"/>
  <c r="M583" i="2"/>
  <c r="N583" i="2" s="1"/>
  <c r="M584" i="2"/>
  <c r="N584" i="2" s="1"/>
  <c r="M585" i="2"/>
  <c r="N585" i="2" s="1"/>
  <c r="M586" i="2"/>
  <c r="N586" i="2" s="1"/>
  <c r="M587" i="2"/>
  <c r="N587" i="2" s="1"/>
  <c r="M588" i="2"/>
  <c r="N588" i="2" s="1"/>
  <c r="M589" i="2"/>
  <c r="N589" i="2" s="1"/>
  <c r="M590" i="2"/>
  <c r="N590" i="2" s="1"/>
  <c r="M591" i="2"/>
  <c r="N591" i="2" s="1"/>
  <c r="M592" i="2"/>
  <c r="N592" i="2" s="1"/>
  <c r="M593" i="2"/>
  <c r="N593" i="2" s="1"/>
  <c r="M594" i="2"/>
  <c r="N594" i="2" s="1"/>
  <c r="M595" i="2"/>
  <c r="N595" i="2" s="1"/>
  <c r="M596" i="2"/>
  <c r="N596" i="2" s="1"/>
  <c r="M597" i="2"/>
  <c r="N597" i="2" s="1"/>
  <c r="M598" i="2"/>
  <c r="N598" i="2" s="1"/>
  <c r="M599" i="2"/>
  <c r="N599" i="2" s="1"/>
  <c r="M600" i="2"/>
  <c r="N600" i="2" s="1"/>
  <c r="M601" i="2"/>
  <c r="N601" i="2" s="1"/>
  <c r="M602" i="2"/>
  <c r="N602" i="2" s="1"/>
  <c r="M603" i="2"/>
  <c r="N603" i="2" s="1"/>
  <c r="M604" i="2"/>
  <c r="N604" i="2" s="1"/>
  <c r="M605" i="2"/>
  <c r="N605" i="2" s="1"/>
  <c r="M606" i="2"/>
  <c r="N606" i="2" s="1"/>
  <c r="M607" i="2"/>
  <c r="N607" i="2" s="1"/>
  <c r="M608" i="2"/>
  <c r="N608" i="2" s="1"/>
  <c r="M609" i="2"/>
  <c r="N609" i="2" s="1"/>
  <c r="M610" i="2"/>
  <c r="N610" i="2" s="1"/>
  <c r="M611" i="2"/>
  <c r="N611" i="2" s="1"/>
  <c r="M612" i="2"/>
  <c r="N612" i="2" s="1"/>
  <c r="M613" i="2"/>
  <c r="N613" i="2" s="1"/>
  <c r="M614" i="2"/>
  <c r="N614" i="2" s="1"/>
  <c r="M615" i="2"/>
  <c r="N615" i="2" s="1"/>
  <c r="M616" i="2"/>
  <c r="N616" i="2" s="1"/>
  <c r="M617" i="2"/>
  <c r="N617" i="2" s="1"/>
  <c r="M618" i="2"/>
  <c r="N618" i="2" s="1"/>
  <c r="M619" i="2"/>
  <c r="N619" i="2" s="1"/>
  <c r="M620" i="2"/>
  <c r="N620" i="2" s="1"/>
  <c r="M621" i="2"/>
  <c r="N621" i="2" s="1"/>
  <c r="M622" i="2"/>
  <c r="N622" i="2" s="1"/>
  <c r="M623" i="2"/>
  <c r="N623" i="2" s="1"/>
  <c r="M624" i="2"/>
  <c r="N624" i="2" s="1"/>
  <c r="M625" i="2"/>
  <c r="N625" i="2" s="1"/>
  <c r="M626" i="2"/>
  <c r="N626" i="2" s="1"/>
  <c r="M627" i="2"/>
  <c r="N627" i="2" s="1"/>
  <c r="M628" i="2"/>
  <c r="N628" i="2" s="1"/>
  <c r="M629" i="2"/>
  <c r="N629" i="2" s="1"/>
  <c r="M630" i="2"/>
  <c r="N630" i="2" s="1"/>
  <c r="M631" i="2"/>
  <c r="N631" i="2" s="1"/>
  <c r="M632" i="2"/>
  <c r="N632" i="2" s="1"/>
  <c r="M633" i="2"/>
  <c r="N633" i="2" s="1"/>
  <c r="M634" i="2"/>
  <c r="N634" i="2" s="1"/>
  <c r="M635" i="2"/>
  <c r="N635" i="2" s="1"/>
  <c r="M636" i="2"/>
  <c r="N636" i="2" s="1"/>
  <c r="M637" i="2"/>
  <c r="N637" i="2" s="1"/>
  <c r="M638" i="2"/>
  <c r="N638" i="2" s="1"/>
  <c r="M639" i="2"/>
  <c r="N639" i="2" s="1"/>
  <c r="M640" i="2"/>
  <c r="N640" i="2" s="1"/>
  <c r="M641" i="2"/>
  <c r="N641" i="2" s="1"/>
  <c r="M642" i="2"/>
  <c r="N642" i="2" s="1"/>
  <c r="M643" i="2"/>
  <c r="N643" i="2" s="1"/>
  <c r="M644" i="2"/>
  <c r="N644" i="2" s="1"/>
  <c r="M645" i="2"/>
  <c r="N645" i="2" s="1"/>
  <c r="M646" i="2"/>
  <c r="N646" i="2" s="1"/>
  <c r="M647" i="2"/>
  <c r="N647" i="2" s="1"/>
  <c r="M648" i="2"/>
  <c r="N648" i="2" s="1"/>
  <c r="M649" i="2"/>
  <c r="N649" i="2" s="1"/>
  <c r="M650" i="2"/>
  <c r="N650" i="2" s="1"/>
  <c r="M651" i="2"/>
  <c r="N651" i="2" s="1"/>
  <c r="M652" i="2"/>
  <c r="N652" i="2" s="1"/>
  <c r="M653" i="2"/>
  <c r="N653" i="2" s="1"/>
  <c r="M654" i="2"/>
  <c r="N654" i="2" s="1"/>
  <c r="M655" i="2"/>
  <c r="N655" i="2" s="1"/>
  <c r="M656" i="2"/>
  <c r="N656" i="2" s="1"/>
  <c r="M657" i="2"/>
  <c r="N657" i="2" s="1"/>
  <c r="M658" i="2"/>
  <c r="N658" i="2" s="1"/>
  <c r="M659" i="2"/>
  <c r="N659" i="2" s="1"/>
  <c r="M660" i="2"/>
  <c r="N660" i="2" s="1"/>
  <c r="M661" i="2"/>
  <c r="N661" i="2" s="1"/>
  <c r="M662" i="2"/>
  <c r="N662" i="2" s="1"/>
  <c r="M663" i="2"/>
  <c r="N663" i="2" s="1"/>
  <c r="M664" i="2"/>
  <c r="N664" i="2" s="1"/>
  <c r="M665" i="2"/>
  <c r="N665" i="2" s="1"/>
  <c r="M666" i="2"/>
  <c r="N666" i="2" s="1"/>
  <c r="M667" i="2"/>
  <c r="N667" i="2" s="1"/>
  <c r="M668" i="2"/>
  <c r="N668" i="2" s="1"/>
  <c r="M669" i="2"/>
  <c r="N669" i="2" s="1"/>
  <c r="M670" i="2"/>
  <c r="N670" i="2" s="1"/>
  <c r="M671" i="2"/>
  <c r="N671" i="2" s="1"/>
  <c r="M672" i="2"/>
  <c r="N672" i="2" s="1"/>
  <c r="M673" i="2"/>
  <c r="N673" i="2" s="1"/>
  <c r="M674" i="2"/>
  <c r="N674" i="2" s="1"/>
  <c r="M675" i="2"/>
  <c r="N675" i="2" s="1"/>
  <c r="M676" i="2"/>
  <c r="N676" i="2" s="1"/>
  <c r="M677" i="2"/>
  <c r="N677" i="2" s="1"/>
  <c r="M678" i="2"/>
  <c r="N678" i="2" s="1"/>
  <c r="M679" i="2"/>
  <c r="N679" i="2" s="1"/>
  <c r="M680" i="2"/>
  <c r="N680" i="2" s="1"/>
  <c r="M681" i="2"/>
  <c r="N681" i="2" s="1"/>
  <c r="M682" i="2"/>
  <c r="N682" i="2" s="1"/>
  <c r="M683" i="2"/>
  <c r="N683" i="2" s="1"/>
  <c r="M684" i="2"/>
  <c r="N684" i="2" s="1"/>
  <c r="M685" i="2"/>
  <c r="N685" i="2" s="1"/>
  <c r="M686" i="2"/>
  <c r="N686" i="2" s="1"/>
  <c r="M687" i="2"/>
  <c r="N687" i="2" s="1"/>
  <c r="M688" i="2"/>
  <c r="N688" i="2" s="1"/>
  <c r="M689" i="2"/>
  <c r="N689" i="2" s="1"/>
  <c r="M690" i="2"/>
  <c r="N690" i="2" s="1"/>
  <c r="M691" i="2"/>
  <c r="N691" i="2" s="1"/>
  <c r="M692" i="2"/>
  <c r="N692" i="2" s="1"/>
  <c r="M693" i="2"/>
  <c r="N693" i="2" s="1"/>
  <c r="M694" i="2"/>
  <c r="N694" i="2" s="1"/>
  <c r="M695" i="2"/>
  <c r="N695" i="2" s="1"/>
  <c r="M696" i="2"/>
  <c r="N696" i="2" s="1"/>
  <c r="M697" i="2"/>
  <c r="N697" i="2" s="1"/>
  <c r="M698" i="2"/>
  <c r="N698" i="2" s="1"/>
  <c r="M699" i="2"/>
  <c r="N699" i="2" s="1"/>
  <c r="M700" i="2"/>
  <c r="N700" i="2" s="1"/>
  <c r="M701" i="2"/>
  <c r="N701" i="2" s="1"/>
  <c r="M702" i="2"/>
  <c r="N702" i="2" s="1"/>
  <c r="M703" i="2"/>
  <c r="N703" i="2" s="1"/>
  <c r="M704" i="2"/>
  <c r="N704" i="2" s="1"/>
  <c r="M705" i="2"/>
  <c r="N705" i="2" s="1"/>
  <c r="M706" i="2"/>
  <c r="N706" i="2" s="1"/>
  <c r="M707" i="2"/>
  <c r="N707" i="2" s="1"/>
  <c r="M708" i="2"/>
  <c r="N708" i="2" s="1"/>
  <c r="M709" i="2"/>
  <c r="N709" i="2" s="1"/>
  <c r="M710" i="2"/>
  <c r="N710" i="2" s="1"/>
  <c r="M711" i="2"/>
  <c r="N711" i="2" s="1"/>
  <c r="M712" i="2"/>
  <c r="N712" i="2" s="1"/>
  <c r="M713" i="2"/>
  <c r="N713" i="2" s="1"/>
  <c r="M714" i="2"/>
  <c r="N714" i="2" s="1"/>
  <c r="M715" i="2"/>
  <c r="N715" i="2" s="1"/>
  <c r="M716" i="2"/>
  <c r="N716" i="2" s="1"/>
  <c r="M717" i="2"/>
  <c r="N717" i="2" s="1"/>
  <c r="M718" i="2"/>
  <c r="N718" i="2" s="1"/>
  <c r="M719" i="2"/>
  <c r="N719" i="2" s="1"/>
  <c r="M720" i="2"/>
  <c r="N720" i="2" s="1"/>
  <c r="M721" i="2"/>
  <c r="N721" i="2" s="1"/>
  <c r="M722" i="2"/>
  <c r="N722" i="2" s="1"/>
  <c r="M723" i="2"/>
  <c r="N723" i="2" s="1"/>
  <c r="M724" i="2"/>
  <c r="N724" i="2" s="1"/>
  <c r="M725" i="2"/>
  <c r="N725" i="2" s="1"/>
  <c r="M726" i="2"/>
  <c r="N726" i="2" s="1"/>
  <c r="M727" i="2"/>
  <c r="N727" i="2" s="1"/>
  <c r="M728" i="2"/>
  <c r="N728" i="2" s="1"/>
  <c r="M729" i="2"/>
  <c r="N729" i="2" s="1"/>
  <c r="M730" i="2"/>
  <c r="N730" i="2" s="1"/>
  <c r="M731" i="2"/>
  <c r="N731" i="2" s="1"/>
  <c r="M732" i="2"/>
  <c r="N732" i="2" s="1"/>
  <c r="M733" i="2"/>
  <c r="N733" i="2" s="1"/>
  <c r="M734" i="2"/>
  <c r="N734" i="2" s="1"/>
  <c r="M735" i="2"/>
  <c r="N735" i="2" s="1"/>
  <c r="M736" i="2"/>
  <c r="N736" i="2" s="1"/>
  <c r="M737" i="2"/>
  <c r="N737" i="2" s="1"/>
  <c r="M738" i="2"/>
  <c r="N738" i="2" s="1"/>
  <c r="M739" i="2"/>
  <c r="N739" i="2" s="1"/>
  <c r="M740" i="2"/>
  <c r="N740" i="2" s="1"/>
  <c r="M741" i="2"/>
  <c r="N741" i="2" s="1"/>
  <c r="M742" i="2"/>
  <c r="N742" i="2" s="1"/>
  <c r="M743" i="2"/>
  <c r="N743" i="2" s="1"/>
  <c r="M744" i="2"/>
  <c r="N744" i="2" s="1"/>
  <c r="M745" i="2"/>
  <c r="N745" i="2" s="1"/>
  <c r="M746" i="2"/>
  <c r="N746" i="2" s="1"/>
  <c r="M747" i="2"/>
  <c r="N747" i="2" s="1"/>
  <c r="M748" i="2"/>
  <c r="N748" i="2" s="1"/>
  <c r="M749" i="2"/>
  <c r="N749" i="2" s="1"/>
  <c r="M750" i="2"/>
  <c r="N750" i="2" s="1"/>
  <c r="M751" i="2"/>
  <c r="N751" i="2" s="1"/>
  <c r="M752" i="2"/>
  <c r="N752" i="2" s="1"/>
  <c r="M753" i="2"/>
  <c r="N753" i="2" s="1"/>
  <c r="M754" i="2"/>
  <c r="N754" i="2" s="1"/>
  <c r="M755" i="2"/>
  <c r="N755" i="2" s="1"/>
  <c r="M756" i="2"/>
  <c r="N756" i="2" s="1"/>
  <c r="C91" i="3" l="1"/>
  <c r="C11" i="1" s="1"/>
  <c r="C92" i="3"/>
  <c r="C16"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F9EB5EB-5E65-4F95-B5EF-ED624DA4BB62}" keepAlive="1" name="Query - FXLeaders Signal Report" description="Connection to the 'FXLeaders Signal Report' query in the workbook." type="5" refreshedVersion="8" background="1" saveData="1">
    <dbPr connection="Provider=Microsoft.Mashup.OleDb.1;Data Source=$Workbook$;Location=&quot;FXLeaders Signal Report&quot;;Extended Properties=&quot;&quot;" command="SELECT * FROM [FXLeaders Signal Report]"/>
  </connection>
</connections>
</file>

<file path=xl/sharedStrings.xml><?xml version="1.0" encoding="utf-8"?>
<sst xmlns="http://schemas.openxmlformats.org/spreadsheetml/2006/main" count="2383" uniqueCount="851">
  <si>
    <t>ID</t>
  </si>
  <si>
    <t>Pair</t>
  </si>
  <si>
    <t xml:space="preserve"> Entry Price</t>
  </si>
  <si>
    <t>Action</t>
  </si>
  <si>
    <t>Stop Loss</t>
  </si>
  <si>
    <t>Take Profit</t>
  </si>
  <si>
    <t>Date Open</t>
  </si>
  <si>
    <t>Time Open</t>
  </si>
  <si>
    <t>Date Closed</t>
  </si>
  <si>
    <t>Time Closed</t>
  </si>
  <si>
    <t>Trade Duration (in Days)</t>
  </si>
  <si>
    <t>Trade Duration (in Hours)</t>
  </si>
  <si>
    <t>07ba101d-d144-4477-ab80-fa93cd4689c2</t>
  </si>
  <si>
    <t>USD/JPY</t>
  </si>
  <si>
    <t>Buy</t>
  </si>
  <si>
    <t>a8ed5177-35af-4943-87d4-c2e8d04eae24</t>
  </si>
  <si>
    <t>Gold</t>
  </si>
  <si>
    <t>Sell</t>
  </si>
  <si>
    <t>030a3deb-9048-403b-98b5-3622800b7b7f</t>
  </si>
  <si>
    <t>EUR/USD</t>
  </si>
  <si>
    <t>a66da9c2-8ee3-4bae-a478-64987819e0b1</t>
  </si>
  <si>
    <t>GBP/USD</t>
  </si>
  <si>
    <t>377517ec-7f61-4089-8055-460b6ce7a1e2</t>
  </si>
  <si>
    <t>NZD/USD</t>
  </si>
  <si>
    <t>1b5d9872-9ab7-48b2-8d8a-94bcc774e2e0</t>
  </si>
  <si>
    <t>c5eac5f5-653f-457e-abc2-e50cefba9529</t>
  </si>
  <si>
    <t>effd1ce5-eaae-4019-8e56-03b5c049a4bd</t>
  </si>
  <si>
    <t>a40b9a5d-9501-47a2-9155-d99180709e7f</t>
  </si>
  <si>
    <t>2a2dc2d6-5f84-467f-95c2-c359fc9c9c72</t>
  </si>
  <si>
    <t>BTC/USD</t>
  </si>
  <si>
    <t>bdee507e-70d6-40b0-87d9-d66d0cca799c</t>
  </si>
  <si>
    <t>da84515a-5038-47f3-9b72-f8d39a66e122</t>
  </si>
  <si>
    <t>EUR/GBP</t>
  </si>
  <si>
    <t>0db4ecac-286f-45d1-9048-d2d458155556</t>
  </si>
  <si>
    <t>2e941f8b-b926-4bc0-9981-9b753b7bd51a</t>
  </si>
  <si>
    <t>153086d8-d124-4ce3-b413-9a0812d11351</t>
  </si>
  <si>
    <t>2290030f-c0ad-4210-b07d-1a8987d18c34</t>
  </si>
  <si>
    <t>9cb85a80-1cfa-4f6e-a945-9d0bc155ebcb</t>
  </si>
  <si>
    <t>b65afbff-95fd-43a9-adcb-3331b39d9726</t>
  </si>
  <si>
    <t>83cbffbc-95bf-476d-bf82-79801478106a</t>
  </si>
  <si>
    <t>USD/CAD</t>
  </si>
  <si>
    <t>863afbf6-9b68-49d4-bc01-515819e17843</t>
  </si>
  <si>
    <t>4e7c09ac-4478-40fc-b744-37f37e21dac0</t>
  </si>
  <si>
    <t>USOil</t>
  </si>
  <si>
    <t>578535e2-015b-4e47-acbe-d81112ed8fb5</t>
  </si>
  <si>
    <t>b27e0e79-d283-49ef-9185-efac55dd134c</t>
  </si>
  <si>
    <t>3901910c-877d-4d67-b5c5-ac3337df7daa</t>
  </si>
  <si>
    <t>USD/CHF</t>
  </si>
  <si>
    <t>e31d6c38-64e6-4f50-84cf-1bbf4cb8850e</t>
  </si>
  <si>
    <t>bf39f73f-2ec9-4469-9d87-fbf8654662c7</t>
  </si>
  <si>
    <t>GBP/AUD</t>
  </si>
  <si>
    <t>d3a6e319-27d9-4ddf-aaef-2e8959845556</t>
  </si>
  <si>
    <t>b434d240-0fb3-4117-9f92-951f3a276fc3</t>
  </si>
  <si>
    <t>b6ca2e37-06e1-4525-88cb-7f4ffa0ac9e7</t>
  </si>
  <si>
    <t>31b96ef9-3b58-4426-8036-d4cc8ba98f84</t>
  </si>
  <si>
    <t>f71e0000-6191-4200-b979-5681caa320cb</t>
  </si>
  <si>
    <t>f641263e-ca6d-4202-abf6-3862d3437f5a</t>
  </si>
  <si>
    <t>6d5f68a6-7a71-435d-b4ae-202f5e2f342c</t>
  </si>
  <si>
    <t>218106b7-399c-4f1f-9f08-a3899ebc2558</t>
  </si>
  <si>
    <t>AUD/USD</t>
  </si>
  <si>
    <t>c32d3284-c200-47ce-a786-21ce2b2b91bd</t>
  </si>
  <si>
    <t>40dcb5a3-804c-42c0-8f3f-97290395ee05</t>
  </si>
  <si>
    <t>35b19355-5c47-4844-b82f-b79e686e5ba6</t>
  </si>
  <si>
    <t>015f983e-3052-40d2-9434-d72c98fe0d0c</t>
  </si>
  <si>
    <t>545559a1-1f3b-439f-834e-6a5d30a40acd</t>
  </si>
  <si>
    <t>096c2f7e-bc90-4245-8796-5d45cde6d71c</t>
  </si>
  <si>
    <t>56444b96-0ddf-469b-a6b0-e63ca7de4585</t>
  </si>
  <si>
    <t>46fb048f-3484-476e-8fa4-82d4c0ee58d5</t>
  </si>
  <si>
    <t>25609762-2a10-4090-be51-43f4bdf40a16</t>
  </si>
  <si>
    <t>d9a198c8-1aef-4963-af32-abaad9e34847</t>
  </si>
  <si>
    <t>5761e21a-1ff8-4d25-adbe-5244f819d841</t>
  </si>
  <si>
    <t>f569ec3f-fd72-4da3-81ba-867a16f4ff9a</t>
  </si>
  <si>
    <t>94370316-7b86-4f07-a748-3a2a2d2c1117</t>
  </si>
  <si>
    <t>3954a049-9d35-4458-a719-561a692abb8c</t>
  </si>
  <si>
    <t>6b5845be-c045-4f47-9267-bdf4f3a7b4a4</t>
  </si>
  <si>
    <t>041ebb4c-0149-4a51-8711-0abe92d8779e</t>
  </si>
  <si>
    <t>e1a01e8b-a1a4-4b8b-914e-ddf5c747d1a7</t>
  </si>
  <si>
    <t>554098d7-c412-4a5a-a74a-834f1331cc5a</t>
  </si>
  <si>
    <t>5e6af214-6009-4032-a542-2dd77c7b61ed</t>
  </si>
  <si>
    <t>dcbb70e9-c278-4c8a-b88f-4c515258ddea</t>
  </si>
  <si>
    <t>80284211-c86b-4710-85ce-d4f22ad65945</t>
  </si>
  <si>
    <t>d06dca50-8058-46fe-942e-3cf2f1953119</t>
  </si>
  <si>
    <t>c9a1ea56-d0f3-4d9f-93ab-52257257ae48</t>
  </si>
  <si>
    <t>db9b3086-c83c-4907-8f0a-40a3a4227f9f</t>
  </si>
  <si>
    <t>dcfbeb92-0339-4c63-a046-48c3ba57d348</t>
  </si>
  <si>
    <t>7bd38c75-093a-40d4-816f-b9d37445d2a1</t>
  </si>
  <si>
    <t>5e765bed-e692-415b-9049-408ebd15a27c</t>
  </si>
  <si>
    <t>9efbbdd8-8e89-48ce-9da1-f4aa2678ba23</t>
  </si>
  <si>
    <t>df67e088-727e-4d0d-a009-ec8b3432f094</t>
  </si>
  <si>
    <t>fd4c4f58-1239-466a-8c65-f6d5f4eac9ac</t>
  </si>
  <si>
    <t>9a5569b1-cb34-4f0c-ae7a-aac097757744</t>
  </si>
  <si>
    <t>faa53572-4a23-4ebd-a889-56ea05bee77f</t>
  </si>
  <si>
    <t>08937ac3-36ff-4a76-8b90-71690f955815</t>
  </si>
  <si>
    <t>ETH/USD</t>
  </si>
  <si>
    <t>436a5fca-82c8-40aa-bf08-666695fa8e4d</t>
  </si>
  <si>
    <t>b2319808-0bc2-4854-8cec-a9b5cb2317e5</t>
  </si>
  <si>
    <t>99912b9a-73e9-44ad-80a5-18b3d9f64c70</t>
  </si>
  <si>
    <t>b9e010a4-2b76-4ec1-9777-1c8ebb0828a3</t>
  </si>
  <si>
    <t>4ed33aad-a2d9-4ec1-9181-971b32e06c36</t>
  </si>
  <si>
    <t>d0da3745-0d2b-4f56-a002-a3898357f6ed</t>
  </si>
  <si>
    <t>46e84230-8e9d-48e9-a614-1ee94393895c</t>
  </si>
  <si>
    <t>cee0ac3c-3aa2-4bcc-a722-18f16f698d53</t>
  </si>
  <si>
    <t>5311e670-ee9a-4d44-a562-a8a1b0216b6a</t>
  </si>
  <si>
    <t>5049c552-be3c-4638-85c3-8c8b63b72158</t>
  </si>
  <si>
    <t>28475de2-1dfb-43ea-aaca-bb90d3f0a9e8</t>
  </si>
  <si>
    <t>9dcc582e-93d1-4452-a740-c94debc6b9f7</t>
  </si>
  <si>
    <t>7ea36c7c-889e-4451-bb62-3b7cacbf4574</t>
  </si>
  <si>
    <t>48b11c87-2302-49d7-bf2a-41fda6f08723</t>
  </si>
  <si>
    <t>f5d2aa5a-658a-45c1-b736-848f260dfe2d</t>
  </si>
  <si>
    <t>8b1f270b-66a3-4123-a801-5ea347e2746b</t>
  </si>
  <si>
    <t>a6f1160b-9177-42b7-89a5-cde2efb6b915</t>
  </si>
  <si>
    <t>72857f5f-d717-438b-9f17-afb2a33a089b</t>
  </si>
  <si>
    <t>082ed05c-c165-4f33-b3de-6ea43f7f8485</t>
  </si>
  <si>
    <t>39419685-2ac6-44b9-966c-b59991001116</t>
  </si>
  <si>
    <t>46b5ce26-3d65-41a0-846e-efd1ec8e1933</t>
  </si>
  <si>
    <t>5f54d9fb-c335-48c1-8bdf-3ba6ae9c527d</t>
  </si>
  <si>
    <t>dd305712-e89a-4465-93d3-c4ebbe4b1400</t>
  </si>
  <si>
    <t>39be79a4-53be-4b31-95f3-0f8b93d0adc4</t>
  </si>
  <si>
    <t>960108c1-ad1b-4542-880e-4fd807e21ea7</t>
  </si>
  <si>
    <t>ead727b6-d3ee-471f-b349-23899ece35fd</t>
  </si>
  <si>
    <t>c43793aa-edae-40d5-83b6-0593f21776c2</t>
  </si>
  <si>
    <t>972c3041-a997-4c61-9bb5-0b90ea188ecc</t>
  </si>
  <si>
    <t>854165dd-e50b-4596-96e4-982e518ac4b0</t>
  </si>
  <si>
    <t>a77d6320-8a34-4c7f-b6cc-54687ce72c0f</t>
  </si>
  <si>
    <t>4810cc23-8478-4773-8826-a8d09df5cf3f</t>
  </si>
  <si>
    <t>6344e184-2749-49ae-a0fd-a3d27fe71dbe</t>
  </si>
  <si>
    <t>72ff027e-e484-4fb1-82f4-045faa617269</t>
  </si>
  <si>
    <t>002a0002-57f8-44e9-a7cb-40fb1c65401d</t>
  </si>
  <si>
    <t>61d957d5-918a-40ba-9335-33041ac77e5d</t>
  </si>
  <si>
    <t>fa0a119d-2290-45ee-801c-9e70a5b3049d</t>
  </si>
  <si>
    <t>EUR/CHF</t>
  </si>
  <si>
    <t>304b26f5-6898-47dc-85bc-c011ffe6f857</t>
  </si>
  <si>
    <t>46ae9199-1ce6-4d90-8083-2b604d156b57</t>
  </si>
  <si>
    <t>22eef872-94e1-42bd-b1dd-6c34ce6e1b20</t>
  </si>
  <si>
    <t>bdda1117-6620-4bbd-9656-2e46c7079143</t>
  </si>
  <si>
    <t>97bf32b0-0c35-47fa-875b-5c784161c149</t>
  </si>
  <si>
    <t>5a0cd88b-fd38-45a1-b487-b815c0997c80</t>
  </si>
  <si>
    <t>6113903a-3b46-4432-9f57-4ed3a72d7380</t>
  </si>
  <si>
    <t>33605085-8a75-4de6-b072-10929ef0e50d</t>
  </si>
  <si>
    <t>44a31c34-7282-43d4-9eaa-5928999925a5</t>
  </si>
  <si>
    <t>2af602c0-fd59-4f08-ae48-18d49446361e</t>
  </si>
  <si>
    <t>bdface29-9c09-44a0-94b2-9b1a059d04f2</t>
  </si>
  <si>
    <t>ea426b7d-9137-4623-b89c-0b31aafc2353</t>
  </si>
  <si>
    <t>8804e4b0-abcd-4d35-a797-3487dc6ab61f</t>
  </si>
  <si>
    <t>0e4650e8-4ac6-4eb4-844d-a1a7b8c82880</t>
  </si>
  <si>
    <t>a5b5404c-77c5-4de2-8464-baa6cd497ff5</t>
  </si>
  <si>
    <t>93e3289d-e41c-428f-b06c-e9e498cf7f16</t>
  </si>
  <si>
    <t>4aedffdc-a3c6-405f-965d-8cc45aac53b4</t>
  </si>
  <si>
    <t>961d595e-1971-46ab-9d3c-321213f91e5e</t>
  </si>
  <si>
    <t>ee10a8db-bd03-4c87-a35e-13984f3ed574</t>
  </si>
  <si>
    <t>63b3eeb6-c111-422f-8683-396ef2a2f6a6</t>
  </si>
  <si>
    <t>a84baa33-636a-4936-85d8-fdf51b48447d</t>
  </si>
  <si>
    <t>c3a42833-6a0d-4b49-88fe-642ffd749b55</t>
  </si>
  <si>
    <t>939d21d2-dbb2-4226-9752-19269f9c5779</t>
  </si>
  <si>
    <t>f1bece77-30c1-4535-b732-000d7465fe3f</t>
  </si>
  <si>
    <t>21caf3cb-577d-4845-8546-5b76dc989b91</t>
  </si>
  <si>
    <t>e343e906-756b-4037-bb79-b739848ef770</t>
  </si>
  <si>
    <t>fe68af59-bd2e-4950-85ea-fb5087b8b245</t>
  </si>
  <si>
    <t>55fcb085-28a9-44fc-8203-43edb742c3d8</t>
  </si>
  <si>
    <t>83d25ce4-7811-47b9-90ae-777c78e9379f</t>
  </si>
  <si>
    <t>5de7995b-04d2-4125-935d-c65ae3f6dc94</t>
  </si>
  <si>
    <t>39d333f0-00fe-43dd-a8c8-64331f5d0cba</t>
  </si>
  <si>
    <t>fc0c0767-35c7-47bc-8d3d-fded4a65b037</t>
  </si>
  <si>
    <t>e8211401-e636-43f0-bfef-db06b1a3798c</t>
  </si>
  <si>
    <t>d91b9cc9-446e-47aa-b516-d75d0f436d12</t>
  </si>
  <si>
    <t>cf2e0352-3b9a-4276-ab36-9c2d8f50c797</t>
  </si>
  <si>
    <t>2662c438-eeaa-4dd2-948c-b93c0f2af1c4</t>
  </si>
  <si>
    <t>502910ca-7add-4641-96fd-4d0afd5544e7</t>
  </si>
  <si>
    <t>1fa618c4-36c1-4622-aed8-c76fb3176595</t>
  </si>
  <si>
    <t>abe578a7-5bfd-4f3d-9778-ce5f92bdfca2</t>
  </si>
  <si>
    <t>39b58f2b-e1f3-48f0-8866-24f237c79053</t>
  </si>
  <si>
    <t>90c58ac0-d678-4c69-95fe-52f778787a9d</t>
  </si>
  <si>
    <t>b25aa613-3d37-4fef-9a86-e6eee712fb23</t>
  </si>
  <si>
    <t>4f7be84e-d7f1-496d-b4ee-226fcc83d638</t>
  </si>
  <si>
    <t>8699183a-2adb-4598-ad04-b3aaaac7c0ac</t>
  </si>
  <si>
    <t>8b5ec757-22fb-46e6-b9b6-683f77688223</t>
  </si>
  <si>
    <t>cb105250-ba96-4ef8-8032-487bbed35e1b</t>
  </si>
  <si>
    <t>fbd534f6-9a8f-40c7-92b9-4df83caaf73c</t>
  </si>
  <si>
    <t>f2535630-aeea-4748-9205-d3257694eef3</t>
  </si>
  <si>
    <t>fca5eb7f-b7c2-40b5-968d-98d0221d5864</t>
  </si>
  <si>
    <t>1a205e4a-cd1b-478f-b158-887935fe9bd9</t>
  </si>
  <si>
    <t>a088fc0f-f02d-4ad4-8745-138ebb74be46</t>
  </si>
  <si>
    <t>EUR/JPY</t>
  </si>
  <si>
    <t>9296ac2f-43ac-41dd-a6fd-f52696582dcf</t>
  </si>
  <si>
    <t>a486fe3c-7bfa-4c80-8580-3cd3286a1ad5</t>
  </si>
  <si>
    <t>b94a0767-6a50-4387-a5b3-b296438dfc04</t>
  </si>
  <si>
    <t>33e09530-e224-4936-aff4-5b5529e76130</t>
  </si>
  <si>
    <t>8f59a6df-30ac-463c-a4c5-daa26ee76284</t>
  </si>
  <si>
    <t>9da17066-381c-4b8d-ae27-e9c05a43302d</t>
  </si>
  <si>
    <t>9cc88c99-a69c-431a-bbdb-dbb9557ebf21</t>
  </si>
  <si>
    <t>9f7f179c-cbc1-4ac4-a56d-c91d89c1c374</t>
  </si>
  <si>
    <t>91d0b0e9-3605-4b1a-b027-d32692793413</t>
  </si>
  <si>
    <t>4a85f47f-7889-4558-aecb-08f5da8106e6</t>
  </si>
  <si>
    <t>201fef98-3ff2-400d-8299-d6635f4d522e</t>
  </si>
  <si>
    <t>875a79b2-c8a6-4edd-a129-dab8e83785d8</t>
  </si>
  <si>
    <t>d646d008-8a80-4d37-9ec0-f7074f522001</t>
  </si>
  <si>
    <t>0cae103e-3cd1-486c-896f-07b71dbb6665</t>
  </si>
  <si>
    <t>087cf112-c293-41cd-8d46-356e376c0586</t>
  </si>
  <si>
    <t>93c292f1-6374-4c59-9e2d-61f4023d4b64</t>
  </si>
  <si>
    <t>72785650-102a-4c07-8863-4c9985be9e7d</t>
  </si>
  <si>
    <t>95b7db81-caee-4b25-9d1c-60a052a20eb5</t>
  </si>
  <si>
    <t>4f2ae809-405c-41dc-8eb7-6076ab18ed39</t>
  </si>
  <si>
    <t>c62a3c5b-53d8-47ac-aa3b-0280017fa142</t>
  </si>
  <si>
    <t>34cb697a-c392-41df-86d6-d4dac41c4fcb</t>
  </si>
  <si>
    <t>46027c60-5a4b-4e6a-9390-3adf3871ff4b</t>
  </si>
  <si>
    <t>8c1f7414-0df7-4e3f-99df-8c8c9a8dc0df</t>
  </si>
  <si>
    <t>38959d25-fc81-4d5b-ab87-0ee69f77e897</t>
  </si>
  <si>
    <t>92cd7d9f-84e0-4dfb-857d-1f683f49d7bd</t>
  </si>
  <si>
    <t>6d84cc30-fa1c-4711-8f94-e06e43667321</t>
  </si>
  <si>
    <t>fb5b8b2e-216c-4f74-a50a-e74a4beedbdf</t>
  </si>
  <si>
    <t>56f55be4-ce2d-4a03-b675-516fe1bd461e</t>
  </si>
  <si>
    <t>7e1faaee-fca8-4729-a023-af0c75c07e04</t>
  </si>
  <si>
    <t>a2084a8b-9204-468b-b8d9-fa61effafa7e</t>
  </si>
  <si>
    <t>1ca7013b-7ad7-489b-8813-5c30624d4b32</t>
  </si>
  <si>
    <t>499cdd65-be99-460b-89d5-a23e850f66a7</t>
  </si>
  <si>
    <t>be1b3e12-3d09-4341-84d6-58a5bb43a4c1</t>
  </si>
  <si>
    <t>4c8ca372-d005-42bd-9a99-373a86363e78</t>
  </si>
  <si>
    <t>9f4ffeaa-fd65-4703-b304-fb2519852b1a</t>
  </si>
  <si>
    <t>60c37280-df95-454f-bd3e-c961f7657176</t>
  </si>
  <si>
    <t>6c97f5f0-c4c2-4b0c-a013-eff25f82f2cb</t>
  </si>
  <si>
    <t>d29c1c79-d392-4f65-9d01-62d60c8fd0d2</t>
  </si>
  <si>
    <t>91430833-de02-4663-a261-19fa3a105518</t>
  </si>
  <si>
    <t>0004f265-6b65-4d8e-b512-28f91f65174d</t>
  </si>
  <si>
    <t>9b2993c1-b0a0-4af6-a4f6-c130c9a1a2a0</t>
  </si>
  <si>
    <t>429d23c5-84ca-4ca5-ba43-f73bfb6787fa</t>
  </si>
  <si>
    <t>e3a25206-d8db-446f-baaf-3a4dfcd67b72</t>
  </si>
  <si>
    <t>c4056ebc-c34b-448c-88b5-756a1e55e58c</t>
  </si>
  <si>
    <t>45ad400e-31de-43e7-af29-145086b04a71</t>
  </si>
  <si>
    <t>cc970ced-2f09-4d1c-8d01-51d66977e4bd</t>
  </si>
  <si>
    <t>b4c30b9b-2686-4bd6-a444-c577ac2f89dc</t>
  </si>
  <si>
    <t>04fad799-3174-4dbf-9560-9e243d329339</t>
  </si>
  <si>
    <t>bef28279-8c45-46f2-91b9-769359e1bfd8</t>
  </si>
  <si>
    <t>e55b1e34-328f-413a-a4a0-014a2a2c5f3b</t>
  </si>
  <si>
    <t>02f3f610-4d04-4f1d-ad5e-de2a2cf88a3d</t>
  </si>
  <si>
    <t>10b070fd-4620-406d-92f5-7defe9a2df04</t>
  </si>
  <si>
    <t>5d90c74d-9217-431a-af44-b3c2480c0acb</t>
  </si>
  <si>
    <t>2be9498d-8855-4de2-a5f7-12ef52969972</t>
  </si>
  <si>
    <t>0b56ccfe-c570-451c-b25f-71937ad9e197</t>
  </si>
  <si>
    <t>06b051c2-8ed3-449f-97e7-16c6a3d29e27</t>
  </si>
  <si>
    <t>c412af19-98bf-4707-8e83-932752bada76</t>
  </si>
  <si>
    <t>b1e93371-ae32-4c2b-8e0b-b41f9028bd82</t>
  </si>
  <si>
    <t>22f47d52-cd15-46c6-b472-e298cebe63c5</t>
  </si>
  <si>
    <t>4e3e179f-37a3-42a9-9713-c6eca0832065</t>
  </si>
  <si>
    <t>066264b2-e539-4ece-98f2-51e6382a1bfa</t>
  </si>
  <si>
    <t>d9a0e4fa-9957-47e7-a9d4-a8f436e86a90</t>
  </si>
  <si>
    <t>2c4d53d7-7b0c-40f3-b3c5-bd418a9806b9</t>
  </si>
  <si>
    <t>3ff451de-90d1-4988-94a0-41dba1d5c816</t>
  </si>
  <si>
    <t>1ef16786-0839-4411-a7e4-8dc02432c4f4</t>
  </si>
  <si>
    <t>26da57e6-6d81-4938-ad4c-41f51e1aa3e1</t>
  </si>
  <si>
    <t>513c8ec3-83c0-42e9-8e21-38207799c169</t>
  </si>
  <si>
    <t>0fac03e5-b13f-4cfc-a903-447ea1714c49</t>
  </si>
  <si>
    <t>bd1da017-3cbb-429f-af8a-67bde966cb1d</t>
  </si>
  <si>
    <t>3d614e42-221f-48c7-b744-3e946ea83a9b</t>
  </si>
  <si>
    <t>73cd0283-119d-4d56-b9e2-b548ec154e96</t>
  </si>
  <si>
    <t>708886aa-e395-466a-acb2-089d4a60ef80</t>
  </si>
  <si>
    <t>1be19772-fef6-4e04-b2d8-7f9b5e167c25</t>
  </si>
  <si>
    <t>4111428d-a384-46f1-be11-deb5d77a4c5e</t>
  </si>
  <si>
    <t>c26327be-6d0f-4dc6-9ff5-b432ae2fc176</t>
  </si>
  <si>
    <t>e7fa704f-c6ca-4ded-a424-30cbfac1dc89</t>
  </si>
  <si>
    <t>Silver</t>
  </si>
  <si>
    <t>068c6f91-6fe6-49f0-a112-e409ff246f33</t>
  </si>
  <si>
    <t>be2f79bd-b2d0-441b-9b4e-23af2d40eea0</t>
  </si>
  <si>
    <t>51a3126e-a301-4b47-b504-5e11b01b7ebb</t>
  </si>
  <si>
    <t>cf4ad556-609e-459b-8e3e-5f59c6f13331</t>
  </si>
  <si>
    <t>60f803fd-d33f-4d24-bc53-99986625d1fb</t>
  </si>
  <si>
    <t>354e1ddc-8161-4aad-95b8-d463b2e5502f</t>
  </si>
  <si>
    <t>c2e3c95d-b1eb-49e5-91b5-049ef575bdeb</t>
  </si>
  <si>
    <t>159a5511-1ea5-4c59-b3d6-9a73ae50d6f6</t>
  </si>
  <si>
    <t>d9101885-122c-477a-a870-15e66b189cfb</t>
  </si>
  <si>
    <t>226926d4-bd43-404b-acb7-7b443d584b97</t>
  </si>
  <si>
    <t>3e529373-893f-4ceb-b6b4-bc4cfb9cd932</t>
  </si>
  <si>
    <t>3b81ec9d-00ce-42a6-a0a3-7447494c8d3d</t>
  </si>
  <si>
    <t>bceb4bb9-18ce-418f-a14a-3b75cbb4a071</t>
  </si>
  <si>
    <t>b10da7d9-5182-43bd-b405-5c8193fb22da</t>
  </si>
  <si>
    <t>441a2600-bdfe-487f-ac4b-0d1955356b3c</t>
  </si>
  <si>
    <t>f7a32e79-3a23-4c76-9979-548eee3ddec9</t>
  </si>
  <si>
    <t>43480c8b-5de2-4ad3-a603-1d612139c953</t>
  </si>
  <si>
    <t>b78da160-b74f-4ed0-ba40-bdbf1cbe3e0b</t>
  </si>
  <si>
    <t>39369f5d-dbd6-423b-8790-4bf3d907df20</t>
  </si>
  <si>
    <t>a6288a50-17d2-4c4d-9f3f-6f2d9fe9aaa0</t>
  </si>
  <si>
    <t>acd55872-d6c1-4c70-b532-41d90ca20ed5</t>
  </si>
  <si>
    <t>28f2fad1-c8af-43f2-adc8-9202969841a9</t>
  </si>
  <si>
    <t>e542adee-e265-4c10-8c18-3dd4c9e546e3</t>
  </si>
  <si>
    <t>e8e5a43f-b33e-418e-a9bd-2d43ca3d2d62</t>
  </si>
  <si>
    <t>020bb0c7-944f-4f14-858c-4624ab38aa82</t>
  </si>
  <si>
    <t>382eb5fc-e16b-4278-b20e-7adc827eda0c</t>
  </si>
  <si>
    <t>b980eb6b-527c-412e-b84c-217bec40d9b4</t>
  </si>
  <si>
    <t>8f32b40a-eb6d-4012-9f3a-24c3562fd047</t>
  </si>
  <si>
    <t>3bfe5773-255d-4239-9494-10601b0848bf</t>
  </si>
  <si>
    <t>25fc7e6c-917c-4cef-81ff-9a8ddde096c8</t>
  </si>
  <si>
    <t>10e111a1-08c9-467a-8035-ccdf0af92b4a</t>
  </si>
  <si>
    <t>8c2bf06b-da95-4ab5-b102-390133a5881e</t>
  </si>
  <si>
    <t>89713a71-5c76-4cc6-9ad1-339568557eb7</t>
  </si>
  <si>
    <t>bce10a70-d136-4dba-bafc-105506e16224</t>
  </si>
  <si>
    <t>f5795a1c-ed5d-4e68-a6b5-6bdf4a1c4dbc</t>
  </si>
  <si>
    <t>9af8aacd-e313-4409-b7cc-d02c3e37599f</t>
  </si>
  <si>
    <t>50cabf92-0c2e-479b-a4f0-6552529c996b</t>
  </si>
  <si>
    <t>8318adf6-1eda-4fde-ba07-204e4468869d</t>
  </si>
  <si>
    <t>2a34344b-0041-43bc-8a5e-14235eb48253</t>
  </si>
  <si>
    <t>9ba5cdca-d5cf-444d-b9c2-ccd437bcdbd9</t>
  </si>
  <si>
    <t>3a00acd6-c239-41f4-90cb-d258841ef38d</t>
  </si>
  <si>
    <t>769681ea-d593-4a89-9238-5b43b3e91b46</t>
  </si>
  <si>
    <t>6d736650-e516-4b7d-af56-01d134b8578b</t>
  </si>
  <si>
    <t>8bf00a3c-8532-410a-bf99-9f3f85bd73dd</t>
  </si>
  <si>
    <t>e0facd8d-e913-4c78-b955-115fc629dd75</t>
  </si>
  <si>
    <t>8076fcc6-4de5-4f6a-9391-b2fad3cf3a2b</t>
  </si>
  <si>
    <t>02848cf9-0242-44bf-8041-337d50d5939f</t>
  </si>
  <si>
    <t>1f71246b-8767-4dbb-ad89-1deff95eb7b2</t>
  </si>
  <si>
    <t>3fac6d9d-c93b-4f5a-870a-984363462cdb</t>
  </si>
  <si>
    <t>69882dac-873c-4e9c-881c-1b56c80232ad</t>
  </si>
  <si>
    <t>ea16ca40-329b-41ca-b829-48b6cee75107</t>
  </si>
  <si>
    <t>0e0a1970-124e-4406-8755-87b4d15aa623</t>
  </si>
  <si>
    <t>8bd70578-d5fb-4697-b2db-ba1707de7f16</t>
  </si>
  <si>
    <t>f9fbfa1f-3c16-4dc1-83d7-9234b654a0d5</t>
  </si>
  <si>
    <t>25dc565f-effd-4246-90ae-6e108e7fc5e3</t>
  </si>
  <si>
    <t>f403b670-d19d-4100-89f3-2e9c643f01f3</t>
  </si>
  <si>
    <t>d15785c6-d5fb-46c2-b516-7b8f97682090</t>
  </si>
  <si>
    <t>6b567a29-b764-42f7-b331-aa26cbae7d9b</t>
  </si>
  <si>
    <t>7700c878-e9c2-41c9-9ad2-6b081f5b0d99</t>
  </si>
  <si>
    <t>e51ad068-3d54-435e-9879-a17ca8afc084</t>
  </si>
  <si>
    <t>6aff5c4a-ac5e-41fe-b5cd-42d77f765936</t>
  </si>
  <si>
    <t>ab99e120-4b3c-4e6c-b22b-a472b37bacf5</t>
  </si>
  <si>
    <t>8b8d97a7-f64b-4036-84c4-3cc01661596d</t>
  </si>
  <si>
    <t>f45d0e79-22cf-41a3-a72c-d61fe1088c71</t>
  </si>
  <si>
    <t>fe9e95a4-5cf5-4513-a82a-c02098a142e8</t>
  </si>
  <si>
    <t>c56e6cd7-5d47-4ecd-b776-4275b588a667</t>
  </si>
  <si>
    <t>fbb0deb4-3fa9-47d5-b144-408616ba2744</t>
  </si>
  <si>
    <t>64447e1b-fdf0-4ac7-8e3f-2e3e011e5b81</t>
  </si>
  <si>
    <t>e34428b0-a363-491a-a149-1e23cf4591a8</t>
  </si>
  <si>
    <t>25e4fb17-2664-4f6d-aefb-1072a5c1bda3</t>
  </si>
  <si>
    <t>5add46c9-12ca-4445-9b22-3b29ad6f6efc</t>
  </si>
  <si>
    <t>76bada7c-8296-4e08-8383-558de405eb5d</t>
  </si>
  <si>
    <t>dce77e4f-19b1-48dd-a18e-3c788dca7c63</t>
  </si>
  <si>
    <t>93437829-f31a-4251-aa79-58b5f200bb56</t>
  </si>
  <si>
    <t>2e9aa082-d24e-41c2-815e-c8b5adf59f0f</t>
  </si>
  <si>
    <t>3278e53d-acd3-459e-a695-0778e98b39e7</t>
  </si>
  <si>
    <t>6ec6b6fd-61c1-4f3f-b20f-06010b11c17b</t>
  </si>
  <si>
    <t>6b1d8aef-4962-4db6-9098-edc01dfba49d</t>
  </si>
  <si>
    <t>577d07f5-4502-406e-ad45-2c3d20f3dba0</t>
  </si>
  <si>
    <t>e2e0fd98-694e-453c-b11d-d7a9e9347390</t>
  </si>
  <si>
    <t>02fa9d3a-aa58-4247-945d-20f48ec02230</t>
  </si>
  <si>
    <t>86a2583c-d39f-4537-977f-c625e3fa3c68</t>
  </si>
  <si>
    <t>81124969-720e-470e-9861-11223b2554c3</t>
  </si>
  <si>
    <t>6c37b4a1-75ce-424d-afcb-b6c7cf1de5e5</t>
  </si>
  <si>
    <t>336be46c-298f-4dc7-8e8f-2bee1f9802e5</t>
  </si>
  <si>
    <t>927fdecd-d1b8-427c-b309-50e6ee932540</t>
  </si>
  <si>
    <t>dd9de9b4-126a-4da2-87a5-1c9bbe04e563</t>
  </si>
  <si>
    <t>53f8e783-5194-4086-9db3-8e59eaafdaf4</t>
  </si>
  <si>
    <t>e445d451-4733-4e80-baef-13e047b17724</t>
  </si>
  <si>
    <t>a7b67693-2837-4751-b345-205489a61ed1</t>
  </si>
  <si>
    <t>bdca2715-d72b-4752-84f0-84c9d0dca236</t>
  </si>
  <si>
    <t>501f550d-8db2-4a01-b907-05ca8bf84d97</t>
  </si>
  <si>
    <t>ba512b0e-9bfa-4a7d-957c-1bd0e9f544b9</t>
  </si>
  <si>
    <t>48891582-e1c4-4d8b-9a81-1bd5f5e251d2</t>
  </si>
  <si>
    <t>193e913b-54c0-40df-b52c-b749ee28b5d2</t>
  </si>
  <si>
    <t>6328097a-ef89-46e7-aa72-e5516ffc993f</t>
  </si>
  <si>
    <t>75fa4777-85d2-4e2a-9219-e2db18a71b29</t>
  </si>
  <si>
    <t>809ce2b3-6e52-4c11-9401-5fde4b3142fc</t>
  </si>
  <si>
    <t>7dbe26f0-47cc-4073-ab3b-37bef861626a</t>
  </si>
  <si>
    <t>714f09da-5440-482e-b417-ba80e8055b27</t>
  </si>
  <si>
    <t>25f1af02-8e02-4254-88e8-c8fdbcf2f950</t>
  </si>
  <si>
    <t>59324a1b-2098-4b43-bc48-5dd3f0714184</t>
  </si>
  <si>
    <t>9e220603-c736-4d3f-be46-ccb76ceb97ec</t>
  </si>
  <si>
    <t>ca166f7b-8d7e-4e25-bf94-0b3a368edeb7</t>
  </si>
  <si>
    <t>c3814e56-f3c0-48b2-97fc-608bf7883078</t>
  </si>
  <si>
    <t>921196c3-053a-4348-ad51-9b858b864f9e</t>
  </si>
  <si>
    <t>c893fbee-07a0-4c67-8594-37c4dfbb1d63</t>
  </si>
  <si>
    <t>e54abc7f-ef4e-4f4b-8e1d-905fd3baa419</t>
  </si>
  <si>
    <t>ea0a2f5c-4ef0-47f8-b2ff-bbb2fe16a466</t>
  </si>
  <si>
    <t>32dcd935-b569-44b2-b1f1-ee04e80bc96a</t>
  </si>
  <si>
    <t>4392078a-7e8d-491b-a36d-31c9b42b4d14</t>
  </si>
  <si>
    <t>3cce3d03-10bb-4906-bac2-35cfa7186aa1</t>
  </si>
  <si>
    <t>2a86e124-bb20-478f-8062-a0076b960b47</t>
  </si>
  <si>
    <t>7fc494d2-70e8-4702-8f4d-e0f09722a783</t>
  </si>
  <si>
    <t>c10bc760-518d-497f-9112-07180ff3acc6</t>
  </si>
  <si>
    <t>d7d8d4e3-4de0-4cb0-a19a-7578783d1e65</t>
  </si>
  <si>
    <t>eb509f9b-2fb8-4bf6-803e-7fee03a42820</t>
  </si>
  <si>
    <t>fe6c1a77-d377-4e65-9fc4-97066da92098</t>
  </si>
  <si>
    <t>bc221679-02ed-4415-adec-504e833bca0b</t>
  </si>
  <si>
    <t>8916dd35-9673-4f0e-92da-98901aa37b38</t>
  </si>
  <si>
    <t>aa2d4cf9-239b-41a0-8a2c-69715f76a688</t>
  </si>
  <si>
    <t>a316505e-44dc-4669-84f5-8187d897aabe</t>
  </si>
  <si>
    <t>c9641f5e-3f90-4a39-bbd0-e8167fc037fd</t>
  </si>
  <si>
    <t>095d4471-ad75-4f67-b589-3e06bfb5c88e</t>
  </si>
  <si>
    <t>355ac57d-4d2f-4a0c-b6a7-f1c7d26a7bbc</t>
  </si>
  <si>
    <t>93a06515-6677-46dd-949f-ec6885ad11d6</t>
  </si>
  <si>
    <t>44c0e4ed-7a5a-4caa-8579-90fd220c6ecb</t>
  </si>
  <si>
    <t>397855f6-6c8e-4178-b53d-9c65e3673b4b</t>
  </si>
  <si>
    <t>c5ebd320-ff06-4b0d-91f5-6a65e14a7118</t>
  </si>
  <si>
    <t>502fb096-fea9-4d8a-ad16-eead60094af8</t>
  </si>
  <si>
    <t>ff94ce9b-43bb-4f04-93a2-8f5898a3143d</t>
  </si>
  <si>
    <t>e44dd65a-0684-4b0a-b696-40e537c813cb</t>
  </si>
  <si>
    <t>776966ba-63e7-4840-a2af-e505c7f7f0ff</t>
  </si>
  <si>
    <t>b423e529-ba3b-4ae0-8d46-6d84712340c1</t>
  </si>
  <si>
    <t>5ac3cb38-6415-43f8-a8c6-63e48cba8474</t>
  </si>
  <si>
    <t>02d7c7b6-4e52-4dc0-b23a-a87410826d71</t>
  </si>
  <si>
    <t>1d6bfe28-1a6a-4b01-82f9-0f36f859ca31</t>
  </si>
  <si>
    <t>959cf3b2-6eb1-4b82-88b3-5f008c9cc526</t>
  </si>
  <si>
    <t>4c5b10bc-1176-45d5-9faa-e050ade2bcb1</t>
  </si>
  <si>
    <t>4fd86b72-fef8-4a98-9758-799bf2396b77</t>
  </si>
  <si>
    <t>c330b729-f4fe-408c-a0f1-b01d437382ec</t>
  </si>
  <si>
    <t>9548ea7c-9275-45ee-876c-e21b5c2fd7e6</t>
  </si>
  <si>
    <t>7af92524-455e-4a78-b883-a5047fe846d0</t>
  </si>
  <si>
    <t>ad05db62-4cd4-44be-ae9f-335dcfa29cb2</t>
  </si>
  <si>
    <t>ffb62b43-175d-4773-9952-2d68e2a59ebf</t>
  </si>
  <si>
    <t>ed23bc07-6dd1-48ae-bace-002aa3cabbb7</t>
  </si>
  <si>
    <t>f7885203-b5b3-44e9-84bf-653b131e4532</t>
  </si>
  <si>
    <t>ab6801ae-fbbf-4d4a-82a5-fbba769f5450</t>
  </si>
  <si>
    <t>9f678124-2107-46f7-8281-4d7da4e6b883</t>
  </si>
  <si>
    <t>f8b2c307-fb03-42f2-bf89-5e4f936c0f90</t>
  </si>
  <si>
    <t>3ad72bb8-67c2-4f09-9e95-35d850d1c3f3</t>
  </si>
  <si>
    <t>f517a7f0-40e0-4055-b7d5-7531d763121f</t>
  </si>
  <si>
    <t>e7ba4432-41d5-41a4-9c94-3632633c6356</t>
  </si>
  <si>
    <t>e021c927-2790-43e6-b7be-4b31e607cd21</t>
  </si>
  <si>
    <t>d9194e54-c71b-4f78-a105-f2813b5b54f4</t>
  </si>
  <si>
    <t>0aba4352-4773-4be9-8921-f292bae91bbf</t>
  </si>
  <si>
    <t>979f07c7-5d63-4672-b507-fdaa74550995</t>
  </si>
  <si>
    <t>4094ad8f-adf9-4392-ad09-633116fc99fc</t>
  </si>
  <si>
    <t>53997eff-bd97-49af-9c8b-153ecd07a39e</t>
  </si>
  <si>
    <t>c46e30b7-9be2-44dc-9e56-09a8f66f7487</t>
  </si>
  <si>
    <t>f2a6eec6-7f84-44b1-ae05-142dcc083f46</t>
  </si>
  <si>
    <t>08834d42-f7cd-40be-a435-53e49331cbfa</t>
  </si>
  <si>
    <t>6ba8f107-6a48-4b32-90f7-87d3b53bd99f</t>
  </si>
  <si>
    <t>56e52d13-5fa1-4bda-ab7f-44f49e334308</t>
  </si>
  <si>
    <t>ba1ecbe3-00a2-49a1-ab53-4cd50613df09</t>
  </si>
  <si>
    <t>f300a95f-90d2-45ed-9cc7-97dc5e4a88e9</t>
  </si>
  <si>
    <t>a9e882ab-b5bd-4fc3-80b1-b20487d5b1a7</t>
  </si>
  <si>
    <t>6fc3cdfb-fc7c-4425-b020-5a57a5ba40d8</t>
  </si>
  <si>
    <t>b4ea90cc-3f54-459c-a4a2-4dddf21ada07</t>
  </si>
  <si>
    <t>0c3a9424-8dbb-46ae-9f07-8ff90fd0c467</t>
  </si>
  <si>
    <t>38b1c99d-699f-47d6-a632-4c5210d64c92</t>
  </si>
  <si>
    <t>cd894959-0a20-408e-a26c-a5c7815bc7e3</t>
  </si>
  <si>
    <t>f8d37fca-6bc6-48d7-b337-15ab505a7363</t>
  </si>
  <si>
    <t>c26fd360-5266-4713-8d1d-95748ea34c1a</t>
  </si>
  <si>
    <t>0281d8fa-986c-4cca-9130-c6e8388be898</t>
  </si>
  <si>
    <t>cb5bd8dd-8568-44a6-99ad-e4c306247ed9</t>
  </si>
  <si>
    <t>6b20a125-be50-444c-b0ec-563c1fecfc06</t>
  </si>
  <si>
    <t>cc06c236-9164-4447-a5ff-12e2f56c8471</t>
  </si>
  <si>
    <t>416c38a4-576a-42b4-b7ea-8a309dafd11d</t>
  </si>
  <si>
    <t>c706be4e-e601-4564-8885-04534aed75a1</t>
  </si>
  <si>
    <t>904e37b3-66a5-4dc5-a6af-8311cc262ada</t>
  </si>
  <si>
    <t>98484ecb-9483-437f-9ef2-b7a800b832b5</t>
  </si>
  <si>
    <t>668a034d-0ef7-419e-bc01-0e6671224fb5</t>
  </si>
  <si>
    <t>4daf752b-1556-40c4-a807-ab3819c03d58</t>
  </si>
  <si>
    <t>a531c911-5221-417b-8d8d-f1bfa83a3604</t>
  </si>
  <si>
    <t>3d69a783-9079-4228-b4f7-9ddcd2861f25</t>
  </si>
  <si>
    <t>4b240b3c-5798-44c8-a6a3-d7bf86412a0f</t>
  </si>
  <si>
    <t>8aa9fe56-9ef7-4ea2-9da8-b5ea8eaa7c2b</t>
  </si>
  <si>
    <t>513dc506-5add-46bc-8d1b-23a276437c75</t>
  </si>
  <si>
    <t>51783e9d-dba5-4c65-915a-3d81d39bd726</t>
  </si>
  <si>
    <t>bf62945e-be30-4eeb-82f4-ab1d14e18904</t>
  </si>
  <si>
    <t>b392b1ed-19a0-4b62-8b00-b4d88cbb8d8f</t>
  </si>
  <si>
    <t>d42b311b-d44c-4284-ad1b-f929eeeb74ed</t>
  </si>
  <si>
    <t>2e6f4447-c2dd-4689-8ffe-cd655d4d3fd5</t>
  </si>
  <si>
    <t>698322af-967e-4bc5-bf4e-45dee75314f6</t>
  </si>
  <si>
    <t>310a014e-d78e-42a5-bd83-67112322751f</t>
  </si>
  <si>
    <t>8e242ec5-8230-4d9f-9bb2-a3a81dd0ef68</t>
  </si>
  <si>
    <t>9c368522-af81-4efa-9892-a6e4f9ce02a2</t>
  </si>
  <si>
    <t>6fb4d1cc-e518-4336-a97a-c5174ea40ea1</t>
  </si>
  <si>
    <t>d3c52600-6bf5-4a1c-9eac-825fa1ee7443</t>
  </si>
  <si>
    <t>4925dc0c-c87f-4cd7-9f49-f468ab660450</t>
  </si>
  <si>
    <t>75dd54db-5c88-43b8-91ff-a22bae7efd6b</t>
  </si>
  <si>
    <t>24803be0-31ab-4500-ab0a-d389d0e23c37</t>
  </si>
  <si>
    <t>72824752-36ec-43bb-bbbb-d990dde2e07b</t>
  </si>
  <si>
    <t>1744740f-ea0e-4ab7-b682-d0fad9f03aed</t>
  </si>
  <si>
    <t>ea0dcebe-46eb-475a-8d77-903c95d3a132</t>
  </si>
  <si>
    <t>9de16e97-d6ce-4882-8d6e-99f4e49511c3</t>
  </si>
  <si>
    <t>fd428676-df23-4613-824f-2f80c9bf64ee</t>
  </si>
  <si>
    <t>7b08d339-21fc-4312-9f56-4f1f589cefaf</t>
  </si>
  <si>
    <t>490fbcba-0598-4442-a153-58f29216a202</t>
  </si>
  <si>
    <t>1f9e9d6f-3804-4249-9d32-c67058ac5118</t>
  </si>
  <si>
    <t>57a914b3-f043-4bf4-8009-789ef3672bd7</t>
  </si>
  <si>
    <t>08b2b652-e43f-40a7-b1e2-9b018302c4bf</t>
  </si>
  <si>
    <t>61365941-8ed0-4655-8390-dd45d331ca68</t>
  </si>
  <si>
    <t>8530b528-a580-4467-84ea-4b9213735669</t>
  </si>
  <si>
    <t>175b4320-6c07-43ce-8c67-593200c760e7</t>
  </si>
  <si>
    <t>7ce811bb-6dc8-4b91-990d-b21dbae3d352</t>
  </si>
  <si>
    <t>25a54507-9398-478f-9bc9-e2ee71ac762b</t>
  </si>
  <si>
    <t>23fa4766-9cc6-45d4-9e23-0c715e484a90</t>
  </si>
  <si>
    <t>d83163b0-4e93-4c9c-b397-e11f877f7edf</t>
  </si>
  <si>
    <t>576d20b0-7be2-4ad6-81fd-865ac101aee9</t>
  </si>
  <si>
    <t>8bb659a5-c1de-46a6-a43c-a01d1b18afd3</t>
  </si>
  <si>
    <t>003d7e7f-5ebc-4f2a-9e2e-654d7a39e7dd</t>
  </si>
  <si>
    <t>e01fdab4-9614-49bf-96ec-ac994f79247f</t>
  </si>
  <si>
    <t>2a84bb45-caac-4257-80d9-e8aeeb641003</t>
  </si>
  <si>
    <t>c2dc0cd0-7b0f-4125-a94c-98e244e4f797</t>
  </si>
  <si>
    <t>6db4e510-3e4a-4279-be47-3ccfaaa7f5ff</t>
  </si>
  <si>
    <t>5c1eca94-2a0e-425c-88dc-3a038f6987f4</t>
  </si>
  <si>
    <t>a659e388-01a6-44c0-bf1b-e32f339d3e15</t>
  </si>
  <si>
    <t>3e3ec7eb-facd-4416-a05a-1234365ff5c3</t>
  </si>
  <si>
    <t>8243754d-8533-465e-a731-2b9bfda88fe4</t>
  </si>
  <si>
    <t>82e6818e-14d5-46cc-b492-2b5abc08a4c2</t>
  </si>
  <si>
    <t>ada4ffc8-5f8f-421f-b87b-74605ddcc101</t>
  </si>
  <si>
    <t>fd07db72-4429-4522-9b10-2afe8163676e</t>
  </si>
  <si>
    <t>e6134265-fbef-4fd1-84f6-f7042be358bb</t>
  </si>
  <si>
    <t>0104a323-a012-4a4e-851a-e4033f3209e9</t>
  </si>
  <si>
    <t>9cf882d9-9949-4987-a69f-da1f01c74f74</t>
  </si>
  <si>
    <t>521fca81-51fc-4bef-96d4-72a4b85e3d9a</t>
  </si>
  <si>
    <t>3cffef3c-311d-4ac5-b183-2900b4648341</t>
  </si>
  <si>
    <t>c09476b3-243c-40de-af8a-90327b445ecd</t>
  </si>
  <si>
    <t>a9164ebe-32d8-47ff-a44e-bb91175607b9</t>
  </si>
  <si>
    <t>03f1ccc7-30d2-4023-9d92-2ebf6b20f5e8</t>
  </si>
  <si>
    <t>dd7a27d2-eb41-4804-9c8c-1ae510aaab54</t>
  </si>
  <si>
    <t>22fcaf31-99e7-432c-81b2-a6250e4b7744</t>
  </si>
  <si>
    <t>f19dc865-53cb-46b4-a9ca-fbd36de36500</t>
  </si>
  <si>
    <t>4934010f-5c0f-4343-9fd5-07d0ffb63d1e</t>
  </si>
  <si>
    <t>5bb31c1e-733a-42f1-8f6e-8420d5df824a</t>
  </si>
  <si>
    <t>68e72fe4-34d5-4daa-94c8-31f2e80e4483</t>
  </si>
  <si>
    <t>d5ae6103-0e71-48c1-b796-c89f546ba21d</t>
  </si>
  <si>
    <t>dc4d8ac5-df6b-48d1-b6b3-8a142fe6fde7</t>
  </si>
  <si>
    <t>51f0299d-8b24-4167-b2ef-71291eae8c56</t>
  </si>
  <si>
    <t>8b491b24-ade8-4ba1-a384-8fb01f276712</t>
  </si>
  <si>
    <t>68f46b5a-cae1-4d97-a5f0-e5fcf931fb9f</t>
  </si>
  <si>
    <t>9e439ec2-c125-4def-ba73-be975751d601</t>
  </si>
  <si>
    <t>5b6d2e60-4908-4e80-95e8-3637899216a6</t>
  </si>
  <si>
    <t>331bf13d-5a55-4379-9b5c-162c43c62d3b</t>
  </si>
  <si>
    <t>6c2f9a89-54da-43bd-b453-a63f8be67d2f</t>
  </si>
  <si>
    <t>f5eda64a-110b-4127-8669-e9d0b1307ca5</t>
  </si>
  <si>
    <t>4975030b-fe44-42f1-868f-dce706363e31</t>
  </si>
  <si>
    <t>10b3d9a9-a5dc-4917-aca7-8ee91ef8fb3e</t>
  </si>
  <si>
    <t>53d89f2e-e11f-470b-b29c-1efb1bd13c09</t>
  </si>
  <si>
    <t>37892310-401e-477a-9233-c9056f77d301</t>
  </si>
  <si>
    <t>afe175fe-b9eb-4093-b705-805db4a85e3d</t>
  </si>
  <si>
    <t>2710f787-9fc9-4ef2-8898-db1dbd634557</t>
  </si>
  <si>
    <t>660cbd3a-fa83-47fa-8a8f-500bf50122fa</t>
  </si>
  <si>
    <t>c41f4289-8447-4480-877c-a4d1e9c273cb</t>
  </si>
  <si>
    <t>012bbd7e-e98b-4fac-98da-8b68a5533af9</t>
  </si>
  <si>
    <t>93b90030-9068-4a34-8cf9-f3216b1ac278</t>
  </si>
  <si>
    <t>930bea2f-062b-4877-93fe-2eee2e726acf</t>
  </si>
  <si>
    <t>1af88d3c-66ce-414d-8c65-bd32163e9e1d</t>
  </si>
  <si>
    <t>14f86100-0e92-4784-adfe-3aadc8755d74</t>
  </si>
  <si>
    <t>cba1bacb-c6c8-4ff8-88ac-df93c5cc199f</t>
  </si>
  <si>
    <t>fc203383-a5b7-4065-9592-1a4e38962da9</t>
  </si>
  <si>
    <t>a4500cd9-888e-46fa-99fc-da37673f9e4f</t>
  </si>
  <si>
    <t>7d495577-692c-4daf-a9de-bcb6688a5060</t>
  </si>
  <si>
    <t>ad3af043-8aac-4b98-967e-11a8a840aaaf</t>
  </si>
  <si>
    <t>d9af30f4-d76a-4c02-a832-b0436fe00eb5</t>
  </si>
  <si>
    <t>b481aca9-4c04-49c4-aea4-ce0f12029c11</t>
  </si>
  <si>
    <t>d513624e-d618-43e2-b838-2f3787f678cf</t>
  </si>
  <si>
    <t>cb3826ca-c1db-44b6-af4f-694b2acf2a17</t>
  </si>
  <si>
    <t>47cedff1-6547-43da-b76f-bd5dffdb411c</t>
  </si>
  <si>
    <t>ecdbefc9-1874-43fc-a6b7-677ebce250b1</t>
  </si>
  <si>
    <t>e226ffda-3fca-4fc3-b42c-8f0cbd81cab9</t>
  </si>
  <si>
    <t>ace23fa6-7489-49fa-9e21-c915aebcf650</t>
  </si>
  <si>
    <t>a64e1706-2910-4bbe-beec-0e560d0784c8</t>
  </si>
  <si>
    <t>eaaa9e1f-93aa-41d9-87a8-6c33be8fb5b8</t>
  </si>
  <si>
    <t>dd93dcd7-e088-4b0e-a026-81761f36bcea</t>
  </si>
  <si>
    <t>e81042dc-7e2d-40d7-ac98-5cdabc5ea22b</t>
  </si>
  <si>
    <t>98526025-5b14-4e5d-b992-67e9b029e251</t>
  </si>
  <si>
    <t>94e3d5bf-a81f-4104-b99c-8a45b50372d7</t>
  </si>
  <si>
    <t>fa18f165-4a09-4087-b24b-86e0593f974c</t>
  </si>
  <si>
    <t>6718bf00-369f-4210-81e5-8dfaf29cab8b</t>
  </si>
  <si>
    <t>dbf8bcc1-403a-4aa5-9516-4c7d19b6d48a</t>
  </si>
  <si>
    <t>adbfa15d-ddba-4408-ba18-4cc99d8abb06</t>
  </si>
  <si>
    <t>9aa790f4-c10e-43e6-b05c-00ff5391e53e</t>
  </si>
  <si>
    <t>e03d2804-f0d9-4c56-8d15-97d8a9b0d75b</t>
  </si>
  <si>
    <t>3a7a3487-f597-4d80-a5c9-eac62e3d444c</t>
  </si>
  <si>
    <t>1082d637-bd67-4052-8463-8580c34639b8</t>
  </si>
  <si>
    <t>09336cc3-c183-43fe-955a-80d026af60b8</t>
  </si>
  <si>
    <t>47bd9c9b-aa31-4c22-9715-45be68d69acc</t>
  </si>
  <si>
    <t>725c83d7-8f3e-4957-8b88-fa230661c298</t>
  </si>
  <si>
    <t>6414e460-6ac8-498c-99df-6e07f9bb7375</t>
  </si>
  <si>
    <t>28827de5-6f2d-4205-9bda-3c96c0adaa25</t>
  </si>
  <si>
    <t>59bffe51-8896-434e-9287-22e77add5443</t>
  </si>
  <si>
    <t>9bd09c11-a23a-486b-b244-1ddf60ac58cb</t>
  </si>
  <si>
    <t>9a331d2d-7152-40a5-a7f1-fa1fcebe5c29</t>
  </si>
  <si>
    <t>524c7c9a-2327-419d-ac08-f168c173d194</t>
  </si>
  <si>
    <t>e3429da4-b7ab-4c91-a099-69a645e16cad</t>
  </si>
  <si>
    <t>e9651d11-9981-40e0-b38f-24e176c3c788</t>
  </si>
  <si>
    <t>72c4ef86-2ddd-49a1-a8b2-e06b125b910a</t>
  </si>
  <si>
    <t>3f95adef-292d-4692-a77c-649ba533b762</t>
  </si>
  <si>
    <t>bce3ac54-625e-4e3f-8795-ce1dc4b18f92</t>
  </si>
  <si>
    <t>9e2e0303-1db5-4cc1-ac8d-7d98b496fe71</t>
  </si>
  <si>
    <t>b80042f8-e234-4012-9393-228c39ec0ecb</t>
  </si>
  <si>
    <t>d4a6576a-3adb-44c7-99aa-6645f1a59aa1</t>
  </si>
  <si>
    <t>4166b44f-6597-4c04-a248-ec6f3769d99a</t>
  </si>
  <si>
    <t>8633e681-7433-4191-bd2d-25b1d67077f1</t>
  </si>
  <si>
    <t>96e31932-e4a2-402e-bb7e-7b783054070c</t>
  </si>
  <si>
    <t>aaffabba-d1e2-4e09-b97f-bbfebf730d6b</t>
  </si>
  <si>
    <t>d60f33f9-5354-441d-bb05-452d7e0411d6</t>
  </si>
  <si>
    <t>d471c268-ea42-48a9-a7f8-1469a7ef38c9</t>
  </si>
  <si>
    <t>5bc0a0c3-a596-4d90-b0fc-7466656ce242</t>
  </si>
  <si>
    <t>7fe7b0a0-f02f-49fd-8edc-022b76a546dd</t>
  </si>
  <si>
    <t>81d0ae8e-2d59-4937-bedf-53c2ca27b554</t>
  </si>
  <si>
    <t>4f1c52ea-7797-43a1-ab46-72e94beef507</t>
  </si>
  <si>
    <t>54d0df1f-fd8e-4a69-b32f-0bcea3895dfa</t>
  </si>
  <si>
    <t>c95908ee-2396-40f0-9405-4494a724ee62</t>
  </si>
  <si>
    <t>01fa2e7c-30b0-447b-9823-90d92a059f19</t>
  </si>
  <si>
    <t>ce6728b8-bb12-423d-be8f-3b2002d513d3</t>
  </si>
  <si>
    <t>f3cc612e-15d7-486e-8b76-ed6a3b557d76</t>
  </si>
  <si>
    <t>f2f1dff3-bc70-426b-ac4a-3e29d36e4245</t>
  </si>
  <si>
    <t>0c6aaf78-90cc-4971-9041-646017e864a2</t>
  </si>
  <si>
    <t>fc3f4969-bd1e-4621-8ed6-2afeb04ea129</t>
  </si>
  <si>
    <t>6271a43f-6fa2-40b0-843e-abefc9c060a0</t>
  </si>
  <si>
    <t>056fd3c5-4969-47e3-9bf5-fc81be04c5a9</t>
  </si>
  <si>
    <t>baea144c-8cd6-4c32-85cd-ee3b1f755e55</t>
  </si>
  <si>
    <t>9fd6f407-99e8-4b20-998d-40eeab232daf</t>
  </si>
  <si>
    <t>a89f4b7e-3759-44c2-bf8b-9dcd6b4c83cf</t>
  </si>
  <si>
    <t>314c89b5-9e1a-4a06-b0c9-7035deb73eae</t>
  </si>
  <si>
    <t>957f13ff-14c4-4a16-9f32-d5743dfc00a2</t>
  </si>
  <si>
    <t>604fab66-e98d-4265-b984-c0f152a6af45</t>
  </si>
  <si>
    <t>df368a0d-f1e5-432e-8d64-bb29c9411e4b</t>
  </si>
  <si>
    <t>f1bb7806-ae65-40c1-a664-8cfe92e24e25</t>
  </si>
  <si>
    <t>15f85a97-6993-4eea-b236-092b228da813</t>
  </si>
  <si>
    <t>cbd67214-dfee-480c-9ad2-5e94d65b0fb2</t>
  </si>
  <si>
    <t>21897c1d-7534-48db-bfc1-4608bba96163</t>
  </si>
  <si>
    <t>5348615c-5e0e-4f36-877d-28d4a9080406</t>
  </si>
  <si>
    <t>b427e863-6e29-4f64-bab7-f23ee05d2dbd</t>
  </si>
  <si>
    <t>791189f9-a560-4200-b1fe-e978696b8569</t>
  </si>
  <si>
    <t>71161d44-efd1-45f4-8115-14294798b6cc</t>
  </si>
  <si>
    <t>e102af88-69be-46a5-87d9-21c3d92f2827</t>
  </si>
  <si>
    <t>adc2c169-1807-43d2-b800-e0e1b958004f</t>
  </si>
  <si>
    <t>de4a4b26-0f74-4bca-a5ca-11100f22cb8e</t>
  </si>
  <si>
    <t>ba7ff969-479d-4ba8-9d3f-28f969014336</t>
  </si>
  <si>
    <t>5db98b87-7d26-45b4-9bdd-43cde9481751</t>
  </si>
  <si>
    <t>0d039056-59e1-49a9-a3f2-e631cb6aad59</t>
  </si>
  <si>
    <t>f45b5321-2807-4e59-b055-2ff5ba1dacce</t>
  </si>
  <si>
    <t>67301660-7730-4b6a-b9d4-34ae36eb26d7</t>
  </si>
  <si>
    <t>c3150c3a-1e37-4893-b397-12955c8850ae</t>
  </si>
  <si>
    <t>c8d47509-0bb5-4663-9134-69d3c5c79f91</t>
  </si>
  <si>
    <t>7945fbd1-5362-4675-9a23-c2f713a53c69</t>
  </si>
  <si>
    <t>f382ea5d-fb42-4676-8cbc-c216c9044c0c</t>
  </si>
  <si>
    <t>0c9edf31-ee14-49b0-9b9e-6f3d479517ae</t>
  </si>
  <si>
    <t>2dce03ed-5017-4b7e-afa0-2e6f1273c685</t>
  </si>
  <si>
    <t>bdce6a8d-b23a-4704-b0c3-5dc027788959</t>
  </si>
  <si>
    <t>9bb495e4-a0b6-4d69-a4e5-02fa4b850f64</t>
  </si>
  <si>
    <t>3aca9cea-2a76-4885-8714-fbe809d653b0</t>
  </si>
  <si>
    <t>0ea5bbc5-649b-46b1-981d-cb3742cc4ee0</t>
  </si>
  <si>
    <t>e13d4fd6-6ad7-4f01-afd3-a0c7e3fc1e43</t>
  </si>
  <si>
    <t>de35f766-675c-4c32-95d9-3ebf671c9dab</t>
  </si>
  <si>
    <t>1cf1e9e9-b174-4b64-a528-5283c52965e0</t>
  </si>
  <si>
    <t>7055947c-36c0-46d1-b944-850358d26172</t>
  </si>
  <si>
    <t>5d54df5e-2722-4bbe-b417-3d31d08609a7</t>
  </si>
  <si>
    <t>8911e149-236a-407c-8c78-b19ce31bdd23</t>
  </si>
  <si>
    <t>20e65298-6cee-40ac-a26f-53109fbc4e29</t>
  </si>
  <si>
    <t>5306dcd2-d2ae-4845-bcb1-3c37b0912845</t>
  </si>
  <si>
    <t>c1904532-36a3-4d00-bbec-ad8b8a04d3b6</t>
  </si>
  <si>
    <t>29282a1e-fed2-4ddf-8fb4-728188a78032</t>
  </si>
  <si>
    <t>84d4d4c8-367b-4b9e-ad5b-abf964539f55</t>
  </si>
  <si>
    <t>df710fc3-6bd0-4795-ad3a-a7575c36d170</t>
  </si>
  <si>
    <t>0991801a-2c54-4bf1-b121-9276d865cd84</t>
  </si>
  <si>
    <t>ac98c563-c9a5-4c0e-9c21-808c860cf53a</t>
  </si>
  <si>
    <t>5cf5af81-1d78-4ca1-bf2b-179cdddaa066</t>
  </si>
  <si>
    <t>ad0aab75-2ec3-4c2d-b101-640ff411d205</t>
  </si>
  <si>
    <t>79ba9d7c-676c-45c8-8bef-bb524cc7e328</t>
  </si>
  <si>
    <t>58cf7da7-8329-4f42-b007-5008a15706f3</t>
  </si>
  <si>
    <t>041a9c05-641a-4635-8762-fb9544ccbbd9</t>
  </si>
  <si>
    <t>69c95232-20f5-4565-a678-a55b076d29b6</t>
  </si>
  <si>
    <t>ee341270-0b03-4e58-8b8c-2748ca91d06d</t>
  </si>
  <si>
    <t>4a0970f7-494e-4ccd-8e41-aa921b051f84</t>
  </si>
  <si>
    <t>626c11f8-2bdf-485a-b7c5-1e682de88122</t>
  </si>
  <si>
    <t>c99f9f83-449a-48ec-be29-a486d5298f21</t>
  </si>
  <si>
    <t>1f9d9b02-a574-467e-8411-ed78c5c360e1</t>
  </si>
  <si>
    <t>e08b803b-9983-4f33-b585-61ad6469d297</t>
  </si>
  <si>
    <t>9874e48d-9cca-40c0-941e-273f5d096ef7</t>
  </si>
  <si>
    <t>f258a2ca-f584-4b19-aa8c-842388fb4be6</t>
  </si>
  <si>
    <t>7bbba722-66a0-44d8-8242-99521843ddb4</t>
  </si>
  <si>
    <t>605cb4ea-d645-4fed-9e0b-c39be3e94f0b</t>
  </si>
  <si>
    <t>6d682f5a-fef2-4915-a210-ba712adc6ad5</t>
  </si>
  <si>
    <t>705b0d3d-cbff-4526-81c4-e8cf6bb17e26</t>
  </si>
  <si>
    <t>3db67bf6-d7d9-4754-9795-d8f5ee366a53</t>
  </si>
  <si>
    <t>f105424e-b538-446b-bcde-63582ab6df90</t>
  </si>
  <si>
    <t>385e17cc-f282-49e5-8df4-341bbf97a7eb</t>
  </si>
  <si>
    <t>2aadf2bb-1912-4c1e-825b-668ce321939a</t>
  </si>
  <si>
    <t>929beb02-fc84-48e8-8244-5f3041884216</t>
  </si>
  <si>
    <t>8076deea-4d40-4f7c-b66a-817cf7d15ccf</t>
  </si>
  <si>
    <t>7e579d5b-47cc-443c-9a88-d8513e3de445</t>
  </si>
  <si>
    <t>059adcec-5bea-484a-868e-a435d0db9e48</t>
  </si>
  <si>
    <t>db982b21-cd91-4177-8fd4-dc28269da784</t>
  </si>
  <si>
    <t>3596a108-5f30-440d-90db-9fbad12ce49d</t>
  </si>
  <si>
    <t>180d855e-61e1-4313-a9c9-40e8bf9825bb</t>
  </si>
  <si>
    <t>d328e75b-c34a-44a7-a65e-fb9ce3236a0a</t>
  </si>
  <si>
    <t>182334d2-262d-48ee-aacc-2c66fdf7d3c8</t>
  </si>
  <si>
    <t>fa1f4cc1-2965-40d5-9c21-89b37566d57f</t>
  </si>
  <si>
    <t>24dc104e-b3c7-44cd-97db-09fb2c46db06</t>
  </si>
  <si>
    <t>f2fec95c-defc-4433-8565-a159297decb8</t>
  </si>
  <si>
    <t>ddfd2f38-d379-44fb-9e22-ba11aaf010d5</t>
  </si>
  <si>
    <t>07769dfa-acce-4b62-8250-d10b1710e0ca</t>
  </si>
  <si>
    <t>e6eb4298-0a86-41ae-9737-2d1d3e0a27c4</t>
  </si>
  <si>
    <t>eb718045-2c90-4aa2-b6bc-cadf15244c4f</t>
  </si>
  <si>
    <t>5cb5b439-43d0-4dd2-a5a8-6a1da5ae71c8</t>
  </si>
  <si>
    <t>e24f221a-720e-473f-abd5-2ea2c0b66030</t>
  </si>
  <si>
    <t>a05c538d-5ba1-404a-8737-d84d8814aba5</t>
  </si>
  <si>
    <t>eb124a3f-ac97-421f-bcf7-b34c87730e2a</t>
  </si>
  <si>
    <t>684c58da-439e-4873-b6b1-e38340206cbf</t>
  </si>
  <si>
    <t>96033c00-5824-4611-aaa4-ffe5347a2992</t>
  </si>
  <si>
    <t>ae026eaa-a33a-4832-b142-86398a61ed3a</t>
  </si>
  <si>
    <t>b41259d4-140c-4457-9ae5-553f31882d44</t>
  </si>
  <si>
    <t>06861af6-9b63-4e97-8c8d-02853bb70827</t>
  </si>
  <si>
    <t>f6dffcaa-9f0d-44f8-9f48-bdacca15617c</t>
  </si>
  <si>
    <t>02cb6735-b54e-4f47-96d2-985048d2b1f1</t>
  </si>
  <si>
    <t>8e17496f-9a08-4035-a130-f06cb55f1166</t>
  </si>
  <si>
    <t>e836672f-5666-4b19-9aea-7b559c97ede9</t>
  </si>
  <si>
    <t>4c11b566-720e-45c6-a8cc-28cfb79ae221</t>
  </si>
  <si>
    <t>9f86e91f-2bdf-4c51-b24a-49c6e22b7920</t>
  </si>
  <si>
    <t>da65868e-1cad-4bb0-83c8-15c4f074b415</t>
  </si>
  <si>
    <t>35c1fa87-53e7-44e7-b081-bc50a00ba996</t>
  </si>
  <si>
    <t>767ae67e-b8e8-4fa5-b7b3-9be8bdd1f0a4</t>
  </si>
  <si>
    <t>a69b7058-39df-4596-b172-8b84176f1b41</t>
  </si>
  <si>
    <t>633e1fbe-be05-42da-8fcf-7e132bd1b413</t>
  </si>
  <si>
    <t>a15b4509-7607-450a-99f9-1c887f2402ef</t>
  </si>
  <si>
    <t>7910e60e-47b4-47c9-b3be-45ca0d633672</t>
  </si>
  <si>
    <t>b0911fe7-acee-4d50-b0e8-063cf65a1269</t>
  </si>
  <si>
    <t>cfe4a0bd-d539-4ea5-b55f-81243541d3c7</t>
  </si>
  <si>
    <t>8550f48f-ca55-4c87-9559-3844d500ba63</t>
  </si>
  <si>
    <t>81ec476d-7265-4e4f-9d94-ef2b57c3eb92</t>
  </si>
  <si>
    <t>e475b430-6a37-467e-920a-7b905199cf8d</t>
  </si>
  <si>
    <t>9141ebd0-3f3d-4f35-a9cc-e46e9e8e1fe3</t>
  </si>
  <si>
    <t>e19be150-005f-47fc-9840-70de35c6297c</t>
  </si>
  <si>
    <t>d918bc76-b3a3-4f26-870a-1f4b9ae2b812</t>
  </si>
  <si>
    <t>a2f68129-cf40-4cb6-ac9c-6642d432581b</t>
  </si>
  <si>
    <t>c3b347b9-c9ca-4739-9d71-9c9b1c2ba5f5</t>
  </si>
  <si>
    <t>baa059e9-306c-45d2-be4c-af9500faff2a</t>
  </si>
  <si>
    <t>a343f73a-598d-42cc-b901-dbe84f8eb5b6</t>
  </si>
  <si>
    <t>a3a94c12-89aa-4972-980d-3de8bc339dd5</t>
  </si>
  <si>
    <t>1da4e7ec-7fbe-4c12-bdf7-e20b423d19ec</t>
  </si>
  <si>
    <t>320a466e-570d-47b6-a983-3638d0307ef8</t>
  </si>
  <si>
    <t>80ce1694-bd0d-48cf-9735-8b4d5703dc15</t>
  </si>
  <si>
    <t>1177e0c4-55fc-436a-b286-56056d51da0e</t>
  </si>
  <si>
    <t>c8556c2c-4a46-4d27-a91a-7920fd18a7ea</t>
  </si>
  <si>
    <t>9df429ba-4cb8-4acb-bb89-ef4d0e18d554</t>
  </si>
  <si>
    <t>a9d911e1-a584-4464-ae8c-9ff95500034f</t>
  </si>
  <si>
    <t>dc433edc-af55-4def-92f2-24c415dad9b1</t>
  </si>
  <si>
    <t>d4af0432-060e-46e3-ad03-9364748156b8</t>
  </si>
  <si>
    <t>36f8854f-b7e3-45d8-91fe-a64e968a57f3</t>
  </si>
  <si>
    <t>fce77005-2dec-474e-8334-77875005f518</t>
  </si>
  <si>
    <t>6a67ab0e-5352-4342-a5fa-91352d44bfa5</t>
  </si>
  <si>
    <t>7465a45b-1440-40ab-9e6c-789f10cc02fb</t>
  </si>
  <si>
    <t>d10783f3-3562-4acd-9be6-a2a4b837be9b</t>
  </si>
  <si>
    <t>e83d28c8-027d-496d-b255-61b7ef242a71</t>
  </si>
  <si>
    <t>83442fa8-9c73-4d27-96d4-f74114107d11</t>
  </si>
  <si>
    <t>1e3a448e-7441-4533-8427-98c67d15ad4d</t>
  </si>
  <si>
    <t>268ee79c-c0bb-4970-a977-6d78b98ca9c9</t>
  </si>
  <si>
    <t>6acee74c-832d-4716-8afb-7863da577cc3</t>
  </si>
  <si>
    <t>b6a2cb81-6f34-433d-a2d3-4163bc94c385</t>
  </si>
  <si>
    <t>0bf4c89f-17da-403e-a1ba-2d56bc2acae5</t>
  </si>
  <si>
    <t>7e9d6455-a56f-4139-92a3-8905ec6103ab</t>
  </si>
  <si>
    <t>9ca7f0f8-5cea-4348-977c-686c274eafd4</t>
  </si>
  <si>
    <t>21c66fc0-7fca-411c-b5ea-112928d7214b</t>
  </si>
  <si>
    <t>36f9bb86-a7a2-4014-a8f3-29f566b5c926</t>
  </si>
  <si>
    <t>60275458-4dc8-4456-a499-9a6c723b2fc4</t>
  </si>
  <si>
    <t>fafaa2a2-a4e1-4bdb-8e84-617fcaf93e31</t>
  </si>
  <si>
    <t>439cb871-7a98-49e1-98d7-f7b55617e995</t>
  </si>
  <si>
    <t>3544fb05-beab-4dcd-95a3-b2e352b0a9b0</t>
  </si>
  <si>
    <t>58e48883-a02a-4e13-900e-ba7dbb79371d</t>
  </si>
  <si>
    <t>af8c3320-5173-444c-8447-8a53b36fbab6</t>
  </si>
  <si>
    <t>e75febfd-8434-4e1b-ba92-bc77f9c89f83</t>
  </si>
  <si>
    <t>6791681a-2287-4230-9c8a-6d870911a08c</t>
  </si>
  <si>
    <t>d5b36aff-1dc0-4ee9-a1c7-68bf23f6249f</t>
  </si>
  <si>
    <t>674039a2-b415-46ea-94bf-173e4061f263</t>
  </si>
  <si>
    <t>7c91f8e1-e840-4e5a-89da-863e32ee5873</t>
  </si>
  <si>
    <t>ec8df14f-467a-4e86-be81-10305fa25249</t>
  </si>
  <si>
    <t>1ef96031-e25d-4883-b132-5e650830f11c</t>
  </si>
  <si>
    <t>bb62deb7-bd2c-4ced-a98b-b9f61015eaa4</t>
  </si>
  <si>
    <t>18decd0e-5661-4c1e-8aba-f26a61783a9e</t>
  </si>
  <si>
    <t>f8911ee9-7c10-44f3-9034-94df5dc6b7d1</t>
  </si>
  <si>
    <t>72bad0b6-05ed-408c-84f5-39644ad7fa1d</t>
  </si>
  <si>
    <t>f1d342e8-175d-484f-9bea-848083a27c36</t>
  </si>
  <si>
    <t>3b26708c-eb7c-494f-b333-948cc55a20a4</t>
  </si>
  <si>
    <t>17613b51-fb25-456e-863a-cc02e93d4960</t>
  </si>
  <si>
    <t>eede6d7a-6ab1-48fb-87b7-fd9ac03033ab</t>
  </si>
  <si>
    <t>e9804b8b-6256-4c4d-8dfb-5e78471f9520</t>
  </si>
  <si>
    <t>b8bf883f-e82c-4949-b8cd-2718540aa53e</t>
  </si>
  <si>
    <t>ee823bbf-6920-417d-893f-88333a65fb75</t>
  </si>
  <si>
    <t>28aecc35-6b0b-49f8-ba80-c1dad8fdedb3</t>
  </si>
  <si>
    <t>272134a1-ab91-43f9-b46a-0a762b2a91b7</t>
  </si>
  <si>
    <t>97b79f7a-3930-4123-8c9a-9a5f770f3dc7</t>
  </si>
  <si>
    <t>ee1c9489-7a99-43f1-8efa-c0edf686bf3e</t>
  </si>
  <si>
    <t>2d422ceb-a377-47f0-b531-9715bbadd4b9</t>
  </si>
  <si>
    <t>c841612c-3d8a-482c-9303-9f1634b621ea</t>
  </si>
  <si>
    <t>805692dc-8974-4a05-add1-fceb9fcb6a61</t>
  </si>
  <si>
    <t>64a41a88-e538-46b1-a2c0-5f1de72a90cf</t>
  </si>
  <si>
    <t>14be74b5-982b-48f5-b41b-dbd0a96ebdb3</t>
  </si>
  <si>
    <t>ccdcafdf-31e4-47f1-9456-cb3bcf58bf43</t>
  </si>
  <si>
    <t>8887007e-d98c-43eb-b9f9-618e75b77d15</t>
  </si>
  <si>
    <t>4e740b6e-ac1b-4bae-87a7-790646a9de2f</t>
  </si>
  <si>
    <t>569b7a83-11b2-4bf6-83d0-347313f38f4d</t>
  </si>
  <si>
    <t>da545d16-8df9-4837-a061-0a9ae91acde9</t>
  </si>
  <si>
    <t>12774041-b6f1-4f95-a79a-0c1cb8db5c1a</t>
  </si>
  <si>
    <t>9a542263-63b8-417d-b0b2-480685ac9d9b</t>
  </si>
  <si>
    <t>b7f3ee04-1728-4f4e-9db1-3367c61f9a85</t>
  </si>
  <si>
    <t>7a87e8ee-80e0-4f34-a113-e571c5ed1b31</t>
  </si>
  <si>
    <t>76988d01-3d5c-4dbe-bb12-ab635e64e1cc</t>
  </si>
  <si>
    <t>22b41b9c-b279-415b-9f87-1b9fa51bc5a6</t>
  </si>
  <si>
    <t>970b08fe-dcf9-4cb7-9269-641fe83b3aa6</t>
  </si>
  <si>
    <t>Time Open (24hrs)</t>
  </si>
  <si>
    <t>Trading Period</t>
  </si>
  <si>
    <t>Grand Total</t>
  </si>
  <si>
    <t>Trading Instruments</t>
  </si>
  <si>
    <t>Commodity</t>
  </si>
  <si>
    <t>Trading Instrument</t>
  </si>
  <si>
    <t>Jun</t>
  </si>
  <si>
    <t>Jan</t>
  </si>
  <si>
    <t>Feb</t>
  </si>
  <si>
    <t>Mar</t>
  </si>
  <si>
    <t>Apr</t>
  </si>
  <si>
    <t>May</t>
  </si>
  <si>
    <t>Jul</t>
  </si>
  <si>
    <t>Aug</t>
  </si>
  <si>
    <t>Sep</t>
  </si>
  <si>
    <t>1 AM</t>
  </si>
  <si>
    <t>2 AM</t>
  </si>
  <si>
    <t>3 AM</t>
  </si>
  <si>
    <t>4 AM</t>
  </si>
  <si>
    <t>5 AM</t>
  </si>
  <si>
    <t>6 AM</t>
  </si>
  <si>
    <t>7 AM</t>
  </si>
  <si>
    <t>8 AM</t>
  </si>
  <si>
    <t>9 AM</t>
  </si>
  <si>
    <t>10 AM</t>
  </si>
  <si>
    <t>11 AM</t>
  </si>
  <si>
    <t>12 PM</t>
  </si>
  <si>
    <t>1 PM</t>
  </si>
  <si>
    <t>2 PM</t>
  </si>
  <si>
    <t>3 PM</t>
  </si>
  <si>
    <t>4 PM</t>
  </si>
  <si>
    <t>5 PM</t>
  </si>
  <si>
    <t>6 PM</t>
  </si>
  <si>
    <t>7 PM</t>
  </si>
  <si>
    <t>8 PM</t>
  </si>
  <si>
    <t>9 PM</t>
  </si>
  <si>
    <t>10 PM</t>
  </si>
  <si>
    <t>11 PM</t>
  </si>
  <si>
    <t>Afternoon Trade</t>
  </si>
  <si>
    <t>Evening Trade</t>
  </si>
  <si>
    <t>Morning Trade</t>
  </si>
  <si>
    <t>Night Trade</t>
  </si>
  <si>
    <t>Losses</t>
  </si>
  <si>
    <t>Profits</t>
  </si>
  <si>
    <t>Months</t>
  </si>
  <si>
    <t>Cryptocurrency</t>
  </si>
  <si>
    <t>Forex</t>
  </si>
  <si>
    <t>Trade Action</t>
  </si>
  <si>
    <t>Total Trade</t>
  </si>
  <si>
    <t>Duration (Days)</t>
  </si>
  <si>
    <t>Duration (Hrs)</t>
  </si>
  <si>
    <t>0-2</t>
  </si>
  <si>
    <t>3-5</t>
  </si>
  <si>
    <t>6-8</t>
  </si>
  <si>
    <t>9-11</t>
  </si>
  <si>
    <t>12-14</t>
  </si>
  <si>
    <t>15-17</t>
  </si>
  <si>
    <t>21-23</t>
  </si>
  <si>
    <t>24-26</t>
  </si>
  <si>
    <t>27-29</t>
  </si>
  <si>
    <t>30-32</t>
  </si>
  <si>
    <t>33-36</t>
  </si>
  <si>
    <t>Trade Instrument</t>
  </si>
  <si>
    <t>FXLEADERS FOREX SIGNAL EVALUATION DASHBOARD</t>
  </si>
  <si>
    <t>Trade Time</t>
  </si>
  <si>
    <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</si>
</sst>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0.0000000000"/>
    <numFmt numFmtId="166" formatCode="0.00000000"/>
  </numFmts>
  <fonts count="5" x14ac:knownFonts="1">
    <font>
      <sz val="11"/>
      <color theme="1"/>
      <name val="Corbel"/>
      <family val="2"/>
      <scheme val="minor"/>
    </font>
    <font>
      <sz val="11"/>
      <color theme="1"/>
      <name val="Corbel"/>
      <family val="2"/>
      <scheme val="minor"/>
    </font>
    <font>
      <b/>
      <sz val="18"/>
      <color theme="9" tint="-0.249977111117893"/>
      <name val="Eras Bold ITC"/>
      <family val="2"/>
    </font>
    <font>
      <sz val="12"/>
      <color theme="1"/>
      <name val="Corbel"/>
      <family val="2"/>
      <scheme val="minor"/>
    </font>
    <font>
      <b/>
      <sz val="28"/>
      <color theme="1"/>
      <name val="Corbel"/>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rgb="FFFFC0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9" fontId="0" fillId="0" borderId="0" xfId="1" applyFont="1"/>
    <xf numFmtId="9" fontId="4" fillId="0" borderId="0" xfId="0" applyNumberFormat="1" applyFont="1" applyAlignment="1">
      <alignment vertical="center"/>
    </xf>
    <xf numFmtId="0" fontId="4" fillId="0" borderId="0" xfId="0" applyFont="1" applyAlignment="1">
      <alignment vertical="center"/>
    </xf>
    <xf numFmtId="0" fontId="3" fillId="0" borderId="0" xfId="0" applyFont="1"/>
    <xf numFmtId="0" fontId="2" fillId="0" borderId="0" xfId="0" applyFont="1" applyAlignment="1">
      <alignment horizontal="left" vertical="center"/>
    </xf>
    <xf numFmtId="9" fontId="4" fillId="2" borderId="0" xfId="0" applyNumberFormat="1" applyFont="1" applyFill="1" applyAlignment="1">
      <alignment horizontal="center" vertical="center"/>
    </xf>
    <xf numFmtId="9" fontId="4" fillId="3" borderId="0" xfId="0" applyNumberFormat="1" applyFont="1" applyFill="1" applyAlignment="1">
      <alignment horizontal="center" vertical="top"/>
    </xf>
    <xf numFmtId="0" fontId="0" fillId="0" borderId="0" xfId="0" applyNumberFormat="1"/>
    <xf numFmtId="1" fontId="4" fillId="0" borderId="0" xfId="0" applyNumberFormat="1" applyFont="1" applyFill="1" applyAlignment="1">
      <alignment horizontal="center" vertical="center"/>
    </xf>
    <xf numFmtId="1" fontId="4" fillId="0" borderId="0" xfId="0" applyNumberFormat="1" applyFont="1" applyFill="1" applyAlignment="1">
      <alignment horizontal="left" vertical="center" indent="1"/>
    </xf>
  </cellXfs>
  <cellStyles count="2">
    <cellStyle name="Normal" xfId="0" builtinId="0"/>
    <cellStyle name="Percent" xfId="1" builtinId="5"/>
  </cellStyles>
  <dxfs count="14">
    <dxf>
      <numFmt numFmtId="0" formatCode="General"/>
    </dxf>
    <dxf>
      <numFmt numFmtId="0" formatCode="General"/>
    </dxf>
    <dxf>
      <numFmt numFmtId="0" formatCode="General"/>
    </dxf>
    <dxf>
      <numFmt numFmtId="0" formatCode="General"/>
    </dxf>
    <dxf>
      <numFmt numFmtId="164" formatCode="[$-F400]h:mm:ss\ AM/PM"/>
    </dxf>
    <dxf>
      <numFmt numFmtId="166" formatCode="0.00000000"/>
    </dxf>
    <dxf>
      <numFmt numFmtId="165" formatCode="0.0000000000"/>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onnections" Target="connections.xml"/><Relationship Id="rId5" Type="http://schemas.microsoft.com/office/2007/relationships/slicerCache" Target="slicerCaches/slicerCache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11/relationships/timelineCache" Target="timelineCaches/timeline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[Forex Signal - Fxleaders - Analysis.xlsx]Pivot Report!PivotTable3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latin typeface="Times New Roman" panose="02020603050405020304" pitchFamily="18" charset="0"/>
                <a:cs typeface="Times New Roman" panose="02020603050405020304" pitchFamily="18" charset="0"/>
              </a:rPr>
              <a:t>Total Trade Profits/ Loss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Report'!$B$24</c:f>
              <c:strCache>
                <c:ptCount val="1"/>
                <c:pt idx="0">
                  <c:v>Profits</c:v>
                </c:pt>
              </c:strCache>
            </c:strRef>
          </c:tx>
          <c:spPr>
            <a:solidFill>
              <a:schemeClr val="accent1"/>
            </a:solidFill>
            <a:ln>
              <a:noFill/>
            </a:ln>
            <a:effectLst/>
          </c:spPr>
          <c:invertIfNegative val="0"/>
          <c:cat>
            <c:strRef>
              <c:f>'Pivot Report'!$A$25:$A$34</c:f>
              <c:strCache>
                <c:ptCount val="9"/>
                <c:pt idx="0">
                  <c:v>Jan</c:v>
                </c:pt>
                <c:pt idx="1">
                  <c:v>Feb</c:v>
                </c:pt>
                <c:pt idx="2">
                  <c:v>Mar</c:v>
                </c:pt>
                <c:pt idx="3">
                  <c:v>Apr</c:v>
                </c:pt>
                <c:pt idx="4">
                  <c:v>May</c:v>
                </c:pt>
                <c:pt idx="5">
                  <c:v>Jun</c:v>
                </c:pt>
                <c:pt idx="6">
                  <c:v>Jul</c:v>
                </c:pt>
                <c:pt idx="7">
                  <c:v>Aug</c:v>
                </c:pt>
                <c:pt idx="8">
                  <c:v>Sep</c:v>
                </c:pt>
              </c:strCache>
            </c:strRef>
          </c:cat>
          <c:val>
            <c:numRef>
              <c:f>'Pivot Report'!$B$25:$B$34</c:f>
              <c:numCache>
                <c:formatCode>General</c:formatCode>
                <c:ptCount val="9"/>
                <c:pt idx="0">
                  <c:v>19</c:v>
                </c:pt>
                <c:pt idx="1">
                  <c:v>68</c:v>
                </c:pt>
                <c:pt idx="2">
                  <c:v>93</c:v>
                </c:pt>
                <c:pt idx="3">
                  <c:v>58</c:v>
                </c:pt>
                <c:pt idx="4">
                  <c:v>55</c:v>
                </c:pt>
                <c:pt idx="5">
                  <c:v>59</c:v>
                </c:pt>
                <c:pt idx="6">
                  <c:v>57</c:v>
                </c:pt>
                <c:pt idx="7">
                  <c:v>59</c:v>
                </c:pt>
                <c:pt idx="8">
                  <c:v>19</c:v>
                </c:pt>
              </c:numCache>
            </c:numRef>
          </c:val>
          <c:extLst>
            <c:ext xmlns:c16="http://schemas.microsoft.com/office/drawing/2014/chart" uri="{C3380CC4-5D6E-409C-BE32-E72D297353CC}">
              <c16:uniqueId val="{00000000-906F-40E7-AF71-BFBF242A8399}"/>
            </c:ext>
          </c:extLst>
        </c:ser>
        <c:ser>
          <c:idx val="1"/>
          <c:order val="1"/>
          <c:tx>
            <c:strRef>
              <c:f>'Pivot Report'!$C$24</c:f>
              <c:strCache>
                <c:ptCount val="1"/>
                <c:pt idx="0">
                  <c:v>Losses</c:v>
                </c:pt>
              </c:strCache>
            </c:strRef>
          </c:tx>
          <c:spPr>
            <a:solidFill>
              <a:schemeClr val="accent2"/>
            </a:solidFill>
            <a:ln>
              <a:noFill/>
            </a:ln>
            <a:effectLst/>
          </c:spPr>
          <c:invertIfNegative val="0"/>
          <c:cat>
            <c:strRef>
              <c:f>'Pivot Report'!$A$25:$A$34</c:f>
              <c:strCache>
                <c:ptCount val="9"/>
                <c:pt idx="0">
                  <c:v>Jan</c:v>
                </c:pt>
                <c:pt idx="1">
                  <c:v>Feb</c:v>
                </c:pt>
                <c:pt idx="2">
                  <c:v>Mar</c:v>
                </c:pt>
                <c:pt idx="3">
                  <c:v>Apr</c:v>
                </c:pt>
                <c:pt idx="4">
                  <c:v>May</c:v>
                </c:pt>
                <c:pt idx="5">
                  <c:v>Jun</c:v>
                </c:pt>
                <c:pt idx="6">
                  <c:v>Jul</c:v>
                </c:pt>
                <c:pt idx="7">
                  <c:v>Aug</c:v>
                </c:pt>
                <c:pt idx="8">
                  <c:v>Sep</c:v>
                </c:pt>
              </c:strCache>
            </c:strRef>
          </c:cat>
          <c:val>
            <c:numRef>
              <c:f>'Pivot Report'!$C$25:$C$34</c:f>
              <c:numCache>
                <c:formatCode>General</c:formatCode>
                <c:ptCount val="9"/>
                <c:pt idx="0">
                  <c:v>11</c:v>
                </c:pt>
                <c:pt idx="1">
                  <c:v>33</c:v>
                </c:pt>
                <c:pt idx="2">
                  <c:v>34</c:v>
                </c:pt>
                <c:pt idx="3">
                  <c:v>38</c:v>
                </c:pt>
                <c:pt idx="4">
                  <c:v>36</c:v>
                </c:pt>
                <c:pt idx="5">
                  <c:v>38</c:v>
                </c:pt>
                <c:pt idx="6">
                  <c:v>43</c:v>
                </c:pt>
                <c:pt idx="7">
                  <c:v>30</c:v>
                </c:pt>
                <c:pt idx="8">
                  <c:v>5</c:v>
                </c:pt>
              </c:numCache>
            </c:numRef>
          </c:val>
          <c:extLst>
            <c:ext xmlns:c16="http://schemas.microsoft.com/office/drawing/2014/chart" uri="{C3380CC4-5D6E-409C-BE32-E72D297353CC}">
              <c16:uniqueId val="{00000001-906F-40E7-AF71-BFBF242A8399}"/>
            </c:ext>
          </c:extLst>
        </c:ser>
        <c:dLbls>
          <c:showLegendKey val="0"/>
          <c:showVal val="0"/>
          <c:showCatName val="0"/>
          <c:showSerName val="0"/>
          <c:showPercent val="0"/>
          <c:showBubbleSize val="0"/>
        </c:dLbls>
        <c:gapWidth val="219"/>
        <c:overlap val="-27"/>
        <c:axId val="1203760288"/>
        <c:axId val="1933363568"/>
      </c:barChart>
      <c:catAx>
        <c:axId val="120376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363568"/>
        <c:crosses val="autoZero"/>
        <c:auto val="1"/>
        <c:lblAlgn val="ctr"/>
        <c:lblOffset val="100"/>
        <c:noMultiLvlLbl val="0"/>
      </c:catAx>
      <c:valAx>
        <c:axId val="193336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76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[Forex Signal - Fxleaders - Analysis.xlsx]Pivot Report!PivotTable11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Profit/ Loss By Trading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Report'!$B$64</c:f>
              <c:strCache>
                <c:ptCount val="1"/>
                <c:pt idx="0">
                  <c:v>Profits</c:v>
                </c:pt>
              </c:strCache>
            </c:strRef>
          </c:tx>
          <c:spPr>
            <a:ln w="28575" cap="rnd">
              <a:solidFill>
                <a:schemeClr val="accent1"/>
              </a:solidFill>
              <a:round/>
            </a:ln>
            <a:effectLst/>
          </c:spPr>
          <c:marker>
            <c:symbol val="none"/>
          </c:marker>
          <c:cat>
            <c:strRef>
              <c:f>'Pivot Report'!$A$65:$A$88</c:f>
              <c:strCache>
                <c:ptCount val="23"/>
                <c:pt idx="0">
                  <c:v>1 AM</c:v>
                </c:pt>
                <c:pt idx="1">
                  <c:v>2 AM</c:v>
                </c:pt>
                <c:pt idx="2">
                  <c:v>3 AM</c:v>
                </c:pt>
                <c:pt idx="3">
                  <c:v>4 AM</c:v>
                </c:pt>
                <c:pt idx="4">
                  <c:v>5 AM</c:v>
                </c:pt>
                <c:pt idx="5">
                  <c:v>6 AM</c:v>
                </c:pt>
                <c:pt idx="6">
                  <c:v>7 AM</c:v>
                </c:pt>
                <c:pt idx="7">
                  <c:v>8 AM</c:v>
                </c:pt>
                <c:pt idx="8">
                  <c:v>9 AM</c:v>
                </c:pt>
                <c:pt idx="9">
                  <c:v>10 AM</c:v>
                </c:pt>
                <c:pt idx="10">
                  <c:v>11 AM</c:v>
                </c:pt>
                <c:pt idx="11">
                  <c:v>12 PM</c:v>
                </c:pt>
                <c:pt idx="12">
                  <c:v>1 PM</c:v>
                </c:pt>
                <c:pt idx="13">
                  <c:v>2 PM</c:v>
                </c:pt>
                <c:pt idx="14">
                  <c:v>3 PM</c:v>
                </c:pt>
                <c:pt idx="15">
                  <c:v>4 PM</c:v>
                </c:pt>
                <c:pt idx="16">
                  <c:v>5 PM</c:v>
                </c:pt>
                <c:pt idx="17">
                  <c:v>6 PM</c:v>
                </c:pt>
                <c:pt idx="18">
                  <c:v>7 PM</c:v>
                </c:pt>
                <c:pt idx="19">
                  <c:v>8 PM</c:v>
                </c:pt>
                <c:pt idx="20">
                  <c:v>9 PM</c:v>
                </c:pt>
                <c:pt idx="21">
                  <c:v>10 PM</c:v>
                </c:pt>
                <c:pt idx="22">
                  <c:v>11 PM</c:v>
                </c:pt>
              </c:strCache>
            </c:strRef>
          </c:cat>
          <c:val>
            <c:numRef>
              <c:f>'Pivot Report'!$B$65:$B$88</c:f>
              <c:numCache>
                <c:formatCode>General</c:formatCode>
                <c:ptCount val="23"/>
                <c:pt idx="0">
                  <c:v>0</c:v>
                </c:pt>
                <c:pt idx="1">
                  <c:v>11</c:v>
                </c:pt>
                <c:pt idx="2">
                  <c:v>10</c:v>
                </c:pt>
                <c:pt idx="3">
                  <c:v>64</c:v>
                </c:pt>
                <c:pt idx="4">
                  <c:v>102</c:v>
                </c:pt>
                <c:pt idx="5">
                  <c:v>31</c:v>
                </c:pt>
                <c:pt idx="6">
                  <c:v>6</c:v>
                </c:pt>
                <c:pt idx="7">
                  <c:v>2</c:v>
                </c:pt>
                <c:pt idx="8">
                  <c:v>10</c:v>
                </c:pt>
                <c:pt idx="9">
                  <c:v>4</c:v>
                </c:pt>
                <c:pt idx="10">
                  <c:v>23</c:v>
                </c:pt>
                <c:pt idx="11">
                  <c:v>35</c:v>
                </c:pt>
                <c:pt idx="12">
                  <c:v>45</c:v>
                </c:pt>
                <c:pt idx="13">
                  <c:v>35</c:v>
                </c:pt>
                <c:pt idx="14">
                  <c:v>33</c:v>
                </c:pt>
                <c:pt idx="15">
                  <c:v>27</c:v>
                </c:pt>
                <c:pt idx="16">
                  <c:v>8</c:v>
                </c:pt>
                <c:pt idx="17">
                  <c:v>9</c:v>
                </c:pt>
                <c:pt idx="18">
                  <c:v>10</c:v>
                </c:pt>
                <c:pt idx="19">
                  <c:v>10</c:v>
                </c:pt>
                <c:pt idx="20">
                  <c:v>3</c:v>
                </c:pt>
                <c:pt idx="21">
                  <c:v>6</c:v>
                </c:pt>
                <c:pt idx="22">
                  <c:v>3</c:v>
                </c:pt>
              </c:numCache>
            </c:numRef>
          </c:val>
          <c:smooth val="0"/>
          <c:extLst>
            <c:ext xmlns:c16="http://schemas.microsoft.com/office/drawing/2014/chart" uri="{C3380CC4-5D6E-409C-BE32-E72D297353CC}">
              <c16:uniqueId val="{00000000-AA7A-47DE-A6B8-54540AEF5776}"/>
            </c:ext>
          </c:extLst>
        </c:ser>
        <c:ser>
          <c:idx val="1"/>
          <c:order val="1"/>
          <c:tx>
            <c:strRef>
              <c:f>'Pivot Report'!$C$64</c:f>
              <c:strCache>
                <c:ptCount val="1"/>
                <c:pt idx="0">
                  <c:v>Losses</c:v>
                </c:pt>
              </c:strCache>
            </c:strRef>
          </c:tx>
          <c:spPr>
            <a:ln w="28575" cap="rnd">
              <a:solidFill>
                <a:schemeClr val="accent2"/>
              </a:solidFill>
              <a:round/>
            </a:ln>
            <a:effectLst/>
          </c:spPr>
          <c:marker>
            <c:symbol val="none"/>
          </c:marker>
          <c:cat>
            <c:strRef>
              <c:f>'Pivot Report'!$A$65:$A$88</c:f>
              <c:strCache>
                <c:ptCount val="23"/>
                <c:pt idx="0">
                  <c:v>1 AM</c:v>
                </c:pt>
                <c:pt idx="1">
                  <c:v>2 AM</c:v>
                </c:pt>
                <c:pt idx="2">
                  <c:v>3 AM</c:v>
                </c:pt>
                <c:pt idx="3">
                  <c:v>4 AM</c:v>
                </c:pt>
                <c:pt idx="4">
                  <c:v>5 AM</c:v>
                </c:pt>
                <c:pt idx="5">
                  <c:v>6 AM</c:v>
                </c:pt>
                <c:pt idx="6">
                  <c:v>7 AM</c:v>
                </c:pt>
                <c:pt idx="7">
                  <c:v>8 AM</c:v>
                </c:pt>
                <c:pt idx="8">
                  <c:v>9 AM</c:v>
                </c:pt>
                <c:pt idx="9">
                  <c:v>10 AM</c:v>
                </c:pt>
                <c:pt idx="10">
                  <c:v>11 AM</c:v>
                </c:pt>
                <c:pt idx="11">
                  <c:v>12 PM</c:v>
                </c:pt>
                <c:pt idx="12">
                  <c:v>1 PM</c:v>
                </c:pt>
                <c:pt idx="13">
                  <c:v>2 PM</c:v>
                </c:pt>
                <c:pt idx="14">
                  <c:v>3 PM</c:v>
                </c:pt>
                <c:pt idx="15">
                  <c:v>4 PM</c:v>
                </c:pt>
                <c:pt idx="16">
                  <c:v>5 PM</c:v>
                </c:pt>
                <c:pt idx="17">
                  <c:v>6 PM</c:v>
                </c:pt>
                <c:pt idx="18">
                  <c:v>7 PM</c:v>
                </c:pt>
                <c:pt idx="19">
                  <c:v>8 PM</c:v>
                </c:pt>
                <c:pt idx="20">
                  <c:v>9 PM</c:v>
                </c:pt>
                <c:pt idx="21">
                  <c:v>10 PM</c:v>
                </c:pt>
                <c:pt idx="22">
                  <c:v>11 PM</c:v>
                </c:pt>
              </c:strCache>
            </c:strRef>
          </c:cat>
          <c:val>
            <c:numRef>
              <c:f>'Pivot Report'!$C$65:$C$88</c:f>
              <c:numCache>
                <c:formatCode>General</c:formatCode>
                <c:ptCount val="23"/>
                <c:pt idx="0">
                  <c:v>2</c:v>
                </c:pt>
                <c:pt idx="1">
                  <c:v>3</c:v>
                </c:pt>
                <c:pt idx="2">
                  <c:v>8</c:v>
                </c:pt>
                <c:pt idx="3">
                  <c:v>24</c:v>
                </c:pt>
                <c:pt idx="4">
                  <c:v>47</c:v>
                </c:pt>
                <c:pt idx="5">
                  <c:v>17</c:v>
                </c:pt>
                <c:pt idx="6">
                  <c:v>2</c:v>
                </c:pt>
                <c:pt idx="7">
                  <c:v>2</c:v>
                </c:pt>
                <c:pt idx="8">
                  <c:v>7</c:v>
                </c:pt>
                <c:pt idx="9">
                  <c:v>3</c:v>
                </c:pt>
                <c:pt idx="10">
                  <c:v>14</c:v>
                </c:pt>
                <c:pt idx="11">
                  <c:v>26</c:v>
                </c:pt>
                <c:pt idx="12">
                  <c:v>22</c:v>
                </c:pt>
                <c:pt idx="13">
                  <c:v>9</c:v>
                </c:pt>
                <c:pt idx="14">
                  <c:v>25</c:v>
                </c:pt>
                <c:pt idx="15">
                  <c:v>25</c:v>
                </c:pt>
                <c:pt idx="16">
                  <c:v>10</c:v>
                </c:pt>
                <c:pt idx="17">
                  <c:v>2</c:v>
                </c:pt>
                <c:pt idx="18">
                  <c:v>3</c:v>
                </c:pt>
                <c:pt idx="19">
                  <c:v>4</c:v>
                </c:pt>
                <c:pt idx="20">
                  <c:v>7</c:v>
                </c:pt>
                <c:pt idx="21">
                  <c:v>2</c:v>
                </c:pt>
                <c:pt idx="22">
                  <c:v>4</c:v>
                </c:pt>
              </c:numCache>
            </c:numRef>
          </c:val>
          <c:smooth val="0"/>
          <c:extLst>
            <c:ext xmlns:c16="http://schemas.microsoft.com/office/drawing/2014/chart" uri="{C3380CC4-5D6E-409C-BE32-E72D297353CC}">
              <c16:uniqueId val="{00000002-AA7A-47DE-A6B8-54540AEF5776}"/>
            </c:ext>
          </c:extLst>
        </c:ser>
        <c:dLbls>
          <c:showLegendKey val="0"/>
          <c:showVal val="0"/>
          <c:showCatName val="0"/>
          <c:showSerName val="0"/>
          <c:showPercent val="0"/>
          <c:showBubbleSize val="0"/>
        </c:dLbls>
        <c:smooth val="0"/>
        <c:axId val="231251728"/>
        <c:axId val="1646283168"/>
      </c:lineChart>
      <c:catAx>
        <c:axId val="23125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283168"/>
        <c:crosses val="autoZero"/>
        <c:auto val="1"/>
        <c:lblAlgn val="ctr"/>
        <c:lblOffset val="100"/>
        <c:noMultiLvlLbl val="0"/>
      </c:catAx>
      <c:valAx>
        <c:axId val="164628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25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[Forex Signal - Fxleaders - Analysis.xlsx]Pivot Report!PivotTable12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Trade Profit/ Loss Percentage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2"/>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s>
    <c:plotArea>
      <c:layout/>
      <c:pieChart>
        <c:varyColors val="1"/>
        <c:ser>
          <c:idx val="0"/>
          <c:order val="0"/>
          <c:tx>
            <c:strRef>
              <c:f>'Pivot Report'!$B$90</c:f>
              <c:strCache>
                <c:ptCount val="1"/>
                <c:pt idx="0">
                  <c:v>Total</c:v>
                </c:pt>
              </c:strCache>
            </c:strRef>
          </c:tx>
          <c:dPt>
            <c:idx val="0"/>
            <c:bubble3D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1-5D5B-415E-AEFB-F38CB1AB07BC}"/>
              </c:ext>
            </c:extLst>
          </c:dPt>
          <c:dPt>
            <c:idx val="1"/>
            <c:bubble3D val="0"/>
            <c:spPr>
              <a:solidFill>
                <a:schemeClr val="accent2">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3-5D5B-415E-AEFB-F38CB1AB07B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Report'!$A$91:$A$92</c:f>
              <c:strCache>
                <c:ptCount val="2"/>
                <c:pt idx="0">
                  <c:v>Profits</c:v>
                </c:pt>
                <c:pt idx="1">
                  <c:v>Losses</c:v>
                </c:pt>
              </c:strCache>
            </c:strRef>
          </c:cat>
          <c:val>
            <c:numRef>
              <c:f>'Pivot Report'!$B$91:$B$92</c:f>
              <c:numCache>
                <c:formatCode>General</c:formatCode>
                <c:ptCount val="2"/>
                <c:pt idx="0">
                  <c:v>487</c:v>
                </c:pt>
                <c:pt idx="1">
                  <c:v>268</c:v>
                </c:pt>
              </c:numCache>
            </c:numRef>
          </c:val>
          <c:extLst>
            <c:ext xmlns:c16="http://schemas.microsoft.com/office/drawing/2014/chart" uri="{C3380CC4-5D6E-409C-BE32-E72D297353CC}">
              <c16:uniqueId val="{00000000-0975-4A36-9666-C83836C8211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[Forex Signal - Fxleaders - Analysis.xlsx]Pivot Report!PivotTable13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Profit/ Loss By Trade Duration (Days)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Report'!$B$96</c:f>
              <c:strCache>
                <c:ptCount val="1"/>
                <c:pt idx="0">
                  <c:v>Profits</c:v>
                </c:pt>
              </c:strCache>
            </c:strRef>
          </c:tx>
          <c:spPr>
            <a:solidFill>
              <a:schemeClr val="accent1"/>
            </a:solidFill>
            <a:ln>
              <a:noFill/>
            </a:ln>
            <a:effectLst/>
          </c:spPr>
          <c:invertIfNegative val="0"/>
          <c:cat>
            <c:strRef>
              <c:f>'Pivot Report'!$A$97:$A$108</c:f>
              <c:strCache>
                <c:ptCount val="11"/>
                <c:pt idx="0">
                  <c:v>0-2</c:v>
                </c:pt>
                <c:pt idx="1">
                  <c:v>3-5</c:v>
                </c:pt>
                <c:pt idx="2">
                  <c:v>6-8</c:v>
                </c:pt>
                <c:pt idx="3">
                  <c:v>9-11</c:v>
                </c:pt>
                <c:pt idx="4">
                  <c:v>12-14</c:v>
                </c:pt>
                <c:pt idx="5">
                  <c:v>15-17</c:v>
                </c:pt>
                <c:pt idx="6">
                  <c:v>21-23</c:v>
                </c:pt>
                <c:pt idx="7">
                  <c:v>24-26</c:v>
                </c:pt>
                <c:pt idx="8">
                  <c:v>27-29</c:v>
                </c:pt>
                <c:pt idx="9">
                  <c:v>30-32</c:v>
                </c:pt>
                <c:pt idx="10">
                  <c:v>33-36</c:v>
                </c:pt>
              </c:strCache>
            </c:strRef>
          </c:cat>
          <c:val>
            <c:numRef>
              <c:f>'Pivot Report'!$B$97:$B$108</c:f>
              <c:numCache>
                <c:formatCode>General</c:formatCode>
                <c:ptCount val="11"/>
                <c:pt idx="0">
                  <c:v>451</c:v>
                </c:pt>
                <c:pt idx="1">
                  <c:v>26</c:v>
                </c:pt>
                <c:pt idx="2">
                  <c:v>3</c:v>
                </c:pt>
                <c:pt idx="3">
                  <c:v>4</c:v>
                </c:pt>
                <c:pt idx="4">
                  <c:v>0</c:v>
                </c:pt>
                <c:pt idx="5">
                  <c:v>1</c:v>
                </c:pt>
                <c:pt idx="6">
                  <c:v>1</c:v>
                </c:pt>
                <c:pt idx="7">
                  <c:v>0</c:v>
                </c:pt>
                <c:pt idx="8">
                  <c:v>1</c:v>
                </c:pt>
                <c:pt idx="9">
                  <c:v>0</c:v>
                </c:pt>
                <c:pt idx="10">
                  <c:v>0</c:v>
                </c:pt>
              </c:numCache>
            </c:numRef>
          </c:val>
          <c:extLst>
            <c:ext xmlns:c16="http://schemas.microsoft.com/office/drawing/2014/chart" uri="{C3380CC4-5D6E-409C-BE32-E72D297353CC}">
              <c16:uniqueId val="{00000000-DC05-4EAB-B426-70E5595DD567}"/>
            </c:ext>
          </c:extLst>
        </c:ser>
        <c:dLbls>
          <c:showLegendKey val="0"/>
          <c:showVal val="0"/>
          <c:showCatName val="0"/>
          <c:showSerName val="0"/>
          <c:showPercent val="0"/>
          <c:showBubbleSize val="0"/>
        </c:dLbls>
        <c:gapWidth val="150"/>
        <c:axId val="1648814416"/>
        <c:axId val="1646274048"/>
      </c:barChart>
      <c:lineChart>
        <c:grouping val="standard"/>
        <c:varyColors val="0"/>
        <c:ser>
          <c:idx val="1"/>
          <c:order val="1"/>
          <c:tx>
            <c:strRef>
              <c:f>'Pivot Report'!$C$96</c:f>
              <c:strCache>
                <c:ptCount val="1"/>
                <c:pt idx="0">
                  <c:v>Losses</c:v>
                </c:pt>
              </c:strCache>
            </c:strRef>
          </c:tx>
          <c:spPr>
            <a:ln w="28575" cap="rnd">
              <a:solidFill>
                <a:schemeClr val="accent2"/>
              </a:solidFill>
              <a:round/>
            </a:ln>
            <a:effectLst/>
          </c:spPr>
          <c:marker>
            <c:symbol val="none"/>
          </c:marker>
          <c:cat>
            <c:strRef>
              <c:f>'Pivot Report'!$A$97:$A$108</c:f>
              <c:strCache>
                <c:ptCount val="11"/>
                <c:pt idx="0">
                  <c:v>0-2</c:v>
                </c:pt>
                <c:pt idx="1">
                  <c:v>3-5</c:v>
                </c:pt>
                <c:pt idx="2">
                  <c:v>6-8</c:v>
                </c:pt>
                <c:pt idx="3">
                  <c:v>9-11</c:v>
                </c:pt>
                <c:pt idx="4">
                  <c:v>12-14</c:v>
                </c:pt>
                <c:pt idx="5">
                  <c:v>15-17</c:v>
                </c:pt>
                <c:pt idx="6">
                  <c:v>21-23</c:v>
                </c:pt>
                <c:pt idx="7">
                  <c:v>24-26</c:v>
                </c:pt>
                <c:pt idx="8">
                  <c:v>27-29</c:v>
                </c:pt>
                <c:pt idx="9">
                  <c:v>30-32</c:v>
                </c:pt>
                <c:pt idx="10">
                  <c:v>33-36</c:v>
                </c:pt>
              </c:strCache>
            </c:strRef>
          </c:cat>
          <c:val>
            <c:numRef>
              <c:f>'Pivot Report'!$C$97:$C$108</c:f>
              <c:numCache>
                <c:formatCode>General</c:formatCode>
                <c:ptCount val="11"/>
                <c:pt idx="0">
                  <c:v>234</c:v>
                </c:pt>
                <c:pt idx="1">
                  <c:v>22</c:v>
                </c:pt>
                <c:pt idx="2">
                  <c:v>5</c:v>
                </c:pt>
                <c:pt idx="3">
                  <c:v>1</c:v>
                </c:pt>
                <c:pt idx="4">
                  <c:v>2</c:v>
                </c:pt>
                <c:pt idx="5">
                  <c:v>0</c:v>
                </c:pt>
                <c:pt idx="6">
                  <c:v>1</c:v>
                </c:pt>
                <c:pt idx="7">
                  <c:v>1</c:v>
                </c:pt>
                <c:pt idx="8">
                  <c:v>0</c:v>
                </c:pt>
                <c:pt idx="9">
                  <c:v>1</c:v>
                </c:pt>
                <c:pt idx="10">
                  <c:v>1</c:v>
                </c:pt>
              </c:numCache>
            </c:numRef>
          </c:val>
          <c:smooth val="0"/>
          <c:extLst>
            <c:ext xmlns:c16="http://schemas.microsoft.com/office/drawing/2014/chart" uri="{C3380CC4-5D6E-409C-BE32-E72D297353CC}">
              <c16:uniqueId val="{00000001-DC05-4EAB-B426-70E5595DD567}"/>
            </c:ext>
          </c:extLst>
        </c:ser>
        <c:dLbls>
          <c:showLegendKey val="0"/>
          <c:showVal val="0"/>
          <c:showCatName val="0"/>
          <c:showSerName val="0"/>
          <c:showPercent val="0"/>
          <c:showBubbleSize val="0"/>
        </c:dLbls>
        <c:marker val="1"/>
        <c:smooth val="0"/>
        <c:axId val="1648814416"/>
        <c:axId val="1646274048"/>
      </c:lineChart>
      <c:catAx>
        <c:axId val="1648814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274048"/>
        <c:crosses val="autoZero"/>
        <c:auto val="1"/>
        <c:lblAlgn val="ctr"/>
        <c:lblOffset val="100"/>
        <c:noMultiLvlLbl val="0"/>
      </c:catAx>
      <c:valAx>
        <c:axId val="164627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81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[Forex Signal - Fxleaders - Analysis.xlsx]Pivot Report!PivotTable15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kern="1200" spc="0" baseline="0">
                <a:solidFill>
                  <a:sysClr val="windowText" lastClr="000000">
                    <a:lumMod val="65000"/>
                    <a:lumOff val="35000"/>
                  </a:sysClr>
                </a:solidFill>
                <a:latin typeface="Times New Roman" panose="02020603050405020304" pitchFamily="18" charset="0"/>
                <a:cs typeface="Times New Roman" panose="02020603050405020304" pitchFamily="18" charset="0"/>
              </a:rPr>
              <a:t>Profit/ Loss By Trading Instrument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Report'!$B$112</c:f>
              <c:strCache>
                <c:ptCount val="1"/>
                <c:pt idx="0">
                  <c:v>Profits</c:v>
                </c:pt>
              </c:strCache>
            </c:strRef>
          </c:tx>
          <c:spPr>
            <a:solidFill>
              <a:schemeClr val="accent1"/>
            </a:solidFill>
            <a:ln>
              <a:noFill/>
            </a:ln>
            <a:effectLst/>
          </c:spPr>
          <c:invertIfNegative val="0"/>
          <c:cat>
            <c:strRef>
              <c:f>'Pivot Report'!$A$113:$A$116</c:f>
              <c:strCache>
                <c:ptCount val="3"/>
                <c:pt idx="0">
                  <c:v>Commodity</c:v>
                </c:pt>
                <c:pt idx="1">
                  <c:v>Cryptocurrency</c:v>
                </c:pt>
                <c:pt idx="2">
                  <c:v>Forex</c:v>
                </c:pt>
              </c:strCache>
            </c:strRef>
          </c:cat>
          <c:val>
            <c:numRef>
              <c:f>'Pivot Report'!$B$113:$B$116</c:f>
              <c:numCache>
                <c:formatCode>General</c:formatCode>
                <c:ptCount val="3"/>
                <c:pt idx="0">
                  <c:v>191</c:v>
                </c:pt>
                <c:pt idx="1">
                  <c:v>23</c:v>
                </c:pt>
                <c:pt idx="2">
                  <c:v>273</c:v>
                </c:pt>
              </c:numCache>
            </c:numRef>
          </c:val>
          <c:extLst>
            <c:ext xmlns:c16="http://schemas.microsoft.com/office/drawing/2014/chart" uri="{C3380CC4-5D6E-409C-BE32-E72D297353CC}">
              <c16:uniqueId val="{00000000-CD20-48D3-9475-F71C4721DDF7}"/>
            </c:ext>
          </c:extLst>
        </c:ser>
        <c:ser>
          <c:idx val="1"/>
          <c:order val="1"/>
          <c:tx>
            <c:strRef>
              <c:f>'Pivot Report'!$C$112</c:f>
              <c:strCache>
                <c:ptCount val="1"/>
                <c:pt idx="0">
                  <c:v>Losses</c:v>
                </c:pt>
              </c:strCache>
            </c:strRef>
          </c:tx>
          <c:spPr>
            <a:solidFill>
              <a:schemeClr val="accent2"/>
            </a:solidFill>
            <a:ln>
              <a:noFill/>
            </a:ln>
            <a:effectLst/>
          </c:spPr>
          <c:invertIfNegative val="0"/>
          <c:cat>
            <c:strRef>
              <c:f>'Pivot Report'!$A$113:$A$116</c:f>
              <c:strCache>
                <c:ptCount val="3"/>
                <c:pt idx="0">
                  <c:v>Commodity</c:v>
                </c:pt>
                <c:pt idx="1">
                  <c:v>Cryptocurrency</c:v>
                </c:pt>
                <c:pt idx="2">
                  <c:v>Forex</c:v>
                </c:pt>
              </c:strCache>
            </c:strRef>
          </c:cat>
          <c:val>
            <c:numRef>
              <c:f>'Pivot Report'!$C$113:$C$116</c:f>
              <c:numCache>
                <c:formatCode>General</c:formatCode>
                <c:ptCount val="3"/>
                <c:pt idx="0">
                  <c:v>84</c:v>
                </c:pt>
                <c:pt idx="1">
                  <c:v>22</c:v>
                </c:pt>
                <c:pt idx="2">
                  <c:v>162</c:v>
                </c:pt>
              </c:numCache>
            </c:numRef>
          </c:val>
          <c:extLst>
            <c:ext xmlns:c16="http://schemas.microsoft.com/office/drawing/2014/chart" uri="{C3380CC4-5D6E-409C-BE32-E72D297353CC}">
              <c16:uniqueId val="{00000001-CD20-48D3-9475-F71C4721DDF7}"/>
            </c:ext>
          </c:extLst>
        </c:ser>
        <c:dLbls>
          <c:showLegendKey val="0"/>
          <c:showVal val="0"/>
          <c:showCatName val="0"/>
          <c:showSerName val="0"/>
          <c:showPercent val="0"/>
          <c:showBubbleSize val="0"/>
        </c:dLbls>
        <c:gapWidth val="219"/>
        <c:overlap val="100"/>
        <c:axId val="1659986720"/>
        <c:axId val="1646291328"/>
      </c:barChart>
      <c:catAx>
        <c:axId val="165998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291328"/>
        <c:crosses val="autoZero"/>
        <c:auto val="1"/>
        <c:lblAlgn val="ctr"/>
        <c:lblOffset val="100"/>
        <c:noMultiLvlLbl val="0"/>
      </c:catAx>
      <c:valAx>
        <c:axId val="164629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98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[Forex Signal - Fxleaders - Analysis.xlsx]Pivot Report!PivotTable6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Profit/ Loss By Trade 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Report'!$B$51</c:f>
              <c:strCache>
                <c:ptCount val="1"/>
                <c:pt idx="0">
                  <c:v>Profits</c:v>
                </c:pt>
              </c:strCache>
            </c:strRef>
          </c:tx>
          <c:spPr>
            <a:solidFill>
              <a:schemeClr val="accent1"/>
            </a:solidFill>
            <a:ln>
              <a:noFill/>
            </a:ln>
            <a:effectLst/>
          </c:spPr>
          <c:invertIfNegative val="0"/>
          <c:cat>
            <c:strRef>
              <c:f>'Pivot Report'!$A$52:$A$54</c:f>
              <c:strCache>
                <c:ptCount val="2"/>
                <c:pt idx="0">
                  <c:v>Buy</c:v>
                </c:pt>
                <c:pt idx="1">
                  <c:v>Sell</c:v>
                </c:pt>
              </c:strCache>
            </c:strRef>
          </c:cat>
          <c:val>
            <c:numRef>
              <c:f>'Pivot Report'!$B$52:$B$54</c:f>
              <c:numCache>
                <c:formatCode>General</c:formatCode>
                <c:ptCount val="2"/>
                <c:pt idx="0">
                  <c:v>221</c:v>
                </c:pt>
                <c:pt idx="1">
                  <c:v>266</c:v>
                </c:pt>
              </c:numCache>
            </c:numRef>
          </c:val>
          <c:extLst>
            <c:ext xmlns:c16="http://schemas.microsoft.com/office/drawing/2014/chart" uri="{C3380CC4-5D6E-409C-BE32-E72D297353CC}">
              <c16:uniqueId val="{00000000-C25D-46A9-B90C-197F610982A3}"/>
            </c:ext>
          </c:extLst>
        </c:ser>
        <c:ser>
          <c:idx val="1"/>
          <c:order val="1"/>
          <c:tx>
            <c:strRef>
              <c:f>'Pivot Report'!$C$51</c:f>
              <c:strCache>
                <c:ptCount val="1"/>
                <c:pt idx="0">
                  <c:v>Losses</c:v>
                </c:pt>
              </c:strCache>
            </c:strRef>
          </c:tx>
          <c:spPr>
            <a:solidFill>
              <a:schemeClr val="accent2"/>
            </a:solidFill>
            <a:ln>
              <a:noFill/>
            </a:ln>
            <a:effectLst/>
          </c:spPr>
          <c:invertIfNegative val="0"/>
          <c:cat>
            <c:strRef>
              <c:f>'Pivot Report'!$A$52:$A$54</c:f>
              <c:strCache>
                <c:ptCount val="2"/>
                <c:pt idx="0">
                  <c:v>Buy</c:v>
                </c:pt>
                <c:pt idx="1">
                  <c:v>Sell</c:v>
                </c:pt>
              </c:strCache>
            </c:strRef>
          </c:cat>
          <c:val>
            <c:numRef>
              <c:f>'Pivot Report'!$C$52:$C$54</c:f>
              <c:numCache>
                <c:formatCode>General</c:formatCode>
                <c:ptCount val="2"/>
                <c:pt idx="0">
                  <c:v>134</c:v>
                </c:pt>
                <c:pt idx="1">
                  <c:v>134</c:v>
                </c:pt>
              </c:numCache>
            </c:numRef>
          </c:val>
          <c:extLst>
            <c:ext xmlns:c16="http://schemas.microsoft.com/office/drawing/2014/chart" uri="{C3380CC4-5D6E-409C-BE32-E72D297353CC}">
              <c16:uniqueId val="{00000001-C25D-46A9-B90C-197F610982A3}"/>
            </c:ext>
          </c:extLst>
        </c:ser>
        <c:dLbls>
          <c:showLegendKey val="0"/>
          <c:showVal val="0"/>
          <c:showCatName val="0"/>
          <c:showSerName val="0"/>
          <c:showPercent val="0"/>
          <c:showBubbleSize val="0"/>
        </c:dLbls>
        <c:gapWidth val="219"/>
        <c:overlap val="-27"/>
        <c:axId val="1684482784"/>
        <c:axId val="1646297568"/>
      </c:barChart>
      <c:catAx>
        <c:axId val="168448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297568"/>
        <c:crosses val="autoZero"/>
        <c:auto val="1"/>
        <c:lblAlgn val="ctr"/>
        <c:lblOffset val="100"/>
        <c:noMultiLvlLbl val="0"/>
      </c:catAx>
      <c:valAx>
        <c:axId val="1646297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48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[Forex Signal - Fxleaders - Analysis.xlsx]Pivot Report!PivotTable6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latin typeface="Times New Roman" panose="02020603050405020304" pitchFamily="18" charset="0"/>
                <a:cs typeface="Times New Roman" panose="02020603050405020304" pitchFamily="18" charset="0"/>
              </a:rPr>
              <a:t>Profit/ Loss By Trade 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Report'!$B$51</c:f>
              <c:strCache>
                <c:ptCount val="1"/>
                <c:pt idx="0">
                  <c:v>Profits</c:v>
                </c:pt>
              </c:strCache>
            </c:strRef>
          </c:tx>
          <c:spPr>
            <a:solidFill>
              <a:schemeClr val="accent1"/>
            </a:solidFill>
            <a:ln>
              <a:noFill/>
            </a:ln>
            <a:effectLst/>
          </c:spPr>
          <c:invertIfNegative val="0"/>
          <c:cat>
            <c:strRef>
              <c:f>'Pivot Report'!$A$52:$A$54</c:f>
              <c:strCache>
                <c:ptCount val="2"/>
                <c:pt idx="0">
                  <c:v>Buy</c:v>
                </c:pt>
                <c:pt idx="1">
                  <c:v>Sell</c:v>
                </c:pt>
              </c:strCache>
            </c:strRef>
          </c:cat>
          <c:val>
            <c:numRef>
              <c:f>'Pivot Report'!$B$52:$B$54</c:f>
              <c:numCache>
                <c:formatCode>General</c:formatCode>
                <c:ptCount val="2"/>
                <c:pt idx="0">
                  <c:v>221</c:v>
                </c:pt>
                <c:pt idx="1">
                  <c:v>266</c:v>
                </c:pt>
              </c:numCache>
            </c:numRef>
          </c:val>
          <c:extLst>
            <c:ext xmlns:c16="http://schemas.microsoft.com/office/drawing/2014/chart" uri="{C3380CC4-5D6E-409C-BE32-E72D297353CC}">
              <c16:uniqueId val="{00000000-E3EF-45D0-89F9-3B87DBEE94FF}"/>
            </c:ext>
          </c:extLst>
        </c:ser>
        <c:ser>
          <c:idx val="1"/>
          <c:order val="1"/>
          <c:tx>
            <c:strRef>
              <c:f>'Pivot Report'!$C$51</c:f>
              <c:strCache>
                <c:ptCount val="1"/>
                <c:pt idx="0">
                  <c:v>Losses</c:v>
                </c:pt>
              </c:strCache>
            </c:strRef>
          </c:tx>
          <c:spPr>
            <a:solidFill>
              <a:schemeClr val="accent2"/>
            </a:solidFill>
            <a:ln>
              <a:noFill/>
            </a:ln>
            <a:effectLst/>
          </c:spPr>
          <c:invertIfNegative val="0"/>
          <c:cat>
            <c:strRef>
              <c:f>'Pivot Report'!$A$52:$A$54</c:f>
              <c:strCache>
                <c:ptCount val="2"/>
                <c:pt idx="0">
                  <c:v>Buy</c:v>
                </c:pt>
                <c:pt idx="1">
                  <c:v>Sell</c:v>
                </c:pt>
              </c:strCache>
            </c:strRef>
          </c:cat>
          <c:val>
            <c:numRef>
              <c:f>'Pivot Report'!$C$52:$C$54</c:f>
              <c:numCache>
                <c:formatCode>General</c:formatCode>
                <c:ptCount val="2"/>
                <c:pt idx="0">
                  <c:v>134</c:v>
                </c:pt>
                <c:pt idx="1">
                  <c:v>134</c:v>
                </c:pt>
              </c:numCache>
            </c:numRef>
          </c:val>
          <c:extLst>
            <c:ext xmlns:c16="http://schemas.microsoft.com/office/drawing/2014/chart" uri="{C3380CC4-5D6E-409C-BE32-E72D297353CC}">
              <c16:uniqueId val="{00000001-E3EF-45D0-89F9-3B87DBEE94FF}"/>
            </c:ext>
          </c:extLst>
        </c:ser>
        <c:dLbls>
          <c:showLegendKey val="0"/>
          <c:showVal val="0"/>
          <c:showCatName val="0"/>
          <c:showSerName val="0"/>
          <c:showPercent val="0"/>
          <c:showBubbleSize val="0"/>
        </c:dLbls>
        <c:gapWidth val="219"/>
        <c:overlap val="-27"/>
        <c:axId val="1684482784"/>
        <c:axId val="1646297568"/>
      </c:barChart>
      <c:catAx>
        <c:axId val="168448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297568"/>
        <c:crosses val="autoZero"/>
        <c:auto val="1"/>
        <c:lblAlgn val="ctr"/>
        <c:lblOffset val="100"/>
        <c:noMultiLvlLbl val="0"/>
      </c:catAx>
      <c:valAx>
        <c:axId val="1646297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48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[Forex Signal - Fxleaders - Analysis.xlsx]Pivot Report!PivotTable11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Profit/ Loss By Trading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Report'!$B$64</c:f>
              <c:strCache>
                <c:ptCount val="1"/>
                <c:pt idx="0">
                  <c:v>Profits</c:v>
                </c:pt>
              </c:strCache>
            </c:strRef>
          </c:tx>
          <c:spPr>
            <a:ln w="28575" cap="rnd">
              <a:solidFill>
                <a:schemeClr val="accent1"/>
              </a:solidFill>
              <a:round/>
            </a:ln>
            <a:effectLst/>
          </c:spPr>
          <c:marker>
            <c:symbol val="none"/>
          </c:marker>
          <c:cat>
            <c:strRef>
              <c:f>'Pivot Report'!$A$65:$A$88</c:f>
              <c:strCache>
                <c:ptCount val="23"/>
                <c:pt idx="0">
                  <c:v>1 AM</c:v>
                </c:pt>
                <c:pt idx="1">
                  <c:v>2 AM</c:v>
                </c:pt>
                <c:pt idx="2">
                  <c:v>3 AM</c:v>
                </c:pt>
                <c:pt idx="3">
                  <c:v>4 AM</c:v>
                </c:pt>
                <c:pt idx="4">
                  <c:v>5 AM</c:v>
                </c:pt>
                <c:pt idx="5">
                  <c:v>6 AM</c:v>
                </c:pt>
                <c:pt idx="6">
                  <c:v>7 AM</c:v>
                </c:pt>
                <c:pt idx="7">
                  <c:v>8 AM</c:v>
                </c:pt>
                <c:pt idx="8">
                  <c:v>9 AM</c:v>
                </c:pt>
                <c:pt idx="9">
                  <c:v>10 AM</c:v>
                </c:pt>
                <c:pt idx="10">
                  <c:v>11 AM</c:v>
                </c:pt>
                <c:pt idx="11">
                  <c:v>12 PM</c:v>
                </c:pt>
                <c:pt idx="12">
                  <c:v>1 PM</c:v>
                </c:pt>
                <c:pt idx="13">
                  <c:v>2 PM</c:v>
                </c:pt>
                <c:pt idx="14">
                  <c:v>3 PM</c:v>
                </c:pt>
                <c:pt idx="15">
                  <c:v>4 PM</c:v>
                </c:pt>
                <c:pt idx="16">
                  <c:v>5 PM</c:v>
                </c:pt>
                <c:pt idx="17">
                  <c:v>6 PM</c:v>
                </c:pt>
                <c:pt idx="18">
                  <c:v>7 PM</c:v>
                </c:pt>
                <c:pt idx="19">
                  <c:v>8 PM</c:v>
                </c:pt>
                <c:pt idx="20">
                  <c:v>9 PM</c:v>
                </c:pt>
                <c:pt idx="21">
                  <c:v>10 PM</c:v>
                </c:pt>
                <c:pt idx="22">
                  <c:v>11 PM</c:v>
                </c:pt>
              </c:strCache>
            </c:strRef>
          </c:cat>
          <c:val>
            <c:numRef>
              <c:f>'Pivot Report'!$B$65:$B$88</c:f>
              <c:numCache>
                <c:formatCode>General</c:formatCode>
                <c:ptCount val="23"/>
                <c:pt idx="0">
                  <c:v>0</c:v>
                </c:pt>
                <c:pt idx="1">
                  <c:v>11</c:v>
                </c:pt>
                <c:pt idx="2">
                  <c:v>10</c:v>
                </c:pt>
                <c:pt idx="3">
                  <c:v>64</c:v>
                </c:pt>
                <c:pt idx="4">
                  <c:v>102</c:v>
                </c:pt>
                <c:pt idx="5">
                  <c:v>31</c:v>
                </c:pt>
                <c:pt idx="6">
                  <c:v>6</c:v>
                </c:pt>
                <c:pt idx="7">
                  <c:v>2</c:v>
                </c:pt>
                <c:pt idx="8">
                  <c:v>10</c:v>
                </c:pt>
                <c:pt idx="9">
                  <c:v>4</c:v>
                </c:pt>
                <c:pt idx="10">
                  <c:v>23</c:v>
                </c:pt>
                <c:pt idx="11">
                  <c:v>35</c:v>
                </c:pt>
                <c:pt idx="12">
                  <c:v>45</c:v>
                </c:pt>
                <c:pt idx="13">
                  <c:v>35</c:v>
                </c:pt>
                <c:pt idx="14">
                  <c:v>33</c:v>
                </c:pt>
                <c:pt idx="15">
                  <c:v>27</c:v>
                </c:pt>
                <c:pt idx="16">
                  <c:v>8</c:v>
                </c:pt>
                <c:pt idx="17">
                  <c:v>9</c:v>
                </c:pt>
                <c:pt idx="18">
                  <c:v>10</c:v>
                </c:pt>
                <c:pt idx="19">
                  <c:v>10</c:v>
                </c:pt>
                <c:pt idx="20">
                  <c:v>3</c:v>
                </c:pt>
                <c:pt idx="21">
                  <c:v>6</c:v>
                </c:pt>
                <c:pt idx="22">
                  <c:v>3</c:v>
                </c:pt>
              </c:numCache>
            </c:numRef>
          </c:val>
          <c:smooth val="0"/>
          <c:extLst>
            <c:ext xmlns:c16="http://schemas.microsoft.com/office/drawing/2014/chart" uri="{C3380CC4-5D6E-409C-BE32-E72D297353CC}">
              <c16:uniqueId val="{00000000-5F11-461D-9FAA-389FCCD3F67E}"/>
            </c:ext>
          </c:extLst>
        </c:ser>
        <c:ser>
          <c:idx val="1"/>
          <c:order val="1"/>
          <c:tx>
            <c:strRef>
              <c:f>'Pivot Report'!$C$64</c:f>
              <c:strCache>
                <c:ptCount val="1"/>
                <c:pt idx="0">
                  <c:v>Losses</c:v>
                </c:pt>
              </c:strCache>
            </c:strRef>
          </c:tx>
          <c:spPr>
            <a:ln w="28575" cap="rnd">
              <a:solidFill>
                <a:schemeClr val="accent2"/>
              </a:solidFill>
              <a:round/>
            </a:ln>
            <a:effectLst/>
          </c:spPr>
          <c:marker>
            <c:symbol val="none"/>
          </c:marker>
          <c:cat>
            <c:strRef>
              <c:f>'Pivot Report'!$A$65:$A$88</c:f>
              <c:strCache>
                <c:ptCount val="23"/>
                <c:pt idx="0">
                  <c:v>1 AM</c:v>
                </c:pt>
                <c:pt idx="1">
                  <c:v>2 AM</c:v>
                </c:pt>
                <c:pt idx="2">
                  <c:v>3 AM</c:v>
                </c:pt>
                <c:pt idx="3">
                  <c:v>4 AM</c:v>
                </c:pt>
                <c:pt idx="4">
                  <c:v>5 AM</c:v>
                </c:pt>
                <c:pt idx="5">
                  <c:v>6 AM</c:v>
                </c:pt>
                <c:pt idx="6">
                  <c:v>7 AM</c:v>
                </c:pt>
                <c:pt idx="7">
                  <c:v>8 AM</c:v>
                </c:pt>
                <c:pt idx="8">
                  <c:v>9 AM</c:v>
                </c:pt>
                <c:pt idx="9">
                  <c:v>10 AM</c:v>
                </c:pt>
                <c:pt idx="10">
                  <c:v>11 AM</c:v>
                </c:pt>
                <c:pt idx="11">
                  <c:v>12 PM</c:v>
                </c:pt>
                <c:pt idx="12">
                  <c:v>1 PM</c:v>
                </c:pt>
                <c:pt idx="13">
                  <c:v>2 PM</c:v>
                </c:pt>
                <c:pt idx="14">
                  <c:v>3 PM</c:v>
                </c:pt>
                <c:pt idx="15">
                  <c:v>4 PM</c:v>
                </c:pt>
                <c:pt idx="16">
                  <c:v>5 PM</c:v>
                </c:pt>
                <c:pt idx="17">
                  <c:v>6 PM</c:v>
                </c:pt>
                <c:pt idx="18">
                  <c:v>7 PM</c:v>
                </c:pt>
                <c:pt idx="19">
                  <c:v>8 PM</c:v>
                </c:pt>
                <c:pt idx="20">
                  <c:v>9 PM</c:v>
                </c:pt>
                <c:pt idx="21">
                  <c:v>10 PM</c:v>
                </c:pt>
                <c:pt idx="22">
                  <c:v>11 PM</c:v>
                </c:pt>
              </c:strCache>
            </c:strRef>
          </c:cat>
          <c:val>
            <c:numRef>
              <c:f>'Pivot Report'!$C$65:$C$88</c:f>
              <c:numCache>
                <c:formatCode>General</c:formatCode>
                <c:ptCount val="23"/>
                <c:pt idx="0">
                  <c:v>2</c:v>
                </c:pt>
                <c:pt idx="1">
                  <c:v>3</c:v>
                </c:pt>
                <c:pt idx="2">
                  <c:v>8</c:v>
                </c:pt>
                <c:pt idx="3">
                  <c:v>24</c:v>
                </c:pt>
                <c:pt idx="4">
                  <c:v>47</c:v>
                </c:pt>
                <c:pt idx="5">
                  <c:v>17</c:v>
                </c:pt>
                <c:pt idx="6">
                  <c:v>2</c:v>
                </c:pt>
                <c:pt idx="7">
                  <c:v>2</c:v>
                </c:pt>
                <c:pt idx="8">
                  <c:v>7</c:v>
                </c:pt>
                <c:pt idx="9">
                  <c:v>3</c:v>
                </c:pt>
                <c:pt idx="10">
                  <c:v>14</c:v>
                </c:pt>
                <c:pt idx="11">
                  <c:v>26</c:v>
                </c:pt>
                <c:pt idx="12">
                  <c:v>22</c:v>
                </c:pt>
                <c:pt idx="13">
                  <c:v>9</c:v>
                </c:pt>
                <c:pt idx="14">
                  <c:v>25</c:v>
                </c:pt>
                <c:pt idx="15">
                  <c:v>25</c:v>
                </c:pt>
                <c:pt idx="16">
                  <c:v>10</c:v>
                </c:pt>
                <c:pt idx="17">
                  <c:v>2</c:v>
                </c:pt>
                <c:pt idx="18">
                  <c:v>3</c:v>
                </c:pt>
                <c:pt idx="19">
                  <c:v>4</c:v>
                </c:pt>
                <c:pt idx="20">
                  <c:v>7</c:v>
                </c:pt>
                <c:pt idx="21">
                  <c:v>2</c:v>
                </c:pt>
                <c:pt idx="22">
                  <c:v>4</c:v>
                </c:pt>
              </c:numCache>
            </c:numRef>
          </c:val>
          <c:smooth val="0"/>
          <c:extLst>
            <c:ext xmlns:c16="http://schemas.microsoft.com/office/drawing/2014/chart" uri="{C3380CC4-5D6E-409C-BE32-E72D297353CC}">
              <c16:uniqueId val="{00000001-5F11-461D-9FAA-389FCCD3F67E}"/>
            </c:ext>
          </c:extLst>
        </c:ser>
        <c:dLbls>
          <c:showLegendKey val="0"/>
          <c:showVal val="0"/>
          <c:showCatName val="0"/>
          <c:showSerName val="0"/>
          <c:showPercent val="0"/>
          <c:showBubbleSize val="0"/>
        </c:dLbls>
        <c:smooth val="0"/>
        <c:axId val="231251728"/>
        <c:axId val="1646283168"/>
      </c:lineChart>
      <c:catAx>
        <c:axId val="23125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283168"/>
        <c:crosses val="autoZero"/>
        <c:auto val="1"/>
        <c:lblAlgn val="ctr"/>
        <c:lblOffset val="100"/>
        <c:noMultiLvlLbl val="0"/>
      </c:catAx>
      <c:valAx>
        <c:axId val="164628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25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[Forex Signal - Fxleaders - Analysis.xlsx]Pivot Report!PivotTable13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latin typeface="Times New Roman" panose="02020603050405020304" pitchFamily="18" charset="0"/>
                <a:cs typeface="Times New Roman" panose="02020603050405020304" pitchFamily="18" charset="0"/>
              </a:rPr>
              <a:t>Profit/ Loss By Trade Duration (Days)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Report'!$B$96</c:f>
              <c:strCache>
                <c:ptCount val="1"/>
                <c:pt idx="0">
                  <c:v>Profits</c:v>
                </c:pt>
              </c:strCache>
            </c:strRef>
          </c:tx>
          <c:spPr>
            <a:solidFill>
              <a:schemeClr val="accent1"/>
            </a:solidFill>
            <a:ln>
              <a:noFill/>
            </a:ln>
            <a:effectLst/>
          </c:spPr>
          <c:invertIfNegative val="0"/>
          <c:cat>
            <c:strRef>
              <c:f>'Pivot Report'!$A$97:$A$108</c:f>
              <c:strCache>
                <c:ptCount val="11"/>
                <c:pt idx="0">
                  <c:v>0-2</c:v>
                </c:pt>
                <c:pt idx="1">
                  <c:v>3-5</c:v>
                </c:pt>
                <c:pt idx="2">
                  <c:v>6-8</c:v>
                </c:pt>
                <c:pt idx="3">
                  <c:v>9-11</c:v>
                </c:pt>
                <c:pt idx="4">
                  <c:v>12-14</c:v>
                </c:pt>
                <c:pt idx="5">
                  <c:v>15-17</c:v>
                </c:pt>
                <c:pt idx="6">
                  <c:v>21-23</c:v>
                </c:pt>
                <c:pt idx="7">
                  <c:v>24-26</c:v>
                </c:pt>
                <c:pt idx="8">
                  <c:v>27-29</c:v>
                </c:pt>
                <c:pt idx="9">
                  <c:v>30-32</c:v>
                </c:pt>
                <c:pt idx="10">
                  <c:v>33-36</c:v>
                </c:pt>
              </c:strCache>
            </c:strRef>
          </c:cat>
          <c:val>
            <c:numRef>
              <c:f>'Pivot Report'!$B$97:$B$108</c:f>
              <c:numCache>
                <c:formatCode>General</c:formatCode>
                <c:ptCount val="11"/>
                <c:pt idx="0">
                  <c:v>451</c:v>
                </c:pt>
                <c:pt idx="1">
                  <c:v>26</c:v>
                </c:pt>
                <c:pt idx="2">
                  <c:v>3</c:v>
                </c:pt>
                <c:pt idx="3">
                  <c:v>4</c:v>
                </c:pt>
                <c:pt idx="4">
                  <c:v>0</c:v>
                </c:pt>
                <c:pt idx="5">
                  <c:v>1</c:v>
                </c:pt>
                <c:pt idx="6">
                  <c:v>1</c:v>
                </c:pt>
                <c:pt idx="7">
                  <c:v>0</c:v>
                </c:pt>
                <c:pt idx="8">
                  <c:v>1</c:v>
                </c:pt>
                <c:pt idx="9">
                  <c:v>0</c:v>
                </c:pt>
                <c:pt idx="10">
                  <c:v>0</c:v>
                </c:pt>
              </c:numCache>
            </c:numRef>
          </c:val>
          <c:extLst>
            <c:ext xmlns:c16="http://schemas.microsoft.com/office/drawing/2014/chart" uri="{C3380CC4-5D6E-409C-BE32-E72D297353CC}">
              <c16:uniqueId val="{00000000-765C-4B1B-B2B2-7AEC17676782}"/>
            </c:ext>
          </c:extLst>
        </c:ser>
        <c:dLbls>
          <c:showLegendKey val="0"/>
          <c:showVal val="0"/>
          <c:showCatName val="0"/>
          <c:showSerName val="0"/>
          <c:showPercent val="0"/>
          <c:showBubbleSize val="0"/>
        </c:dLbls>
        <c:gapWidth val="150"/>
        <c:axId val="1648814416"/>
        <c:axId val="1646274048"/>
      </c:barChart>
      <c:lineChart>
        <c:grouping val="standard"/>
        <c:varyColors val="0"/>
        <c:ser>
          <c:idx val="1"/>
          <c:order val="1"/>
          <c:tx>
            <c:strRef>
              <c:f>'Pivot Report'!$C$96</c:f>
              <c:strCache>
                <c:ptCount val="1"/>
                <c:pt idx="0">
                  <c:v>Losses</c:v>
                </c:pt>
              </c:strCache>
            </c:strRef>
          </c:tx>
          <c:spPr>
            <a:ln w="28575" cap="rnd">
              <a:solidFill>
                <a:schemeClr val="accent2"/>
              </a:solidFill>
              <a:round/>
            </a:ln>
            <a:effectLst/>
          </c:spPr>
          <c:marker>
            <c:symbol val="none"/>
          </c:marker>
          <c:cat>
            <c:strRef>
              <c:f>'Pivot Report'!$A$97:$A$108</c:f>
              <c:strCache>
                <c:ptCount val="11"/>
                <c:pt idx="0">
                  <c:v>0-2</c:v>
                </c:pt>
                <c:pt idx="1">
                  <c:v>3-5</c:v>
                </c:pt>
                <c:pt idx="2">
                  <c:v>6-8</c:v>
                </c:pt>
                <c:pt idx="3">
                  <c:v>9-11</c:v>
                </c:pt>
                <c:pt idx="4">
                  <c:v>12-14</c:v>
                </c:pt>
                <c:pt idx="5">
                  <c:v>15-17</c:v>
                </c:pt>
                <c:pt idx="6">
                  <c:v>21-23</c:v>
                </c:pt>
                <c:pt idx="7">
                  <c:v>24-26</c:v>
                </c:pt>
                <c:pt idx="8">
                  <c:v>27-29</c:v>
                </c:pt>
                <c:pt idx="9">
                  <c:v>30-32</c:v>
                </c:pt>
                <c:pt idx="10">
                  <c:v>33-36</c:v>
                </c:pt>
              </c:strCache>
            </c:strRef>
          </c:cat>
          <c:val>
            <c:numRef>
              <c:f>'Pivot Report'!$C$97:$C$108</c:f>
              <c:numCache>
                <c:formatCode>General</c:formatCode>
                <c:ptCount val="11"/>
                <c:pt idx="0">
                  <c:v>234</c:v>
                </c:pt>
                <c:pt idx="1">
                  <c:v>22</c:v>
                </c:pt>
                <c:pt idx="2">
                  <c:v>5</c:v>
                </c:pt>
                <c:pt idx="3">
                  <c:v>1</c:v>
                </c:pt>
                <c:pt idx="4">
                  <c:v>2</c:v>
                </c:pt>
                <c:pt idx="5">
                  <c:v>0</c:v>
                </c:pt>
                <c:pt idx="6">
                  <c:v>1</c:v>
                </c:pt>
                <c:pt idx="7">
                  <c:v>1</c:v>
                </c:pt>
                <c:pt idx="8">
                  <c:v>0</c:v>
                </c:pt>
                <c:pt idx="9">
                  <c:v>1</c:v>
                </c:pt>
                <c:pt idx="10">
                  <c:v>1</c:v>
                </c:pt>
              </c:numCache>
            </c:numRef>
          </c:val>
          <c:smooth val="0"/>
          <c:extLst>
            <c:ext xmlns:c16="http://schemas.microsoft.com/office/drawing/2014/chart" uri="{C3380CC4-5D6E-409C-BE32-E72D297353CC}">
              <c16:uniqueId val="{00000001-765C-4B1B-B2B2-7AEC17676782}"/>
            </c:ext>
          </c:extLst>
        </c:ser>
        <c:dLbls>
          <c:showLegendKey val="0"/>
          <c:showVal val="0"/>
          <c:showCatName val="0"/>
          <c:showSerName val="0"/>
          <c:showPercent val="0"/>
          <c:showBubbleSize val="0"/>
        </c:dLbls>
        <c:marker val="1"/>
        <c:smooth val="0"/>
        <c:axId val="1648814416"/>
        <c:axId val="1646274048"/>
      </c:lineChart>
      <c:catAx>
        <c:axId val="1648814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274048"/>
        <c:crosses val="autoZero"/>
        <c:auto val="1"/>
        <c:lblAlgn val="ctr"/>
        <c:lblOffset val="100"/>
        <c:noMultiLvlLbl val="0"/>
      </c:catAx>
      <c:valAx>
        <c:axId val="164627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81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[Forex Signal - Fxleaders - Analysis.xlsx]Pivot Report!PivotTable1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kern="1200" spc="0" baseline="0">
                <a:solidFill>
                  <a:sysClr val="windowText" lastClr="000000">
                    <a:lumMod val="65000"/>
                    <a:lumOff val="35000"/>
                  </a:sysClr>
                </a:solidFill>
                <a:latin typeface="Times New Roman" panose="02020603050405020304" pitchFamily="18" charset="0"/>
                <a:cs typeface="Times New Roman" panose="02020603050405020304" pitchFamily="18" charset="0"/>
              </a:rPr>
              <a:t>Total Trade Profits/ Loss By Currency Pair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Report'!$B$3</c:f>
              <c:strCache>
                <c:ptCount val="1"/>
                <c:pt idx="0">
                  <c:v>Profits</c:v>
                </c:pt>
              </c:strCache>
            </c:strRef>
          </c:tx>
          <c:spPr>
            <a:solidFill>
              <a:schemeClr val="accent1"/>
            </a:solidFill>
            <a:ln>
              <a:noFill/>
            </a:ln>
            <a:effectLst/>
          </c:spPr>
          <c:invertIfNegative val="0"/>
          <c:cat>
            <c:strRef>
              <c:f>'Pivot Report'!$A$4:$A$20</c:f>
              <c:strCache>
                <c:ptCount val="16"/>
                <c:pt idx="0">
                  <c:v>Gold</c:v>
                </c:pt>
                <c:pt idx="1">
                  <c:v>EUR/USD</c:v>
                </c:pt>
                <c:pt idx="2">
                  <c:v>USD/JPY</c:v>
                </c:pt>
                <c:pt idx="3">
                  <c:v>AUD/USD</c:v>
                </c:pt>
                <c:pt idx="4">
                  <c:v>GBP/USD</c:v>
                </c:pt>
                <c:pt idx="5">
                  <c:v>USOil</c:v>
                </c:pt>
                <c:pt idx="6">
                  <c:v>USD/CAD</c:v>
                </c:pt>
                <c:pt idx="7">
                  <c:v>EUR/GBP</c:v>
                </c:pt>
                <c:pt idx="8">
                  <c:v>NZD/USD</c:v>
                </c:pt>
                <c:pt idx="9">
                  <c:v>BTC/USD</c:v>
                </c:pt>
                <c:pt idx="10">
                  <c:v>USD/CHF</c:v>
                </c:pt>
                <c:pt idx="11">
                  <c:v>ETH/USD</c:v>
                </c:pt>
                <c:pt idx="12">
                  <c:v>EUR/JPY</c:v>
                </c:pt>
                <c:pt idx="13">
                  <c:v>EUR/CHF</c:v>
                </c:pt>
                <c:pt idx="14">
                  <c:v>Silver</c:v>
                </c:pt>
                <c:pt idx="15">
                  <c:v>GBP/AUD</c:v>
                </c:pt>
              </c:strCache>
            </c:strRef>
          </c:cat>
          <c:val>
            <c:numRef>
              <c:f>'Pivot Report'!$B$4:$B$20</c:f>
              <c:numCache>
                <c:formatCode>General</c:formatCode>
                <c:ptCount val="16"/>
                <c:pt idx="0">
                  <c:v>165</c:v>
                </c:pt>
                <c:pt idx="1">
                  <c:v>78</c:v>
                </c:pt>
                <c:pt idx="2">
                  <c:v>52</c:v>
                </c:pt>
                <c:pt idx="3">
                  <c:v>43</c:v>
                </c:pt>
                <c:pt idx="4">
                  <c:v>27</c:v>
                </c:pt>
                <c:pt idx="5">
                  <c:v>25</c:v>
                </c:pt>
                <c:pt idx="6">
                  <c:v>23</c:v>
                </c:pt>
                <c:pt idx="7">
                  <c:v>14</c:v>
                </c:pt>
                <c:pt idx="8">
                  <c:v>14</c:v>
                </c:pt>
                <c:pt idx="9">
                  <c:v>13</c:v>
                </c:pt>
                <c:pt idx="10">
                  <c:v>11</c:v>
                </c:pt>
                <c:pt idx="11">
                  <c:v>10</c:v>
                </c:pt>
                <c:pt idx="12">
                  <c:v>7</c:v>
                </c:pt>
                <c:pt idx="13">
                  <c:v>3</c:v>
                </c:pt>
                <c:pt idx="14">
                  <c:v>1</c:v>
                </c:pt>
                <c:pt idx="15">
                  <c:v>1</c:v>
                </c:pt>
              </c:numCache>
            </c:numRef>
          </c:val>
          <c:extLst>
            <c:ext xmlns:c16="http://schemas.microsoft.com/office/drawing/2014/chart" uri="{C3380CC4-5D6E-409C-BE32-E72D297353CC}">
              <c16:uniqueId val="{00000000-DCC3-4FD1-9345-94231FAA19C1}"/>
            </c:ext>
          </c:extLst>
        </c:ser>
        <c:ser>
          <c:idx val="1"/>
          <c:order val="1"/>
          <c:tx>
            <c:strRef>
              <c:f>'Pivot Report'!$C$3</c:f>
              <c:strCache>
                <c:ptCount val="1"/>
                <c:pt idx="0">
                  <c:v>Losses</c:v>
                </c:pt>
              </c:strCache>
            </c:strRef>
          </c:tx>
          <c:spPr>
            <a:solidFill>
              <a:schemeClr val="accent2"/>
            </a:solidFill>
            <a:ln>
              <a:noFill/>
            </a:ln>
            <a:effectLst/>
          </c:spPr>
          <c:invertIfNegative val="0"/>
          <c:cat>
            <c:strRef>
              <c:f>'Pivot Report'!$A$4:$A$20</c:f>
              <c:strCache>
                <c:ptCount val="16"/>
                <c:pt idx="0">
                  <c:v>Gold</c:v>
                </c:pt>
                <c:pt idx="1">
                  <c:v>EUR/USD</c:v>
                </c:pt>
                <c:pt idx="2">
                  <c:v>USD/JPY</c:v>
                </c:pt>
                <c:pt idx="3">
                  <c:v>AUD/USD</c:v>
                </c:pt>
                <c:pt idx="4">
                  <c:v>GBP/USD</c:v>
                </c:pt>
                <c:pt idx="5">
                  <c:v>USOil</c:v>
                </c:pt>
                <c:pt idx="6">
                  <c:v>USD/CAD</c:v>
                </c:pt>
                <c:pt idx="7">
                  <c:v>EUR/GBP</c:v>
                </c:pt>
                <c:pt idx="8">
                  <c:v>NZD/USD</c:v>
                </c:pt>
                <c:pt idx="9">
                  <c:v>BTC/USD</c:v>
                </c:pt>
                <c:pt idx="10">
                  <c:v>USD/CHF</c:v>
                </c:pt>
                <c:pt idx="11">
                  <c:v>ETH/USD</c:v>
                </c:pt>
                <c:pt idx="12">
                  <c:v>EUR/JPY</c:v>
                </c:pt>
                <c:pt idx="13">
                  <c:v>EUR/CHF</c:v>
                </c:pt>
                <c:pt idx="14">
                  <c:v>Silver</c:v>
                </c:pt>
                <c:pt idx="15">
                  <c:v>GBP/AUD</c:v>
                </c:pt>
              </c:strCache>
            </c:strRef>
          </c:cat>
          <c:val>
            <c:numRef>
              <c:f>'Pivot Report'!$C$4:$C$20</c:f>
              <c:numCache>
                <c:formatCode>General</c:formatCode>
                <c:ptCount val="16"/>
                <c:pt idx="0">
                  <c:v>73</c:v>
                </c:pt>
                <c:pt idx="1">
                  <c:v>45</c:v>
                </c:pt>
                <c:pt idx="2">
                  <c:v>29</c:v>
                </c:pt>
                <c:pt idx="3">
                  <c:v>14</c:v>
                </c:pt>
                <c:pt idx="4">
                  <c:v>22</c:v>
                </c:pt>
                <c:pt idx="5">
                  <c:v>11</c:v>
                </c:pt>
                <c:pt idx="6">
                  <c:v>13</c:v>
                </c:pt>
                <c:pt idx="7">
                  <c:v>16</c:v>
                </c:pt>
                <c:pt idx="8">
                  <c:v>12</c:v>
                </c:pt>
                <c:pt idx="9">
                  <c:v>12</c:v>
                </c:pt>
                <c:pt idx="10">
                  <c:v>4</c:v>
                </c:pt>
                <c:pt idx="11">
                  <c:v>10</c:v>
                </c:pt>
                <c:pt idx="12">
                  <c:v>4</c:v>
                </c:pt>
                <c:pt idx="13">
                  <c:v>3</c:v>
                </c:pt>
                <c:pt idx="14">
                  <c:v>0</c:v>
                </c:pt>
                <c:pt idx="15">
                  <c:v>0</c:v>
                </c:pt>
              </c:numCache>
            </c:numRef>
          </c:val>
          <c:extLst>
            <c:ext xmlns:c16="http://schemas.microsoft.com/office/drawing/2014/chart" uri="{C3380CC4-5D6E-409C-BE32-E72D297353CC}">
              <c16:uniqueId val="{00000001-DCC3-4FD1-9345-94231FAA19C1}"/>
            </c:ext>
          </c:extLst>
        </c:ser>
        <c:dLbls>
          <c:showLegendKey val="0"/>
          <c:showVal val="0"/>
          <c:showCatName val="0"/>
          <c:showSerName val="0"/>
          <c:showPercent val="0"/>
          <c:showBubbleSize val="0"/>
        </c:dLbls>
        <c:gapWidth val="219"/>
        <c:axId val="227107536"/>
        <c:axId val="1213537408"/>
      </c:barChart>
      <c:catAx>
        <c:axId val="22710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213537408"/>
        <c:crosses val="autoZero"/>
        <c:auto val="1"/>
        <c:lblAlgn val="ctr"/>
        <c:lblOffset val="100"/>
        <c:noMultiLvlLbl val="0"/>
      </c:catAx>
      <c:valAx>
        <c:axId val="1213537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10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[Forex Signal - Fxleaders - Analysis.xlsx]Pivot Report!PivotTable15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kern="1200" spc="0" baseline="0">
                <a:solidFill>
                  <a:sysClr val="windowText" lastClr="000000">
                    <a:lumMod val="65000"/>
                    <a:lumOff val="35000"/>
                  </a:sysClr>
                </a:solidFill>
                <a:latin typeface="Times New Roman" panose="02020603050405020304" pitchFamily="18" charset="0"/>
                <a:cs typeface="Times New Roman" panose="02020603050405020304" pitchFamily="18" charset="0"/>
              </a:rPr>
              <a:t>Profit/ Loss By Trading Instrument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Report'!$B$112</c:f>
              <c:strCache>
                <c:ptCount val="1"/>
                <c:pt idx="0">
                  <c:v>Profits</c:v>
                </c:pt>
              </c:strCache>
            </c:strRef>
          </c:tx>
          <c:spPr>
            <a:solidFill>
              <a:schemeClr val="accent1"/>
            </a:solidFill>
            <a:ln>
              <a:noFill/>
            </a:ln>
            <a:effectLst/>
          </c:spPr>
          <c:invertIfNegative val="0"/>
          <c:cat>
            <c:strRef>
              <c:f>'Pivot Report'!$A$113:$A$116</c:f>
              <c:strCache>
                <c:ptCount val="3"/>
                <c:pt idx="0">
                  <c:v>Commodity</c:v>
                </c:pt>
                <c:pt idx="1">
                  <c:v>Cryptocurrency</c:v>
                </c:pt>
                <c:pt idx="2">
                  <c:v>Forex</c:v>
                </c:pt>
              </c:strCache>
            </c:strRef>
          </c:cat>
          <c:val>
            <c:numRef>
              <c:f>'Pivot Report'!$B$113:$B$116</c:f>
              <c:numCache>
                <c:formatCode>General</c:formatCode>
                <c:ptCount val="3"/>
                <c:pt idx="0">
                  <c:v>191</c:v>
                </c:pt>
                <c:pt idx="1">
                  <c:v>23</c:v>
                </c:pt>
                <c:pt idx="2">
                  <c:v>273</c:v>
                </c:pt>
              </c:numCache>
            </c:numRef>
          </c:val>
          <c:extLst>
            <c:ext xmlns:c16="http://schemas.microsoft.com/office/drawing/2014/chart" uri="{C3380CC4-5D6E-409C-BE32-E72D297353CC}">
              <c16:uniqueId val="{00000000-0021-4EFE-81D0-C3B0C3CE1FAA}"/>
            </c:ext>
          </c:extLst>
        </c:ser>
        <c:ser>
          <c:idx val="1"/>
          <c:order val="1"/>
          <c:tx>
            <c:strRef>
              <c:f>'Pivot Report'!$C$112</c:f>
              <c:strCache>
                <c:ptCount val="1"/>
                <c:pt idx="0">
                  <c:v>Losses</c:v>
                </c:pt>
              </c:strCache>
            </c:strRef>
          </c:tx>
          <c:spPr>
            <a:solidFill>
              <a:schemeClr val="accent2"/>
            </a:solidFill>
            <a:ln>
              <a:noFill/>
            </a:ln>
            <a:effectLst/>
          </c:spPr>
          <c:invertIfNegative val="0"/>
          <c:cat>
            <c:strRef>
              <c:f>'Pivot Report'!$A$113:$A$116</c:f>
              <c:strCache>
                <c:ptCount val="3"/>
                <c:pt idx="0">
                  <c:v>Commodity</c:v>
                </c:pt>
                <c:pt idx="1">
                  <c:v>Cryptocurrency</c:v>
                </c:pt>
                <c:pt idx="2">
                  <c:v>Forex</c:v>
                </c:pt>
              </c:strCache>
            </c:strRef>
          </c:cat>
          <c:val>
            <c:numRef>
              <c:f>'Pivot Report'!$C$113:$C$116</c:f>
              <c:numCache>
                <c:formatCode>General</c:formatCode>
                <c:ptCount val="3"/>
                <c:pt idx="0">
                  <c:v>84</c:v>
                </c:pt>
                <c:pt idx="1">
                  <c:v>22</c:v>
                </c:pt>
                <c:pt idx="2">
                  <c:v>162</c:v>
                </c:pt>
              </c:numCache>
            </c:numRef>
          </c:val>
          <c:extLst>
            <c:ext xmlns:c16="http://schemas.microsoft.com/office/drawing/2014/chart" uri="{C3380CC4-5D6E-409C-BE32-E72D297353CC}">
              <c16:uniqueId val="{00000001-0021-4EFE-81D0-C3B0C3CE1FAA}"/>
            </c:ext>
          </c:extLst>
        </c:ser>
        <c:dLbls>
          <c:showLegendKey val="0"/>
          <c:showVal val="0"/>
          <c:showCatName val="0"/>
          <c:showSerName val="0"/>
          <c:showPercent val="0"/>
          <c:showBubbleSize val="0"/>
        </c:dLbls>
        <c:gapWidth val="219"/>
        <c:overlap val="100"/>
        <c:axId val="1659986720"/>
        <c:axId val="1646291328"/>
      </c:barChart>
      <c:catAx>
        <c:axId val="165998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291328"/>
        <c:crosses val="autoZero"/>
        <c:auto val="1"/>
        <c:lblAlgn val="ctr"/>
        <c:lblOffset val="100"/>
        <c:noMultiLvlLbl val="0"/>
      </c:catAx>
      <c:valAx>
        <c:axId val="164629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98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[Forex Signal - Fxleaders - Analysis.xlsx]Pivot Report!PivotTable1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kern="1200" spc="0" baseline="0">
                <a:solidFill>
                  <a:sysClr val="windowText" lastClr="000000">
                    <a:lumMod val="65000"/>
                    <a:lumOff val="35000"/>
                  </a:sysClr>
                </a:solidFill>
                <a:latin typeface="Times New Roman" panose="02020603050405020304" pitchFamily="18" charset="0"/>
                <a:cs typeface="Times New Roman" panose="02020603050405020304" pitchFamily="18" charset="0"/>
              </a:rPr>
              <a:t>Total Trade Profits/ Loss By Currency Pair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Report'!$B$3</c:f>
              <c:strCache>
                <c:ptCount val="1"/>
                <c:pt idx="0">
                  <c:v>Profits</c:v>
                </c:pt>
              </c:strCache>
            </c:strRef>
          </c:tx>
          <c:spPr>
            <a:solidFill>
              <a:schemeClr val="accent1"/>
            </a:solidFill>
            <a:ln>
              <a:noFill/>
            </a:ln>
            <a:effectLst/>
          </c:spPr>
          <c:invertIfNegative val="0"/>
          <c:cat>
            <c:strRef>
              <c:f>'Pivot Report'!$A$4:$A$20</c:f>
              <c:strCache>
                <c:ptCount val="16"/>
                <c:pt idx="0">
                  <c:v>Gold</c:v>
                </c:pt>
                <c:pt idx="1">
                  <c:v>EUR/USD</c:v>
                </c:pt>
                <c:pt idx="2">
                  <c:v>USD/JPY</c:v>
                </c:pt>
                <c:pt idx="3">
                  <c:v>AUD/USD</c:v>
                </c:pt>
                <c:pt idx="4">
                  <c:v>GBP/USD</c:v>
                </c:pt>
                <c:pt idx="5">
                  <c:v>USOil</c:v>
                </c:pt>
                <c:pt idx="6">
                  <c:v>USD/CAD</c:v>
                </c:pt>
                <c:pt idx="7">
                  <c:v>EUR/GBP</c:v>
                </c:pt>
                <c:pt idx="8">
                  <c:v>NZD/USD</c:v>
                </c:pt>
                <c:pt idx="9">
                  <c:v>BTC/USD</c:v>
                </c:pt>
                <c:pt idx="10">
                  <c:v>USD/CHF</c:v>
                </c:pt>
                <c:pt idx="11">
                  <c:v>ETH/USD</c:v>
                </c:pt>
                <c:pt idx="12">
                  <c:v>EUR/JPY</c:v>
                </c:pt>
                <c:pt idx="13">
                  <c:v>EUR/CHF</c:v>
                </c:pt>
                <c:pt idx="14">
                  <c:v>Silver</c:v>
                </c:pt>
                <c:pt idx="15">
                  <c:v>GBP/AUD</c:v>
                </c:pt>
              </c:strCache>
            </c:strRef>
          </c:cat>
          <c:val>
            <c:numRef>
              <c:f>'Pivot Report'!$B$4:$B$20</c:f>
              <c:numCache>
                <c:formatCode>General</c:formatCode>
                <c:ptCount val="16"/>
                <c:pt idx="0">
                  <c:v>165</c:v>
                </c:pt>
                <c:pt idx="1">
                  <c:v>78</c:v>
                </c:pt>
                <c:pt idx="2">
                  <c:v>52</c:v>
                </c:pt>
                <c:pt idx="3">
                  <c:v>43</c:v>
                </c:pt>
                <c:pt idx="4">
                  <c:v>27</c:v>
                </c:pt>
                <c:pt idx="5">
                  <c:v>25</c:v>
                </c:pt>
                <c:pt idx="6">
                  <c:v>23</c:v>
                </c:pt>
                <c:pt idx="7">
                  <c:v>14</c:v>
                </c:pt>
                <c:pt idx="8">
                  <c:v>14</c:v>
                </c:pt>
                <c:pt idx="9">
                  <c:v>13</c:v>
                </c:pt>
                <c:pt idx="10">
                  <c:v>11</c:v>
                </c:pt>
                <c:pt idx="11">
                  <c:v>10</c:v>
                </c:pt>
                <c:pt idx="12">
                  <c:v>7</c:v>
                </c:pt>
                <c:pt idx="13">
                  <c:v>3</c:v>
                </c:pt>
                <c:pt idx="14">
                  <c:v>1</c:v>
                </c:pt>
                <c:pt idx="15">
                  <c:v>1</c:v>
                </c:pt>
              </c:numCache>
            </c:numRef>
          </c:val>
          <c:extLst>
            <c:ext xmlns:c16="http://schemas.microsoft.com/office/drawing/2014/chart" uri="{C3380CC4-5D6E-409C-BE32-E72D297353CC}">
              <c16:uniqueId val="{00000000-B310-4ED6-92CE-84AEA5EA2770}"/>
            </c:ext>
          </c:extLst>
        </c:ser>
        <c:ser>
          <c:idx val="1"/>
          <c:order val="1"/>
          <c:tx>
            <c:strRef>
              <c:f>'Pivot Report'!$C$3</c:f>
              <c:strCache>
                <c:ptCount val="1"/>
                <c:pt idx="0">
                  <c:v>Losses</c:v>
                </c:pt>
              </c:strCache>
            </c:strRef>
          </c:tx>
          <c:spPr>
            <a:solidFill>
              <a:schemeClr val="accent2"/>
            </a:solidFill>
            <a:ln>
              <a:noFill/>
            </a:ln>
            <a:effectLst/>
          </c:spPr>
          <c:invertIfNegative val="0"/>
          <c:cat>
            <c:strRef>
              <c:f>'Pivot Report'!$A$4:$A$20</c:f>
              <c:strCache>
                <c:ptCount val="16"/>
                <c:pt idx="0">
                  <c:v>Gold</c:v>
                </c:pt>
                <c:pt idx="1">
                  <c:v>EUR/USD</c:v>
                </c:pt>
                <c:pt idx="2">
                  <c:v>USD/JPY</c:v>
                </c:pt>
                <c:pt idx="3">
                  <c:v>AUD/USD</c:v>
                </c:pt>
                <c:pt idx="4">
                  <c:v>GBP/USD</c:v>
                </c:pt>
                <c:pt idx="5">
                  <c:v>USOil</c:v>
                </c:pt>
                <c:pt idx="6">
                  <c:v>USD/CAD</c:v>
                </c:pt>
                <c:pt idx="7">
                  <c:v>EUR/GBP</c:v>
                </c:pt>
                <c:pt idx="8">
                  <c:v>NZD/USD</c:v>
                </c:pt>
                <c:pt idx="9">
                  <c:v>BTC/USD</c:v>
                </c:pt>
                <c:pt idx="10">
                  <c:v>USD/CHF</c:v>
                </c:pt>
                <c:pt idx="11">
                  <c:v>ETH/USD</c:v>
                </c:pt>
                <c:pt idx="12">
                  <c:v>EUR/JPY</c:v>
                </c:pt>
                <c:pt idx="13">
                  <c:v>EUR/CHF</c:v>
                </c:pt>
                <c:pt idx="14">
                  <c:v>Silver</c:v>
                </c:pt>
                <c:pt idx="15">
                  <c:v>GBP/AUD</c:v>
                </c:pt>
              </c:strCache>
            </c:strRef>
          </c:cat>
          <c:val>
            <c:numRef>
              <c:f>'Pivot Report'!$C$4:$C$20</c:f>
              <c:numCache>
                <c:formatCode>General</c:formatCode>
                <c:ptCount val="16"/>
                <c:pt idx="0">
                  <c:v>73</c:v>
                </c:pt>
                <c:pt idx="1">
                  <c:v>45</c:v>
                </c:pt>
                <c:pt idx="2">
                  <c:v>29</c:v>
                </c:pt>
                <c:pt idx="3">
                  <c:v>14</c:v>
                </c:pt>
                <c:pt idx="4">
                  <c:v>22</c:v>
                </c:pt>
                <c:pt idx="5">
                  <c:v>11</c:v>
                </c:pt>
                <c:pt idx="6">
                  <c:v>13</c:v>
                </c:pt>
                <c:pt idx="7">
                  <c:v>16</c:v>
                </c:pt>
                <c:pt idx="8">
                  <c:v>12</c:v>
                </c:pt>
                <c:pt idx="9">
                  <c:v>12</c:v>
                </c:pt>
                <c:pt idx="10">
                  <c:v>4</c:v>
                </c:pt>
                <c:pt idx="11">
                  <c:v>10</c:v>
                </c:pt>
                <c:pt idx="12">
                  <c:v>4</c:v>
                </c:pt>
                <c:pt idx="13">
                  <c:v>3</c:v>
                </c:pt>
                <c:pt idx="14">
                  <c:v>0</c:v>
                </c:pt>
                <c:pt idx="15">
                  <c:v>0</c:v>
                </c:pt>
              </c:numCache>
            </c:numRef>
          </c:val>
          <c:extLst>
            <c:ext xmlns:c16="http://schemas.microsoft.com/office/drawing/2014/chart" uri="{C3380CC4-5D6E-409C-BE32-E72D297353CC}">
              <c16:uniqueId val="{00000002-B310-4ED6-92CE-84AEA5EA2770}"/>
            </c:ext>
          </c:extLst>
        </c:ser>
        <c:dLbls>
          <c:showLegendKey val="0"/>
          <c:showVal val="0"/>
          <c:showCatName val="0"/>
          <c:showSerName val="0"/>
          <c:showPercent val="0"/>
          <c:showBubbleSize val="0"/>
        </c:dLbls>
        <c:gapWidth val="219"/>
        <c:axId val="227107536"/>
        <c:axId val="1213537408"/>
      </c:barChart>
      <c:catAx>
        <c:axId val="22710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213537408"/>
        <c:crosses val="autoZero"/>
        <c:auto val="1"/>
        <c:lblAlgn val="ctr"/>
        <c:lblOffset val="100"/>
        <c:noMultiLvlLbl val="0"/>
      </c:catAx>
      <c:valAx>
        <c:axId val="1213537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10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[Forex Signal - Fxleaders - Analysis.xlsx]Pivot Report!PivotTable3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latin typeface="Times New Roman" panose="02020603050405020304" pitchFamily="18" charset="0"/>
                <a:cs typeface="Times New Roman" panose="02020603050405020304" pitchFamily="18" charset="0"/>
              </a:rPr>
              <a:t>Total Trade Profits/ Loss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Report'!$B$24</c:f>
              <c:strCache>
                <c:ptCount val="1"/>
                <c:pt idx="0">
                  <c:v>Profits</c:v>
                </c:pt>
              </c:strCache>
            </c:strRef>
          </c:tx>
          <c:spPr>
            <a:solidFill>
              <a:schemeClr val="accent1"/>
            </a:solidFill>
            <a:ln>
              <a:noFill/>
            </a:ln>
            <a:effectLst/>
          </c:spPr>
          <c:invertIfNegative val="0"/>
          <c:cat>
            <c:strRef>
              <c:f>'Pivot Report'!$A$25:$A$34</c:f>
              <c:strCache>
                <c:ptCount val="9"/>
                <c:pt idx="0">
                  <c:v>Jan</c:v>
                </c:pt>
                <c:pt idx="1">
                  <c:v>Feb</c:v>
                </c:pt>
                <c:pt idx="2">
                  <c:v>Mar</c:v>
                </c:pt>
                <c:pt idx="3">
                  <c:v>Apr</c:v>
                </c:pt>
                <c:pt idx="4">
                  <c:v>May</c:v>
                </c:pt>
                <c:pt idx="5">
                  <c:v>Jun</c:v>
                </c:pt>
                <c:pt idx="6">
                  <c:v>Jul</c:v>
                </c:pt>
                <c:pt idx="7">
                  <c:v>Aug</c:v>
                </c:pt>
                <c:pt idx="8">
                  <c:v>Sep</c:v>
                </c:pt>
              </c:strCache>
            </c:strRef>
          </c:cat>
          <c:val>
            <c:numRef>
              <c:f>'Pivot Report'!$B$25:$B$34</c:f>
              <c:numCache>
                <c:formatCode>General</c:formatCode>
                <c:ptCount val="9"/>
                <c:pt idx="0">
                  <c:v>19</c:v>
                </c:pt>
                <c:pt idx="1">
                  <c:v>68</c:v>
                </c:pt>
                <c:pt idx="2">
                  <c:v>93</c:v>
                </c:pt>
                <c:pt idx="3">
                  <c:v>58</c:v>
                </c:pt>
                <c:pt idx="4">
                  <c:v>55</c:v>
                </c:pt>
                <c:pt idx="5">
                  <c:v>59</c:v>
                </c:pt>
                <c:pt idx="6">
                  <c:v>57</c:v>
                </c:pt>
                <c:pt idx="7">
                  <c:v>59</c:v>
                </c:pt>
                <c:pt idx="8">
                  <c:v>19</c:v>
                </c:pt>
              </c:numCache>
            </c:numRef>
          </c:val>
          <c:extLst>
            <c:ext xmlns:c16="http://schemas.microsoft.com/office/drawing/2014/chart" uri="{C3380CC4-5D6E-409C-BE32-E72D297353CC}">
              <c16:uniqueId val="{00000000-B598-4583-A8AC-BE41B6B3A6FF}"/>
            </c:ext>
          </c:extLst>
        </c:ser>
        <c:ser>
          <c:idx val="1"/>
          <c:order val="1"/>
          <c:tx>
            <c:strRef>
              <c:f>'Pivot Report'!$C$24</c:f>
              <c:strCache>
                <c:ptCount val="1"/>
                <c:pt idx="0">
                  <c:v>Losses</c:v>
                </c:pt>
              </c:strCache>
            </c:strRef>
          </c:tx>
          <c:spPr>
            <a:solidFill>
              <a:schemeClr val="accent2"/>
            </a:solidFill>
            <a:ln>
              <a:noFill/>
            </a:ln>
            <a:effectLst/>
          </c:spPr>
          <c:invertIfNegative val="0"/>
          <c:cat>
            <c:strRef>
              <c:f>'Pivot Report'!$A$25:$A$34</c:f>
              <c:strCache>
                <c:ptCount val="9"/>
                <c:pt idx="0">
                  <c:v>Jan</c:v>
                </c:pt>
                <c:pt idx="1">
                  <c:v>Feb</c:v>
                </c:pt>
                <c:pt idx="2">
                  <c:v>Mar</c:v>
                </c:pt>
                <c:pt idx="3">
                  <c:v>Apr</c:v>
                </c:pt>
                <c:pt idx="4">
                  <c:v>May</c:v>
                </c:pt>
                <c:pt idx="5">
                  <c:v>Jun</c:v>
                </c:pt>
                <c:pt idx="6">
                  <c:v>Jul</c:v>
                </c:pt>
                <c:pt idx="7">
                  <c:v>Aug</c:v>
                </c:pt>
                <c:pt idx="8">
                  <c:v>Sep</c:v>
                </c:pt>
              </c:strCache>
            </c:strRef>
          </c:cat>
          <c:val>
            <c:numRef>
              <c:f>'Pivot Report'!$C$25:$C$34</c:f>
              <c:numCache>
                <c:formatCode>General</c:formatCode>
                <c:ptCount val="9"/>
                <c:pt idx="0">
                  <c:v>11</c:v>
                </c:pt>
                <c:pt idx="1">
                  <c:v>33</c:v>
                </c:pt>
                <c:pt idx="2">
                  <c:v>34</c:v>
                </c:pt>
                <c:pt idx="3">
                  <c:v>38</c:v>
                </c:pt>
                <c:pt idx="4">
                  <c:v>36</c:v>
                </c:pt>
                <c:pt idx="5">
                  <c:v>38</c:v>
                </c:pt>
                <c:pt idx="6">
                  <c:v>43</c:v>
                </c:pt>
                <c:pt idx="7">
                  <c:v>30</c:v>
                </c:pt>
                <c:pt idx="8">
                  <c:v>5</c:v>
                </c:pt>
              </c:numCache>
            </c:numRef>
          </c:val>
          <c:extLst>
            <c:ext xmlns:c16="http://schemas.microsoft.com/office/drawing/2014/chart" uri="{C3380CC4-5D6E-409C-BE32-E72D297353CC}">
              <c16:uniqueId val="{00000001-B598-4583-A8AC-BE41B6B3A6FF}"/>
            </c:ext>
          </c:extLst>
        </c:ser>
        <c:dLbls>
          <c:showLegendKey val="0"/>
          <c:showVal val="0"/>
          <c:showCatName val="0"/>
          <c:showSerName val="0"/>
          <c:showPercent val="0"/>
          <c:showBubbleSize val="0"/>
        </c:dLbls>
        <c:gapWidth val="219"/>
        <c:overlap val="-27"/>
        <c:axId val="1203760288"/>
        <c:axId val="1933363568"/>
      </c:barChart>
      <c:catAx>
        <c:axId val="120376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363568"/>
        <c:crosses val="autoZero"/>
        <c:auto val="1"/>
        <c:lblAlgn val="ctr"/>
        <c:lblOffset val="100"/>
        <c:noMultiLvlLbl val="0"/>
      </c:catAx>
      <c:valAx>
        <c:axId val="193336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76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[Forex Signal - Fxleaders - Analysis.xlsx]Pivot Report!PivotTable4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latin typeface="Times New Roman" panose="02020603050405020304" pitchFamily="18" charset="0"/>
                <a:cs typeface="Times New Roman" panose="02020603050405020304" pitchFamily="18" charset="0"/>
              </a:rPr>
              <a:t>Profits/ Losses By Trading Period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Report'!$B$38</c:f>
              <c:strCache>
                <c:ptCount val="1"/>
                <c:pt idx="0">
                  <c:v>Profits</c:v>
                </c:pt>
              </c:strCache>
            </c:strRef>
          </c:tx>
          <c:spPr>
            <a:solidFill>
              <a:schemeClr val="accent1"/>
            </a:solidFill>
            <a:ln>
              <a:noFill/>
            </a:ln>
            <a:effectLst/>
          </c:spPr>
          <c:invertIfNegative val="0"/>
          <c:cat>
            <c:strRef>
              <c:f>'Pivot Report'!$A$39:$A$43</c:f>
              <c:strCache>
                <c:ptCount val="4"/>
                <c:pt idx="0">
                  <c:v>Morning Trade</c:v>
                </c:pt>
                <c:pt idx="1">
                  <c:v>Afternoon Trade</c:v>
                </c:pt>
                <c:pt idx="2">
                  <c:v>Evening Trade</c:v>
                </c:pt>
                <c:pt idx="3">
                  <c:v>Night Trade</c:v>
                </c:pt>
              </c:strCache>
            </c:strRef>
          </c:cat>
          <c:val>
            <c:numRef>
              <c:f>'Pivot Report'!$B$39:$B$43</c:f>
              <c:numCache>
                <c:formatCode>General</c:formatCode>
                <c:ptCount val="4"/>
                <c:pt idx="0">
                  <c:v>215</c:v>
                </c:pt>
                <c:pt idx="1">
                  <c:v>175</c:v>
                </c:pt>
                <c:pt idx="2">
                  <c:v>67</c:v>
                </c:pt>
                <c:pt idx="3">
                  <c:v>30</c:v>
                </c:pt>
              </c:numCache>
            </c:numRef>
          </c:val>
          <c:extLst>
            <c:ext xmlns:c16="http://schemas.microsoft.com/office/drawing/2014/chart" uri="{C3380CC4-5D6E-409C-BE32-E72D297353CC}">
              <c16:uniqueId val="{00000000-54FE-47C9-9857-A56CC834CAE5}"/>
            </c:ext>
          </c:extLst>
        </c:ser>
        <c:ser>
          <c:idx val="1"/>
          <c:order val="1"/>
          <c:tx>
            <c:strRef>
              <c:f>'Pivot Report'!$C$38</c:f>
              <c:strCache>
                <c:ptCount val="1"/>
                <c:pt idx="0">
                  <c:v>Losses</c:v>
                </c:pt>
              </c:strCache>
            </c:strRef>
          </c:tx>
          <c:spPr>
            <a:solidFill>
              <a:schemeClr val="accent2"/>
            </a:solidFill>
            <a:ln>
              <a:noFill/>
            </a:ln>
            <a:effectLst/>
          </c:spPr>
          <c:invertIfNegative val="0"/>
          <c:cat>
            <c:strRef>
              <c:f>'Pivot Report'!$A$39:$A$43</c:f>
              <c:strCache>
                <c:ptCount val="4"/>
                <c:pt idx="0">
                  <c:v>Morning Trade</c:v>
                </c:pt>
                <c:pt idx="1">
                  <c:v>Afternoon Trade</c:v>
                </c:pt>
                <c:pt idx="2">
                  <c:v>Evening Trade</c:v>
                </c:pt>
                <c:pt idx="3">
                  <c:v>Night Trade</c:v>
                </c:pt>
              </c:strCache>
            </c:strRef>
          </c:cat>
          <c:val>
            <c:numRef>
              <c:f>'Pivot Report'!$C$39:$C$43</c:f>
              <c:numCache>
                <c:formatCode>General</c:formatCode>
                <c:ptCount val="4"/>
                <c:pt idx="0">
                  <c:v>99</c:v>
                </c:pt>
                <c:pt idx="1">
                  <c:v>99</c:v>
                </c:pt>
                <c:pt idx="2">
                  <c:v>51</c:v>
                </c:pt>
                <c:pt idx="3">
                  <c:v>19</c:v>
                </c:pt>
              </c:numCache>
            </c:numRef>
          </c:val>
          <c:extLst>
            <c:ext xmlns:c16="http://schemas.microsoft.com/office/drawing/2014/chart" uri="{C3380CC4-5D6E-409C-BE32-E72D297353CC}">
              <c16:uniqueId val="{00000001-54FE-47C9-9857-A56CC834CAE5}"/>
            </c:ext>
          </c:extLst>
        </c:ser>
        <c:dLbls>
          <c:showLegendKey val="0"/>
          <c:showVal val="0"/>
          <c:showCatName val="0"/>
          <c:showSerName val="0"/>
          <c:showPercent val="0"/>
          <c:showBubbleSize val="0"/>
        </c:dLbls>
        <c:gapWidth val="219"/>
        <c:overlap val="-27"/>
        <c:axId val="1109792288"/>
        <c:axId val="1646275488"/>
      </c:barChart>
      <c:catAx>
        <c:axId val="110979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275488"/>
        <c:crosses val="autoZero"/>
        <c:auto val="1"/>
        <c:lblAlgn val="ctr"/>
        <c:lblOffset val="100"/>
        <c:noMultiLvlLbl val="0"/>
      </c:catAx>
      <c:valAx>
        <c:axId val="164627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79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9</xdr:col>
      <xdr:colOff>238124</xdr:colOff>
      <xdr:row>0</xdr:row>
      <xdr:rowOff>609601</xdr:rowOff>
    </xdr:from>
    <xdr:to>
      <xdr:col>17</xdr:col>
      <xdr:colOff>552449</xdr:colOff>
      <xdr:row>8</xdr:row>
      <xdr:rowOff>28576</xdr:rowOff>
    </xdr:to>
    <xdr:graphicFrame macro="">
      <xdr:nvGraphicFramePr>
        <xdr:cNvPr id="4" name="Chart 3">
          <a:extLst>
            <a:ext uri="{FF2B5EF4-FFF2-40B4-BE49-F238E27FC236}">
              <a16:creationId xmlns:a16="http://schemas.microsoft.com/office/drawing/2014/main" id="{9B8C4F1F-6057-44C2-B1AE-3B259FBBA6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161926</xdr:colOff>
      <xdr:row>8</xdr:row>
      <xdr:rowOff>9525</xdr:rowOff>
    </xdr:from>
    <xdr:to>
      <xdr:col>9</xdr:col>
      <xdr:colOff>228602</xdr:colOff>
      <xdr:row>17</xdr:row>
      <xdr:rowOff>114300</xdr:rowOff>
    </xdr:to>
    <xdr:graphicFrame macro="">
      <xdr:nvGraphicFramePr>
        <xdr:cNvPr id="6" name="Chart 5">
          <a:extLst>
            <a:ext uri="{FF2B5EF4-FFF2-40B4-BE49-F238E27FC236}">
              <a16:creationId xmlns:a16="http://schemas.microsoft.com/office/drawing/2014/main" id="{73B113EE-42EB-41F9-9CDE-3AC2CB6A7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228600</xdr:colOff>
      <xdr:row>8</xdr:row>
      <xdr:rowOff>28575</xdr:rowOff>
    </xdr:from>
    <xdr:to>
      <xdr:col>17</xdr:col>
      <xdr:colOff>561975</xdr:colOff>
      <xdr:row>17</xdr:row>
      <xdr:rowOff>114300</xdr:rowOff>
    </xdr:to>
    <xdr:graphicFrame macro="">
      <xdr:nvGraphicFramePr>
        <xdr:cNvPr id="8" name="Chart 7">
          <a:extLst>
            <a:ext uri="{FF2B5EF4-FFF2-40B4-BE49-F238E27FC236}">
              <a16:creationId xmlns:a16="http://schemas.microsoft.com/office/drawing/2014/main" id="{D2486D72-917D-4832-9862-6D52B409F1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381000</xdr:colOff>
      <xdr:row>17</xdr:row>
      <xdr:rowOff>123825</xdr:rowOff>
    </xdr:from>
    <xdr:to>
      <xdr:col>17</xdr:col>
      <xdr:colOff>561975</xdr:colOff>
      <xdr:row>26</xdr:row>
      <xdr:rowOff>55245</xdr:rowOff>
    </xdr:to>
    <xdr:graphicFrame macro="">
      <xdr:nvGraphicFramePr>
        <xdr:cNvPr id="10" name="Chart 9">
          <a:extLst>
            <a:ext uri="{FF2B5EF4-FFF2-40B4-BE49-F238E27FC236}">
              <a16:creationId xmlns:a16="http://schemas.microsoft.com/office/drawing/2014/main" id="{D1E7FC63-C23C-4B62-90FA-1937E9D111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180972</xdr:colOff>
      <xdr:row>0</xdr:row>
      <xdr:rowOff>609600</xdr:rowOff>
    </xdr:from>
    <xdr:to>
      <xdr:col>9</xdr:col>
      <xdr:colOff>209549</xdr:colOff>
      <xdr:row>8</xdr:row>
      <xdr:rowOff>28575</xdr:rowOff>
    </xdr:to>
    <mc:AlternateContent xmlns:mc="http://schemas.openxmlformats.org/markup-compatibility/2006" xmlns:tsle="http://schemas.microsoft.com/office/drawing/2012/timeslicer">
      <mc:Choice Requires="tsle">
        <xdr:graphicFrame macro="">
          <xdr:nvGraphicFramePr>
            <xdr:cNvPr id="12" name="Date Open">
              <a:extLst>
                <a:ext uri="{FF2B5EF4-FFF2-40B4-BE49-F238E27FC236}">
                  <a16:creationId xmlns:a16="http://schemas.microsoft.com/office/drawing/2014/main" id="{FF042488-FD03-0812-2AF3-53FA09216151}"/>
                </a:ext>
              </a:extLst>
            </xdr:cNvPr>
            <xdr:cNvGraphicFramePr/>
          </xdr:nvGraphicFramePr>
          <xdr:xfrm>
            <a:off x="0" y="0"/>
            <a:ext cx="0" cy="0"/>
          </xdr:xfrm>
          <a:graphic>
            <a:graphicData uri="http://schemas.microsoft.com/office/drawing/2012/timeslicer">
              <tsle:timeslicer name="Date Open"/>
            </a:graphicData>
          </a:graphic>
        </xdr:graphicFrame>
      </mc:Choice>
      <mc:Fallback xmlns="">
        <xdr:sp macro="" textlink="">
          <xdr:nvSpPr>
            <xdr:cNvPr id="0" name=""/>
            <xdr:cNvSpPr>
              <a:spLocks noTextEdit="1"/>
            </xdr:cNvSpPr>
          </xdr:nvSpPr>
          <xdr:spPr>
            <a:xfrm>
              <a:off x="1552572" y="609600"/>
              <a:ext cx="4829177"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19051</xdr:colOff>
      <xdr:row>1</xdr:row>
      <xdr:rowOff>0</xdr:rowOff>
    </xdr:from>
    <xdr:to>
      <xdr:col>2</xdr:col>
      <xdr:colOff>171451</xdr:colOff>
      <xdr:row>8</xdr:row>
      <xdr:rowOff>38100</xdr:rowOff>
    </xdr:to>
    <mc:AlternateContent xmlns:mc="http://schemas.openxmlformats.org/markup-compatibility/2006" xmlns:a14="http://schemas.microsoft.com/office/drawing/2010/main">
      <mc:Choice Requires="a14">
        <xdr:graphicFrame macro="">
          <xdr:nvGraphicFramePr>
            <xdr:cNvPr id="13" name="Pair">
              <a:extLst>
                <a:ext uri="{FF2B5EF4-FFF2-40B4-BE49-F238E27FC236}">
                  <a16:creationId xmlns:a16="http://schemas.microsoft.com/office/drawing/2014/main" id="{00CC2BE1-4D62-7A40-B2B6-89DAD9583B2D}"/>
                </a:ext>
              </a:extLst>
            </xdr:cNvPr>
            <xdr:cNvGraphicFramePr/>
          </xdr:nvGraphicFramePr>
          <xdr:xfrm>
            <a:off x="0" y="0"/>
            <a:ext cx="0" cy="0"/>
          </xdr:xfrm>
          <a:graphic>
            <a:graphicData uri="http://schemas.microsoft.com/office/drawing/2010/slicer">
              <sle:slicer xmlns:sle="http://schemas.microsoft.com/office/drawing/2010/slicer" name="Pair"/>
            </a:graphicData>
          </a:graphic>
        </xdr:graphicFrame>
      </mc:Choice>
      <mc:Fallback xmlns="">
        <xdr:sp macro="" textlink="">
          <xdr:nvSpPr>
            <xdr:cNvPr id="0" name=""/>
            <xdr:cNvSpPr>
              <a:spLocks noTextEdit="1"/>
            </xdr:cNvSpPr>
          </xdr:nvSpPr>
          <xdr:spPr>
            <a:xfrm>
              <a:off x="19051" y="619125"/>
              <a:ext cx="1524000"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76200</xdr:rowOff>
    </xdr:from>
    <xdr:to>
      <xdr:col>2</xdr:col>
      <xdr:colOff>180975</xdr:colOff>
      <xdr:row>26</xdr:row>
      <xdr:rowOff>47625</xdr:rowOff>
    </xdr:to>
    <mc:AlternateContent xmlns:mc="http://schemas.openxmlformats.org/markup-compatibility/2006" xmlns:a14="http://schemas.microsoft.com/office/drawing/2010/main">
      <mc:Choice Requires="a14">
        <xdr:graphicFrame macro="">
          <xdr:nvGraphicFramePr>
            <xdr:cNvPr id="14" name="Action">
              <a:extLst>
                <a:ext uri="{FF2B5EF4-FFF2-40B4-BE49-F238E27FC236}">
                  <a16:creationId xmlns:a16="http://schemas.microsoft.com/office/drawing/2014/main" id="{7BE56F3E-F1A4-0D82-FF74-C63C7CEDFAC1}"/>
                </a:ext>
              </a:extLst>
            </xdr:cNvPr>
            <xdr:cNvGraphicFramePr/>
          </xdr:nvGraphicFramePr>
          <xdr:xfrm>
            <a:off x="0" y="0"/>
            <a:ext cx="0" cy="0"/>
          </xdr:xfrm>
          <a:graphic>
            <a:graphicData uri="http://schemas.microsoft.com/office/drawing/2010/slicer">
              <sle:slicer xmlns:sle="http://schemas.microsoft.com/office/drawing/2010/slicer" name="Action"/>
            </a:graphicData>
          </a:graphic>
        </xdr:graphicFrame>
      </mc:Choice>
      <mc:Fallback xmlns="">
        <xdr:sp macro="" textlink="">
          <xdr:nvSpPr>
            <xdr:cNvPr id="0" name=""/>
            <xdr:cNvSpPr>
              <a:spLocks noTextEdit="1"/>
            </xdr:cNvSpPr>
          </xdr:nvSpPr>
          <xdr:spPr>
            <a:xfrm>
              <a:off x="0" y="4514850"/>
              <a:ext cx="1552575"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28575</xdr:rowOff>
    </xdr:from>
    <xdr:to>
      <xdr:col>2</xdr:col>
      <xdr:colOff>190500</xdr:colOff>
      <xdr:row>14</xdr:row>
      <xdr:rowOff>38100</xdr:rowOff>
    </xdr:to>
    <mc:AlternateContent xmlns:mc="http://schemas.openxmlformats.org/markup-compatibility/2006" xmlns:a14="http://schemas.microsoft.com/office/drawing/2010/main">
      <mc:Choice Requires="a14">
        <xdr:graphicFrame macro="">
          <xdr:nvGraphicFramePr>
            <xdr:cNvPr id="16" name="Trading Instruments">
              <a:extLst>
                <a:ext uri="{FF2B5EF4-FFF2-40B4-BE49-F238E27FC236}">
                  <a16:creationId xmlns:a16="http://schemas.microsoft.com/office/drawing/2014/main" id="{DA6ABF9E-C9E5-E540-A225-C207F0E4BAF0}"/>
                </a:ext>
              </a:extLst>
            </xdr:cNvPr>
            <xdr:cNvGraphicFramePr/>
          </xdr:nvGraphicFramePr>
          <xdr:xfrm>
            <a:off x="0" y="0"/>
            <a:ext cx="0" cy="0"/>
          </xdr:xfrm>
          <a:graphic>
            <a:graphicData uri="http://schemas.microsoft.com/office/drawing/2010/slicer">
              <sle:slicer xmlns:sle="http://schemas.microsoft.com/office/drawing/2010/slicer" name="Trading Instruments"/>
            </a:graphicData>
          </a:graphic>
        </xdr:graphicFrame>
      </mc:Choice>
      <mc:Fallback xmlns="">
        <xdr:sp macro="" textlink="">
          <xdr:nvSpPr>
            <xdr:cNvPr id="0" name=""/>
            <xdr:cNvSpPr>
              <a:spLocks noTextEdit="1"/>
            </xdr:cNvSpPr>
          </xdr:nvSpPr>
          <xdr:spPr>
            <a:xfrm>
              <a:off x="0" y="1981200"/>
              <a:ext cx="15621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14</xdr:row>
      <xdr:rowOff>38100</xdr:rowOff>
    </xdr:from>
    <xdr:to>
      <xdr:col>2</xdr:col>
      <xdr:colOff>171451</xdr:colOff>
      <xdr:row>21</xdr:row>
      <xdr:rowOff>76200</xdr:rowOff>
    </xdr:to>
    <mc:AlternateContent xmlns:mc="http://schemas.openxmlformats.org/markup-compatibility/2006" xmlns:a14="http://schemas.microsoft.com/office/drawing/2010/main">
      <mc:Choice Requires="a14">
        <xdr:graphicFrame macro="">
          <xdr:nvGraphicFramePr>
            <xdr:cNvPr id="18" name="Trading Period">
              <a:extLst>
                <a:ext uri="{FF2B5EF4-FFF2-40B4-BE49-F238E27FC236}">
                  <a16:creationId xmlns:a16="http://schemas.microsoft.com/office/drawing/2014/main" id="{64B54923-4AB5-048F-DA96-34EBF9A3F33D}"/>
                </a:ext>
              </a:extLst>
            </xdr:cNvPr>
            <xdr:cNvGraphicFramePr/>
          </xdr:nvGraphicFramePr>
          <xdr:xfrm>
            <a:off x="0" y="0"/>
            <a:ext cx="0" cy="0"/>
          </xdr:xfrm>
          <a:graphic>
            <a:graphicData uri="http://schemas.microsoft.com/office/drawing/2010/slicer">
              <sle:slicer xmlns:sle="http://schemas.microsoft.com/office/drawing/2010/slicer" name="Trading Period"/>
            </a:graphicData>
          </a:graphic>
        </xdr:graphicFrame>
      </mc:Choice>
      <mc:Fallback xmlns="">
        <xdr:sp macro="" textlink="">
          <xdr:nvSpPr>
            <xdr:cNvPr id="0" name=""/>
            <xdr:cNvSpPr>
              <a:spLocks noTextEdit="1"/>
            </xdr:cNvSpPr>
          </xdr:nvSpPr>
          <xdr:spPr>
            <a:xfrm>
              <a:off x="1" y="3143250"/>
              <a:ext cx="1543050"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171451</xdr:colOff>
      <xdr:row>17</xdr:row>
      <xdr:rowOff>121920</xdr:rowOff>
    </xdr:from>
    <xdr:to>
      <xdr:col>9</xdr:col>
      <xdr:colOff>1</xdr:colOff>
      <xdr:row>26</xdr:row>
      <xdr:rowOff>55245</xdr:rowOff>
    </xdr:to>
    <xdr:graphicFrame macro="">
      <xdr:nvGraphicFramePr>
        <xdr:cNvPr id="20" name="Chart 19">
          <a:extLst>
            <a:ext uri="{FF2B5EF4-FFF2-40B4-BE49-F238E27FC236}">
              <a16:creationId xmlns:a16="http://schemas.microsoft.com/office/drawing/2014/main" id="{7BDA08F6-6A37-4AF4-9FFE-0339946156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xdr:colOff>
      <xdr:row>17</xdr:row>
      <xdr:rowOff>123825</xdr:rowOff>
    </xdr:from>
    <xdr:to>
      <xdr:col>12</xdr:col>
      <xdr:colOff>381001</xdr:colOff>
      <xdr:row>26</xdr:row>
      <xdr:rowOff>55245</xdr:rowOff>
    </xdr:to>
    <xdr:graphicFrame macro="">
      <xdr:nvGraphicFramePr>
        <xdr:cNvPr id="21" name="Chart 20">
          <a:extLst>
            <a:ext uri="{FF2B5EF4-FFF2-40B4-BE49-F238E27FC236}">
              <a16:creationId xmlns:a16="http://schemas.microsoft.com/office/drawing/2014/main" id="{FCA4069D-48A2-4507-B592-FC2732B284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228600</xdr:colOff>
      <xdr:row>8</xdr:row>
      <xdr:rowOff>57148</xdr:rowOff>
    </xdr:from>
    <xdr:to>
      <xdr:col>4</xdr:col>
      <xdr:colOff>100584</xdr:colOff>
      <xdr:row>10</xdr:row>
      <xdr:rowOff>9524</xdr:rowOff>
    </xdr:to>
    <xdr:sp macro="" textlink="">
      <xdr:nvSpPr>
        <xdr:cNvPr id="23" name="TextBox 22">
          <a:extLst>
            <a:ext uri="{FF2B5EF4-FFF2-40B4-BE49-F238E27FC236}">
              <a16:creationId xmlns:a16="http://schemas.microsoft.com/office/drawing/2014/main" id="{84950CE6-8CC6-9000-3021-EA43FBF22F15}"/>
            </a:ext>
          </a:extLst>
        </xdr:cNvPr>
        <xdr:cNvSpPr txBox="1"/>
      </xdr:nvSpPr>
      <xdr:spPr>
        <a:xfrm>
          <a:off x="1600200" y="2009773"/>
          <a:ext cx="1243584" cy="3429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100" b="1" i="0" u="none" strike="noStrike">
              <a:solidFill>
                <a:schemeClr val="dk1"/>
              </a:solidFill>
              <a:effectLst/>
              <a:latin typeface="+mn-lt"/>
              <a:ea typeface="+mn-ea"/>
              <a:cs typeface="+mn-cs"/>
            </a:rPr>
            <a:t>Trade Win %cent</a:t>
          </a:r>
          <a:r>
            <a:rPr lang="en-US" sz="1100" b="1"/>
            <a:t> </a:t>
          </a:r>
        </a:p>
      </xdr:txBody>
    </xdr:sp>
    <xdr:clientData/>
  </xdr:twoCellAnchor>
  <xdr:twoCellAnchor>
    <xdr:from>
      <xdr:col>2</xdr:col>
      <xdr:colOff>190500</xdr:colOff>
      <xdr:row>13</xdr:row>
      <xdr:rowOff>19050</xdr:rowOff>
    </xdr:from>
    <xdr:to>
      <xdr:col>4</xdr:col>
      <xdr:colOff>62484</xdr:colOff>
      <xdr:row>15</xdr:row>
      <xdr:rowOff>0</xdr:rowOff>
    </xdr:to>
    <xdr:sp macro="" textlink="">
      <xdr:nvSpPr>
        <xdr:cNvPr id="24" name="TextBox 23">
          <a:extLst>
            <a:ext uri="{FF2B5EF4-FFF2-40B4-BE49-F238E27FC236}">
              <a16:creationId xmlns:a16="http://schemas.microsoft.com/office/drawing/2014/main" id="{71C3D2A5-9CF9-6A33-1232-289EF43BC529}"/>
            </a:ext>
          </a:extLst>
        </xdr:cNvPr>
        <xdr:cNvSpPr txBox="1"/>
      </xdr:nvSpPr>
      <xdr:spPr>
        <a:xfrm>
          <a:off x="1562100" y="2933700"/>
          <a:ext cx="1243584" cy="361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100" b="1" i="0" u="none" strike="noStrike">
              <a:solidFill>
                <a:schemeClr val="dk1"/>
              </a:solidFill>
              <a:effectLst/>
              <a:latin typeface="+mn-lt"/>
              <a:ea typeface="+mn-ea"/>
              <a:cs typeface="+mn-cs"/>
            </a:rPr>
            <a:t>Trade Loss %cent</a:t>
          </a:r>
          <a:r>
            <a:rPr lang="en-US" sz="1100" b="1"/>
            <a:t> </a:t>
          </a:r>
        </a:p>
      </xdr:txBody>
    </xdr:sp>
    <xdr:clientData/>
  </xdr:twoCellAnchor>
  <xdr:twoCellAnchor>
    <xdr:from>
      <xdr:col>3</xdr:col>
      <xdr:colOff>676276</xdr:colOff>
      <xdr:row>9</xdr:row>
      <xdr:rowOff>95248</xdr:rowOff>
    </xdr:from>
    <xdr:to>
      <xdr:col>5</xdr:col>
      <xdr:colOff>161926</xdr:colOff>
      <xdr:row>12</xdr:row>
      <xdr:rowOff>161925</xdr:rowOff>
    </xdr:to>
    <xdr:sp macro="" textlink="">
      <xdr:nvSpPr>
        <xdr:cNvPr id="2" name="TextBox 1">
          <a:extLst>
            <a:ext uri="{FF2B5EF4-FFF2-40B4-BE49-F238E27FC236}">
              <a16:creationId xmlns:a16="http://schemas.microsoft.com/office/drawing/2014/main" id="{E8800413-5395-7ACF-628B-8431A1DCE137}"/>
            </a:ext>
          </a:extLst>
        </xdr:cNvPr>
        <xdr:cNvSpPr txBox="1"/>
      </xdr:nvSpPr>
      <xdr:spPr>
        <a:xfrm>
          <a:off x="2733676" y="2247898"/>
          <a:ext cx="857250" cy="63817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400" b="1" i="0" u="none" strike="noStrike">
              <a:solidFill>
                <a:schemeClr val="dk1"/>
              </a:solidFill>
              <a:effectLst/>
              <a:latin typeface="+mn-lt"/>
              <a:ea typeface="+mn-ea"/>
              <a:cs typeface="+mn-cs"/>
            </a:rPr>
            <a:t>Total Trade</a:t>
          </a:r>
          <a:endParaRPr lang="en-US" sz="14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104775</xdr:colOff>
      <xdr:row>2</xdr:row>
      <xdr:rowOff>23812</xdr:rowOff>
    </xdr:from>
    <xdr:to>
      <xdr:col>7</xdr:col>
      <xdr:colOff>428626</xdr:colOff>
      <xdr:row>12</xdr:row>
      <xdr:rowOff>180976</xdr:rowOff>
    </xdr:to>
    <xdr:graphicFrame macro="">
      <xdr:nvGraphicFramePr>
        <xdr:cNvPr id="2" name="Chart 1">
          <a:extLst>
            <a:ext uri="{FF2B5EF4-FFF2-40B4-BE49-F238E27FC236}">
              <a16:creationId xmlns:a16="http://schemas.microsoft.com/office/drawing/2014/main" id="{47314FC9-CAFD-01E6-A4A0-B247241563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95249</xdr:colOff>
      <xdr:row>23</xdr:row>
      <xdr:rowOff>4762</xdr:rowOff>
    </xdr:from>
    <xdr:to>
      <xdr:col>8</xdr:col>
      <xdr:colOff>9524</xdr:colOff>
      <xdr:row>34</xdr:row>
      <xdr:rowOff>47625</xdr:rowOff>
    </xdr:to>
    <xdr:graphicFrame macro="">
      <xdr:nvGraphicFramePr>
        <xdr:cNvPr id="3" name="Chart 2">
          <a:extLst>
            <a:ext uri="{FF2B5EF4-FFF2-40B4-BE49-F238E27FC236}">
              <a16:creationId xmlns:a16="http://schemas.microsoft.com/office/drawing/2014/main" id="{D880DEB4-A184-5F1A-73A6-BC049CD493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142875</xdr:colOff>
      <xdr:row>36</xdr:row>
      <xdr:rowOff>52387</xdr:rowOff>
    </xdr:from>
    <xdr:to>
      <xdr:col>7</xdr:col>
      <xdr:colOff>885825</xdr:colOff>
      <xdr:row>47</xdr:row>
      <xdr:rowOff>66675</xdr:rowOff>
    </xdr:to>
    <xdr:graphicFrame macro="">
      <xdr:nvGraphicFramePr>
        <xdr:cNvPr id="4" name="Chart 3">
          <a:extLst>
            <a:ext uri="{FF2B5EF4-FFF2-40B4-BE49-F238E27FC236}">
              <a16:creationId xmlns:a16="http://schemas.microsoft.com/office/drawing/2014/main" id="{DDE2C052-93F0-397B-DDC0-A0BDF07777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123825</xdr:colOff>
      <xdr:row>63</xdr:row>
      <xdr:rowOff>52387</xdr:rowOff>
    </xdr:from>
    <xdr:to>
      <xdr:col>7</xdr:col>
      <xdr:colOff>352425</xdr:colOff>
      <xdr:row>77</xdr:row>
      <xdr:rowOff>128587</xdr:rowOff>
    </xdr:to>
    <xdr:graphicFrame macro="">
      <xdr:nvGraphicFramePr>
        <xdr:cNvPr id="9" name="Chart 8">
          <a:extLst>
            <a:ext uri="{FF2B5EF4-FFF2-40B4-BE49-F238E27FC236}">
              <a16:creationId xmlns:a16="http://schemas.microsoft.com/office/drawing/2014/main" id="{71F2C53B-740D-5877-9DB8-FC4E8C289B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571500</xdr:colOff>
      <xdr:row>79</xdr:row>
      <xdr:rowOff>90487</xdr:rowOff>
    </xdr:from>
    <xdr:to>
      <xdr:col>6</xdr:col>
      <xdr:colOff>971550</xdr:colOff>
      <xdr:row>91</xdr:row>
      <xdr:rowOff>171450</xdr:rowOff>
    </xdr:to>
    <xdr:graphicFrame macro="">
      <xdr:nvGraphicFramePr>
        <xdr:cNvPr id="10" name="Chart 9">
          <a:extLst>
            <a:ext uri="{FF2B5EF4-FFF2-40B4-BE49-F238E27FC236}">
              <a16:creationId xmlns:a16="http://schemas.microsoft.com/office/drawing/2014/main" id="{FFC57A55-8C57-11EF-A72D-05F9239C0C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114300</xdr:colOff>
      <xdr:row>95</xdr:row>
      <xdr:rowOff>14287</xdr:rowOff>
    </xdr:from>
    <xdr:to>
      <xdr:col>8</xdr:col>
      <xdr:colOff>285750</xdr:colOff>
      <xdr:row>109</xdr:row>
      <xdr:rowOff>90487</xdr:rowOff>
    </xdr:to>
    <xdr:graphicFrame macro="">
      <xdr:nvGraphicFramePr>
        <xdr:cNvPr id="11" name="Chart 10">
          <a:extLst>
            <a:ext uri="{FF2B5EF4-FFF2-40B4-BE49-F238E27FC236}">
              <a16:creationId xmlns:a16="http://schemas.microsoft.com/office/drawing/2014/main" id="{F0C6B43B-5054-551E-697E-6D7A8CDAE3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123825</xdr:colOff>
      <xdr:row>110</xdr:row>
      <xdr:rowOff>142875</xdr:rowOff>
    </xdr:from>
    <xdr:to>
      <xdr:col>6</xdr:col>
      <xdr:colOff>323850</xdr:colOff>
      <xdr:row>122</xdr:row>
      <xdr:rowOff>166687</xdr:rowOff>
    </xdr:to>
    <xdr:graphicFrame macro="">
      <xdr:nvGraphicFramePr>
        <xdr:cNvPr id="13" name="Chart 12">
          <a:extLst>
            <a:ext uri="{FF2B5EF4-FFF2-40B4-BE49-F238E27FC236}">
              <a16:creationId xmlns:a16="http://schemas.microsoft.com/office/drawing/2014/main" id="{7CCFCEA7-6CB2-CA07-F3F5-A51C05BBCD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233362</xdr:colOff>
      <xdr:row>48</xdr:row>
      <xdr:rowOff>47625</xdr:rowOff>
    </xdr:from>
    <xdr:to>
      <xdr:col>7</xdr:col>
      <xdr:colOff>795337</xdr:colOff>
      <xdr:row>62</xdr:row>
      <xdr:rowOff>123825</xdr:rowOff>
    </xdr:to>
    <xdr:graphicFrame macro="">
      <xdr:nvGraphicFramePr>
        <xdr:cNvPr id="14" name="Chart 13">
          <a:extLst>
            <a:ext uri="{FF2B5EF4-FFF2-40B4-BE49-F238E27FC236}">
              <a16:creationId xmlns:a16="http://schemas.microsoft.com/office/drawing/2014/main" id="{B01F8F43-F2F0-4EB4-6A4C-DFECC47037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macims" refreshedDate="45186.259654398149" createdVersion="8" refreshedVersion="8" minRefreshableVersion="3" recordCount="755" xr:uid="{F4F5A5BA-779E-46D1-BAB5-26BB2841E925}">
  <cacheSource type="worksheet">
    <worksheetSource name="FXLeaders_Signal_Report"/>
  </cacheSource>
  <cacheFields count="23">
    <cacheField name="ID" numFmtId="0">
      <sharedItems/>
    </cacheField>
    <cacheField name="Pair" numFmtId="0">
      <sharedItems count="16">
        <s v="USD/JPY"/>
        <s v="Gold"/>
        <s v="EUR/USD"/>
        <s v="GBP/USD"/>
        <s v="NZD/USD"/>
        <s v="BTC/USD"/>
        <s v="EUR/GBP"/>
        <s v="USD/CAD"/>
        <s v="USOil"/>
        <s v="USD/CHF"/>
        <s v="GBP/AUD"/>
        <s v="AUD/USD"/>
        <s v="ETH/USD"/>
        <s v="EUR/CHF"/>
        <s v="EUR/JPY"/>
        <s v="Silver"/>
      </sharedItems>
    </cacheField>
    <cacheField name=" Entry Price" numFmtId="0">
      <sharedItems containsSemiMixedTypes="0" containsString="0" containsNumber="1" minValue="0.59189999999999998" maxValue="31390"/>
    </cacheField>
    <cacheField name="Action" numFmtId="0">
      <sharedItems count="2">
        <s v="Buy"/>
        <s v="Sell"/>
      </sharedItems>
    </cacheField>
    <cacheField name="Stop Loss" numFmtId="0">
      <sharedItems containsSemiMixedTypes="0" containsString="0" containsNumber="1" containsInteger="1" minValue="0" maxValue="1"/>
    </cacheField>
    <cacheField name="Take Profit" numFmtId="0">
      <sharedItems containsSemiMixedTypes="0" containsString="0" containsNumber="1" containsInteger="1" minValue="0" maxValue="1"/>
    </cacheField>
    <cacheField name="Date Open" numFmtId="14">
      <sharedItems containsSemiMixedTypes="0" containsNonDate="0" containsDate="1" containsString="0" minDate="2018-06-06T00:00:00" maxDate="2023-09-15T00:00:00" count="171">
        <d v="2023-09-14T00:00:00"/>
        <d v="2023-09-13T00:00:00"/>
        <d v="2023-09-11T00:00:00"/>
        <d v="2023-09-12T00:00:00"/>
        <d v="2023-09-07T00:00:00"/>
        <d v="2023-08-30T00:00:00"/>
        <d v="2023-09-08T00:00:00"/>
        <d v="2023-09-06T00:00:00"/>
        <d v="2023-09-05T00:00:00"/>
        <d v="2023-09-01T00:00:00"/>
        <d v="2023-09-04T00:00:00"/>
        <d v="2023-08-31T00:00:00"/>
        <d v="2023-08-29T00:00:00"/>
        <d v="2023-08-28T00:00:00"/>
        <d v="2023-08-23T00:00:00"/>
        <d v="2023-08-24T00:00:00"/>
        <d v="2023-08-25T00:00:00"/>
        <d v="2023-08-21T00:00:00"/>
        <d v="2023-08-22T00:00:00"/>
        <d v="2023-08-18T00:00:00"/>
        <d v="2023-08-10T00:00:00"/>
        <d v="2023-08-17T00:00:00"/>
        <d v="2023-08-16T00:00:00"/>
        <d v="2023-07-24T00:00:00"/>
        <d v="2023-08-15T00:00:00"/>
        <d v="2023-08-14T00:00:00"/>
        <d v="2023-08-11T00:00:00"/>
        <d v="2023-08-08T00:00:00"/>
        <d v="2023-08-09T00:00:00"/>
        <d v="2023-08-03T00:00:00"/>
        <d v="2023-08-07T00:00:00"/>
        <d v="2023-08-04T00:00:00"/>
        <d v="2023-08-02T00:00:00"/>
        <d v="2023-08-01T00:00:00"/>
        <d v="2023-07-28T00:00:00"/>
        <d v="2023-07-27T00:00:00"/>
        <d v="2023-07-26T00:00:00"/>
        <d v="2023-07-25T00:00:00"/>
        <d v="2023-07-20T00:00:00"/>
        <d v="2023-07-16T00:00:00"/>
        <d v="2023-07-21T00:00:00"/>
        <d v="2023-07-19T00:00:00"/>
        <d v="2023-07-17T00:00:00"/>
        <d v="2023-07-18T00:00:00"/>
        <d v="2023-07-14T00:00:00"/>
        <d v="2023-07-13T00:00:00"/>
        <d v="2023-07-04T00:00:00"/>
        <d v="2023-07-07T00:00:00"/>
        <d v="2023-07-12T00:00:00"/>
        <d v="2023-07-11T00:00:00"/>
        <d v="2023-07-10T00:00:00"/>
        <d v="2023-07-06T00:00:00"/>
        <d v="2023-06-27T00:00:00"/>
        <d v="2023-07-03T00:00:00"/>
        <d v="2023-07-05T00:00:00"/>
        <d v="2023-06-30T00:00:00"/>
        <d v="2023-06-16T00:00:00"/>
        <d v="2023-06-29T00:00:00"/>
        <d v="2023-06-28T00:00:00"/>
        <d v="2023-06-26T00:00:00"/>
        <d v="2023-06-23T00:00:00"/>
        <d v="2023-06-22T00:00:00"/>
        <d v="2023-06-21T00:00:00"/>
        <d v="2023-06-20T00:00:00"/>
        <d v="2023-06-19T00:00:00"/>
        <d v="2023-06-15T00:00:00"/>
        <d v="2023-06-05T00:00:00"/>
        <d v="2023-06-01T00:00:00"/>
        <d v="2023-05-09T00:00:00"/>
        <d v="2023-06-14T00:00:00"/>
        <d v="2023-06-13T00:00:00"/>
        <d v="2023-06-12T00:00:00"/>
        <d v="2023-06-09T00:00:00"/>
        <d v="2023-06-07T00:00:00"/>
        <d v="2023-06-08T00:00:00"/>
        <d v="2023-06-06T00:00:00"/>
        <d v="2023-06-02T00:00:00"/>
        <d v="2023-05-31T00:00:00"/>
        <d v="2023-05-30T00:00:00"/>
        <d v="2023-05-29T00:00:00"/>
        <d v="2023-05-26T00:00:00"/>
        <d v="2023-05-25T00:00:00"/>
        <d v="2023-05-19T00:00:00"/>
        <d v="2023-05-24T00:00:00"/>
        <d v="2023-05-23T00:00:00"/>
        <d v="2023-05-22T00:00:00"/>
        <d v="2023-05-18T00:00:00"/>
        <d v="2023-05-17T00:00:00"/>
        <d v="2023-05-16T00:00:00"/>
        <d v="2023-05-15T00:00:00"/>
        <d v="2023-05-12T00:00:00"/>
        <d v="2023-05-11T00:00:00"/>
        <d v="2023-04-20T00:00:00"/>
        <d v="2023-05-01T00:00:00"/>
        <d v="2023-05-10T00:00:00"/>
        <d v="2023-05-08T00:00:00"/>
        <d v="2023-05-04T00:00:00"/>
        <d v="2023-05-05T00:00:00"/>
        <d v="2023-04-25T00:00:00"/>
        <d v="2023-05-03T00:00:00"/>
        <d v="2023-05-02T00:00:00"/>
        <d v="2023-04-28T00:00:00"/>
        <d v="2023-04-26T00:00:00"/>
        <d v="2023-04-27T00:00:00"/>
        <d v="2023-04-24T00:00:00"/>
        <d v="2023-04-19T00:00:00"/>
        <d v="2023-04-17T00:00:00"/>
        <d v="2023-04-21T00:00:00"/>
        <d v="2023-04-18T00:00:00"/>
        <d v="2023-04-14T00:00:00"/>
        <d v="2023-04-13T00:00:00"/>
        <d v="2023-04-06T00:00:00"/>
        <d v="2023-04-07T00:00:00"/>
        <d v="2023-04-12T00:00:00"/>
        <d v="2023-04-11T00:00:00"/>
        <d v="2023-04-10T00:00:00"/>
        <d v="2023-03-14T00:00:00"/>
        <d v="2023-04-05T00:00:00"/>
        <d v="2023-04-04T00:00:00"/>
        <d v="2023-03-31T00:00:00"/>
        <d v="2023-04-03T00:00:00"/>
        <d v="2023-03-27T00:00:00"/>
        <d v="2023-03-30T00:00:00"/>
        <d v="2023-03-29T00:00:00"/>
        <d v="2023-03-28T00:00:00"/>
        <d v="2023-03-26T00:00:00"/>
        <d v="2023-03-24T00:00:00"/>
        <d v="2023-03-23T00:00:00"/>
        <d v="2023-03-21T00:00:00"/>
        <d v="2023-03-22T00:00:00"/>
        <d v="2023-03-20T00:00:00"/>
        <d v="2023-03-17T00:00:00"/>
        <d v="2023-03-16T00:00:00"/>
        <d v="2023-03-15T00:00:00"/>
        <d v="2023-03-13T00:00:00"/>
        <d v="2023-03-10T00:00:00"/>
        <d v="2023-03-09T00:00:00"/>
        <d v="2023-03-08T00:00:00"/>
        <d v="2023-02-07T00:00:00"/>
        <d v="2023-03-02T00:00:00"/>
        <d v="2023-03-07T00:00:00"/>
        <d v="2023-03-06T00:00:00"/>
        <d v="2023-03-01T00:00:00"/>
        <d v="2023-03-03T00:00:00"/>
        <d v="2023-02-28T00:00:00"/>
        <d v="2023-02-27T00:00:00"/>
        <d v="2023-02-24T00:00:00"/>
        <d v="2023-02-22T00:00:00"/>
        <d v="2023-02-23T00:00:00"/>
        <d v="2023-02-21T00:00:00"/>
        <d v="2023-02-20T00:00:00"/>
        <d v="2023-02-17T00:00:00"/>
        <d v="2023-02-14T00:00:00"/>
        <d v="2023-02-16T00:00:00"/>
        <d v="2023-02-15T00:00:00"/>
        <d v="2023-01-25T00:00:00"/>
        <d v="2023-02-10T00:00:00"/>
        <d v="2023-02-13T00:00:00"/>
        <d v="2023-02-08T00:00:00"/>
        <d v="2023-02-09T00:00:00"/>
        <d v="2023-02-06T00:00:00"/>
        <d v="2023-02-03T00:00:00"/>
        <d v="2023-02-02T00:00:00"/>
        <d v="2023-01-26T00:00:00"/>
        <d v="2023-02-01T00:00:00"/>
        <d v="2023-01-27T00:00:00"/>
        <d v="2023-01-31T00:00:00"/>
        <d v="2023-01-30T00:00:00"/>
        <d v="2023-01-24T00:00:00"/>
        <d v="2023-01-23T00:00:00"/>
        <d v="2018-06-06T00:00:00" u="1"/>
      </sharedItems>
      <fieldGroup par="19"/>
    </cacheField>
    <cacheField name="Time Open" numFmtId="164">
      <sharedItems containsSemiMixedTypes="0" containsNonDate="0" containsDate="1" containsString="0" minDate="1899-12-30T01:49:13" maxDate="1899-12-30T23:53:35" count="754">
        <d v="1899-12-30T15:35:55"/>
        <d v="1899-12-30T05:44:34"/>
        <d v="1899-12-30T06:40:59"/>
        <d v="1899-12-30T02:27:14"/>
        <d v="1899-12-30T11:08:52"/>
        <d v="1899-12-30T14:43:49"/>
        <d v="1899-12-30T05:55:08"/>
        <d v="1899-12-30T12:05:37"/>
        <d v="1899-12-30T05:11:23"/>
        <d v="1899-12-30T16:12:06"/>
        <d v="1899-12-30T05:06:39"/>
        <d v="1899-12-30T14:18:37"/>
        <d v="1899-12-30T05:21:56"/>
        <d v="1899-12-30T05:39:32"/>
        <d v="1899-12-30T04:59:00"/>
        <d v="1899-12-30T22:36:33"/>
        <d v="1899-12-30T05:12:47"/>
        <d v="1899-12-30T05:27:25"/>
        <d v="1899-12-30T13:19:58"/>
        <d v="1899-12-30T14:37:40"/>
        <d v="1899-12-30T12:33:14"/>
        <d v="1899-12-30T05:43:21"/>
        <d v="1899-12-30T05:57:19"/>
        <d v="1899-12-30T14:06:27"/>
        <d v="1899-12-30T13:03:12"/>
        <d v="1899-12-30T11:13:43"/>
        <d v="1899-12-30T05:20:14"/>
        <d v="1899-12-30T13:05:39"/>
        <d v="1899-12-30T11:27:40"/>
        <d v="1899-12-30T18:55:35"/>
        <d v="1899-12-30T21:27:15"/>
        <d v="1899-12-30T15:05:50"/>
        <d v="1899-12-30T05:36:44"/>
        <d v="1899-12-30T16:08:47"/>
        <d v="1899-12-30T04:41:00"/>
        <d v="1899-12-30T06:08:51"/>
        <d v="1899-12-30T04:58:31"/>
        <d v="1899-12-30T06:08:34"/>
        <d v="1899-12-30T13:45:17"/>
        <d v="1899-12-30T05:07:44"/>
        <d v="1899-12-30T05:21:11"/>
        <d v="1899-12-30T05:15:50"/>
        <d v="1899-12-30T15:19:34"/>
        <d v="1899-12-30T18:42:40"/>
        <d v="1899-12-30T18:34:21"/>
        <d v="1899-12-30T15:08:15"/>
        <d v="1899-12-30T15:22:23"/>
        <d v="1899-12-30T21:22:04"/>
        <d v="1899-12-30T05:55:25"/>
        <d v="1899-12-30T05:44:50"/>
        <d v="1899-12-30T14:24:12"/>
        <d v="1899-12-30T11:48:48"/>
        <d v="1899-12-30T14:28:55"/>
        <d v="1899-12-30T12:19:04"/>
        <d v="1899-12-30T05:06:29"/>
        <d v="1899-12-30T04:59:14"/>
        <d v="1899-12-30T04:11:40"/>
        <d v="1899-12-30T04:31:36"/>
        <d v="1899-12-30T04:40:05"/>
        <d v="1899-12-30T14:09:32"/>
        <d v="1899-12-30T11:06:45"/>
        <d v="1899-12-30T04:41:29"/>
        <d v="1899-12-30T16:03:25"/>
        <d v="1899-12-30T12:52:48"/>
        <d v="1899-12-30T12:50:01"/>
        <d v="1899-12-30T04:50:39"/>
        <d v="1899-12-30T13:32:58"/>
        <d v="1899-12-30T12:51:10"/>
        <d v="1899-12-30T05:36:17"/>
        <d v="1899-12-30T17:45:33"/>
        <d v="1899-12-30T05:40:41"/>
        <d v="1899-12-30T12:50:14"/>
        <d v="1899-12-30T08:01:47"/>
        <d v="1899-12-30T10:35:28"/>
        <d v="1899-12-30T13:41:00"/>
        <d v="1899-12-30T13:45:09"/>
        <d v="1899-12-30T11:39:05"/>
        <d v="1899-12-30T07:59:39"/>
        <d v="1899-12-30T14:46:31"/>
        <d v="1899-12-30T15:03:00"/>
        <d v="1899-12-30T11:17:25"/>
        <d v="1899-12-30T04:59:26"/>
        <d v="1899-12-30T05:10:44"/>
        <d v="1899-12-30T13:37:28"/>
        <d v="1899-12-30T09:34:10"/>
        <d v="1899-12-30T09:39:18"/>
        <d v="1899-12-30T12:57:55"/>
        <d v="1899-12-30T12:59:18"/>
        <d v="1899-12-30T12:32:11"/>
        <d v="1899-12-30T20:10:51"/>
        <d v="1899-12-30T10:47:31"/>
        <d v="1899-12-30T05:06:57"/>
        <d v="1899-12-30T20:07:49"/>
        <d v="1899-12-30T05:03:11"/>
        <d v="1899-12-30T15:40:33"/>
        <d v="1899-12-30T11:20:54"/>
        <d v="1899-12-30T04:36:57"/>
        <d v="1899-12-30T03:09:09"/>
        <d v="1899-12-30T14:40:02"/>
        <d v="1899-12-30T16:44:31"/>
        <d v="1899-12-30T04:56:34"/>
        <d v="1899-12-30T14:58:17"/>
        <d v="1899-12-30T14:53:04"/>
        <d v="1899-12-30T16:31:52"/>
        <d v="1899-12-30T04:49:03"/>
        <d v="1899-12-30T15:10:18"/>
        <d v="1899-12-30T14:39:26"/>
        <d v="1899-12-30T03:44:49"/>
        <d v="1899-12-30T03:39:42"/>
        <d v="1899-12-30T02:32:17"/>
        <d v="1899-12-30T16:39:27"/>
        <d v="1899-12-30T04:26:59"/>
        <d v="1899-12-30T04:26:11"/>
        <d v="1899-12-30T04:54:34"/>
        <d v="1899-12-30T15:21:05"/>
        <d v="1899-12-30T05:10:42"/>
        <d v="1899-12-30T12:03:25"/>
        <d v="1899-12-30T14:33:34"/>
        <d v="1899-12-30T02:33:01"/>
        <d v="1899-12-30T02:36:01"/>
        <d v="1899-12-30T18:58:00"/>
        <d v="1899-12-30T14:28:06"/>
        <d v="1899-12-30T15:39:19"/>
        <d v="1899-12-30T09:11:38"/>
        <d v="1899-12-30T06:50:20"/>
        <d v="1899-12-30T06:32:07"/>
        <d v="1899-12-30T19:44:41"/>
        <d v="1899-12-30T15:19:33"/>
        <d v="1899-12-30T07:13:10"/>
        <d v="1899-12-30T12:05:49"/>
        <d v="1899-12-30T06:47:55"/>
        <d v="1899-12-30T22:43:05"/>
        <d v="1899-12-30T15:11:08"/>
        <d v="1899-12-30T12:19:56"/>
        <d v="1899-12-30T12:13:16"/>
        <d v="1899-12-30T02:28:44"/>
        <d v="1899-12-30T10:21:18"/>
        <d v="1899-12-30T05:04:12"/>
        <d v="1899-12-30T19:29:54"/>
        <d v="1899-12-30T02:17:40"/>
        <d v="1899-12-30T20:06:16"/>
        <d v="1899-12-30T11:13:54"/>
        <d v="1899-12-30T13:26:12"/>
        <d v="1899-12-30T12:18:55"/>
        <d v="1899-12-30T06:08:24"/>
        <d v="1899-12-30T06:02:50"/>
        <d v="1899-12-30T13:41:12"/>
        <d v="1899-12-30T06:07:14"/>
        <d v="1899-12-30T10:24:59"/>
        <d v="1899-12-30T10:22:15"/>
        <d v="1899-12-30T06:13:52"/>
        <d v="1899-12-30T14:27:16"/>
        <d v="1899-12-30T18:50:52"/>
        <d v="1899-12-30T14:33:57"/>
        <d v="1899-12-30T15:48:48"/>
        <d v="1899-12-30T15:39:05"/>
        <d v="1899-12-30T14:05:44"/>
        <d v="1899-12-30T12:17:05"/>
        <d v="1899-12-30T05:20:39"/>
        <d v="1899-12-30T19:05:42"/>
        <d v="1899-12-30T15:16:21"/>
        <d v="1899-12-30T21:59:05"/>
        <d v="1899-12-30T11:50:42"/>
        <d v="1899-12-30T13:21:10"/>
        <d v="1899-12-30T13:03:43"/>
        <d v="1899-12-30T11:49:08"/>
        <d v="1899-12-30T09:14:19"/>
        <d v="1899-12-30T09:44:21"/>
        <d v="1899-12-30T16:54:44"/>
        <d v="1899-12-30T12:39:22"/>
        <d v="1899-12-30T05:47:28"/>
        <d v="1899-12-30T15:28:11"/>
        <d v="1899-12-30T05:45:42"/>
        <d v="1899-12-30T06:00:51"/>
        <d v="1899-12-30T14:24:32"/>
        <d v="1899-12-30T05:38:17"/>
        <d v="1899-12-30T05:50:29"/>
        <d v="1899-12-30T05:50:17"/>
        <d v="1899-12-30T06:00:12"/>
        <d v="1899-12-30T05:48:58"/>
        <d v="1899-12-30T23:53:35"/>
        <d v="1899-12-30T11:50:56"/>
        <d v="1899-12-30T06:16:14"/>
        <d v="1899-12-30T05:54:05"/>
        <d v="1899-12-30T05:52:28"/>
        <d v="1899-12-30T05:23:45"/>
        <d v="1899-12-30T05:12:14"/>
        <d v="1899-12-30T05:24:59"/>
        <d v="1899-12-30T05:46:47"/>
        <d v="1899-12-30T05:15:11"/>
        <d v="1899-12-30T12:55:38"/>
        <d v="1899-12-30T04:56:18"/>
        <d v="1899-12-30T05:10:03"/>
        <d v="1899-12-30T16:14:32"/>
        <d v="1899-12-30T23:23:11"/>
        <d v="1899-12-30T05:56:13"/>
        <d v="1899-12-30T23:26:17"/>
        <d v="1899-12-30T04:54:44"/>
        <d v="1899-12-30T11:46:37"/>
        <d v="1899-12-30T23:11:59"/>
        <d v="1899-12-30T16:01:16"/>
        <d v="1899-12-30T11:24:26"/>
        <d v="1899-12-30T23:14:22"/>
        <d v="1899-12-30T05:58:09"/>
        <d v="1899-12-30T14:09:07"/>
        <d v="1899-12-30T09:08:04"/>
        <d v="1899-12-30T05:06:17"/>
        <d v="1899-12-30T15:53:10"/>
        <d v="1899-12-30T05:57:02"/>
        <d v="1899-12-30T12:32:19"/>
        <d v="1899-12-30T04:02:48"/>
        <d v="1899-12-30T05:05:12"/>
        <d v="1899-12-30T14:51:49"/>
        <d v="1899-12-30T12:41:14"/>
        <d v="1899-12-30T13:11:04"/>
        <d v="1899-12-30T12:57:15"/>
        <d v="1899-12-30T13:08:54"/>
        <d v="1899-12-30T17:35:53"/>
        <d v="1899-12-30T13:25:19"/>
        <d v="1899-12-30T11:52:26"/>
        <d v="1899-12-30T15:03:47"/>
        <d v="1899-12-30T03:43:24"/>
        <d v="1899-12-30T06:01:17"/>
        <d v="1899-12-30T11:44:21"/>
        <d v="1899-12-30T15:58:37"/>
        <d v="1899-12-30T06:11:37"/>
        <d v="1899-12-30T11:50:35"/>
        <d v="1899-12-30T01:49:13"/>
        <d v="1899-12-30T13:39:19"/>
        <d v="1899-12-30T03:44:25"/>
        <d v="1899-12-30T10:34:15"/>
        <d v="1899-12-30T12:15:31"/>
        <d v="1899-12-30T19:29:02"/>
        <d v="1899-12-30T05:55:33"/>
        <d v="1899-12-30T16:58:18"/>
        <d v="1899-12-30T14:23:40"/>
        <d v="1899-12-30T13:28:38"/>
        <d v="1899-12-30T09:09:27"/>
        <d v="1899-12-30T02:50:32"/>
        <d v="1899-12-30T05:58:34"/>
        <d v="1899-12-30T14:16:27"/>
        <d v="1899-12-30T12:44:40"/>
        <d v="1899-12-30T02:56:43"/>
        <d v="1899-12-30T05:55:52"/>
        <d v="1899-12-30T07:16:16"/>
        <d v="1899-12-30T04:56:58"/>
        <d v="1899-12-30T19:21:22"/>
        <d v="1899-12-30T14:46:11"/>
        <d v="1899-12-30T12:37:47"/>
        <d v="1899-12-30T13:43:51"/>
        <d v="1899-12-30T07:30:14"/>
        <d v="1899-12-30T04:39:50"/>
        <d v="1899-12-30T16:36:06"/>
        <d v="1899-12-30T04:31:09"/>
        <d v="1899-12-30T05:32:06"/>
        <d v="1899-12-30T04:54:41"/>
        <d v="1899-12-30T06:19:07"/>
        <d v="1899-12-30T11:55:35"/>
        <d v="1899-12-30T06:04:00"/>
        <d v="1899-12-30T15:30:00"/>
        <d v="1899-12-30T06:37:18"/>
        <d v="1899-12-30T06:06:43"/>
        <d v="1899-12-30T11:43:41"/>
        <d v="1899-12-30T14:26:21"/>
        <d v="1899-12-30T04:35:23"/>
        <d v="1899-12-30T04:58:22"/>
        <d v="1899-12-30T12:56:56"/>
        <d v="1899-12-30T05:27:11"/>
        <d v="1899-12-30T04:45:11"/>
        <d v="1899-12-30T17:52:28"/>
        <d v="1899-12-30T16:27:26"/>
        <d v="1899-12-30T13:25:28"/>
        <d v="1899-12-30T09:14:57"/>
        <d v="1899-12-30T11:40:23"/>
        <d v="1899-12-30T05:36:36"/>
        <d v="1899-12-30T06:50:07"/>
        <d v="1899-12-30T15:42:11"/>
        <d v="1899-12-30T15:48:02"/>
        <d v="1899-12-30T13:30:20"/>
        <d v="1899-12-30T04:50:40"/>
        <d v="1899-12-30T20:16:12"/>
        <d v="1899-12-30T06:35:04"/>
        <d v="1899-12-30T13:56:18"/>
        <d v="1899-12-30T04:50:04"/>
        <d v="1899-12-30T04:51:10"/>
        <d v="1899-12-30T16:16:08"/>
        <d v="1899-12-30T04:44:27"/>
        <d v="1899-12-30T04:58:24"/>
        <d v="1899-12-30T18:32:47"/>
        <d v="1899-12-30T14:19:16"/>
        <d v="1899-12-30T05:00:51"/>
        <d v="1899-12-30T05:17:57"/>
        <d v="1899-12-30T12:32:51"/>
        <d v="1899-12-30T05:22:13"/>
        <d v="1899-12-30T05:32:16"/>
        <d v="1899-12-30T04:28:37"/>
        <d v="1899-12-30T16:38:01"/>
        <d v="1899-12-30T12:31:48"/>
        <d v="1899-12-30T13:32:42"/>
        <d v="1899-12-30T06:39:40"/>
        <d v="1899-12-30T06:09:11"/>
        <d v="1899-12-30T15:27:24"/>
        <d v="1899-12-30T19:37:56"/>
        <d v="1899-12-30T15:19:37"/>
        <d v="1899-12-30T13:40:27"/>
        <d v="1899-12-30T05:23:50"/>
        <d v="1899-12-30T04:46:26"/>
        <d v="1899-12-30T12:47:27"/>
        <d v="1899-12-30T14:58:11"/>
        <d v="1899-12-30T05:30:29"/>
        <d v="1899-12-30T19:35:23"/>
        <d v="1899-12-30T05:18:17"/>
        <d v="1899-12-30T14:37:50"/>
        <d v="1899-12-30T14:05:29"/>
        <d v="1899-12-30T13:00:18"/>
        <d v="1899-12-30T05:06:43"/>
        <d v="1899-12-30T16:13:51"/>
        <d v="1899-12-30T11:47:35"/>
        <d v="1899-12-30T06:56:56"/>
        <d v="1899-12-30T05:22:51"/>
        <d v="1899-12-30T04:55:46"/>
        <d v="1899-12-30T05:13:25"/>
        <d v="1899-12-30T03:12:13"/>
        <d v="1899-12-30T05:30:14"/>
        <d v="1899-12-30T04:56:11"/>
        <d v="1899-12-30T21:43:14"/>
        <d v="1899-12-30T03:11:05"/>
        <d v="1899-12-30T12:43:49"/>
        <d v="1899-12-30T05:12:15"/>
        <d v="1899-12-30T05:05:11"/>
        <d v="1899-12-30T05:31:36"/>
        <d v="1899-12-30T18:11:37"/>
        <d v="1899-12-30T12:37:21"/>
        <d v="1899-12-30T14:08:03"/>
        <d v="1899-12-30T05:19:04"/>
        <d v="1899-12-30T17:02:01"/>
        <d v="1899-12-30T16:16:13"/>
        <d v="1899-12-30T12:13:59"/>
        <d v="1899-12-30T15:14:24"/>
        <d v="1899-12-30T04:46:47"/>
        <d v="1899-12-30T12:55:42"/>
        <d v="1899-12-30T04:53:34"/>
        <d v="1899-12-30T05:16:07"/>
        <d v="1899-12-30T05:29:18"/>
        <d v="1899-12-30T16:17:30"/>
        <d v="1899-12-30T16:17:55"/>
        <d v="1899-12-30T12:04:24"/>
        <d v="1899-12-30T05:16:02"/>
        <d v="1899-12-30T19:55:53"/>
        <d v="1899-12-30T05:04:55"/>
        <d v="1899-12-30T19:20:29"/>
        <d v="1899-12-30T13:40:49"/>
        <d v="1899-12-30T14:52:13"/>
        <d v="1899-12-30T11:29:56"/>
        <d v="1899-12-30T11:28:37"/>
        <d v="1899-12-30T06:15:34"/>
        <d v="1899-12-30T05:03:21"/>
        <d v="1899-12-30T04:36:48"/>
        <d v="1899-12-30T05:36:26"/>
        <d v="1899-12-30T20:20:15"/>
        <d v="1899-12-30T05:34:39"/>
        <d v="1899-12-30T04:47:48"/>
        <d v="1899-12-30T17:48:11"/>
        <d v="1899-12-30T14:22:24"/>
        <d v="1899-12-30T06:04:21"/>
        <d v="1899-12-30T12:30:03"/>
        <d v="1899-12-30T11:54:47"/>
        <d v="1899-12-30T06:04:17"/>
        <d v="1899-12-30T16:31:49"/>
        <d v="1899-12-30T15:32:02"/>
        <d v="1899-12-30T11:26:57"/>
        <d v="1899-12-30T13:37:50"/>
        <d v="1899-12-30T05:30:11"/>
        <d v="1899-12-30T04:35:34"/>
        <d v="1899-12-30T04:49:04"/>
        <d v="1899-12-30T16:50:01"/>
        <d v="1899-12-30T04:22:44"/>
        <d v="1899-12-30T09:21:53"/>
        <d v="1899-12-30T05:35:38"/>
        <d v="1899-12-30T02:38:52"/>
        <d v="1899-12-30T05:10:56"/>
        <d v="1899-12-30T04:46:39"/>
        <d v="1899-12-30T15:20:25"/>
        <d v="1899-12-30T05:12:25"/>
        <d v="1899-12-30T03:21:13"/>
        <d v="1899-12-30T15:12:31"/>
        <d v="1899-12-30T16:34:29"/>
        <d v="1899-12-30T15:32:51"/>
        <d v="1899-12-30T21:19:02"/>
        <d v="1899-12-30T05:45:27"/>
        <d v="1899-12-30T16:36:19"/>
        <d v="1899-12-30T12:54:02"/>
        <d v="1899-12-30T03:00:14"/>
        <d v="1899-12-30T03:35:55"/>
        <d v="1899-12-30T05:09:54"/>
        <d v="1899-12-30T05:59:10"/>
        <d v="1899-12-30T15:41:50"/>
        <d v="1899-12-30T12:22:03"/>
        <d v="1899-12-30T04:36:00"/>
        <d v="1899-12-30T05:15:49"/>
        <d v="1899-12-30T05:17:05"/>
        <d v="1899-12-30T12:40:46"/>
        <d v="1899-12-30T05:07:17"/>
        <d v="1899-12-30T14:06:45"/>
        <d v="1899-12-30T13:17:38"/>
        <d v="1899-12-30T05:15:28"/>
        <d v="1899-12-30T13:27:25"/>
        <d v="1899-12-30T18:06:51"/>
        <d v="1899-12-30T05:16:11"/>
        <d v="1899-12-30T05:24:31"/>
        <d v="1899-12-30T18:08:28"/>
        <d v="1899-12-30T16:30:00"/>
        <d v="1899-12-30T04:55:24"/>
        <d v="1899-12-30T04:43:07"/>
        <d v="1899-12-30T12:53:02"/>
        <d v="1899-12-30T05:43:00"/>
        <d v="1899-12-30T05:43:36"/>
        <d v="1899-12-30T20:56:52"/>
        <d v="1899-12-30T16:33:43"/>
        <d v="1899-12-30T14:34:44"/>
        <d v="1899-12-30T12:10:32"/>
        <d v="1899-12-30T12:30:15"/>
        <d v="1899-12-30T16:01:48"/>
        <d v="1899-12-30T07:43:13"/>
        <d v="1899-12-30T12:55:46"/>
        <d v="1899-12-30T04:54:40"/>
        <d v="1899-12-30T05:50:58"/>
        <d v="1899-12-30T06:19:49"/>
        <d v="1899-12-30T17:27:23"/>
        <d v="1899-12-30T14:10:29"/>
        <d v="1899-12-30T17:22:01"/>
        <d v="1899-12-30T04:56:26"/>
        <d v="1899-12-30T05:29:02"/>
        <d v="1899-12-30T05:52:58"/>
        <d v="1899-12-30T17:10:58"/>
        <d v="1899-12-30T05:27:10"/>
        <d v="1899-12-30T06:06:59"/>
        <d v="1899-12-30T06:29:00"/>
        <d v="1899-12-30T16:50:12"/>
        <d v="1899-12-30T19:54:21"/>
        <d v="1899-12-30T05:46:03"/>
        <d v="1899-12-30T13:55:05"/>
        <d v="1899-12-30T08:11:02"/>
        <d v="1899-12-30T11:54:19"/>
        <d v="1899-12-30T04:39:01"/>
        <d v="1899-12-30T04:08:30"/>
        <d v="1899-12-30T05:15:46"/>
        <d v="1899-12-30T20:50:37"/>
        <d v="1899-12-30T15:15:08"/>
        <d v="1899-12-30T12:46:13"/>
        <d v="1899-12-30T05:08:45"/>
        <d v="1899-12-30T05:13:29"/>
        <d v="1899-12-30T15:18:24"/>
        <d v="1899-12-30T13:13:16"/>
        <d v="1899-12-30T16:35:45"/>
        <d v="1899-12-30T04:58:23"/>
        <d v="1899-12-30T04:59:27"/>
        <d v="1899-12-30T04:53:10"/>
        <d v="1899-12-30T15:30:44"/>
        <d v="1899-12-30T12:55:10"/>
        <d v="1899-12-30T05:03:51"/>
        <d v="1899-12-30T05:08:19"/>
        <d v="1899-12-30T06:28:11"/>
        <d v="1899-12-30T05:32:47"/>
        <d v="1899-12-30T05:31:23"/>
        <d v="1899-12-30T21:38:13"/>
        <d v="1899-12-30T03:59:09"/>
        <d v="1899-12-30T02:55:56"/>
        <d v="1899-12-30T01:50:26"/>
        <d v="1899-12-30T13:53:54"/>
        <d v="1899-12-30T15:05:15"/>
        <d v="1899-12-30T22:08:25"/>
        <d v="1899-12-30T13:48:37"/>
        <d v="1899-12-30T04:31:22"/>
        <d v="1899-12-30T05:07:12"/>
        <d v="1899-12-30T05:10:17"/>
        <d v="1899-12-30T05:10:32"/>
        <d v="1899-12-30T05:03:47"/>
        <d v="1899-12-30T15:25:12"/>
        <d v="1899-12-30T06:54:19"/>
        <d v="1899-12-30T11:09:57"/>
        <d v="1899-12-30T13:24:33"/>
        <d v="1899-12-30T15:46:42"/>
        <d v="1899-12-30T06:26:50"/>
        <d v="1899-12-30T06:09:45"/>
        <d v="1899-12-30T15:37:36"/>
        <d v="1899-12-30T05:44:57"/>
        <d v="1899-12-30T12:25:11"/>
        <d v="1899-12-30T12:48:59"/>
        <d v="1899-12-30T19:28:18"/>
        <d v="1899-12-30T03:27:28"/>
        <d v="1899-12-30T06:10:48"/>
        <d v="1899-12-30T12:06:31"/>
        <d v="1899-12-30T05:10:13"/>
        <d v="1899-12-30T14:30:12"/>
        <d v="1899-12-30T12:24:36"/>
        <d v="1899-12-30T13:09:09"/>
        <d v="1899-12-30T05:07:53"/>
        <d v="1899-12-30T05:10:51"/>
        <d v="1899-12-30T12:52:56"/>
        <d v="1899-12-30T16:28:59"/>
        <d v="1899-12-30T05:07:57"/>
        <d v="1899-12-30T22:10:32"/>
        <d v="1899-12-30T05:30:07"/>
        <d v="1899-12-30T12:27:39"/>
        <d v="1899-12-30T08:20:54"/>
        <d v="1899-12-30T05:12:31"/>
        <d v="1899-12-30T16:46:31"/>
        <d v="1899-12-30T05:05:14"/>
        <d v="1899-12-30T05:20:58"/>
        <d v="1899-12-30T15:16:46"/>
        <d v="1899-12-30T03:34:29"/>
        <d v="1899-12-30T13:53:37"/>
        <d v="1899-12-30T04:47:50"/>
        <d v="1899-12-30T04:26:37"/>
        <d v="1899-12-30T13:25:33"/>
        <d v="1899-12-30T05:05:24"/>
        <d v="1899-12-30T15:45:16"/>
        <d v="1899-12-30T23:11:45"/>
        <d v="1899-12-30T12:02:03"/>
        <d v="1899-12-30T05:16:29"/>
        <d v="1899-12-30T03:46:35"/>
        <d v="1899-12-30T13:09:47"/>
        <d v="1899-12-30T04:00:54"/>
        <d v="1899-12-30T22:08:31"/>
        <d v="1899-12-30T12:21:50"/>
        <d v="1899-12-30T11:24:52"/>
        <d v="1899-12-30T05:17:29"/>
        <d v="1899-12-30T22:06:46"/>
        <d v="1899-12-30T06:00:31"/>
        <d v="1899-12-30T15:22:52"/>
        <d v="1899-12-30T06:07:07"/>
        <d v="1899-12-30T12:00:44"/>
        <d v="1899-12-30T05:34:01"/>
        <d v="1899-12-30T13:17:27"/>
        <d v="1899-12-30T20:37:42"/>
        <d v="1899-12-30T13:24:11"/>
        <d v="1899-12-30T06:39:25"/>
        <d v="1899-12-30T13:14:11"/>
        <d v="1899-12-30T06:31:18"/>
        <d v="1899-12-30T13:08:05"/>
        <d v="1899-12-30T16:00:43"/>
        <d v="1899-12-30T13:51:23"/>
        <d v="1899-12-30T06:50:49"/>
        <d v="1899-12-30T05:36:22"/>
        <d v="1899-12-30T17:20:52"/>
        <d v="1899-12-30T11:48:52"/>
        <d v="1899-12-30T06:09:51"/>
        <d v="1899-12-30T02:45:43"/>
        <d v="1899-12-30T06:08:30"/>
        <d v="1899-12-30T15:55:12"/>
        <d v="1899-12-30T16:35:15"/>
        <d v="1899-12-30T15:50:19"/>
        <d v="1899-12-30T11:54:23"/>
        <d v="1899-12-30T05:41:19"/>
        <d v="1899-12-30T05:55:29"/>
        <d v="1899-12-30T16:26:34"/>
        <d v="1899-12-30T12:35:15"/>
        <d v="1899-12-30T17:30:53"/>
        <d v="1899-12-30T11:46:31"/>
        <d v="1899-12-30T05:56:04"/>
        <d v="1899-12-30T20:37:24"/>
        <d v="1899-12-30T05:54:35"/>
        <d v="1899-12-30T19:48:17"/>
        <d v="1899-12-30T17:11:21"/>
        <d v="1899-12-30T16:54:09"/>
        <d v="1899-12-30T15:17:47"/>
        <d v="1899-12-30T13:13:36"/>
        <d v="1899-12-30T11:57:43"/>
        <d v="1899-12-30T13:05:43"/>
        <d v="1899-12-30T15:08:49"/>
        <d v="1899-12-30T03:56:01"/>
        <d v="1899-12-30T15:35:49"/>
        <d v="1899-12-30T04:04:47"/>
        <d v="1899-12-30T13:00:27"/>
        <d v="1899-12-30T03:53:00"/>
        <d v="1899-12-30T02:28:49"/>
        <d v="1899-12-30T21:48:52"/>
        <d v="1899-12-30T15:00:21"/>
        <d v="1899-12-30T03:29:47"/>
        <d v="1899-12-30T17:33:13"/>
        <d v="1899-12-30T16:07:34"/>
        <d v="1899-12-30T13:07:56"/>
        <d v="1899-12-30T13:03:02"/>
        <d v="1899-12-30T09:10:01"/>
        <d v="1899-12-30T09:11:26"/>
        <d v="1899-12-30T02:31:10"/>
        <d v="1899-12-30T20:43:11"/>
        <d v="1899-12-30T14:53:35"/>
        <d v="1899-12-30T14:57:10"/>
        <d v="1899-12-30T16:48:25"/>
        <d v="1899-12-30T07:08:19"/>
        <d v="1899-12-30T12:54:52"/>
        <d v="1899-12-30T07:11:05"/>
        <d v="1899-12-30T22:55:33"/>
        <d v="1899-12-30T11:51:27"/>
        <d v="1899-12-30T21:52:35"/>
        <d v="1899-12-30T13:31:32"/>
        <d v="1899-12-30T06:11:20"/>
        <d v="1899-12-30T05:53:19"/>
        <d v="1899-12-30T07:19:44"/>
        <d v="1899-12-30T15:29:28"/>
        <d v="1899-12-30T05:21:02"/>
        <d v="1899-12-30T15:37:48"/>
        <d v="1899-12-30T12:39:27"/>
        <d v="1899-12-30T11:09:16"/>
        <d v="1899-12-30T05:19:30"/>
        <d v="1899-12-30T05:15:09"/>
        <d v="1899-12-30T15:57:40"/>
        <d v="1899-12-30T13:06:51"/>
        <d v="1899-12-30T16:08:43"/>
        <d v="1899-12-30T13:12:35"/>
        <d v="1899-12-30T13:44:33"/>
        <d v="1899-12-30T05:39:51"/>
        <d v="1899-12-30T05:55:53"/>
        <d v="1899-12-30T04:39:46"/>
        <d v="1899-12-30T13:43:34"/>
        <d v="1899-12-30T04:42:38"/>
        <d v="1899-12-30T16:04:19"/>
        <d v="1899-12-30T16:39:50"/>
        <d v="1899-12-30T15:10:58"/>
        <d v="1899-12-30T12:40:41"/>
        <d v="1899-12-30T05:47:50"/>
        <d v="1899-12-30T15:04:44"/>
        <d v="1899-12-30T06:33:17"/>
        <d v="1899-12-30T05:46:05"/>
        <d v="1899-12-30T16:07:06"/>
        <d v="1899-12-30T13:18:40"/>
        <d v="1899-12-30T12:50:25"/>
        <d v="1899-12-30T06:14:05"/>
        <d v="1899-12-30T20:36:19"/>
        <d v="1899-12-30T05:01:11"/>
        <d v="1899-12-30T16:04:50"/>
        <d v="1899-12-30T13:04:35"/>
        <d v="1899-12-30T17:32:02"/>
        <d v="1899-12-30T05:31:13"/>
        <d v="1899-12-30T14:14:43"/>
        <d v="1899-12-30T23:26:35"/>
        <d v="1899-12-30T05:00:04"/>
        <d v="1899-12-30T04:50:22"/>
        <d v="1899-12-30T16:09:50"/>
        <d v="1899-12-30T05:42:24"/>
        <d v="1899-12-30T13:58:50"/>
        <d v="1899-12-30T16:11:40"/>
        <d v="1899-12-30T05:32:14"/>
        <d v="1899-12-30T05:14:35"/>
        <d v="1899-12-30T05:19:51"/>
        <d v="1899-12-30T12:52:55"/>
        <d v="1899-12-30T09:52:11"/>
        <d v="1899-12-30T02:56:32"/>
        <d v="1899-12-30T04:48:54"/>
        <d v="1899-12-30T16:58:29"/>
        <d v="1899-12-30T04:24:33"/>
        <d v="1899-12-30T03:18:37"/>
        <d v="1899-12-30T16:18:20"/>
        <d v="1899-12-30T11:37:34"/>
        <d v="1899-12-30T04:33:36"/>
        <d v="1899-12-30T17:52:32"/>
        <d v="1899-12-30T04:26:45"/>
        <d v="1899-12-30T13:16:21"/>
        <d v="1899-12-30T04:25:04"/>
        <d v="1899-12-30T16:25:22"/>
        <d v="1899-12-30T04:12:30"/>
        <d v="1899-12-30T11:35:14"/>
        <d v="1899-12-30T14:15:12"/>
        <d v="1899-12-30T04:58:25"/>
        <d v="1899-12-30T04:34:09"/>
        <d v="1899-12-30T20:07:06"/>
        <d v="1899-12-30T04:34:29"/>
        <d v="1899-12-30T21:57:58"/>
        <d v="1899-12-30T05:42:31"/>
        <d v="1899-12-30T18:23:15"/>
        <d v="1899-12-30T15:47:25"/>
        <d v="1899-12-30T22:45:05"/>
        <d v="1899-12-30T05:28:37"/>
        <d v="1899-12-30T17:30:05"/>
        <d v="1899-12-30T16:31:21"/>
        <d v="1899-12-30T11:32:47"/>
        <d v="1899-12-30T06:48:53"/>
        <d v="1899-12-30T06:10:02"/>
        <d v="1899-12-30T15:14:56"/>
        <d v="1899-12-30T13:32:09"/>
        <d v="1899-12-30T14:06:19"/>
        <d v="1899-12-30T18:13:52"/>
        <d v="1899-12-30T08:02:36"/>
        <d v="1899-12-30T05:14:55"/>
        <d v="1899-12-30T12:56:09"/>
        <d v="1899-12-30T04:41:39"/>
        <d v="1899-12-30T05:17:53"/>
        <d v="1899-12-30T13:16:29"/>
        <d v="1899-12-30T04:35:02"/>
        <d v="1899-12-30T15:42:23"/>
        <d v="1899-12-30T04:25:28"/>
        <d v="1899-12-30T13:37:52"/>
        <d v="1899-12-30T13:13:25"/>
        <d v="1899-12-30T05:54:03"/>
        <d v="1899-12-30T06:11:16"/>
        <d v="1899-12-30T16:43:44"/>
        <d v="1899-12-30T15:57:25"/>
        <d v="1899-12-30T16:29:49"/>
        <d v="1899-12-30T15:59:19"/>
        <d v="1899-12-30T05:25:42"/>
        <d v="1899-12-30T05:15:04"/>
        <d v="1899-12-30T04:17:31"/>
        <d v="1899-12-30T17:42:02"/>
        <d v="1899-12-30T04:36:50"/>
        <d v="1899-12-30T21:49:24"/>
        <d v="1899-12-30T12:53:44"/>
        <d v="1899-12-30T04:37:14"/>
        <d v="1899-12-30T13:54:00"/>
        <d v="1899-12-30T20:45:50"/>
        <d v="1899-12-30T04:56:06"/>
        <d v="1899-12-30T15:21:12"/>
        <d v="1899-12-30T16:04:11"/>
        <d v="1899-12-30T13:19:52"/>
        <d v="1899-12-30T04:54:55"/>
        <d v="1899-12-30T16:18:38"/>
        <d v="1899-12-30T14:42:11"/>
        <d v="1899-12-30T13:22:19"/>
        <d v="1899-12-30T14:00:31"/>
        <d v="1899-12-30T04:23:00"/>
        <d v="1899-12-30T04:48:44"/>
        <d v="1899-12-30T19:00:46"/>
        <d v="1899-12-30T17:41:05"/>
        <d v="1899-12-30T13:40:38"/>
        <d v="1899-12-30T04:04:28"/>
        <d v="1899-12-30T15:23:12"/>
        <d v="1899-12-30T13:48:40"/>
        <d v="1899-12-30T05:38:53"/>
        <d v="1899-12-30T14:10:47"/>
        <d v="1899-12-30T04:54:06"/>
        <d v="1899-12-30T17:20:20"/>
        <d v="1899-12-30T04:18:02"/>
        <d v="1899-12-30T04:37:17"/>
        <d v="1899-12-30T05:21:10"/>
        <d v="1899-12-30T05:01:48"/>
        <d v="1899-12-30T16:44:29"/>
        <d v="1899-12-30T13:46:11"/>
        <d v="1899-12-30T10:05:25"/>
        <d v="1899-12-30T12:04:47"/>
        <d v="1899-12-30T05:24:54"/>
        <d v="1899-12-30T04:51:33"/>
        <d v="1899-12-30T05:02:14"/>
        <d v="1899-12-30T04:56:02"/>
        <d v="1899-12-30T13:51:27"/>
        <d v="1899-12-30T16:57:01"/>
        <d v="1899-12-30T14:55:37"/>
        <d v="1899-12-30T09:31:04"/>
        <d v="1899-12-30T09:29:29"/>
        <d v="1899-12-30T09:23:38"/>
        <d v="1899-12-30T09:16:29"/>
        <d v="1899-12-30T09:14:06"/>
        <d v="1899-12-30T04:43:04"/>
        <d v="1899-12-30T20:58:10"/>
      </sharedItems>
      <fieldGroup par="22"/>
    </cacheField>
    <cacheField name="Date Closed" numFmtId="14">
      <sharedItems containsSemiMixedTypes="0" containsNonDate="0" containsDate="1" containsString="0" minDate="2023-01-23T00:00:00" maxDate="2023-09-15T00:00:00"/>
    </cacheField>
    <cacheField name="Time Closed" numFmtId="164">
      <sharedItems containsSemiMixedTypes="0" containsNonDate="0" containsDate="1" containsString="0" minDate="1899-12-30T00:00:57" maxDate="1899-12-30T23:58:38"/>
    </cacheField>
    <cacheField name="Trade Duration (in Days)" numFmtId="165">
      <sharedItems containsSemiMixedTypes="0" containsString="0" containsNumber="1" minValue="0" maxValue="36.179548611111109"/>
    </cacheField>
    <cacheField name="Trade Duration (in Hours)" numFmtId="166">
      <sharedItems containsSemiMixedTypes="0" containsString="0" containsNumber="1" minValue="0" maxValue="868.30916666666667"/>
    </cacheField>
    <cacheField name="Time Open (24hrs)" numFmtId="164">
      <sharedItems/>
    </cacheField>
    <cacheField name="Trading Period" numFmtId="0">
      <sharedItems count="4">
        <s v="Afternoon Trade"/>
        <s v="Morning Trade"/>
        <s v="Night Trade"/>
        <s v="Evening Trade"/>
      </sharedItems>
    </cacheField>
    <cacheField name="Trading Instruments" numFmtId="0">
      <sharedItems count="3">
        <s v="Forex"/>
        <s v="Commodity"/>
        <s v="Cryptocurrency"/>
      </sharedItems>
    </cacheField>
    <cacheField name="Duration (Days)" numFmtId="0">
      <sharedItems containsSemiMixedTypes="0" containsString="0" containsNumber="1" containsInteger="1" minValue="0" maxValue="36" count="19">
        <n v="0"/>
        <n v="1"/>
        <n v="2"/>
        <n v="5"/>
        <n v="12"/>
        <n v="4"/>
        <n v="3"/>
        <n v="7"/>
        <n v="24"/>
        <n v="8"/>
        <n v="9"/>
        <n v="6"/>
        <n v="10"/>
        <n v="16"/>
        <n v="13"/>
        <n v="36"/>
        <n v="21"/>
        <n v="27"/>
        <n v="30"/>
      </sharedItems>
      <fieldGroup base="15">
        <rangePr startNum="0" endNum="36" groupInterval="3"/>
        <groupItems count="14">
          <s v="&lt;0"/>
          <s v="0-2"/>
          <s v="3-5"/>
          <s v="6-8"/>
          <s v="9-11"/>
          <s v="12-14"/>
          <s v="15-17"/>
          <s v="18-20"/>
          <s v="21-23"/>
          <s v="24-26"/>
          <s v="27-29"/>
          <s v="30-32"/>
          <s v="33-36"/>
          <s v="&gt;36"/>
        </groupItems>
      </fieldGroup>
    </cacheField>
    <cacheField name="Duration (Hrs)" numFmtId="0">
      <sharedItems containsSemiMixedTypes="0" containsString="0" containsNumber="1" containsInteger="1" minValue="0" maxValue="868" count="108">
        <n v="2"/>
        <n v="31"/>
        <n v="30"/>
        <n v="8"/>
        <n v="40"/>
        <n v="22"/>
        <n v="6"/>
        <n v="119"/>
        <n v="27"/>
        <n v="287"/>
        <n v="9"/>
        <n v="95"/>
        <n v="5"/>
        <n v="1"/>
        <n v="96"/>
        <n v="0"/>
        <n v="29"/>
        <n v="18"/>
        <n v="25"/>
        <n v="50"/>
        <n v="7"/>
        <n v="36"/>
        <n v="4"/>
        <n v="23"/>
        <n v="32"/>
        <n v="114"/>
        <n v="34"/>
        <n v="19"/>
        <n v="12"/>
        <n v="17"/>
        <n v="20"/>
        <n v="3"/>
        <n v="69"/>
        <n v="174"/>
        <n v="578"/>
        <n v="28"/>
        <n v="11"/>
        <n v="15"/>
        <n v="26"/>
        <n v="16"/>
        <n v="127"/>
        <n v="105"/>
        <n v="48"/>
        <n v="21"/>
        <n v="24"/>
        <n v="10"/>
        <n v="75"/>
        <n v="80"/>
        <n v="72"/>
        <n v="94"/>
        <n v="190"/>
        <n v="14"/>
        <n v="47"/>
        <n v="97"/>
        <n v="98"/>
        <n v="212"/>
        <n v="148"/>
        <n v="73"/>
        <n v="56"/>
        <n v="249"/>
        <n v="87"/>
        <n v="33"/>
        <n v="66"/>
        <n v="393"/>
        <n v="82"/>
        <n v="83"/>
        <n v="92"/>
        <n v="238"/>
        <n v="317"/>
        <n v="868"/>
        <n v="74"/>
        <n v="58"/>
        <n v="13"/>
        <n v="140"/>
        <n v="88"/>
        <n v="49"/>
        <n v="52"/>
        <n v="515"/>
        <n v="243"/>
        <n v="115"/>
        <n v="55"/>
        <n v="241"/>
        <n v="43"/>
        <n v="111"/>
        <n v="54"/>
        <n v="67"/>
        <n v="164"/>
        <n v="132"/>
        <n v="648"/>
        <n v="79"/>
        <n v="57"/>
        <n v="93"/>
        <n v="86"/>
        <n v="39"/>
        <n v="719"/>
        <n v="173"/>
        <n v="116"/>
        <n v="71"/>
        <n v="68"/>
        <n v="59"/>
        <n v="38"/>
        <n v="60"/>
        <n v="512"/>
        <n v="110"/>
        <n v="37"/>
        <n v="170"/>
        <n v="129"/>
        <n v="109"/>
      </sharedItems>
      <fieldGroup base="16">
        <rangePr startNum="0" endNum="868" groupInterval="24"/>
        <groupItems count="39">
          <s v="&lt;0"/>
          <s v="0-23"/>
          <s v="24-47"/>
          <s v="48-71"/>
          <s v="72-95"/>
          <s v="96-119"/>
          <s v="120-143"/>
          <s v="144-167"/>
          <s v="168-191"/>
          <s v="192-215"/>
          <s v="216-239"/>
          <s v="240-263"/>
          <s v="264-287"/>
          <s v="288-311"/>
          <s v="312-335"/>
          <s v="336-359"/>
          <s v="360-383"/>
          <s v="384-407"/>
          <s v="408-431"/>
          <s v="432-455"/>
          <s v="456-479"/>
          <s v="480-503"/>
          <s v="504-527"/>
          <s v="528-551"/>
          <s v="552-575"/>
          <s v="576-599"/>
          <s v="600-623"/>
          <s v="624-647"/>
          <s v="648-671"/>
          <s v="672-695"/>
          <s v="696-719"/>
          <s v="720-743"/>
          <s v="744-767"/>
          <s v="768-791"/>
          <s v="792-815"/>
          <s v="816-839"/>
          <s v="840-863"/>
          <s v="864-887"/>
          <s v="&gt;888"/>
        </groupItems>
      </fieldGroup>
    </cacheField>
    <cacheField name="Months (Date Open)" numFmtId="0" databaseField="0">
      <fieldGroup base="6">
        <rangePr groupBy="months" startDate="2023-01-23T00:00:00" endDate="2023-09-15T00:00:00"/>
        <groupItems count="14">
          <s v="&lt;1/23/2023"/>
          <s v="Jan"/>
          <s v="Feb"/>
          <s v="Mar"/>
          <s v="Apr"/>
          <s v="May"/>
          <s v="Jun"/>
          <s v="Jul"/>
          <s v="Aug"/>
          <s v="Sep"/>
          <s v="Oct"/>
          <s v="Nov"/>
          <s v="Dec"/>
          <s v="&gt;9/15/2023"/>
        </groupItems>
      </fieldGroup>
    </cacheField>
    <cacheField name="Quarters (Date Open)" numFmtId="0" databaseField="0">
      <fieldGroup base="6">
        <rangePr groupBy="quarters" startDate="2023-01-23T00:00:00" endDate="2023-09-15T00:00:00"/>
        <groupItems count="6">
          <s v="&lt;1/23/2023"/>
          <s v="Qtr1"/>
          <s v="Qtr2"/>
          <s v="Qtr3"/>
          <s v="Qtr4"/>
          <s v="&gt;9/15/2023"/>
        </groupItems>
      </fieldGroup>
    </cacheField>
    <cacheField name="Years (Date Open)" numFmtId="0" databaseField="0">
      <fieldGroup base="6">
        <rangePr groupBy="years" startDate="2023-01-23T00:00:00" endDate="2023-09-15T00:00:00"/>
        <groupItems count="3">
          <s v="&lt;1/23/2023"/>
          <s v="2023"/>
          <s v="&gt;9/15/2023"/>
        </groupItems>
      </fieldGroup>
    </cacheField>
    <cacheField name="Seconds (Time Open)" numFmtId="0" databaseField="0">
      <fieldGroup base="7">
        <rangePr groupBy="seconds" startDate="1899-12-30T01:49:13" endDate="1899-12-30T23:53:35"/>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Minutes (Time Open)" numFmtId="0" databaseField="0">
      <fieldGroup base="7">
        <rangePr groupBy="minutes" startDate="1899-12-30T01:49:13" endDate="1899-12-30T23:53:35"/>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Time Open)" numFmtId="0" databaseField="0">
      <fieldGroup base="7">
        <rangePr groupBy="hours" startDate="1899-12-30T01:49:13" endDate="1899-12-30T23:53:35"/>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14307916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5">
  <r>
    <s v="07ba101d-d144-4477-ab80-fa93cd4689c2"/>
    <x v="0"/>
    <n v="147.1"/>
    <x v="0"/>
    <n v="0"/>
    <n v="1"/>
    <x v="0"/>
    <x v="0"/>
    <d v="2023-09-14T00:00:00"/>
    <d v="1899-12-30T17:38:37"/>
    <n v="8.5208333333333261E-2"/>
    <n v="2.0449999999999982"/>
    <s v="15:35:55"/>
    <x v="0"/>
    <x v="0"/>
    <x v="0"/>
    <x v="0"/>
  </r>
  <r>
    <s v="a8ed5177-35af-4943-87d4-c2e8d04eae24"/>
    <x v="1"/>
    <n v="1911.48"/>
    <x v="1"/>
    <n v="0"/>
    <n v="1"/>
    <x v="1"/>
    <x v="1"/>
    <d v="2023-09-14T00:00:00"/>
    <d v="1899-12-30T12:30:12"/>
    <n v="1.2816898148148148"/>
    <n v="30.760555555555555"/>
    <s v="05:44:34"/>
    <x v="1"/>
    <x v="1"/>
    <x v="1"/>
    <x v="1"/>
  </r>
  <r>
    <s v="030a3deb-9048-403b-98b5-3622800b7b7f"/>
    <x v="2"/>
    <n v="1.0742"/>
    <x v="1"/>
    <n v="0"/>
    <n v="1"/>
    <x v="1"/>
    <x v="2"/>
    <d v="2023-09-14T00:00:00"/>
    <d v="1899-12-30T12:15:41"/>
    <n v="1.2324305555555555"/>
    <n v="29.578333333333333"/>
    <s v="06:40:59"/>
    <x v="1"/>
    <x v="0"/>
    <x v="1"/>
    <x v="2"/>
  </r>
  <r>
    <s v="a66da9c2-8ee3-4bae-a478-64987819e0b1"/>
    <x v="3"/>
    <n v="1.2495000000000001"/>
    <x v="1"/>
    <n v="0"/>
    <n v="1"/>
    <x v="0"/>
    <x v="3"/>
    <d v="2023-09-14T00:00:00"/>
    <d v="1899-12-30T10:09:34"/>
    <n v="0.3210648148148148"/>
    <n v="7.7055555555555557"/>
    <s v="02:27:14"/>
    <x v="2"/>
    <x v="0"/>
    <x v="0"/>
    <x v="3"/>
  </r>
  <r>
    <s v="377517ec-7f61-4089-8055-460b6ce7a1e2"/>
    <x v="4"/>
    <n v="0.59189999999999998"/>
    <x v="1"/>
    <n v="0"/>
    <n v="1"/>
    <x v="2"/>
    <x v="4"/>
    <d v="2023-09-13T00:00:00"/>
    <d v="1899-12-30T02:43:48"/>
    <n v="1.6492592592592592"/>
    <n v="39.582222222222221"/>
    <s v="11:08:52"/>
    <x v="0"/>
    <x v="0"/>
    <x v="2"/>
    <x v="4"/>
  </r>
  <r>
    <s v="1b5d9872-9ab7-48b2-8d8a-94bcc774e2e0"/>
    <x v="0"/>
    <n v="146.35"/>
    <x v="0"/>
    <n v="0"/>
    <n v="1"/>
    <x v="2"/>
    <x v="5"/>
    <d v="2023-09-12T00:00:00"/>
    <d v="1899-12-30T12:24:42"/>
    <n v="0.90339120370370374"/>
    <n v="21.68138888888889"/>
    <s v="14:43:49"/>
    <x v="0"/>
    <x v="0"/>
    <x v="1"/>
    <x v="5"/>
  </r>
  <r>
    <s v="c5eac5f5-653f-457e-abc2-e50cefba9529"/>
    <x v="2"/>
    <n v="1.0739000000000001"/>
    <x v="1"/>
    <n v="0"/>
    <n v="1"/>
    <x v="3"/>
    <x v="6"/>
    <d v="2023-09-12T00:00:00"/>
    <d v="1899-12-30T11:32:24"/>
    <n v="0.23421296296296293"/>
    <n v="5.6211111111111105"/>
    <s v="05:55:08"/>
    <x v="1"/>
    <x v="0"/>
    <x v="0"/>
    <x v="6"/>
  </r>
  <r>
    <s v="effd1ce5-eaae-4019-8e56-03b5c049a4bd"/>
    <x v="1"/>
    <n v="1923"/>
    <x v="1"/>
    <n v="0"/>
    <n v="1"/>
    <x v="4"/>
    <x v="7"/>
    <d v="2023-09-12T00:00:00"/>
    <d v="1899-12-30T11:02:34"/>
    <n v="4.9562152777777779"/>
    <n v="118.94916666666667"/>
    <s v="12:05:37"/>
    <x v="0"/>
    <x v="1"/>
    <x v="3"/>
    <x v="7"/>
  </r>
  <r>
    <s v="a40b9a5d-9501-47a2-9155-d99180709e7f"/>
    <x v="3"/>
    <n v="1.2523"/>
    <x v="0"/>
    <n v="1"/>
    <n v="0"/>
    <x v="2"/>
    <x v="8"/>
    <d v="2023-09-12T00:00:00"/>
    <d v="1899-12-30T07:44:43"/>
    <n v="1.1064814814814814"/>
    <n v="26.555555555555557"/>
    <s v="05:11:23"/>
    <x v="1"/>
    <x v="0"/>
    <x v="1"/>
    <x v="8"/>
  </r>
  <r>
    <s v="2a2dc2d6-5f84-467f-95c2-c359fc9c9c72"/>
    <x v="5"/>
    <n v="27157.1"/>
    <x v="0"/>
    <n v="1"/>
    <n v="0"/>
    <x v="5"/>
    <x v="9"/>
    <d v="2023-09-11T00:00:00"/>
    <d v="1899-12-30T14:46:46"/>
    <n v="11.94074074074074"/>
    <n v="286.57777777777778"/>
    <s v="16:12:06"/>
    <x v="3"/>
    <x v="2"/>
    <x v="4"/>
    <x v="9"/>
  </r>
  <r>
    <s v="bdee507e-70d6-40b0-87d9-d66d0cca799c"/>
    <x v="2"/>
    <n v="1.0728"/>
    <x v="0"/>
    <n v="0"/>
    <n v="1"/>
    <x v="2"/>
    <x v="10"/>
    <d v="2023-09-11T00:00:00"/>
    <d v="1899-12-30T14:23:03"/>
    <n v="0.38638888888888889"/>
    <n v="9.2733333333333334"/>
    <s v="05:06:39"/>
    <x v="1"/>
    <x v="0"/>
    <x v="0"/>
    <x v="10"/>
  </r>
  <r>
    <s v="da84515a-5038-47f3-9b72-f8d39a66e122"/>
    <x v="6"/>
    <n v="0.85899999999999999"/>
    <x v="1"/>
    <n v="0"/>
    <n v="1"/>
    <x v="4"/>
    <x v="11"/>
    <d v="2023-09-11T00:00:00"/>
    <d v="1899-12-30T13:30:07"/>
    <n v="3.9663194444444443"/>
    <n v="95.191666666666663"/>
    <s v="14:18:37"/>
    <x v="0"/>
    <x v="0"/>
    <x v="5"/>
    <x v="11"/>
  </r>
  <r>
    <s v="0db4ecac-286f-45d1-9048-d2d458155556"/>
    <x v="2"/>
    <n v="1.071"/>
    <x v="0"/>
    <n v="0"/>
    <n v="1"/>
    <x v="6"/>
    <x v="12"/>
    <d v="2023-09-08T00:00:00"/>
    <d v="1899-12-30T14:07:20"/>
    <n v="0.36486111111111108"/>
    <n v="8.7566666666666659"/>
    <s v="05:21:56"/>
    <x v="1"/>
    <x v="0"/>
    <x v="0"/>
    <x v="10"/>
  </r>
  <r>
    <s v="2e941f8b-b926-4bc0-9981-9b753b7bd51a"/>
    <x v="2"/>
    <n v="1.0730999999999999"/>
    <x v="0"/>
    <n v="1"/>
    <n v="0"/>
    <x v="7"/>
    <x v="13"/>
    <d v="2023-09-07T00:00:00"/>
    <d v="1899-12-30T12:33:53"/>
    <n v="1.2877430555555556"/>
    <n v="30.905833333333334"/>
    <s v="05:39:32"/>
    <x v="1"/>
    <x v="0"/>
    <x v="1"/>
    <x v="1"/>
  </r>
  <r>
    <s v="153086d8-d124-4ce3-b413-9a0812d11351"/>
    <x v="1"/>
    <n v="1917.96"/>
    <x v="0"/>
    <n v="0"/>
    <n v="1"/>
    <x v="4"/>
    <x v="14"/>
    <d v="2023-09-07T00:00:00"/>
    <d v="1899-12-30T10:04:26"/>
    <n v="0.21210648148148145"/>
    <n v="5.0905555555555546"/>
    <s v="04:59:00"/>
    <x v="1"/>
    <x v="1"/>
    <x v="0"/>
    <x v="12"/>
  </r>
  <r>
    <s v="2290030f-c0ad-4210-b07d-1a8987d18c34"/>
    <x v="3"/>
    <n v="1.2503"/>
    <x v="1"/>
    <n v="0"/>
    <n v="1"/>
    <x v="7"/>
    <x v="15"/>
    <d v="2023-09-07T00:00:00"/>
    <d v="1899-12-30T07:10:56"/>
    <n v="0.35721064814814818"/>
    <n v="8.5730555555555554"/>
    <s v="22:36:33"/>
    <x v="2"/>
    <x v="0"/>
    <x v="0"/>
    <x v="10"/>
  </r>
  <r>
    <s v="9cb85a80-1cfa-4f6e-a945-9d0bc155ebcb"/>
    <x v="0"/>
    <n v="147.35"/>
    <x v="0"/>
    <n v="0"/>
    <n v="1"/>
    <x v="7"/>
    <x v="16"/>
    <d v="2023-09-06T00:00:00"/>
    <d v="1899-12-30T14:02:06"/>
    <n v="0.36758101851851849"/>
    <n v="8.8219444444444441"/>
    <s v="05:12:47"/>
    <x v="1"/>
    <x v="0"/>
    <x v="0"/>
    <x v="10"/>
  </r>
  <r>
    <s v="b65afbff-95fd-43a9-adcb-3331b39d9726"/>
    <x v="1"/>
    <n v="1926.58"/>
    <x v="0"/>
    <n v="1"/>
    <n v="0"/>
    <x v="7"/>
    <x v="17"/>
    <d v="2023-09-06T00:00:00"/>
    <d v="1899-12-30T13:01:00"/>
    <n v="0.31498842592592596"/>
    <n v="7.5597222222222227"/>
    <s v="05:27:25"/>
    <x v="1"/>
    <x v="1"/>
    <x v="0"/>
    <x v="3"/>
  </r>
  <r>
    <s v="83cbffbc-95bf-476d-bf82-79801478106a"/>
    <x v="7"/>
    <n v="1.3611"/>
    <x v="0"/>
    <n v="0"/>
    <n v="1"/>
    <x v="8"/>
    <x v="18"/>
    <d v="2023-09-05T00:00:00"/>
    <d v="1899-12-30T14:43:17"/>
    <n v="5.7858796296296276E-2"/>
    <n v="1.3886111111111106"/>
    <s v="13:19:58"/>
    <x v="0"/>
    <x v="0"/>
    <x v="0"/>
    <x v="13"/>
  </r>
  <r>
    <s v="863afbf6-9b68-49d4-bc01-515819e17843"/>
    <x v="6"/>
    <n v="0.85680000000000001"/>
    <x v="1"/>
    <n v="0"/>
    <n v="1"/>
    <x v="9"/>
    <x v="19"/>
    <d v="2023-09-05T00:00:00"/>
    <d v="1899-12-30T14:08:36"/>
    <n v="3.9798148148148149"/>
    <n v="95.515555555555551"/>
    <s v="14:37:40"/>
    <x v="0"/>
    <x v="0"/>
    <x v="5"/>
    <x v="14"/>
  </r>
  <r>
    <s v="4e7c09ac-4478-40fc-b744-37f37e21dac0"/>
    <x v="8"/>
    <n v="84.894000000000005"/>
    <x v="0"/>
    <n v="0"/>
    <n v="1"/>
    <x v="8"/>
    <x v="20"/>
    <d v="2023-09-05T00:00:00"/>
    <d v="1899-12-30T13:00:21"/>
    <n v="1.8831018518518539E-2"/>
    <n v="0.45194444444444493"/>
    <s v="12:33:14"/>
    <x v="0"/>
    <x v="1"/>
    <x v="0"/>
    <x v="15"/>
  </r>
  <r>
    <s v="578535e2-015b-4e47-acbe-d81112ed8fb5"/>
    <x v="1"/>
    <n v="1944.16"/>
    <x v="0"/>
    <n v="1"/>
    <n v="0"/>
    <x v="10"/>
    <x v="21"/>
    <d v="2023-09-05T00:00:00"/>
    <d v="1899-12-30T11:28:38"/>
    <n v="1.2397800925925926"/>
    <n v="29.75472222222222"/>
    <s v="05:43:21"/>
    <x v="1"/>
    <x v="1"/>
    <x v="1"/>
    <x v="2"/>
  </r>
  <r>
    <s v="b27e0e79-d283-49ef-9185-efac55dd134c"/>
    <x v="2"/>
    <n v="1.0780000000000001"/>
    <x v="0"/>
    <n v="1"/>
    <n v="0"/>
    <x v="10"/>
    <x v="22"/>
    <d v="2023-09-05T00:00:00"/>
    <d v="1899-12-30T10:58:05"/>
    <n v="1.2088657407407406"/>
    <n v="29.012777777777778"/>
    <s v="05:57:19"/>
    <x v="1"/>
    <x v="0"/>
    <x v="1"/>
    <x v="16"/>
  </r>
  <r>
    <s v="3901910c-877d-4d67-b5c5-ac3337df7daa"/>
    <x v="9"/>
    <n v="0.88470000000000004"/>
    <x v="0"/>
    <n v="0"/>
    <n v="1"/>
    <x v="10"/>
    <x v="23"/>
    <d v="2023-09-05T00:00:00"/>
    <d v="1899-12-30T07:54:41"/>
    <n v="0.74182870370370368"/>
    <n v="17.803888888888888"/>
    <s v="14:06:27"/>
    <x v="0"/>
    <x v="0"/>
    <x v="1"/>
    <x v="17"/>
  </r>
  <r>
    <s v="e31d6c38-64e6-4f50-84cf-1bbf4cb8850e"/>
    <x v="1"/>
    <n v="1945.69"/>
    <x v="1"/>
    <n v="0"/>
    <n v="1"/>
    <x v="11"/>
    <x v="24"/>
    <d v="2023-09-01T00:00:00"/>
    <d v="1899-12-30T14:19:25"/>
    <n v="1.0529282407407408"/>
    <n v="25.270277777777778"/>
    <s v="13:03:12"/>
    <x v="0"/>
    <x v="1"/>
    <x v="1"/>
    <x v="18"/>
  </r>
  <r>
    <s v="bf39f73f-2ec9-4469-9d87-fbf8654662c7"/>
    <x v="10"/>
    <n v="1.9570000000000001"/>
    <x v="1"/>
    <n v="0"/>
    <n v="1"/>
    <x v="5"/>
    <x v="25"/>
    <d v="2023-09-01T00:00:00"/>
    <d v="1899-12-30T12:50:33"/>
    <n v="2.0672453703703706"/>
    <n v="49.613888888888887"/>
    <s v="11:13:43"/>
    <x v="0"/>
    <x v="0"/>
    <x v="2"/>
    <x v="19"/>
  </r>
  <r>
    <s v="d3a6e319-27d9-4ddf-aaef-2e8959845556"/>
    <x v="2"/>
    <n v="1.0840000000000001"/>
    <x v="0"/>
    <n v="0"/>
    <n v="1"/>
    <x v="9"/>
    <x v="26"/>
    <d v="2023-09-01T00:00:00"/>
    <d v="1899-12-30T12:31:28"/>
    <n v="0.29946759259259259"/>
    <n v="7.1872222222222222"/>
    <s v="05:20:14"/>
    <x v="1"/>
    <x v="0"/>
    <x v="0"/>
    <x v="20"/>
  </r>
  <r>
    <s v="b434d240-0fb3-4117-9f92-951f3a276fc3"/>
    <x v="0"/>
    <n v="145.91"/>
    <x v="0"/>
    <n v="0"/>
    <n v="1"/>
    <x v="11"/>
    <x v="27"/>
    <d v="2023-08-31T00:00:00"/>
    <d v="1899-12-30T13:52:30"/>
    <n v="3.2534722222222236E-2"/>
    <n v="0.78083333333333371"/>
    <s v="13:05:39"/>
    <x v="0"/>
    <x v="0"/>
    <x v="0"/>
    <x v="13"/>
  </r>
  <r>
    <s v="b6ca2e37-06e1-4525-88cb-7f4ffa0ac9e7"/>
    <x v="7"/>
    <n v="1.3555999999999999"/>
    <x v="1"/>
    <n v="0"/>
    <n v="1"/>
    <x v="11"/>
    <x v="28"/>
    <d v="2023-08-31T00:00:00"/>
    <d v="1899-12-30T12:31:49"/>
    <n v="4.4548611111111157E-2"/>
    <n v="1.0691666666666677"/>
    <s v="11:27:40"/>
    <x v="0"/>
    <x v="0"/>
    <x v="0"/>
    <x v="13"/>
  </r>
  <r>
    <s v="31b96ef9-3b58-4426-8036-d4cc8ba98f84"/>
    <x v="6"/>
    <n v="0.86050000000000004"/>
    <x v="1"/>
    <n v="0"/>
    <n v="1"/>
    <x v="12"/>
    <x v="29"/>
    <d v="2023-08-31T00:00:00"/>
    <d v="1899-12-30T07:11:41"/>
    <n v="1.5111805555555555"/>
    <n v="36.268333333333331"/>
    <s v="18:55:35"/>
    <x v="3"/>
    <x v="0"/>
    <x v="2"/>
    <x v="21"/>
  </r>
  <r>
    <s v="f71e0000-6191-4200-b979-5681caa320cb"/>
    <x v="0"/>
    <n v="146.25"/>
    <x v="1"/>
    <n v="0"/>
    <n v="1"/>
    <x v="5"/>
    <x v="30"/>
    <d v="2023-08-31T00:00:00"/>
    <d v="1899-12-30T01:03:12"/>
    <n v="0.14996527777777791"/>
    <n v="3.5991666666666688"/>
    <s v="21:27:15"/>
    <x v="3"/>
    <x v="0"/>
    <x v="0"/>
    <x v="22"/>
  </r>
  <r>
    <s v="f641263e-ca6d-4202-abf6-3862d3437f5a"/>
    <x v="0"/>
    <n v="145.9"/>
    <x v="1"/>
    <n v="1"/>
    <n v="0"/>
    <x v="5"/>
    <x v="31"/>
    <d v="2023-08-30T00:00:00"/>
    <d v="1899-12-30T19:56:12"/>
    <n v="0.20164351851851858"/>
    <n v="4.839444444444446"/>
    <s v="15:05:50"/>
    <x v="0"/>
    <x v="0"/>
    <x v="0"/>
    <x v="12"/>
  </r>
  <r>
    <s v="6d5f68a6-7a71-435d-b4ae-202f5e2f342c"/>
    <x v="1"/>
    <n v="1937.08"/>
    <x v="1"/>
    <n v="1"/>
    <n v="0"/>
    <x v="5"/>
    <x v="32"/>
    <d v="2023-08-30T00:00:00"/>
    <d v="1899-12-30T12:15:23"/>
    <n v="0.27684027777777781"/>
    <n v="6.644166666666667"/>
    <s v="05:36:44"/>
    <x v="1"/>
    <x v="1"/>
    <x v="0"/>
    <x v="20"/>
  </r>
  <r>
    <s v="218106b7-399c-4f1f-9f08-a3899ebc2558"/>
    <x v="11"/>
    <n v="0.64259999999999995"/>
    <x v="1"/>
    <n v="1"/>
    <n v="0"/>
    <x v="13"/>
    <x v="33"/>
    <d v="2023-08-29T00:00:00"/>
    <d v="1899-12-30T15:35:42"/>
    <n v="0.977025462962963"/>
    <n v="23.448611111111113"/>
    <s v="16:08:47"/>
    <x v="3"/>
    <x v="0"/>
    <x v="1"/>
    <x v="23"/>
  </r>
  <r>
    <s v="c32d3284-c200-47ce-a786-21ce2b2b91bd"/>
    <x v="1"/>
    <n v="1922.46"/>
    <x v="0"/>
    <n v="0"/>
    <n v="1"/>
    <x v="12"/>
    <x v="34"/>
    <d v="2023-08-29T00:00:00"/>
    <d v="1899-12-30T14:05:05"/>
    <n v="0.39172453703703702"/>
    <n v="9.4013888888888886"/>
    <s v="04:41:00"/>
    <x v="1"/>
    <x v="1"/>
    <x v="0"/>
    <x v="10"/>
  </r>
  <r>
    <s v="40dcb5a3-804c-42c0-8f3f-97290395ee05"/>
    <x v="2"/>
    <n v="1.081"/>
    <x v="0"/>
    <n v="0"/>
    <n v="1"/>
    <x v="13"/>
    <x v="35"/>
    <d v="2023-08-29T00:00:00"/>
    <d v="1899-12-30T14:02:20"/>
    <n v="1.3288078703703703"/>
    <n v="31.891388888888891"/>
    <s v="06:08:51"/>
    <x v="1"/>
    <x v="0"/>
    <x v="1"/>
    <x v="24"/>
  </r>
  <r>
    <s v="35b19355-5c47-4844-b82f-b79e686e5ba6"/>
    <x v="3"/>
    <n v="1.2618"/>
    <x v="0"/>
    <n v="1"/>
    <n v="0"/>
    <x v="12"/>
    <x v="36"/>
    <d v="2023-08-29T00:00:00"/>
    <d v="1899-12-30T12:17:02"/>
    <n v="0.30452546296296296"/>
    <n v="7.3086111111111114"/>
    <s v="04:58:31"/>
    <x v="1"/>
    <x v="0"/>
    <x v="0"/>
    <x v="20"/>
  </r>
  <r>
    <s v="015f983e-3052-40d2-9434-d72c98fe0d0c"/>
    <x v="1"/>
    <n v="1915.01"/>
    <x v="0"/>
    <n v="0"/>
    <n v="1"/>
    <x v="13"/>
    <x v="37"/>
    <d v="2023-08-28T00:00:00"/>
    <d v="1899-12-30T15:36:02"/>
    <n v="0.39407407407407408"/>
    <n v="9.4577777777777783"/>
    <s v="06:08:34"/>
    <x v="1"/>
    <x v="1"/>
    <x v="0"/>
    <x v="10"/>
  </r>
  <r>
    <s v="545559a1-1f3b-439f-834e-6a5d30a40acd"/>
    <x v="6"/>
    <n v="0.85570000000000002"/>
    <x v="1"/>
    <n v="1"/>
    <n v="0"/>
    <x v="14"/>
    <x v="38"/>
    <d v="2023-08-28T00:00:00"/>
    <d v="1899-12-30T07:52:49"/>
    <n v="4.7552314814814816"/>
    <n v="114.12555555555555"/>
    <s v="13:45:17"/>
    <x v="0"/>
    <x v="0"/>
    <x v="3"/>
    <x v="25"/>
  </r>
  <r>
    <s v="096c2f7e-bc90-4245-8796-5d45cde6d71c"/>
    <x v="1"/>
    <n v="1919.8"/>
    <x v="0"/>
    <n v="1"/>
    <n v="0"/>
    <x v="15"/>
    <x v="39"/>
    <d v="2023-08-25T00:00:00"/>
    <d v="1899-12-30T14:44:24"/>
    <n v="1.400462962962963"/>
    <n v="33.611111111111114"/>
    <s v="05:07:44"/>
    <x v="1"/>
    <x v="1"/>
    <x v="1"/>
    <x v="26"/>
  </r>
  <r>
    <s v="56444b96-0ddf-469b-a6b0-e63ca7de4585"/>
    <x v="0"/>
    <n v="146.04300000000001"/>
    <x v="1"/>
    <n v="0"/>
    <n v="1"/>
    <x v="16"/>
    <x v="40"/>
    <d v="2023-08-25T00:00:00"/>
    <d v="1899-12-30T14:04:45"/>
    <n v="0.36358796296296303"/>
    <n v="8.7261111111111127"/>
    <s v="05:21:11"/>
    <x v="1"/>
    <x v="0"/>
    <x v="0"/>
    <x v="10"/>
  </r>
  <r>
    <s v="46fb048f-3484-476e-8fa4-82d4c0ee58d5"/>
    <x v="2"/>
    <n v="1.0787"/>
    <x v="1"/>
    <n v="1"/>
    <n v="0"/>
    <x v="16"/>
    <x v="41"/>
    <d v="2023-08-25T00:00:00"/>
    <d v="1899-12-30T14:03:55"/>
    <n v="0.36672453703703706"/>
    <n v="8.8013888888888889"/>
    <s v="05:15:50"/>
    <x v="1"/>
    <x v="0"/>
    <x v="0"/>
    <x v="10"/>
  </r>
  <r>
    <s v="25609762-2a10-4090-be51-43f4bdf40a16"/>
    <x v="0"/>
    <n v="145.62"/>
    <x v="0"/>
    <n v="0"/>
    <n v="1"/>
    <x v="15"/>
    <x v="42"/>
    <d v="2023-08-24T00:00:00"/>
    <d v="1899-12-30T17:00:35"/>
    <n v="7.0150462962963012E-2"/>
    <n v="1.6836111111111123"/>
    <s v="15:19:34"/>
    <x v="0"/>
    <x v="0"/>
    <x v="0"/>
    <x v="0"/>
  </r>
  <r>
    <s v="d9a198c8-1aef-4963-af32-abaad9e34847"/>
    <x v="8"/>
    <n v="78.813999999999993"/>
    <x v="1"/>
    <n v="0"/>
    <n v="1"/>
    <x v="14"/>
    <x v="43"/>
    <d v="2023-08-24T00:00:00"/>
    <d v="1899-12-30T13:10:23"/>
    <n v="0.76924768518518516"/>
    <n v="18.461944444444441"/>
    <s v="18:42:40"/>
    <x v="3"/>
    <x v="1"/>
    <x v="1"/>
    <x v="17"/>
  </r>
  <r>
    <s v="5761e21a-1ff8-4d25-adbe-5244f819d841"/>
    <x v="2"/>
    <n v="1.0858000000000001"/>
    <x v="1"/>
    <n v="0"/>
    <n v="1"/>
    <x v="14"/>
    <x v="44"/>
    <d v="2023-08-24T00:00:00"/>
    <d v="1899-12-30T12:37:47"/>
    <n v="0.75238425925925922"/>
    <n v="18.057222222222222"/>
    <s v="18:34:21"/>
    <x v="3"/>
    <x v="0"/>
    <x v="1"/>
    <x v="17"/>
  </r>
  <r>
    <s v="f569ec3f-fd72-4da3-81ba-867a16f4ff9a"/>
    <x v="4"/>
    <n v="0.59709999999999996"/>
    <x v="1"/>
    <n v="0"/>
    <n v="1"/>
    <x v="14"/>
    <x v="45"/>
    <d v="2023-08-24T00:00:00"/>
    <d v="1899-12-30T09:41:11"/>
    <n v="0.77287037037037043"/>
    <n v="18.548888888888889"/>
    <s v="15:08:15"/>
    <x v="0"/>
    <x v="0"/>
    <x v="1"/>
    <x v="27"/>
  </r>
  <r>
    <s v="94370316-7b86-4f07-a748-3a2a2d2c1117"/>
    <x v="7"/>
    <n v="1.3553999999999999"/>
    <x v="0"/>
    <n v="1"/>
    <n v="0"/>
    <x v="14"/>
    <x v="46"/>
    <d v="2023-08-24T00:00:00"/>
    <d v="1899-12-30T03:25:23"/>
    <n v="0.50208333333333321"/>
    <n v="12.049999999999999"/>
    <s v="15:22:23"/>
    <x v="0"/>
    <x v="0"/>
    <x v="1"/>
    <x v="28"/>
  </r>
  <r>
    <s v="3954a049-9d35-4458-a719-561a692abb8c"/>
    <x v="1"/>
    <n v="1895.47"/>
    <x v="1"/>
    <n v="1"/>
    <n v="0"/>
    <x v="17"/>
    <x v="47"/>
    <d v="2023-08-23T00:00:00"/>
    <d v="1899-12-30T13:24:40"/>
    <n v="1.6684722222222221"/>
    <n v="40.043333333333337"/>
    <s v="21:22:04"/>
    <x v="3"/>
    <x v="1"/>
    <x v="2"/>
    <x v="4"/>
  </r>
  <r>
    <s v="6b5845be-c045-4f47-9267-bdf4f3a7b4a4"/>
    <x v="3"/>
    <n v="1.2749999999999999"/>
    <x v="0"/>
    <n v="1"/>
    <n v="0"/>
    <x v="14"/>
    <x v="48"/>
    <d v="2023-08-23T00:00:00"/>
    <d v="1899-12-30T07:37:48"/>
    <n v="7.1099537037037044E-2"/>
    <n v="1.7063888888888892"/>
    <s v="05:55:25"/>
    <x v="1"/>
    <x v="0"/>
    <x v="0"/>
    <x v="0"/>
  </r>
  <r>
    <s v="041ebb4c-0149-4a51-8711-0abe92d8779e"/>
    <x v="2"/>
    <n v="1.0857000000000001"/>
    <x v="0"/>
    <n v="1"/>
    <n v="0"/>
    <x v="14"/>
    <x v="49"/>
    <d v="2023-08-23T00:00:00"/>
    <d v="1899-12-30T07:33:45"/>
    <n v="7.5636574074074092E-2"/>
    <n v="1.8152777777777782"/>
    <s v="05:44:50"/>
    <x v="1"/>
    <x v="0"/>
    <x v="0"/>
    <x v="0"/>
  </r>
  <r>
    <s v="e1a01e8b-a1a4-4b8b-914e-ddf5c747d1a7"/>
    <x v="3"/>
    <n v="1.2727999999999999"/>
    <x v="0"/>
    <n v="0"/>
    <n v="1"/>
    <x v="18"/>
    <x v="50"/>
    <d v="2023-08-23T00:00:00"/>
    <d v="1899-12-30T07:00:59"/>
    <n v="0.69221064814814826"/>
    <n v="16.613055555555555"/>
    <s v="14:24:12"/>
    <x v="0"/>
    <x v="0"/>
    <x v="1"/>
    <x v="29"/>
  </r>
  <r>
    <s v="554098d7-c412-4a5a-a74a-834f1331cc5a"/>
    <x v="11"/>
    <n v="0.64490000000000003"/>
    <x v="1"/>
    <n v="0"/>
    <n v="1"/>
    <x v="18"/>
    <x v="51"/>
    <d v="2023-08-22T00:00:00"/>
    <d v="1899-12-30T13:43:36"/>
    <n v="7.972222222222225E-2"/>
    <n v="1.913333333333334"/>
    <s v="11:48:48"/>
    <x v="0"/>
    <x v="0"/>
    <x v="0"/>
    <x v="0"/>
  </r>
  <r>
    <s v="5e6af214-6009-4032-a542-2dd77c7b61ed"/>
    <x v="6"/>
    <n v="0.85529999999999995"/>
    <x v="1"/>
    <n v="0"/>
    <n v="1"/>
    <x v="17"/>
    <x v="52"/>
    <d v="2023-08-22T00:00:00"/>
    <d v="1899-12-30T10:26:16"/>
    <n v="0.83149305555555553"/>
    <n v="19.955833333333331"/>
    <s v="14:28:55"/>
    <x v="0"/>
    <x v="0"/>
    <x v="1"/>
    <x v="30"/>
  </r>
  <r>
    <s v="dcbb70e9-c278-4c8a-b88f-4c515258ddea"/>
    <x v="11"/>
    <n v="0.64159999999999995"/>
    <x v="1"/>
    <n v="1"/>
    <n v="0"/>
    <x v="17"/>
    <x v="53"/>
    <d v="2023-08-22T00:00:00"/>
    <d v="1899-12-30T09:57:48"/>
    <n v="0.90189814814814817"/>
    <n v="21.645555555555553"/>
    <s v="12:19:04"/>
    <x v="0"/>
    <x v="0"/>
    <x v="1"/>
    <x v="5"/>
  </r>
  <r>
    <s v="80284211-c86b-4710-85ce-d4f22ad65945"/>
    <x v="3"/>
    <n v="1.2766999999999999"/>
    <x v="0"/>
    <n v="0"/>
    <n v="1"/>
    <x v="18"/>
    <x v="54"/>
    <d v="2023-08-22T00:00:00"/>
    <d v="1899-12-30T07:48:31"/>
    <n v="0.11252314814814816"/>
    <n v="2.7005555555555558"/>
    <s v="05:06:29"/>
    <x v="1"/>
    <x v="0"/>
    <x v="0"/>
    <x v="31"/>
  </r>
  <r>
    <s v="d06dca50-8058-46fe-942e-3cf2f1953119"/>
    <x v="2"/>
    <n v="1.0900000000000001"/>
    <x v="0"/>
    <n v="0"/>
    <n v="1"/>
    <x v="18"/>
    <x v="55"/>
    <d v="2023-08-22T00:00:00"/>
    <d v="1899-12-30T07:42:38"/>
    <n v="0.11347222222222224"/>
    <n v="2.7233333333333336"/>
    <s v="04:59:14"/>
    <x v="1"/>
    <x v="0"/>
    <x v="0"/>
    <x v="31"/>
  </r>
  <r>
    <s v="c9a1ea56-d0f3-4d9f-93ab-52257257ae48"/>
    <x v="1"/>
    <n v="1890.7"/>
    <x v="0"/>
    <n v="0"/>
    <n v="1"/>
    <x v="17"/>
    <x v="56"/>
    <d v="2023-08-21T00:00:00"/>
    <d v="1899-12-30T13:02:25"/>
    <n v="0.36857638888888888"/>
    <n v="8.8458333333333332"/>
    <s v="04:11:40"/>
    <x v="1"/>
    <x v="1"/>
    <x v="0"/>
    <x v="10"/>
  </r>
  <r>
    <s v="db9b3086-c83c-4907-8f0a-40a3a4227f9f"/>
    <x v="2"/>
    <n v="1.0878000000000001"/>
    <x v="0"/>
    <n v="0"/>
    <n v="1"/>
    <x v="17"/>
    <x v="57"/>
    <d v="2023-08-21T00:00:00"/>
    <d v="1899-12-30T11:20:28"/>
    <n v="0.28393518518518518"/>
    <n v="6.8144444444444447"/>
    <s v="04:31:36"/>
    <x v="1"/>
    <x v="0"/>
    <x v="0"/>
    <x v="20"/>
  </r>
  <r>
    <s v="dcfbeb92-0339-4c63-a046-48c3ba57d348"/>
    <x v="1"/>
    <n v="1894.5"/>
    <x v="1"/>
    <n v="0"/>
    <n v="1"/>
    <x v="19"/>
    <x v="58"/>
    <d v="2023-08-21T00:00:00"/>
    <d v="1899-12-30T01:36:43"/>
    <n v="2.872662037037037"/>
    <n v="68.943888888888893"/>
    <s v="04:40:05"/>
    <x v="1"/>
    <x v="1"/>
    <x v="6"/>
    <x v="32"/>
  </r>
  <r>
    <s v="7bd38c75-093a-40d4-816f-b9d37445d2a1"/>
    <x v="11"/>
    <n v="0.64100000000000001"/>
    <x v="1"/>
    <n v="0"/>
    <n v="1"/>
    <x v="19"/>
    <x v="59"/>
    <d v="2023-08-18T00:00:00"/>
    <d v="1899-12-30T21:00:21"/>
    <n v="0.28528935185185178"/>
    <n v="6.8469444444444427"/>
    <s v="14:09:32"/>
    <x v="0"/>
    <x v="0"/>
    <x v="0"/>
    <x v="20"/>
  </r>
  <r>
    <s v="5e765bed-e692-415b-9049-408ebd15a27c"/>
    <x v="0"/>
    <n v="145.44"/>
    <x v="0"/>
    <n v="0"/>
    <n v="1"/>
    <x v="19"/>
    <x v="60"/>
    <d v="2023-08-18T00:00:00"/>
    <d v="1899-12-30T12:25:06"/>
    <n v="5.4409722222222179E-2"/>
    <n v="1.3058333333333323"/>
    <s v="11:06:45"/>
    <x v="0"/>
    <x v="0"/>
    <x v="0"/>
    <x v="13"/>
  </r>
  <r>
    <s v="9efbbdd8-8e89-48ce-9da1-f4aa2678ba23"/>
    <x v="2"/>
    <n v="1.0888"/>
    <x v="1"/>
    <n v="0"/>
    <n v="1"/>
    <x v="19"/>
    <x v="61"/>
    <d v="2023-08-18T00:00:00"/>
    <d v="1899-12-30T12:20:42"/>
    <n v="0.31890046296296298"/>
    <n v="7.653611111111112"/>
    <s v="04:41:29"/>
    <x v="1"/>
    <x v="0"/>
    <x v="0"/>
    <x v="3"/>
  </r>
  <r>
    <s v="df67e088-727e-4d0d-a009-ec8b3432f094"/>
    <x v="5"/>
    <n v="29421.68"/>
    <x v="0"/>
    <n v="1"/>
    <n v="0"/>
    <x v="20"/>
    <x v="62"/>
    <d v="2023-08-17T00:00:00"/>
    <d v="1899-12-30T21:41:56"/>
    <n v="7.2350810185185184"/>
    <n v="173.64194444444445"/>
    <s v="16:03:25"/>
    <x v="3"/>
    <x v="2"/>
    <x v="7"/>
    <x v="33"/>
  </r>
  <r>
    <s v="fd4c4f58-1239-466a-8c65-f6d5f4eac9ac"/>
    <x v="7"/>
    <n v="1.3508"/>
    <x v="0"/>
    <n v="0"/>
    <n v="1"/>
    <x v="21"/>
    <x v="63"/>
    <d v="2023-08-17T00:00:00"/>
    <d v="1899-12-30T17:43:25"/>
    <n v="0.20181712962962961"/>
    <n v="4.8436111111111106"/>
    <s v="12:52:48"/>
    <x v="0"/>
    <x v="0"/>
    <x v="0"/>
    <x v="12"/>
  </r>
  <r>
    <s v="9a5569b1-cb34-4f0c-ae7a-aac097757744"/>
    <x v="11"/>
    <n v="0.64370000000000005"/>
    <x v="1"/>
    <n v="0"/>
    <n v="1"/>
    <x v="21"/>
    <x v="64"/>
    <d v="2023-08-17T00:00:00"/>
    <d v="1899-12-30T17:34:21"/>
    <n v="0.19745370370370377"/>
    <n v="4.7388888888888907"/>
    <s v="12:50:01"/>
    <x v="0"/>
    <x v="0"/>
    <x v="0"/>
    <x v="12"/>
  </r>
  <r>
    <s v="faa53572-4a23-4ebd-a889-56ea05bee77f"/>
    <x v="1"/>
    <n v="1901.58"/>
    <x v="0"/>
    <n v="1"/>
    <n v="0"/>
    <x v="22"/>
    <x v="65"/>
    <d v="2023-08-17T00:00:00"/>
    <d v="1899-12-30T17:02:35"/>
    <n v="1.5082870370370371"/>
    <n v="36.198888888888888"/>
    <s v="04:50:39"/>
    <x v="1"/>
    <x v="1"/>
    <x v="2"/>
    <x v="21"/>
  </r>
  <r>
    <s v="08937ac3-36ff-4a76-8b90-71690f955815"/>
    <x v="12"/>
    <n v="1845.78"/>
    <x v="0"/>
    <n v="1"/>
    <n v="0"/>
    <x v="23"/>
    <x v="66"/>
    <d v="2023-08-17T00:00:00"/>
    <d v="1899-12-30T15:40:02"/>
    <n v="24.088240740740741"/>
    <n v="578.11777777777775"/>
    <s v="13:32:58"/>
    <x v="0"/>
    <x v="2"/>
    <x v="8"/>
    <x v="34"/>
  </r>
  <r>
    <s v="436a5fca-82c8-40aa-bf08-666695fa8e4d"/>
    <x v="0"/>
    <n v="145.84"/>
    <x v="0"/>
    <n v="0"/>
    <n v="1"/>
    <x v="21"/>
    <x v="67"/>
    <d v="2023-08-17T00:00:00"/>
    <d v="1899-12-30T14:32:02"/>
    <n v="7.0046296296296287E-2"/>
    <n v="1.681111111111111"/>
    <s v="12:51:10"/>
    <x v="0"/>
    <x v="0"/>
    <x v="0"/>
    <x v="0"/>
  </r>
  <r>
    <s v="b2319808-0bc2-4854-8cec-a9b5cb2317e5"/>
    <x v="2"/>
    <n v="1.087"/>
    <x v="1"/>
    <n v="1"/>
    <n v="0"/>
    <x v="21"/>
    <x v="68"/>
    <d v="2023-08-17T00:00:00"/>
    <d v="1899-12-30T12:37:03"/>
    <n v="0.29219907407407408"/>
    <n v="7.012777777777778"/>
    <s v="05:36:17"/>
    <x v="1"/>
    <x v="0"/>
    <x v="0"/>
    <x v="20"/>
  </r>
  <r>
    <s v="99912b9a-73e9-44ad-80a5-18b3d9f64c70"/>
    <x v="3"/>
    <n v="1.2735000000000001"/>
    <x v="0"/>
    <n v="0"/>
    <n v="1"/>
    <x v="22"/>
    <x v="69"/>
    <d v="2023-08-17T00:00:00"/>
    <d v="1899-12-30T11:48:12"/>
    <n v="0.75184027777777784"/>
    <n v="18.044166666666669"/>
    <s v="17:45:33"/>
    <x v="3"/>
    <x v="0"/>
    <x v="1"/>
    <x v="17"/>
  </r>
  <r>
    <s v="b9e010a4-2b76-4ec1-9777-1c8ebb0828a3"/>
    <x v="11"/>
    <n v="0.63880000000000003"/>
    <x v="1"/>
    <n v="1"/>
    <n v="0"/>
    <x v="21"/>
    <x v="70"/>
    <d v="2023-08-17T00:00:00"/>
    <d v="1899-12-30T10:21:43"/>
    <n v="0.19516203703703705"/>
    <n v="4.6838888888888892"/>
    <s v="05:40:41"/>
    <x v="1"/>
    <x v="0"/>
    <x v="0"/>
    <x v="12"/>
  </r>
  <r>
    <s v="4ed33aad-a2d9-4ec1-9181-971b32e06c36"/>
    <x v="8"/>
    <n v="81.058000000000007"/>
    <x v="0"/>
    <n v="1"/>
    <n v="0"/>
    <x v="24"/>
    <x v="71"/>
    <d v="2023-08-16T00:00:00"/>
    <d v="1899-12-30T16:47:17"/>
    <n v="1.1646180555555556"/>
    <n v="27.950833333333335"/>
    <s v="12:50:14"/>
    <x v="0"/>
    <x v="1"/>
    <x v="1"/>
    <x v="35"/>
  </r>
  <r>
    <s v="d0da3745-0d2b-4f56-a002-a3898357f6ed"/>
    <x v="2"/>
    <n v="1.0922000000000001"/>
    <x v="1"/>
    <n v="0"/>
    <n v="1"/>
    <x v="24"/>
    <x v="72"/>
    <d v="2023-08-16T00:00:00"/>
    <d v="1899-12-30T16:16:26"/>
    <n v="1.3435069444444443"/>
    <n v="32.244166666666665"/>
    <s v="08:01:47"/>
    <x v="1"/>
    <x v="0"/>
    <x v="1"/>
    <x v="24"/>
  </r>
  <r>
    <s v="46e84230-8e9d-48e9-a614-1ee94393895c"/>
    <x v="11"/>
    <n v="0.64639999999999997"/>
    <x v="1"/>
    <n v="0"/>
    <n v="1"/>
    <x v="22"/>
    <x v="73"/>
    <d v="2023-08-16T00:00:00"/>
    <d v="1899-12-30T16:09:50"/>
    <n v="0.23219907407407403"/>
    <n v="5.5727777777777767"/>
    <s v="10:35:28"/>
    <x v="0"/>
    <x v="0"/>
    <x v="0"/>
    <x v="6"/>
  </r>
  <r>
    <s v="cee0ac3c-3aa2-4bcc-a722-18f16f698d53"/>
    <x v="11"/>
    <n v="0.64770000000000005"/>
    <x v="1"/>
    <n v="0"/>
    <n v="1"/>
    <x v="24"/>
    <x v="74"/>
    <d v="2023-08-16T00:00:00"/>
    <d v="1899-12-30T00:33:44"/>
    <n v="0.4532870370370371"/>
    <n v="10.878888888888889"/>
    <s v="13:41:00"/>
    <x v="0"/>
    <x v="0"/>
    <x v="0"/>
    <x v="36"/>
  </r>
  <r>
    <s v="5311e670-ee9a-4d44-a562-a8a1b0216b6a"/>
    <x v="7"/>
    <n v="1.3462000000000001"/>
    <x v="0"/>
    <n v="0"/>
    <n v="1"/>
    <x v="24"/>
    <x v="75"/>
    <d v="2023-08-15T00:00:00"/>
    <d v="1899-12-30T16:38:49"/>
    <n v="0.12060185185185184"/>
    <n v="2.8944444444444439"/>
    <s v="13:45:09"/>
    <x v="0"/>
    <x v="0"/>
    <x v="0"/>
    <x v="31"/>
  </r>
  <r>
    <s v="5049c552-be3c-4638-85c3-8c8b63b72158"/>
    <x v="0"/>
    <n v="145.47"/>
    <x v="0"/>
    <n v="0"/>
    <n v="1"/>
    <x v="24"/>
    <x v="76"/>
    <d v="2023-08-15T00:00:00"/>
    <d v="1899-12-30T12:30:16"/>
    <n v="3.5543981481481524E-2"/>
    <n v="0.85305555555555657"/>
    <s v="11:39:05"/>
    <x v="0"/>
    <x v="0"/>
    <x v="0"/>
    <x v="13"/>
  </r>
  <r>
    <s v="28475de2-1dfb-43ea-aaca-bb90d3f0a9e8"/>
    <x v="1"/>
    <n v="1905.88"/>
    <x v="1"/>
    <n v="0"/>
    <n v="1"/>
    <x v="24"/>
    <x v="77"/>
    <d v="2023-08-15T00:00:00"/>
    <d v="1899-12-30T10:28:53"/>
    <n v="0.10363425925925925"/>
    <n v="2.487222222222222"/>
    <s v="07:59:39"/>
    <x v="1"/>
    <x v="1"/>
    <x v="0"/>
    <x v="0"/>
  </r>
  <r>
    <s v="9dcc582e-93d1-4452-a740-c94debc6b9f7"/>
    <x v="0"/>
    <n v="145.31"/>
    <x v="0"/>
    <n v="0"/>
    <n v="1"/>
    <x v="25"/>
    <x v="78"/>
    <d v="2023-08-15T00:00:00"/>
    <d v="1899-12-30T06:16:17"/>
    <n v="0.64567129629629627"/>
    <n v="15.496111111111112"/>
    <s v="14:46:31"/>
    <x v="0"/>
    <x v="0"/>
    <x v="1"/>
    <x v="37"/>
  </r>
  <r>
    <s v="7ea36c7c-889e-4451-bb62-3b7cacbf4574"/>
    <x v="1"/>
    <n v="1909.01"/>
    <x v="1"/>
    <n v="1"/>
    <n v="0"/>
    <x v="25"/>
    <x v="79"/>
    <d v="2023-08-14T00:00:00"/>
    <d v="1899-12-30T16:07:42"/>
    <n v="4.493055555555555E-2"/>
    <n v="1.0783333333333331"/>
    <s v="15:03:00"/>
    <x v="0"/>
    <x v="1"/>
    <x v="0"/>
    <x v="13"/>
  </r>
  <r>
    <s v="48b11c87-2302-49d7-bf2a-41fda6f08723"/>
    <x v="11"/>
    <n v="0.64929999999999999"/>
    <x v="1"/>
    <n v="0"/>
    <n v="1"/>
    <x v="25"/>
    <x v="80"/>
    <d v="2023-08-14T00:00:00"/>
    <d v="1899-12-30T13:32:03"/>
    <n v="9.3495370370370326E-2"/>
    <n v="2.2438888888888879"/>
    <s v="11:17:25"/>
    <x v="0"/>
    <x v="0"/>
    <x v="0"/>
    <x v="0"/>
  </r>
  <r>
    <s v="f5d2aa5a-658a-45c1-b736-848f260dfe2d"/>
    <x v="3"/>
    <n v="1.2676000000000001"/>
    <x v="1"/>
    <n v="0"/>
    <n v="1"/>
    <x v="25"/>
    <x v="81"/>
    <d v="2023-08-14T00:00:00"/>
    <d v="1899-12-30T12:49:37"/>
    <n v="0.32651620370370371"/>
    <n v="7.8363888888888891"/>
    <s v="04:59:26"/>
    <x v="1"/>
    <x v="0"/>
    <x v="0"/>
    <x v="3"/>
  </r>
  <r>
    <s v="8b1f270b-66a3-4123-a801-5ea347e2746b"/>
    <x v="1"/>
    <n v="1913.1"/>
    <x v="1"/>
    <n v="0"/>
    <n v="1"/>
    <x v="25"/>
    <x v="82"/>
    <d v="2023-08-14T00:00:00"/>
    <d v="1899-12-30T12:11:32"/>
    <n v="0.29222222222222222"/>
    <n v="7.0133333333333336"/>
    <s v="05:10:44"/>
    <x v="1"/>
    <x v="1"/>
    <x v="0"/>
    <x v="20"/>
  </r>
  <r>
    <s v="a6f1160b-9177-42b7-89a5-cde2efb6b915"/>
    <x v="8"/>
    <n v="82.39"/>
    <x v="0"/>
    <n v="0"/>
    <n v="1"/>
    <x v="26"/>
    <x v="83"/>
    <d v="2023-08-11T00:00:00"/>
    <d v="1899-12-30T16:13:02"/>
    <n v="0.10803240740740742"/>
    <n v="2.5927777777777781"/>
    <s v="13:37:28"/>
    <x v="0"/>
    <x v="1"/>
    <x v="0"/>
    <x v="31"/>
  </r>
  <r>
    <s v="72857f5f-d717-438b-9f17-afb2a33a089b"/>
    <x v="4"/>
    <n v="0.60089999999999999"/>
    <x v="1"/>
    <n v="0"/>
    <n v="1"/>
    <x v="26"/>
    <x v="84"/>
    <d v="2023-08-11T00:00:00"/>
    <d v="1899-12-30T15:45:56"/>
    <n v="0.25817129629629632"/>
    <n v="6.1961111111111116"/>
    <s v="09:34:10"/>
    <x v="1"/>
    <x v="0"/>
    <x v="0"/>
    <x v="6"/>
  </r>
  <r>
    <s v="082ed05c-c165-4f33-b3de-6ea43f7f8485"/>
    <x v="1"/>
    <n v="1918.19"/>
    <x v="1"/>
    <n v="0"/>
    <n v="1"/>
    <x v="26"/>
    <x v="85"/>
    <d v="2023-08-11T00:00:00"/>
    <d v="1899-12-30T12:45:12"/>
    <n v="0.12909722222222228"/>
    <n v="3.0983333333333345"/>
    <s v="09:39:18"/>
    <x v="1"/>
    <x v="1"/>
    <x v="0"/>
    <x v="31"/>
  </r>
  <r>
    <s v="39419685-2ac6-44b9-966c-b59991001116"/>
    <x v="8"/>
    <n v="83.412000000000006"/>
    <x v="0"/>
    <n v="1"/>
    <n v="0"/>
    <x v="20"/>
    <x v="86"/>
    <d v="2023-08-11T00:00:00"/>
    <d v="1899-12-30T07:05:40"/>
    <n v="0.7553819444444444"/>
    <n v="18.129166666666666"/>
    <s v="12:57:55"/>
    <x v="0"/>
    <x v="1"/>
    <x v="1"/>
    <x v="17"/>
  </r>
  <r>
    <s v="46b5ce26-3d65-41a0-846e-efd1ec8e1933"/>
    <x v="7"/>
    <n v="1.339"/>
    <x v="0"/>
    <n v="0"/>
    <n v="1"/>
    <x v="20"/>
    <x v="87"/>
    <d v="2023-08-10T00:00:00"/>
    <d v="1899-12-30T16:59:20"/>
    <n v="0.16668981481481474"/>
    <n v="4.0005555555555539"/>
    <s v="12:59:18"/>
    <x v="0"/>
    <x v="0"/>
    <x v="0"/>
    <x v="22"/>
  </r>
  <r>
    <s v="5f54d9fb-c335-48c1-8bdf-3ba6ae9c527d"/>
    <x v="1"/>
    <n v="1930"/>
    <x v="1"/>
    <n v="0"/>
    <n v="1"/>
    <x v="20"/>
    <x v="88"/>
    <d v="2023-08-10T00:00:00"/>
    <d v="1899-12-30T13:23:58"/>
    <n v="3.5960648148148179E-2"/>
    <n v="0.86305555555555635"/>
    <s v="12:32:11"/>
    <x v="0"/>
    <x v="1"/>
    <x v="0"/>
    <x v="13"/>
  </r>
  <r>
    <s v="dd305712-e89a-4465-93d3-c4ebbe4b1400"/>
    <x v="4"/>
    <n v="0.60640000000000005"/>
    <x v="1"/>
    <n v="1"/>
    <n v="0"/>
    <x v="27"/>
    <x v="89"/>
    <d v="2023-08-10T00:00:00"/>
    <d v="1899-12-30T12:30:37"/>
    <n v="1.6803935185185186"/>
    <n v="40.329444444444448"/>
    <s v="20:10:51"/>
    <x v="3"/>
    <x v="0"/>
    <x v="2"/>
    <x v="4"/>
  </r>
  <r>
    <s v="39be79a4-53be-4b31-95f3-0f8b93d0adc4"/>
    <x v="0"/>
    <n v="143.77000000000001"/>
    <x v="0"/>
    <n v="1"/>
    <n v="0"/>
    <x v="20"/>
    <x v="90"/>
    <d v="2023-08-10T00:00:00"/>
    <d v="1899-12-30T12:30:12"/>
    <n v="7.1307870370370383E-2"/>
    <n v="1.7113888888888891"/>
    <s v="10:47:31"/>
    <x v="0"/>
    <x v="0"/>
    <x v="0"/>
    <x v="0"/>
  </r>
  <r>
    <s v="960108c1-ad1b-4542-880e-4fd807e21ea7"/>
    <x v="2"/>
    <n v="1.097"/>
    <x v="0"/>
    <n v="0"/>
    <n v="1"/>
    <x v="28"/>
    <x v="91"/>
    <d v="2023-08-10T00:00:00"/>
    <d v="1899-12-30T07:03:33"/>
    <n v="1.0809722222222222"/>
    <n v="25.943333333333335"/>
    <s v="05:06:57"/>
    <x v="1"/>
    <x v="0"/>
    <x v="1"/>
    <x v="38"/>
  </r>
  <r>
    <s v="ead727b6-d3ee-471f-b349-23899ece35fd"/>
    <x v="7"/>
    <n v="1.3414999999999999"/>
    <x v="0"/>
    <n v="0"/>
    <n v="1"/>
    <x v="27"/>
    <x v="92"/>
    <d v="2023-08-09T00:00:00"/>
    <d v="1899-12-30T12:16:24"/>
    <n v="0.67262731481481475"/>
    <n v="16.143055555555556"/>
    <s v="20:07:49"/>
    <x v="3"/>
    <x v="0"/>
    <x v="1"/>
    <x v="39"/>
  </r>
  <r>
    <s v="c43793aa-edae-40d5-83b6-0593f21776c2"/>
    <x v="1"/>
    <n v="1931.6"/>
    <x v="1"/>
    <n v="0"/>
    <n v="1"/>
    <x v="28"/>
    <x v="93"/>
    <d v="2023-08-09T00:00:00"/>
    <d v="1899-12-30T08:24:13"/>
    <n v="0.13960648148148147"/>
    <n v="3.3505555555555553"/>
    <s v="05:03:11"/>
    <x v="1"/>
    <x v="1"/>
    <x v="0"/>
    <x v="31"/>
  </r>
  <r>
    <s v="972c3041-a997-4c61-9bb5-0b90ea188ecc"/>
    <x v="11"/>
    <n v="0.65249999999999997"/>
    <x v="1"/>
    <n v="1"/>
    <n v="0"/>
    <x v="27"/>
    <x v="94"/>
    <d v="2023-08-09T00:00:00"/>
    <d v="1899-12-30T06:32:38"/>
    <n v="0.61950231481481488"/>
    <n v="14.868055555555555"/>
    <s v="15:40:33"/>
    <x v="0"/>
    <x v="0"/>
    <x v="1"/>
    <x v="37"/>
  </r>
  <r>
    <s v="854165dd-e50b-4596-96e4-982e518ac4b0"/>
    <x v="8"/>
    <n v="80.323999999999998"/>
    <x v="0"/>
    <n v="0"/>
    <n v="1"/>
    <x v="27"/>
    <x v="95"/>
    <d v="2023-08-08T00:00:00"/>
    <d v="1899-12-30T15:14:34"/>
    <n v="0.16226851851851856"/>
    <n v="3.8944444444444457"/>
    <s v="11:20:54"/>
    <x v="0"/>
    <x v="1"/>
    <x v="0"/>
    <x v="22"/>
  </r>
  <r>
    <s v="a77d6320-8a34-4c7f-b6cc-54687ce72c0f"/>
    <x v="1"/>
    <n v="1937.36"/>
    <x v="1"/>
    <n v="0"/>
    <n v="1"/>
    <x v="29"/>
    <x v="96"/>
    <d v="2023-08-08T00:00:00"/>
    <d v="1899-12-30T11:51:06"/>
    <n v="5.3014930555555555"/>
    <n v="127.23583333333333"/>
    <s v="04:36:57"/>
    <x v="1"/>
    <x v="1"/>
    <x v="3"/>
    <x v="40"/>
  </r>
  <r>
    <s v="4810cc23-8478-4773-8826-a8d09df5cf3f"/>
    <x v="2"/>
    <n v="1.1000000000000001"/>
    <x v="0"/>
    <n v="1"/>
    <n v="0"/>
    <x v="30"/>
    <x v="97"/>
    <d v="2023-08-08T00:00:00"/>
    <d v="1899-12-30T10:32:59"/>
    <n v="1.3082175925925925"/>
    <n v="31.397222222222222"/>
    <s v="03:09:09"/>
    <x v="2"/>
    <x v="0"/>
    <x v="1"/>
    <x v="1"/>
  </r>
  <r>
    <s v="6344e184-2749-49ae-a0fd-a3d27fe71dbe"/>
    <x v="7"/>
    <n v="1.3374999999999999"/>
    <x v="0"/>
    <n v="0"/>
    <n v="1"/>
    <x v="30"/>
    <x v="98"/>
    <d v="2023-08-08T00:00:00"/>
    <d v="1899-12-30T06:05:19"/>
    <n v="0.64255787037037027"/>
    <n v="15.421388888888888"/>
    <s v="14:40:02"/>
    <x v="0"/>
    <x v="0"/>
    <x v="1"/>
    <x v="37"/>
  </r>
  <r>
    <s v="72ff027e-e484-4fb1-82f4-045faa617269"/>
    <x v="0"/>
    <n v="142.47999999999999"/>
    <x v="0"/>
    <n v="0"/>
    <n v="1"/>
    <x v="29"/>
    <x v="99"/>
    <d v="2023-08-08T00:00:00"/>
    <d v="1899-12-30T01:55:28"/>
    <n v="4.3826041666666669"/>
    <n v="105.1825"/>
    <s v="16:44:31"/>
    <x v="3"/>
    <x v="0"/>
    <x v="5"/>
    <x v="41"/>
  </r>
  <r>
    <s v="002a0002-57f8-44e9-a7cb-40fb1c65401d"/>
    <x v="3"/>
    <n v="1.2737000000000001"/>
    <x v="1"/>
    <n v="1"/>
    <n v="0"/>
    <x v="30"/>
    <x v="100"/>
    <d v="2023-08-07T00:00:00"/>
    <d v="1899-12-30T13:01:54"/>
    <n v="0.33703703703703702"/>
    <n v="8.0888888888888886"/>
    <s v="04:56:34"/>
    <x v="1"/>
    <x v="0"/>
    <x v="0"/>
    <x v="3"/>
  </r>
  <r>
    <s v="61d957d5-918a-40ba-9335-33041ac77e5d"/>
    <x v="7"/>
    <n v="1.3351"/>
    <x v="0"/>
    <n v="0"/>
    <n v="1"/>
    <x v="31"/>
    <x v="101"/>
    <d v="2023-08-04T00:00:00"/>
    <d v="1899-12-30T18:54:39"/>
    <n v="0.16414351851851849"/>
    <n v="3.9394444444444439"/>
    <s v="14:58:17"/>
    <x v="0"/>
    <x v="0"/>
    <x v="0"/>
    <x v="22"/>
  </r>
  <r>
    <s v="fa0a119d-2290-45ee-801c-9e70a5b3049d"/>
    <x v="13"/>
    <n v="0.9587"/>
    <x v="0"/>
    <n v="0"/>
    <n v="1"/>
    <x v="32"/>
    <x v="102"/>
    <d v="2023-08-04T00:00:00"/>
    <d v="1899-12-30T14:59:02"/>
    <n v="2.0041435185185184"/>
    <n v="48.099444444444444"/>
    <s v="14:53:04"/>
    <x v="0"/>
    <x v="0"/>
    <x v="2"/>
    <x v="42"/>
  </r>
  <r>
    <s v="304b26f5-6898-47dc-85bc-c011ffe6f857"/>
    <x v="11"/>
    <n v="0.65590000000000004"/>
    <x v="1"/>
    <n v="1"/>
    <n v="0"/>
    <x v="29"/>
    <x v="103"/>
    <d v="2023-08-04T00:00:00"/>
    <d v="1899-12-30T13:31:57"/>
    <n v="0.87505787037037031"/>
    <n v="21.00138888888889"/>
    <s v="16:31:52"/>
    <x v="3"/>
    <x v="0"/>
    <x v="1"/>
    <x v="43"/>
  </r>
  <r>
    <s v="46ae9199-1ce6-4d90-8083-2b604d156b57"/>
    <x v="2"/>
    <n v="1.0925"/>
    <x v="1"/>
    <n v="1"/>
    <n v="0"/>
    <x v="29"/>
    <x v="104"/>
    <d v="2023-08-04T00:00:00"/>
    <d v="1899-12-30T12:30:28"/>
    <n v="1.3204282407407408"/>
    <n v="31.690277777777776"/>
    <s v="04:49:03"/>
    <x v="1"/>
    <x v="0"/>
    <x v="1"/>
    <x v="24"/>
  </r>
  <r>
    <s v="22eef872-94e1-42bd-b1dd-6c34ce6e1b20"/>
    <x v="9"/>
    <n v="0.87760000000000005"/>
    <x v="0"/>
    <n v="1"/>
    <n v="0"/>
    <x v="32"/>
    <x v="105"/>
    <d v="2023-08-03T00:00:00"/>
    <d v="1899-12-30T15:18:26"/>
    <n v="1.0056481481481481"/>
    <n v="24.135555555555555"/>
    <s v="15:10:18"/>
    <x v="0"/>
    <x v="0"/>
    <x v="1"/>
    <x v="44"/>
  </r>
  <r>
    <s v="bdda1117-6620-4bbd-9656-2e46c7079143"/>
    <x v="8"/>
    <n v="79.849999999999994"/>
    <x v="0"/>
    <n v="0"/>
    <n v="1"/>
    <x v="32"/>
    <x v="106"/>
    <d v="2023-08-03T00:00:00"/>
    <d v="1899-12-30T13:00:57"/>
    <n v="0.93160879629629634"/>
    <n v="22.358611111111109"/>
    <s v="14:39:26"/>
    <x v="0"/>
    <x v="1"/>
    <x v="1"/>
    <x v="5"/>
  </r>
  <r>
    <s v="97bf32b0-0c35-47fa-875b-5c784161c149"/>
    <x v="2"/>
    <n v="1.0982000000000001"/>
    <x v="0"/>
    <n v="1"/>
    <n v="0"/>
    <x v="32"/>
    <x v="107"/>
    <d v="2023-08-02T00:00:00"/>
    <d v="1899-12-30T14:10:19"/>
    <n v="0.43437499999999996"/>
    <n v="10.424999999999999"/>
    <s v="03:44:49"/>
    <x v="2"/>
    <x v="0"/>
    <x v="0"/>
    <x v="45"/>
  </r>
  <r>
    <s v="5a0cd88b-fd38-45a1-b487-b815c0997c80"/>
    <x v="1"/>
    <n v="1950.79"/>
    <x v="1"/>
    <n v="0"/>
    <n v="1"/>
    <x v="32"/>
    <x v="108"/>
    <d v="2023-08-02T00:00:00"/>
    <d v="1899-12-30T14:10:01"/>
    <n v="0.4377199074074074"/>
    <n v="10.505277777777778"/>
    <s v="03:39:42"/>
    <x v="2"/>
    <x v="1"/>
    <x v="0"/>
    <x v="36"/>
  </r>
  <r>
    <s v="6113903a-3b46-4432-9f57-4ed3a72d7380"/>
    <x v="11"/>
    <n v="0.66139999999999999"/>
    <x v="1"/>
    <n v="0"/>
    <n v="1"/>
    <x v="32"/>
    <x v="109"/>
    <d v="2023-08-02T00:00:00"/>
    <d v="1899-12-30T04:45:27"/>
    <n v="9.247685185185188E-2"/>
    <n v="2.219444444444445"/>
    <s v="02:32:17"/>
    <x v="2"/>
    <x v="0"/>
    <x v="0"/>
    <x v="0"/>
  </r>
  <r>
    <s v="33605085-8a75-4de6-b072-10929ef0e50d"/>
    <x v="0"/>
    <n v="143.33000000000001"/>
    <x v="0"/>
    <n v="1"/>
    <n v="0"/>
    <x v="33"/>
    <x v="110"/>
    <d v="2023-08-01T00:00:00"/>
    <d v="1899-12-30T21:54:08"/>
    <n v="0.2185300925925926"/>
    <n v="5.2447222222222223"/>
    <s v="16:39:27"/>
    <x v="3"/>
    <x v="0"/>
    <x v="0"/>
    <x v="12"/>
  </r>
  <r>
    <s v="44a31c34-7282-43d4-9eaa-5928999925a5"/>
    <x v="2"/>
    <n v="1.0989"/>
    <x v="1"/>
    <n v="0"/>
    <n v="1"/>
    <x v="33"/>
    <x v="111"/>
    <d v="2023-08-01T00:00:00"/>
    <d v="1899-12-30T12:16:07"/>
    <n v="0.32578703703703704"/>
    <n v="7.818888888888889"/>
    <s v="04:26:59"/>
    <x v="1"/>
    <x v="0"/>
    <x v="0"/>
    <x v="3"/>
  </r>
  <r>
    <s v="2af602c0-fd59-4f08-ae48-18d49446361e"/>
    <x v="1"/>
    <n v="1963.01"/>
    <x v="1"/>
    <n v="0"/>
    <n v="1"/>
    <x v="33"/>
    <x v="112"/>
    <d v="2023-08-01T00:00:00"/>
    <d v="1899-12-30T07:41:42"/>
    <n v="0.13577546296296297"/>
    <n v="3.2586111111111116"/>
    <s v="04:26:11"/>
    <x v="1"/>
    <x v="1"/>
    <x v="0"/>
    <x v="31"/>
  </r>
  <r>
    <s v="bdface29-9c09-44a0-94b2-9b1a059d04f2"/>
    <x v="11"/>
    <n v="0.66849999999999998"/>
    <x v="1"/>
    <n v="0"/>
    <n v="1"/>
    <x v="33"/>
    <x v="113"/>
    <d v="2023-08-01T00:00:00"/>
    <d v="1899-12-30T06:54:24"/>
    <n v="8.3217592592592579E-2"/>
    <n v="1.9972222222222218"/>
    <s v="04:54:34"/>
    <x v="1"/>
    <x v="0"/>
    <x v="0"/>
    <x v="0"/>
  </r>
  <r>
    <s v="ea426b7d-9137-4623-b89c-0b31aafc2353"/>
    <x v="2"/>
    <n v="1.1031"/>
    <x v="1"/>
    <n v="0"/>
    <n v="1"/>
    <x v="34"/>
    <x v="114"/>
    <d v="2023-07-31T00:00:00"/>
    <d v="1899-12-30T18:10:30"/>
    <n v="3.1176504629629629"/>
    <n v="74.823611111111106"/>
    <s v="15:21:05"/>
    <x v="0"/>
    <x v="0"/>
    <x v="6"/>
    <x v="46"/>
  </r>
  <r>
    <s v="8804e4b0-abcd-4d35-a797-3487dc6ab61f"/>
    <x v="1"/>
    <n v="1954.14"/>
    <x v="1"/>
    <n v="1"/>
    <n v="0"/>
    <x v="34"/>
    <x v="115"/>
    <d v="2023-07-31T00:00:00"/>
    <d v="1899-12-30T13:34:43"/>
    <n v="3.3500115740740739"/>
    <n v="80.400277777777774"/>
    <s v="05:10:42"/>
    <x v="1"/>
    <x v="1"/>
    <x v="6"/>
    <x v="47"/>
  </r>
  <r>
    <s v="0e4650e8-4ac6-4eb4-844d-a1a7b8c82880"/>
    <x v="4"/>
    <n v="0.61670000000000003"/>
    <x v="1"/>
    <n v="1"/>
    <n v="0"/>
    <x v="34"/>
    <x v="116"/>
    <d v="2023-07-31T00:00:00"/>
    <d v="1899-12-30T12:31:14"/>
    <n v="3.0193171296296297"/>
    <n v="72.463611111111106"/>
    <s v="12:03:25"/>
    <x v="0"/>
    <x v="0"/>
    <x v="6"/>
    <x v="48"/>
  </r>
  <r>
    <s v="a5b5404c-77c5-4de2-8464-baa6cd497ff5"/>
    <x v="0"/>
    <n v="140.37"/>
    <x v="0"/>
    <n v="0"/>
    <n v="1"/>
    <x v="34"/>
    <x v="117"/>
    <d v="2023-07-28T00:00:00"/>
    <d v="1899-12-30T15:42:07"/>
    <n v="4.760416666666667E-2"/>
    <n v="1.1425000000000001"/>
    <s v="14:33:34"/>
    <x v="0"/>
    <x v="0"/>
    <x v="0"/>
    <x v="13"/>
  </r>
  <r>
    <s v="93e3289d-e41c-428f-b06c-e9e498cf7f16"/>
    <x v="6"/>
    <n v="0.85850000000000004"/>
    <x v="1"/>
    <n v="0"/>
    <n v="1"/>
    <x v="34"/>
    <x v="118"/>
    <d v="2023-07-28T00:00:00"/>
    <d v="1899-12-30T09:26:15"/>
    <n v="0.28696759259259258"/>
    <n v="6.8872222222222224"/>
    <s v="02:33:01"/>
    <x v="2"/>
    <x v="0"/>
    <x v="0"/>
    <x v="20"/>
  </r>
  <r>
    <s v="4aedffdc-a3c6-405f-965d-8cc45aac53b4"/>
    <x v="8"/>
    <n v="79.442999999999998"/>
    <x v="0"/>
    <n v="0"/>
    <n v="1"/>
    <x v="34"/>
    <x v="119"/>
    <d v="2023-07-28T00:00:00"/>
    <d v="1899-12-30T06:21:03"/>
    <n v="0.15627314814814813"/>
    <n v="3.7505555555555552"/>
    <s v="02:36:01"/>
    <x v="2"/>
    <x v="1"/>
    <x v="0"/>
    <x v="22"/>
  </r>
  <r>
    <s v="961d595e-1971-46ab-9d3c-321213f91e5e"/>
    <x v="1"/>
    <n v="1945.03"/>
    <x v="0"/>
    <n v="0"/>
    <n v="1"/>
    <x v="35"/>
    <x v="120"/>
    <d v="2023-07-27T00:00:00"/>
    <d v="1899-12-30T22:26:52"/>
    <n v="0.14504629629629631"/>
    <n v="3.4811111111111117"/>
    <s v="18:58:00"/>
    <x v="3"/>
    <x v="1"/>
    <x v="0"/>
    <x v="31"/>
  </r>
  <r>
    <s v="ee10a8db-bd03-4c87-a35e-13984f3ed574"/>
    <x v="1"/>
    <n v="1945.57"/>
    <x v="1"/>
    <n v="1"/>
    <n v="0"/>
    <x v="35"/>
    <x v="121"/>
    <d v="2023-07-27T00:00:00"/>
    <d v="1899-12-30T17:13:12"/>
    <n v="0.11465277777777771"/>
    <n v="2.7516666666666652"/>
    <s v="14:28:06"/>
    <x v="0"/>
    <x v="1"/>
    <x v="0"/>
    <x v="31"/>
  </r>
  <r>
    <s v="63b3eeb6-c111-422f-8683-396ef2a2f6a6"/>
    <x v="3"/>
    <n v="1.2866"/>
    <x v="1"/>
    <n v="0"/>
    <n v="1"/>
    <x v="35"/>
    <x v="122"/>
    <d v="2023-07-27T00:00:00"/>
    <d v="1899-12-30T16:18:15"/>
    <n v="2.7037037037037043E-2"/>
    <n v="0.64888888888888907"/>
    <s v="15:39:19"/>
    <x v="0"/>
    <x v="0"/>
    <x v="0"/>
    <x v="13"/>
  </r>
  <r>
    <s v="a84baa33-636a-4936-85d8-fdf51b48447d"/>
    <x v="0"/>
    <n v="139.94999999999999"/>
    <x v="1"/>
    <n v="1"/>
    <n v="0"/>
    <x v="35"/>
    <x v="123"/>
    <d v="2023-07-27T00:00:00"/>
    <d v="1899-12-30T12:30:12"/>
    <n v="0.13789351851851853"/>
    <n v="3.3094444444444449"/>
    <s v="09:11:38"/>
    <x v="1"/>
    <x v="0"/>
    <x v="0"/>
    <x v="31"/>
  </r>
  <r>
    <s v="c3a42833-6a0d-4b49-88fe-642ffd749b55"/>
    <x v="2"/>
    <n v="1.1103000000000001"/>
    <x v="1"/>
    <n v="1"/>
    <n v="0"/>
    <x v="35"/>
    <x v="124"/>
    <d v="2023-07-27T00:00:00"/>
    <d v="1899-12-30T09:01:48"/>
    <n v="9.1296296296296278E-2"/>
    <n v="2.1911111111111108"/>
    <s v="06:50:20"/>
    <x v="1"/>
    <x v="0"/>
    <x v="0"/>
    <x v="0"/>
  </r>
  <r>
    <s v="939d21d2-dbb2-4226-9752-19269f9c5779"/>
    <x v="1"/>
    <n v="1973"/>
    <x v="0"/>
    <n v="0"/>
    <n v="1"/>
    <x v="35"/>
    <x v="125"/>
    <d v="2023-07-27T00:00:00"/>
    <d v="1899-12-30T07:43:02"/>
    <n v="4.9247685185185186E-2"/>
    <n v="1.1819444444444445"/>
    <s v="06:32:07"/>
    <x v="1"/>
    <x v="1"/>
    <x v="0"/>
    <x v="13"/>
  </r>
  <r>
    <s v="f1bece77-30c1-4535-b732-000d7465fe3f"/>
    <x v="8"/>
    <n v="78.62"/>
    <x v="0"/>
    <n v="0"/>
    <n v="1"/>
    <x v="36"/>
    <x v="126"/>
    <d v="2023-07-27T00:00:00"/>
    <d v="1899-12-30T02:03:00"/>
    <n v="0.26271990740740747"/>
    <n v="6.3052777777777784"/>
    <s v="19:44:41"/>
    <x v="3"/>
    <x v="1"/>
    <x v="0"/>
    <x v="6"/>
  </r>
  <r>
    <s v="21caf3cb-577d-4845-8546-5b76dc989b91"/>
    <x v="1"/>
    <n v="1963.37"/>
    <x v="1"/>
    <n v="1"/>
    <n v="0"/>
    <x v="37"/>
    <x v="127"/>
    <d v="2023-07-26T00:00:00"/>
    <d v="1899-12-30T18:40:38"/>
    <n v="1.1396412037037038"/>
    <n v="27.351388888888891"/>
    <s v="15:19:33"/>
    <x v="0"/>
    <x v="1"/>
    <x v="1"/>
    <x v="8"/>
  </r>
  <r>
    <s v="e343e906-756b-4037-bb79-b739848ef770"/>
    <x v="2"/>
    <n v="1.1060000000000001"/>
    <x v="0"/>
    <n v="0"/>
    <n v="1"/>
    <x v="36"/>
    <x v="128"/>
    <d v="2023-07-26T00:00:00"/>
    <d v="1899-12-30T18:39:58"/>
    <n v="0.47694444444444439"/>
    <n v="11.446666666666665"/>
    <s v="07:13:10"/>
    <x v="1"/>
    <x v="0"/>
    <x v="0"/>
    <x v="36"/>
  </r>
  <r>
    <s v="fe68af59-bd2e-4950-85ea-fb5087b8b245"/>
    <x v="8"/>
    <n v="78.53"/>
    <x v="0"/>
    <n v="0"/>
    <n v="1"/>
    <x v="36"/>
    <x v="129"/>
    <d v="2023-07-26T00:00:00"/>
    <d v="1899-12-30T14:24:05"/>
    <n v="9.6018518518518503E-2"/>
    <n v="2.3044444444444441"/>
    <s v="12:05:49"/>
    <x v="0"/>
    <x v="1"/>
    <x v="0"/>
    <x v="0"/>
  </r>
  <r>
    <s v="55fcb085-28a9-44fc-8203-43edb742c3d8"/>
    <x v="11"/>
    <n v="0.6774"/>
    <x v="1"/>
    <n v="0"/>
    <n v="1"/>
    <x v="36"/>
    <x v="130"/>
    <d v="2023-07-26T00:00:00"/>
    <d v="1899-12-30T12:01:16"/>
    <n v="0.21760416666666668"/>
    <n v="5.2225000000000001"/>
    <s v="06:47:55"/>
    <x v="1"/>
    <x v="0"/>
    <x v="0"/>
    <x v="12"/>
  </r>
  <r>
    <s v="83d25ce4-7811-47b9-90ae-777c78e9379f"/>
    <x v="0"/>
    <n v="140.93"/>
    <x v="0"/>
    <n v="1"/>
    <n v="0"/>
    <x v="37"/>
    <x v="131"/>
    <d v="2023-07-26T00:00:00"/>
    <d v="1899-12-30T08:06:37"/>
    <n v="0.39134259259259263"/>
    <n v="9.3922222222222231"/>
    <s v="22:43:05"/>
    <x v="2"/>
    <x v="0"/>
    <x v="0"/>
    <x v="10"/>
  </r>
  <r>
    <s v="5de7995b-04d2-4125-935d-c65ae3f6dc94"/>
    <x v="3"/>
    <n v="1.2854000000000001"/>
    <x v="1"/>
    <n v="1"/>
    <n v="0"/>
    <x v="37"/>
    <x v="132"/>
    <d v="2023-07-25T00:00:00"/>
    <d v="1899-12-30T18:58:26"/>
    <n v="0.15784722222222225"/>
    <n v="3.788333333333334"/>
    <s v="15:11:08"/>
    <x v="0"/>
    <x v="0"/>
    <x v="0"/>
    <x v="22"/>
  </r>
  <r>
    <s v="39d333f0-00fe-43dd-a8c8-64331f5d0cba"/>
    <x v="8"/>
    <n v="78.569999999999993"/>
    <x v="0"/>
    <n v="0"/>
    <n v="1"/>
    <x v="37"/>
    <x v="133"/>
    <d v="2023-07-25T00:00:00"/>
    <d v="1899-12-30T14:20:30"/>
    <n v="8.3726851851851844E-2"/>
    <n v="2.0094444444444441"/>
    <s v="12:19:56"/>
    <x v="0"/>
    <x v="1"/>
    <x v="0"/>
    <x v="0"/>
  </r>
  <r>
    <s v="fc0c0767-35c7-47bc-8d3d-fded4a65b037"/>
    <x v="1"/>
    <n v="1962.89"/>
    <x v="1"/>
    <n v="0"/>
    <n v="1"/>
    <x v="37"/>
    <x v="134"/>
    <d v="2023-07-25T00:00:00"/>
    <d v="1899-12-30T14:00:08"/>
    <n v="7.4212962962962939E-2"/>
    <n v="1.7811111111111106"/>
    <s v="12:13:16"/>
    <x v="0"/>
    <x v="1"/>
    <x v="0"/>
    <x v="0"/>
  </r>
  <r>
    <s v="e8211401-e636-43f0-bfef-db06b1a3798c"/>
    <x v="7"/>
    <n v="1.3169"/>
    <x v="1"/>
    <n v="1"/>
    <n v="0"/>
    <x v="37"/>
    <x v="135"/>
    <d v="2023-07-25T00:00:00"/>
    <d v="1899-12-30T13:20:04"/>
    <n v="0.45231481481481484"/>
    <n v="10.855555555555556"/>
    <s v="02:28:44"/>
    <x v="2"/>
    <x v="0"/>
    <x v="0"/>
    <x v="36"/>
  </r>
  <r>
    <s v="d91b9cc9-446e-47aa-b516-d75d0f436d12"/>
    <x v="8"/>
    <n v="78.569999999999993"/>
    <x v="0"/>
    <n v="0"/>
    <n v="1"/>
    <x v="37"/>
    <x v="136"/>
    <d v="2023-07-25T00:00:00"/>
    <d v="1899-12-30T11:16:22"/>
    <n v="3.8240740740740721E-2"/>
    <n v="0.91777777777777736"/>
    <s v="10:21:18"/>
    <x v="0"/>
    <x v="1"/>
    <x v="0"/>
    <x v="13"/>
  </r>
  <r>
    <s v="cf2e0352-3b9a-4276-ab36-9c2d8f50c797"/>
    <x v="1"/>
    <n v="1963.75"/>
    <x v="1"/>
    <n v="0"/>
    <n v="1"/>
    <x v="37"/>
    <x v="137"/>
    <d v="2023-07-25T00:00:00"/>
    <d v="1899-12-30T11:11:44"/>
    <n v="0.2552314814814815"/>
    <n v="6.1255555555555556"/>
    <s v="05:04:12"/>
    <x v="1"/>
    <x v="1"/>
    <x v="0"/>
    <x v="6"/>
  </r>
  <r>
    <s v="2662c438-eeaa-4dd2-948c-b93c0f2af1c4"/>
    <x v="3"/>
    <n v="1.2823"/>
    <x v="1"/>
    <n v="1"/>
    <n v="0"/>
    <x v="23"/>
    <x v="138"/>
    <d v="2023-07-25T00:00:00"/>
    <d v="1899-12-30T07:26:04"/>
    <n v="0.49733796296296295"/>
    <n v="11.93611111111111"/>
    <s v="19:29:54"/>
    <x v="3"/>
    <x v="0"/>
    <x v="0"/>
    <x v="28"/>
  </r>
  <r>
    <s v="502910ca-7add-4641-96fd-4d0afd5544e7"/>
    <x v="0"/>
    <n v="141.27000000000001"/>
    <x v="0"/>
    <n v="0"/>
    <n v="1"/>
    <x v="37"/>
    <x v="139"/>
    <d v="2023-07-25T00:00:00"/>
    <d v="1899-12-30T07:18:29"/>
    <n v="0.20890046296296297"/>
    <n v="5.0136111111111115"/>
    <s v="02:17:40"/>
    <x v="2"/>
    <x v="0"/>
    <x v="0"/>
    <x v="12"/>
  </r>
  <r>
    <s v="1fa618c4-36c1-4622-aed8-c76fb3176595"/>
    <x v="1"/>
    <n v="1969.14"/>
    <x v="0"/>
    <n v="1"/>
    <n v="0"/>
    <x v="38"/>
    <x v="140"/>
    <d v="2023-07-24T00:00:00"/>
    <d v="1899-12-30T18:18:03"/>
    <n v="3.9248495370370371"/>
    <n v="94.19638888888889"/>
    <s v="20:06:16"/>
    <x v="3"/>
    <x v="1"/>
    <x v="5"/>
    <x v="49"/>
  </r>
  <r>
    <s v="abe578a7-5bfd-4f3d-9778-ce5f92bdfca2"/>
    <x v="2"/>
    <n v="1.1094999999999999"/>
    <x v="1"/>
    <n v="0"/>
    <n v="1"/>
    <x v="23"/>
    <x v="141"/>
    <d v="2023-07-24T00:00:00"/>
    <d v="1899-12-30T15:16:33"/>
    <n v="0.16850694444444439"/>
    <n v="4.0441666666666656"/>
    <s v="11:13:54"/>
    <x v="0"/>
    <x v="0"/>
    <x v="0"/>
    <x v="22"/>
  </r>
  <r>
    <s v="39b58f2b-e1f3-48f0-8866-24f237c79053"/>
    <x v="0"/>
    <n v="141.04"/>
    <x v="0"/>
    <n v="0"/>
    <n v="1"/>
    <x v="23"/>
    <x v="142"/>
    <d v="2023-07-24T00:00:00"/>
    <d v="1899-12-30T14:18:42"/>
    <n v="3.6458333333333336E-2"/>
    <n v="0.875"/>
    <s v="13:26:12"/>
    <x v="0"/>
    <x v="0"/>
    <x v="0"/>
    <x v="13"/>
  </r>
  <r>
    <s v="90c58ac0-d678-4c69-95fe-52f778787a9d"/>
    <x v="5"/>
    <n v="30293.200000000001"/>
    <x v="0"/>
    <n v="1"/>
    <n v="0"/>
    <x v="39"/>
    <x v="143"/>
    <d v="2023-07-24T00:00:00"/>
    <d v="1899-12-30T09:50:10"/>
    <n v="7.8967013888888893"/>
    <n v="189.52083333333334"/>
    <s v="12:18:55"/>
    <x v="0"/>
    <x v="2"/>
    <x v="9"/>
    <x v="50"/>
  </r>
  <r>
    <s v="b25aa613-3d37-4fef-9a86-e6eee712fb23"/>
    <x v="3"/>
    <n v="1.2867"/>
    <x v="0"/>
    <n v="1"/>
    <n v="0"/>
    <x v="23"/>
    <x v="144"/>
    <d v="2023-07-24T00:00:00"/>
    <d v="1899-12-30T08:30:08"/>
    <n v="9.8425925925925958E-2"/>
    <n v="2.3622222222222229"/>
    <s v="06:08:24"/>
    <x v="1"/>
    <x v="0"/>
    <x v="0"/>
    <x v="0"/>
  </r>
  <r>
    <s v="4f7be84e-d7f1-496d-b4ee-226fcc83d638"/>
    <x v="2"/>
    <n v="1.1125"/>
    <x v="0"/>
    <n v="1"/>
    <n v="0"/>
    <x v="23"/>
    <x v="145"/>
    <d v="2023-07-24T00:00:00"/>
    <d v="1899-12-30T07:34:31"/>
    <n v="6.3668981481481479E-2"/>
    <n v="1.5280555555555555"/>
    <s v="06:02:50"/>
    <x v="1"/>
    <x v="0"/>
    <x v="0"/>
    <x v="0"/>
  </r>
  <r>
    <s v="8699183a-2adb-4598-ad04-b3aaaac7c0ac"/>
    <x v="0"/>
    <n v="141.37"/>
    <x v="0"/>
    <n v="0"/>
    <n v="1"/>
    <x v="40"/>
    <x v="146"/>
    <d v="2023-07-21T00:00:00"/>
    <d v="1899-12-30T14:00:31"/>
    <n v="1.3414351851851839E-2"/>
    <n v="0.32194444444444414"/>
    <s v="13:41:12"/>
    <x v="0"/>
    <x v="0"/>
    <x v="0"/>
    <x v="15"/>
  </r>
  <r>
    <s v="8b5ec757-22fb-46e6-b9b6-683f77688223"/>
    <x v="2"/>
    <n v="1.1144000000000001"/>
    <x v="1"/>
    <n v="0"/>
    <n v="1"/>
    <x v="40"/>
    <x v="147"/>
    <d v="2023-07-21T00:00:00"/>
    <d v="1899-12-30T13:49:18"/>
    <n v="0.32087962962962963"/>
    <n v="7.7011111111111115"/>
    <s v="06:07:14"/>
    <x v="1"/>
    <x v="0"/>
    <x v="0"/>
    <x v="3"/>
  </r>
  <r>
    <s v="cb105250-ba96-4ef8-8032-487bbed35e1b"/>
    <x v="0"/>
    <n v="141.69"/>
    <x v="0"/>
    <n v="1"/>
    <n v="0"/>
    <x v="40"/>
    <x v="148"/>
    <d v="2023-07-21T00:00:00"/>
    <d v="1899-12-30T12:46:14"/>
    <n v="9.8090277777777748E-2"/>
    <n v="2.3541666666666661"/>
    <s v="10:24:59"/>
    <x v="0"/>
    <x v="0"/>
    <x v="0"/>
    <x v="0"/>
  </r>
  <r>
    <s v="fbd534f6-9a8f-40c7-92b9-4df83caaf73c"/>
    <x v="3"/>
    <n v="1.2862"/>
    <x v="1"/>
    <n v="0"/>
    <n v="1"/>
    <x v="40"/>
    <x v="149"/>
    <d v="2023-07-21T00:00:00"/>
    <d v="1899-12-30T11:57:21"/>
    <n v="6.6041666666666624E-2"/>
    <n v="1.5849999999999991"/>
    <s v="10:22:15"/>
    <x v="0"/>
    <x v="0"/>
    <x v="0"/>
    <x v="0"/>
  </r>
  <r>
    <s v="f2535630-aeea-4748-9205-d3257694eef3"/>
    <x v="3"/>
    <n v="1.2898000000000001"/>
    <x v="0"/>
    <n v="1"/>
    <n v="0"/>
    <x v="40"/>
    <x v="150"/>
    <d v="2023-07-21T00:00:00"/>
    <d v="1899-12-30T08:16:09"/>
    <n v="8.4918981481481512E-2"/>
    <n v="2.0380555555555562"/>
    <s v="06:13:52"/>
    <x v="1"/>
    <x v="0"/>
    <x v="0"/>
    <x v="0"/>
  </r>
  <r>
    <s v="fca5eb7f-b7c2-40b5-968d-98d0221d5864"/>
    <x v="6"/>
    <n v="0.86850000000000005"/>
    <x v="0"/>
    <n v="1"/>
    <n v="0"/>
    <x v="41"/>
    <x v="151"/>
    <d v="2023-07-21T00:00:00"/>
    <d v="1899-12-30T06:00:10"/>
    <n v="1.6478472222222222"/>
    <n v="39.548333333333332"/>
    <s v="14:27:16"/>
    <x v="0"/>
    <x v="0"/>
    <x v="2"/>
    <x v="4"/>
  </r>
  <r>
    <s v="1a205e4a-cd1b-478f-b158-887935fe9bd9"/>
    <x v="1"/>
    <n v="1970.89"/>
    <x v="1"/>
    <n v="0"/>
    <n v="1"/>
    <x v="38"/>
    <x v="152"/>
    <d v="2023-07-20T00:00:00"/>
    <d v="1899-12-30T20:05:25"/>
    <n v="5.1770833333333321E-2"/>
    <n v="1.2424999999999997"/>
    <s v="18:50:52"/>
    <x v="3"/>
    <x v="1"/>
    <x v="0"/>
    <x v="13"/>
  </r>
  <r>
    <s v="a088fc0f-f02d-4ad4-8745-138ebb74be46"/>
    <x v="14"/>
    <n v="156.49"/>
    <x v="0"/>
    <n v="1"/>
    <n v="0"/>
    <x v="41"/>
    <x v="153"/>
    <d v="2023-07-20T00:00:00"/>
    <d v="1899-12-30T17:17:42"/>
    <n v="1.1137152777777779"/>
    <n v="26.729166666666668"/>
    <s v="14:33:57"/>
    <x v="0"/>
    <x v="0"/>
    <x v="1"/>
    <x v="8"/>
  </r>
  <r>
    <s v="9296ac2f-43ac-41dd-a6fd-f52696582dcf"/>
    <x v="1"/>
    <n v="1968.56"/>
    <x v="1"/>
    <n v="0"/>
    <n v="1"/>
    <x v="38"/>
    <x v="154"/>
    <d v="2023-07-20T00:00:00"/>
    <d v="1899-12-30T16:24:38"/>
    <n v="2.4884259259259228E-2"/>
    <n v="0.59722222222222143"/>
    <s v="15:48:48"/>
    <x v="0"/>
    <x v="1"/>
    <x v="0"/>
    <x v="13"/>
  </r>
  <r>
    <s v="a486fe3c-7bfa-4c80-8580-3cd3286a1ad5"/>
    <x v="1"/>
    <n v="1070.23"/>
    <x v="1"/>
    <n v="1"/>
    <n v="0"/>
    <x v="38"/>
    <x v="155"/>
    <d v="2023-07-20T00:00:00"/>
    <d v="1899-12-30T15:39:07"/>
    <n v="2.3148148148151766E-5"/>
    <n v="5.555555555556424E-4"/>
    <s v="15:39:05"/>
    <x v="0"/>
    <x v="1"/>
    <x v="0"/>
    <x v="15"/>
  </r>
  <r>
    <s v="b94a0767-6a50-4387-a5b3-b296438dfc04"/>
    <x v="1"/>
    <n v="1976.45"/>
    <x v="1"/>
    <n v="0"/>
    <n v="1"/>
    <x v="38"/>
    <x v="156"/>
    <d v="2023-07-20T00:00:00"/>
    <d v="1899-12-30T14:07:35"/>
    <n v="1.2847222222221639E-3"/>
    <n v="3.0833333333331936E-2"/>
    <s v="14:05:44"/>
    <x v="0"/>
    <x v="1"/>
    <x v="0"/>
    <x v="15"/>
  </r>
  <r>
    <s v="33e09530-e224-4936-aff4-5b5529e76130"/>
    <x v="1"/>
    <n v="1980.58"/>
    <x v="0"/>
    <n v="1"/>
    <n v="0"/>
    <x v="38"/>
    <x v="157"/>
    <d v="2023-07-20T00:00:00"/>
    <d v="1899-12-30T12:30:13"/>
    <n v="9.1203703703703898E-3"/>
    <n v="0.21888888888888935"/>
    <s v="12:17:05"/>
    <x v="0"/>
    <x v="1"/>
    <x v="0"/>
    <x v="15"/>
  </r>
  <r>
    <s v="8f59a6df-30ac-463c-a4c5-daa26ee76284"/>
    <x v="2"/>
    <n v="1.1225000000000001"/>
    <x v="1"/>
    <n v="0"/>
    <n v="1"/>
    <x v="38"/>
    <x v="158"/>
    <d v="2023-07-20T00:00:00"/>
    <d v="1899-12-30T12:08:09"/>
    <n v="0.28298611111111116"/>
    <n v="6.7916666666666679"/>
    <s v="05:20:39"/>
    <x v="1"/>
    <x v="0"/>
    <x v="0"/>
    <x v="20"/>
  </r>
  <r>
    <s v="9da17066-381c-4b8d-ae27-e9c05a43302d"/>
    <x v="3"/>
    <n v="1.2935000000000001"/>
    <x v="1"/>
    <n v="0"/>
    <n v="1"/>
    <x v="41"/>
    <x v="159"/>
    <d v="2023-07-20T00:00:00"/>
    <d v="1899-12-30T10:09:16"/>
    <n v="0.62747685185185187"/>
    <n v="15.059444444444445"/>
    <s v="19:05:42"/>
    <x v="3"/>
    <x v="0"/>
    <x v="1"/>
    <x v="37"/>
  </r>
  <r>
    <s v="9cc88c99-a69c-431a-bbdb-dbb9557ebf21"/>
    <x v="0"/>
    <n v="139.53"/>
    <x v="0"/>
    <n v="1"/>
    <n v="0"/>
    <x v="41"/>
    <x v="160"/>
    <d v="2023-07-20T00:00:00"/>
    <d v="1899-12-30T01:48:10"/>
    <n v="0.43876157407407401"/>
    <n v="10.530277777777776"/>
    <s v="15:16:21"/>
    <x v="0"/>
    <x v="0"/>
    <x v="0"/>
    <x v="36"/>
  </r>
  <r>
    <s v="9f7f179c-cbc1-4ac4-a56d-c91d89c1c374"/>
    <x v="4"/>
    <n v="0.62629999999999997"/>
    <x v="1"/>
    <n v="1"/>
    <n v="0"/>
    <x v="41"/>
    <x v="161"/>
    <d v="2023-07-20T00:00:00"/>
    <d v="1899-12-30T01:46:55"/>
    <n v="0.15821759259259272"/>
    <n v="3.7972222222222243"/>
    <s v="21:59:05"/>
    <x v="3"/>
    <x v="0"/>
    <x v="0"/>
    <x v="22"/>
  </r>
  <r>
    <s v="91d0b0e9-3605-4b1a-b027-d32692793413"/>
    <x v="11"/>
    <n v="0.67649999999999999"/>
    <x v="1"/>
    <n v="1"/>
    <n v="0"/>
    <x v="41"/>
    <x v="162"/>
    <d v="2023-07-20T00:00:00"/>
    <d v="1899-12-30T01:30:06"/>
    <n v="0.56902777777777769"/>
    <n v="13.656666666666666"/>
    <s v="11:50:42"/>
    <x v="0"/>
    <x v="0"/>
    <x v="1"/>
    <x v="51"/>
  </r>
  <r>
    <s v="4a85f47f-7889-4558-aecb-08f5da8106e6"/>
    <x v="1"/>
    <n v="1976.88"/>
    <x v="1"/>
    <n v="0"/>
    <n v="1"/>
    <x v="41"/>
    <x v="163"/>
    <d v="2023-07-19T00:00:00"/>
    <d v="1899-12-30T14:14:13"/>
    <n v="3.6840277777777798E-2"/>
    <n v="0.88416666666666721"/>
    <s v="13:21:10"/>
    <x v="0"/>
    <x v="1"/>
    <x v="0"/>
    <x v="13"/>
  </r>
  <r>
    <s v="201fef98-3ff2-400d-8299-d6635f4d522e"/>
    <x v="1"/>
    <n v="1976.85"/>
    <x v="0"/>
    <n v="0"/>
    <n v="1"/>
    <x v="41"/>
    <x v="164"/>
    <d v="2023-07-19T00:00:00"/>
    <d v="1899-12-30T13:04:57"/>
    <n v="8.564814814814673E-4"/>
    <n v="2.0555555555555216E-2"/>
    <s v="13:03:43"/>
    <x v="0"/>
    <x v="1"/>
    <x v="0"/>
    <x v="15"/>
  </r>
  <r>
    <s v="875a79b2-c8a6-4edd-a129-dab8e83785d8"/>
    <x v="14"/>
    <n v="156.9"/>
    <x v="0"/>
    <n v="1"/>
    <n v="0"/>
    <x v="41"/>
    <x v="165"/>
    <d v="2023-07-19T00:00:00"/>
    <d v="1899-12-30T12:29:05"/>
    <n v="2.7743055555555562E-2"/>
    <n v="0.6658333333333335"/>
    <s v="11:49:08"/>
    <x v="0"/>
    <x v="0"/>
    <x v="0"/>
    <x v="13"/>
  </r>
  <r>
    <s v="d646d008-8a80-4d37-9ec0-f7074f522001"/>
    <x v="1"/>
    <n v="1977.64"/>
    <x v="0"/>
    <n v="1"/>
    <n v="0"/>
    <x v="41"/>
    <x v="166"/>
    <d v="2023-07-19T00:00:00"/>
    <d v="1899-12-30T11:14:33"/>
    <n v="8.3495370370370317E-2"/>
    <n v="2.0038888888888877"/>
    <s v="09:14:19"/>
    <x v="1"/>
    <x v="1"/>
    <x v="0"/>
    <x v="0"/>
  </r>
  <r>
    <s v="0cae103e-3cd1-486c-896f-07b71dbb6665"/>
    <x v="0"/>
    <n v="138.36000000000001"/>
    <x v="1"/>
    <n v="1"/>
    <n v="0"/>
    <x v="42"/>
    <x v="167"/>
    <d v="2023-07-19T00:00:00"/>
    <d v="1899-12-30T09:04:26"/>
    <n v="1.9722800925925925"/>
    <n v="47.334722222222226"/>
    <s v="09:44:21"/>
    <x v="1"/>
    <x v="0"/>
    <x v="2"/>
    <x v="52"/>
  </r>
  <r>
    <s v="087cf112-c293-41cd-8d46-356e376c0586"/>
    <x v="1"/>
    <n v="1977.64"/>
    <x v="0"/>
    <n v="1"/>
    <n v="0"/>
    <x v="43"/>
    <x v="168"/>
    <d v="2023-07-19T00:00:00"/>
    <d v="1899-12-30T06:44:39"/>
    <n v="0.57633101851851842"/>
    <n v="13.831944444444444"/>
    <s v="16:54:44"/>
    <x v="3"/>
    <x v="1"/>
    <x v="1"/>
    <x v="51"/>
  </r>
  <r>
    <s v="93c292f1-6374-4c59-9e2d-61f4023d4b64"/>
    <x v="11"/>
    <n v="0.68079999999999996"/>
    <x v="1"/>
    <n v="0"/>
    <n v="1"/>
    <x v="43"/>
    <x v="169"/>
    <d v="2023-07-19T00:00:00"/>
    <d v="1899-12-30T06:39:28"/>
    <n v="0.75006944444444446"/>
    <n v="18.001666666666665"/>
    <s v="12:39:22"/>
    <x v="0"/>
    <x v="0"/>
    <x v="1"/>
    <x v="17"/>
  </r>
  <r>
    <s v="72785650-102a-4c07-8863-4c9985be9e7d"/>
    <x v="3"/>
    <n v="1.3096000000000001"/>
    <x v="0"/>
    <n v="1"/>
    <n v="0"/>
    <x v="43"/>
    <x v="170"/>
    <d v="2023-07-18T00:00:00"/>
    <d v="1899-12-30T15:40:21"/>
    <n v="0.41172453703703704"/>
    <n v="9.881388888888889"/>
    <s v="05:47:28"/>
    <x v="1"/>
    <x v="0"/>
    <x v="0"/>
    <x v="45"/>
  </r>
  <r>
    <s v="95b7db81-caee-4b25-9d1c-60a052a20eb5"/>
    <x v="11"/>
    <n v="0.68200000000000005"/>
    <x v="1"/>
    <n v="0"/>
    <n v="1"/>
    <x v="42"/>
    <x v="171"/>
    <d v="2023-07-18T00:00:00"/>
    <d v="1899-12-30T12:16:58"/>
    <n v="0.86721064814814819"/>
    <n v="20.813055555555557"/>
    <s v="15:28:11"/>
    <x v="0"/>
    <x v="0"/>
    <x v="1"/>
    <x v="43"/>
  </r>
  <r>
    <s v="4f2ae809-405c-41dc-8eb7-6076ab18ed39"/>
    <x v="1"/>
    <n v="1959.39"/>
    <x v="0"/>
    <n v="0"/>
    <n v="1"/>
    <x v="43"/>
    <x v="172"/>
    <d v="2023-07-18T00:00:00"/>
    <d v="1899-12-30T07:12:52"/>
    <n v="6.0532407407407396E-2"/>
    <n v="1.4527777777777775"/>
    <s v="05:45:42"/>
    <x v="1"/>
    <x v="1"/>
    <x v="0"/>
    <x v="13"/>
  </r>
  <r>
    <s v="c62a3c5b-53d8-47ac-aa3b-0280017fa142"/>
    <x v="2"/>
    <n v="1.1226"/>
    <x v="1"/>
    <n v="1"/>
    <n v="0"/>
    <x v="44"/>
    <x v="173"/>
    <d v="2023-07-18T00:00:00"/>
    <d v="1899-12-30T07:08:08"/>
    <n v="4.0467245370370373"/>
    <n v="97.121388888888887"/>
    <s v="06:00:51"/>
    <x v="1"/>
    <x v="0"/>
    <x v="5"/>
    <x v="53"/>
  </r>
  <r>
    <s v="34cb697a-c392-41df-86d6-d4dac41c4fcb"/>
    <x v="1"/>
    <n v="1953.42"/>
    <x v="1"/>
    <n v="1"/>
    <n v="0"/>
    <x v="42"/>
    <x v="174"/>
    <d v="2023-07-18T00:00:00"/>
    <d v="1899-12-30T01:22:33"/>
    <n v="0.45695601851851853"/>
    <n v="10.966944444444444"/>
    <s v="14:24:32"/>
    <x v="0"/>
    <x v="1"/>
    <x v="0"/>
    <x v="36"/>
  </r>
  <r>
    <s v="46027c60-5a4b-4e6a-9390-3adf3871ff4b"/>
    <x v="3"/>
    <n v="1.3091999999999999"/>
    <x v="1"/>
    <n v="0"/>
    <n v="1"/>
    <x v="42"/>
    <x v="175"/>
    <d v="2023-07-17T00:00:00"/>
    <d v="1899-12-30T12:42:14"/>
    <n v="0.29440972222222223"/>
    <n v="7.065833333333333"/>
    <s v="05:38:17"/>
    <x v="1"/>
    <x v="0"/>
    <x v="0"/>
    <x v="20"/>
  </r>
  <r>
    <s v="8c1f7414-0df7-4e3f-99df-8c8c9a8dc0df"/>
    <x v="1"/>
    <n v="1958.9"/>
    <x v="1"/>
    <n v="0"/>
    <n v="1"/>
    <x v="45"/>
    <x v="176"/>
    <d v="2023-07-17T00:00:00"/>
    <d v="1899-12-30T07:22:13"/>
    <n v="4.0637037037037036"/>
    <n v="97.528888888888886"/>
    <s v="05:50:29"/>
    <x v="1"/>
    <x v="1"/>
    <x v="5"/>
    <x v="54"/>
  </r>
  <r>
    <s v="38959d25-fc81-4d5b-ab87-0ee69f77e897"/>
    <x v="5"/>
    <n v="31386"/>
    <x v="1"/>
    <n v="0"/>
    <n v="1"/>
    <x v="44"/>
    <x v="177"/>
    <d v="2023-07-14T00:00:00"/>
    <d v="1899-12-30T17:19:37"/>
    <n v="0.47870370370370363"/>
    <n v="11.488888888888887"/>
    <s v="05:50:17"/>
    <x v="1"/>
    <x v="2"/>
    <x v="0"/>
    <x v="36"/>
  </r>
  <r>
    <s v="92cd7d9f-84e0-4dfb-857d-1f683f49d7bd"/>
    <x v="11"/>
    <n v="0.68930000000000002"/>
    <x v="1"/>
    <n v="0"/>
    <n v="1"/>
    <x v="44"/>
    <x v="178"/>
    <d v="2023-07-14T00:00:00"/>
    <d v="1899-12-30T06:57:03"/>
    <n v="3.9479166666666697E-2"/>
    <n v="0.94750000000000068"/>
    <s v="06:00:12"/>
    <x v="1"/>
    <x v="0"/>
    <x v="0"/>
    <x v="13"/>
  </r>
  <r>
    <s v="6d84cc30-fa1c-4711-8f94-e06e43667321"/>
    <x v="5"/>
    <n v="31390"/>
    <x v="1"/>
    <n v="0"/>
    <n v="1"/>
    <x v="44"/>
    <x v="179"/>
    <d v="2023-07-14T00:00:00"/>
    <d v="1899-12-30T05:48:58"/>
    <n v="0"/>
    <n v="0"/>
    <s v="05:48:58"/>
    <x v="1"/>
    <x v="2"/>
    <x v="0"/>
    <x v="15"/>
  </r>
  <r>
    <s v="fb5b8b2e-216c-4f74-a50a-e74a4beedbdf"/>
    <x v="5"/>
    <n v="30728.45"/>
    <x v="0"/>
    <n v="0"/>
    <n v="1"/>
    <x v="46"/>
    <x v="180"/>
    <d v="2023-07-13T00:00:00"/>
    <d v="1899-12-30T19:28:22"/>
    <n v="8.8158217592592596"/>
    <n v="211.57972222222222"/>
    <s v="23:53:35"/>
    <x v="2"/>
    <x v="2"/>
    <x v="10"/>
    <x v="55"/>
  </r>
  <r>
    <s v="56f55be4-ce2d-4a03-b675-516fe1bd461e"/>
    <x v="12"/>
    <n v="1847.61"/>
    <x v="0"/>
    <n v="0"/>
    <n v="1"/>
    <x v="47"/>
    <x v="181"/>
    <d v="2023-07-13T00:00:00"/>
    <d v="1899-12-30T16:10:40"/>
    <n v="6.1803703703703707"/>
    <n v="148.32888888888888"/>
    <s v="11:50:56"/>
    <x v="0"/>
    <x v="2"/>
    <x v="11"/>
    <x v="56"/>
  </r>
  <r>
    <s v="7e1faaee-fca8-4729-a023-af0c75c07e04"/>
    <x v="2"/>
    <n v="1.1134999999999999"/>
    <x v="0"/>
    <n v="0"/>
    <n v="1"/>
    <x v="45"/>
    <x v="182"/>
    <d v="2023-07-13T00:00:00"/>
    <d v="1899-12-30T08:27:40"/>
    <n v="9.1273148148148131E-2"/>
    <n v="2.1905555555555551"/>
    <s v="06:16:14"/>
    <x v="1"/>
    <x v="0"/>
    <x v="0"/>
    <x v="0"/>
  </r>
  <r>
    <s v="a2084a8b-9204-468b-b8d9-fa61effafa7e"/>
    <x v="11"/>
    <n v="0.6804"/>
    <x v="0"/>
    <n v="0"/>
    <n v="1"/>
    <x v="45"/>
    <x v="183"/>
    <d v="2023-07-13T00:00:00"/>
    <d v="1899-12-30T06:59:02"/>
    <n v="4.5104166666666688E-2"/>
    <n v="1.0825000000000005"/>
    <s v="05:54:05"/>
    <x v="1"/>
    <x v="0"/>
    <x v="0"/>
    <x v="13"/>
  </r>
  <r>
    <s v="1ca7013b-7ad7-489b-8813-5c30624d4b32"/>
    <x v="2"/>
    <n v="1.1141000000000001"/>
    <x v="1"/>
    <n v="0"/>
    <n v="1"/>
    <x v="45"/>
    <x v="184"/>
    <d v="2023-07-13T00:00:00"/>
    <d v="1899-12-30T06:15:34"/>
    <n v="1.6041666666666659E-2"/>
    <n v="0.38499999999999979"/>
    <s v="05:52:28"/>
    <x v="1"/>
    <x v="0"/>
    <x v="0"/>
    <x v="15"/>
  </r>
  <r>
    <s v="499cdd65-be99-460b-89d5-a23e850f66a7"/>
    <x v="11"/>
    <n v="0.67049999999999998"/>
    <x v="0"/>
    <n v="0"/>
    <n v="1"/>
    <x v="48"/>
    <x v="185"/>
    <d v="2023-07-12T00:00:00"/>
    <d v="1899-12-30T12:31:07"/>
    <n v="0.29678240740740741"/>
    <n v="7.1227777777777783"/>
    <s v="05:23:45"/>
    <x v="1"/>
    <x v="0"/>
    <x v="0"/>
    <x v="20"/>
  </r>
  <r>
    <s v="be1b3e12-3d09-4341-84d6-58a5bb43a4c1"/>
    <x v="1"/>
    <n v="1936.54"/>
    <x v="0"/>
    <n v="0"/>
    <n v="1"/>
    <x v="48"/>
    <x v="186"/>
    <d v="2023-07-12T00:00:00"/>
    <d v="1899-12-30T12:30:55"/>
    <n v="0.30464120370370368"/>
    <n v="7.3113888888888887"/>
    <s v="05:12:14"/>
    <x v="1"/>
    <x v="1"/>
    <x v="0"/>
    <x v="20"/>
  </r>
  <r>
    <s v="4c8ca372-d005-42bd-9a99-373a86363e78"/>
    <x v="2"/>
    <n v="1.1014999999999999"/>
    <x v="0"/>
    <n v="0"/>
    <n v="1"/>
    <x v="49"/>
    <x v="187"/>
    <d v="2023-07-12T00:00:00"/>
    <d v="1899-12-30T12:30:11"/>
    <n v="1.2952777777777778"/>
    <n v="31.086666666666666"/>
    <s v="05:24:59"/>
    <x v="1"/>
    <x v="0"/>
    <x v="1"/>
    <x v="1"/>
  </r>
  <r>
    <s v="9f4ffeaa-fd65-4703-b304-fb2519852b1a"/>
    <x v="11"/>
    <n v="0.66890000000000005"/>
    <x v="1"/>
    <n v="0"/>
    <n v="1"/>
    <x v="49"/>
    <x v="188"/>
    <d v="2023-07-11T00:00:00"/>
    <d v="1899-12-30T12:21:23"/>
    <n v="0.27402777777777776"/>
    <n v="6.5766666666666662"/>
    <s v="05:46:47"/>
    <x v="1"/>
    <x v="0"/>
    <x v="0"/>
    <x v="20"/>
  </r>
  <r>
    <s v="60c37280-df95-454f-bd3e-c961f7657176"/>
    <x v="1"/>
    <n v="1927.64"/>
    <x v="0"/>
    <n v="0"/>
    <n v="1"/>
    <x v="49"/>
    <x v="189"/>
    <d v="2023-07-11T00:00:00"/>
    <d v="1899-12-30T06:40:19"/>
    <n v="5.9120370370370399E-2"/>
    <n v="1.4188888888888895"/>
    <s v="05:15:11"/>
    <x v="1"/>
    <x v="1"/>
    <x v="0"/>
    <x v="13"/>
  </r>
  <r>
    <s v="6c97f5f0-c4c2-4b0c-a013-eff25f82f2cb"/>
    <x v="0"/>
    <n v="143.04"/>
    <x v="0"/>
    <n v="1"/>
    <n v="0"/>
    <x v="47"/>
    <x v="190"/>
    <d v="2023-07-10T00:00:00"/>
    <d v="1899-12-30T13:50:50"/>
    <n v="3.0383333333333331"/>
    <n v="72.92"/>
    <s v="12:55:38"/>
    <x v="0"/>
    <x v="0"/>
    <x v="6"/>
    <x v="57"/>
  </r>
  <r>
    <s v="d29c1c79-d392-4f65-9d01-62d60c8fd0d2"/>
    <x v="1"/>
    <n v="1923.2"/>
    <x v="1"/>
    <n v="0"/>
    <n v="1"/>
    <x v="50"/>
    <x v="191"/>
    <d v="2023-07-10T00:00:00"/>
    <d v="1899-12-30T12:43:18"/>
    <n v="0.32430555555555551"/>
    <n v="7.7833333333333323"/>
    <s v="04:56:18"/>
    <x v="1"/>
    <x v="1"/>
    <x v="0"/>
    <x v="3"/>
  </r>
  <r>
    <s v="91430833-de02-4663-a261-19fa3a105518"/>
    <x v="11"/>
    <n v="0.66700000000000004"/>
    <x v="1"/>
    <n v="0"/>
    <n v="1"/>
    <x v="50"/>
    <x v="192"/>
    <d v="2023-07-10T00:00:00"/>
    <d v="1899-12-30T09:13:24"/>
    <n v="0.16899305555555552"/>
    <n v="4.0558333333333323"/>
    <s v="05:10:03"/>
    <x v="1"/>
    <x v="0"/>
    <x v="0"/>
    <x v="22"/>
  </r>
  <r>
    <s v="0004f265-6b65-4d8e-b512-28f91f65174d"/>
    <x v="1"/>
    <n v="1927.08"/>
    <x v="0"/>
    <n v="1"/>
    <n v="0"/>
    <x v="47"/>
    <x v="193"/>
    <d v="2023-07-10T00:00:00"/>
    <d v="1899-12-30T00:13:55"/>
    <n v="2.3329050925925925"/>
    <n v="55.989722222222227"/>
    <s v="16:14:32"/>
    <x v="3"/>
    <x v="1"/>
    <x v="2"/>
    <x v="58"/>
  </r>
  <r>
    <s v="9b2993c1-b0a0-4af6-a4f6-c130c9a1a2a0"/>
    <x v="4"/>
    <n v="0.61699999999999999"/>
    <x v="1"/>
    <n v="1"/>
    <n v="0"/>
    <x v="51"/>
    <x v="194"/>
    <d v="2023-07-07T00:00:00"/>
    <d v="1899-12-30T14:40:48"/>
    <n v="0.6372337962962964"/>
    <n v="15.293611111111112"/>
    <s v="23:23:11"/>
    <x v="2"/>
    <x v="0"/>
    <x v="1"/>
    <x v="37"/>
  </r>
  <r>
    <s v="429d23c5-84ca-4ca5-ba43-f73bfb6787fa"/>
    <x v="3"/>
    <n v="1.2729999999999999"/>
    <x v="0"/>
    <n v="0"/>
    <n v="1"/>
    <x v="52"/>
    <x v="195"/>
    <d v="2023-07-07T00:00:00"/>
    <d v="1899-12-30T14:34:51"/>
    <n v="10.360162037037037"/>
    <n v="248.64388888888888"/>
    <s v="05:56:13"/>
    <x v="1"/>
    <x v="0"/>
    <x v="12"/>
    <x v="59"/>
  </r>
  <r>
    <s v="e3a25206-d8db-446f-baaf-3a4dfcd67b72"/>
    <x v="8"/>
    <n v="70.319999999999993"/>
    <x v="1"/>
    <n v="1"/>
    <n v="0"/>
    <x v="53"/>
    <x v="196"/>
    <d v="2023-07-07T00:00:00"/>
    <d v="1899-12-30T14:01:10"/>
    <n v="3.6075578703703703"/>
    <n v="86.581388888888895"/>
    <s v="23:26:17"/>
    <x v="2"/>
    <x v="1"/>
    <x v="5"/>
    <x v="60"/>
  </r>
  <r>
    <s v="c4056ebc-c34b-448c-88b5-756a1e55e58c"/>
    <x v="2"/>
    <n v="1.089"/>
    <x v="0"/>
    <n v="0"/>
    <n v="1"/>
    <x v="47"/>
    <x v="197"/>
    <d v="2023-07-07T00:00:00"/>
    <d v="1899-12-30T12:34:34"/>
    <n v="0.31932870370370364"/>
    <n v="7.6638888888888879"/>
    <s v="04:54:44"/>
    <x v="1"/>
    <x v="0"/>
    <x v="0"/>
    <x v="3"/>
  </r>
  <r>
    <s v="45ad400e-31de-43e7-af29-145086b04a71"/>
    <x v="0"/>
    <n v="143.24"/>
    <x v="0"/>
    <n v="1"/>
    <n v="0"/>
    <x v="47"/>
    <x v="198"/>
    <d v="2023-07-07T00:00:00"/>
    <d v="1899-12-30T12:30:06"/>
    <n v="3.0196759259259281E-2"/>
    <n v="0.72472222222222271"/>
    <s v="11:46:37"/>
    <x v="0"/>
    <x v="0"/>
    <x v="0"/>
    <x v="13"/>
  </r>
  <r>
    <s v="cc970ced-2f09-4d1c-8d01-51d66977e4bd"/>
    <x v="0"/>
    <n v="144.44"/>
    <x v="0"/>
    <n v="1"/>
    <n v="0"/>
    <x v="54"/>
    <x v="199"/>
    <d v="2023-07-07T00:00:00"/>
    <d v="1899-12-30T08:33:52"/>
    <n v="1.3901967592592595"/>
    <n v="33.364722222222227"/>
    <s v="23:11:59"/>
    <x v="2"/>
    <x v="0"/>
    <x v="1"/>
    <x v="61"/>
  </r>
  <r>
    <s v="b4c30b9b-2686-4bd6-a444-c577ac2f89dc"/>
    <x v="1"/>
    <n v="1912"/>
    <x v="1"/>
    <n v="0"/>
    <n v="1"/>
    <x v="51"/>
    <x v="200"/>
    <d v="2023-07-06T00:00:00"/>
    <d v="1899-12-30T17:33:22"/>
    <n v="6.3958333333333339E-2"/>
    <n v="1.5350000000000001"/>
    <s v="16:01:16"/>
    <x v="3"/>
    <x v="1"/>
    <x v="0"/>
    <x v="0"/>
  </r>
  <r>
    <s v="04fad799-3174-4dbf-9560-9e243d329339"/>
    <x v="7"/>
    <n v="1.3280000000000001"/>
    <x v="1"/>
    <n v="1"/>
    <n v="0"/>
    <x v="51"/>
    <x v="201"/>
    <d v="2023-07-06T00:00:00"/>
    <d v="1899-12-30T12:31:12"/>
    <n v="4.6365740740740735E-2"/>
    <n v="1.1127777777777776"/>
    <s v="11:24:26"/>
    <x v="0"/>
    <x v="0"/>
    <x v="0"/>
    <x v="13"/>
  </r>
  <r>
    <s v="bef28279-8c45-46f2-91b9-769359e1bfd8"/>
    <x v="4"/>
    <n v="0.61919999999999997"/>
    <x v="0"/>
    <n v="0"/>
    <n v="1"/>
    <x v="46"/>
    <x v="202"/>
    <d v="2023-07-06T00:00:00"/>
    <d v="1899-12-30T11:23:00"/>
    <n v="1.5059953703703703"/>
    <n v="36.143888888888888"/>
    <s v="23:14:22"/>
    <x v="2"/>
    <x v="0"/>
    <x v="2"/>
    <x v="21"/>
  </r>
  <r>
    <s v="e55b1e34-328f-413a-a4a0-014a2a2c5f3b"/>
    <x v="1"/>
    <n v="1919.18"/>
    <x v="0"/>
    <n v="0"/>
    <n v="1"/>
    <x v="51"/>
    <x v="203"/>
    <d v="2023-07-06T00:00:00"/>
    <d v="1899-12-30T10:29:14"/>
    <n v="0.18825231481481483"/>
    <n v="4.5180555555555557"/>
    <s v="05:58:09"/>
    <x v="1"/>
    <x v="1"/>
    <x v="0"/>
    <x v="12"/>
  </r>
  <r>
    <s v="02f3f610-4d04-4f1d-ad5e-de2a2cf88a3d"/>
    <x v="0"/>
    <n v="144.22"/>
    <x v="0"/>
    <n v="0"/>
    <n v="1"/>
    <x v="54"/>
    <x v="204"/>
    <d v="2023-07-05T00:00:00"/>
    <d v="1899-12-30T15:09:13"/>
    <n v="4.173611111111112E-2"/>
    <n v="1.0016666666666669"/>
    <s v="14:09:07"/>
    <x v="0"/>
    <x v="0"/>
    <x v="0"/>
    <x v="13"/>
  </r>
  <r>
    <s v="10b070fd-4620-406d-92f5-7defe9a2df04"/>
    <x v="1"/>
    <n v="1928.31"/>
    <x v="1"/>
    <n v="0"/>
    <n v="1"/>
    <x v="54"/>
    <x v="205"/>
    <d v="2023-07-05T00:00:00"/>
    <d v="1899-12-30T14:37:55"/>
    <n v="0.22906250000000003"/>
    <n v="5.4975000000000005"/>
    <s v="09:08:04"/>
    <x v="1"/>
    <x v="1"/>
    <x v="0"/>
    <x v="12"/>
  </r>
  <r>
    <s v="5d90c74d-9217-431a-af44-b3c2480c0acb"/>
    <x v="12"/>
    <n v="1950.75"/>
    <x v="0"/>
    <n v="1"/>
    <n v="0"/>
    <x v="46"/>
    <x v="206"/>
    <d v="2023-07-05T00:00:00"/>
    <d v="1899-12-30T12:59:25"/>
    <n v="1.3285648148148148"/>
    <n v="31.885555555555555"/>
    <s v="05:06:17"/>
    <x v="1"/>
    <x v="2"/>
    <x v="1"/>
    <x v="24"/>
  </r>
  <r>
    <s v="2be9498d-8855-4de2-a5f7-12ef52969972"/>
    <x v="0"/>
    <n v="144.37"/>
    <x v="0"/>
    <n v="0"/>
    <n v="1"/>
    <x v="46"/>
    <x v="207"/>
    <d v="2023-07-05T00:00:00"/>
    <d v="1899-12-30T05:59:32"/>
    <n v="0.58775462962962965"/>
    <n v="14.106111111111112"/>
    <s v="15:53:10"/>
    <x v="0"/>
    <x v="0"/>
    <x v="1"/>
    <x v="51"/>
  </r>
  <r>
    <s v="0b56ccfe-c570-451c-b25f-71937ad9e197"/>
    <x v="2"/>
    <n v="1.0908"/>
    <x v="0"/>
    <n v="1"/>
    <n v="0"/>
    <x v="53"/>
    <x v="208"/>
    <d v="2023-07-05T00:00:00"/>
    <d v="1899-12-30T05:10:45"/>
    <n v="1.9678587962962963"/>
    <n v="47.228611111111107"/>
    <s v="05:57:02"/>
    <x v="1"/>
    <x v="0"/>
    <x v="2"/>
    <x v="52"/>
  </r>
  <r>
    <s v="06b051c2-8ed3-449f-97e7-16c6a3d29e27"/>
    <x v="7"/>
    <n v="1.3257000000000001"/>
    <x v="0"/>
    <n v="1"/>
    <n v="0"/>
    <x v="53"/>
    <x v="209"/>
    <d v="2023-07-04T00:00:00"/>
    <d v="1899-12-30T12:15:04"/>
    <n v="0.98802083333333335"/>
    <n v="23.712499999999999"/>
    <s v="12:32:19"/>
    <x v="0"/>
    <x v="0"/>
    <x v="1"/>
    <x v="44"/>
  </r>
  <r>
    <s v="c412af19-98bf-4707-8e83-932752bada76"/>
    <x v="1"/>
    <n v="1922.18"/>
    <x v="0"/>
    <n v="0"/>
    <n v="1"/>
    <x v="46"/>
    <x v="210"/>
    <d v="2023-07-04T00:00:00"/>
    <d v="1899-12-30T09:24:02"/>
    <n v="0.22307870370370372"/>
    <n v="5.3538888888888891"/>
    <s v="04:02:48"/>
    <x v="1"/>
    <x v="1"/>
    <x v="0"/>
    <x v="12"/>
  </r>
  <r>
    <s v="b1e93371-ae32-4c2b-8e0b-b41f9028bd82"/>
    <x v="12"/>
    <n v="1954.75"/>
    <x v="0"/>
    <n v="1"/>
    <n v="0"/>
    <x v="46"/>
    <x v="211"/>
    <d v="2023-07-04T00:00:00"/>
    <d v="1899-12-30T05:05:18"/>
    <n v="6.9444444444418288E-5"/>
    <n v="1.666666666666039E-3"/>
    <s v="05:05:12"/>
    <x v="1"/>
    <x v="2"/>
    <x v="0"/>
    <x v="15"/>
  </r>
  <r>
    <s v="22f47d52-cd15-46c6-b472-e298cebe63c5"/>
    <x v="0"/>
    <n v="144.41"/>
    <x v="0"/>
    <n v="0"/>
    <n v="1"/>
    <x v="53"/>
    <x v="212"/>
    <d v="2023-07-03T00:00:00"/>
    <d v="1899-12-30T17:54:51"/>
    <n v="0.12710648148148143"/>
    <n v="3.0505555555555546"/>
    <s v="14:51:49"/>
    <x v="0"/>
    <x v="0"/>
    <x v="0"/>
    <x v="31"/>
  </r>
  <r>
    <s v="4e3e179f-37a3-42a9-9713-c6eca0832065"/>
    <x v="0"/>
    <n v="144.65"/>
    <x v="0"/>
    <n v="1"/>
    <n v="0"/>
    <x v="53"/>
    <x v="213"/>
    <d v="2023-07-03T00:00:00"/>
    <d v="1899-12-30T14:00:06"/>
    <n v="5.4768518518518494E-2"/>
    <n v="1.3144444444444439"/>
    <s v="12:41:14"/>
    <x v="0"/>
    <x v="0"/>
    <x v="0"/>
    <x v="13"/>
  </r>
  <r>
    <s v="066264b2-e539-4ece-98f2-51e6382a1bfa"/>
    <x v="1"/>
    <n v="1912.47"/>
    <x v="1"/>
    <n v="1"/>
    <n v="0"/>
    <x v="55"/>
    <x v="214"/>
    <d v="2023-07-03T00:00:00"/>
    <d v="1899-12-30T13:51:49"/>
    <n v="3.028298611111111"/>
    <n v="72.679166666666674"/>
    <s v="13:11:04"/>
    <x v="0"/>
    <x v="1"/>
    <x v="6"/>
    <x v="57"/>
  </r>
  <r>
    <s v="d9a0e4fa-9957-47e7-a9d4-a8f436e86a90"/>
    <x v="0"/>
    <n v="144.47"/>
    <x v="0"/>
    <n v="0"/>
    <n v="1"/>
    <x v="55"/>
    <x v="215"/>
    <d v="2023-07-03T00:00:00"/>
    <d v="1899-12-30T06:43:27"/>
    <n v="2.7404166666666665"/>
    <n v="65.77"/>
    <s v="12:57:15"/>
    <x v="0"/>
    <x v="0"/>
    <x v="6"/>
    <x v="62"/>
  </r>
  <r>
    <s v="2c4d53d7-7b0c-40f3-b3c5-bd418a9806b9"/>
    <x v="12"/>
    <n v="1658"/>
    <x v="0"/>
    <n v="0"/>
    <n v="1"/>
    <x v="56"/>
    <x v="216"/>
    <d v="2023-07-02T00:00:00"/>
    <d v="1899-12-30T22:27:32"/>
    <n v="16.387939814814814"/>
    <n v="393.31055555555554"/>
    <s v="13:08:54"/>
    <x v="0"/>
    <x v="2"/>
    <x v="13"/>
    <x v="63"/>
  </r>
  <r>
    <s v="3ff451de-90d1-4988-94a0-41dba1d5c816"/>
    <x v="2"/>
    <n v="1.0920000000000001"/>
    <x v="1"/>
    <n v="0"/>
    <n v="1"/>
    <x v="55"/>
    <x v="217"/>
    <d v="2023-06-30T00:00:00"/>
    <d v="1899-12-30T20:21:22"/>
    <n v="0.11491898148148157"/>
    <n v="2.7580555555555577"/>
    <s v="17:35:53"/>
    <x v="3"/>
    <x v="0"/>
    <x v="0"/>
    <x v="31"/>
  </r>
  <r>
    <s v="1ef16786-0839-4411-a7e4-8dc02432c4f4"/>
    <x v="4"/>
    <n v="0.60660000000000003"/>
    <x v="1"/>
    <n v="1"/>
    <n v="0"/>
    <x v="57"/>
    <x v="218"/>
    <d v="2023-06-30T00:00:00"/>
    <d v="1899-12-30T12:42:38"/>
    <n v="0.97035879629629629"/>
    <n v="23.288611111111109"/>
    <s v="13:25:19"/>
    <x v="0"/>
    <x v="0"/>
    <x v="1"/>
    <x v="23"/>
  </r>
  <r>
    <s v="26da57e6-6d81-4938-ad4c-41f51e1aa3e1"/>
    <x v="14"/>
    <n v="157.02000000000001"/>
    <x v="0"/>
    <n v="0"/>
    <n v="1"/>
    <x v="55"/>
    <x v="219"/>
    <d v="2023-06-30T00:00:00"/>
    <d v="1899-12-30T12:34:56"/>
    <n v="2.9513888888888912E-2"/>
    <n v="0.70833333333333393"/>
    <s v="11:52:26"/>
    <x v="0"/>
    <x v="0"/>
    <x v="0"/>
    <x v="13"/>
  </r>
  <r>
    <s v="513c8ec3-83c0-42e9-8e21-38207799c169"/>
    <x v="1"/>
    <n v="1910.98"/>
    <x v="1"/>
    <n v="0"/>
    <n v="1"/>
    <x v="57"/>
    <x v="220"/>
    <d v="2023-06-29T00:00:00"/>
    <d v="1899-12-30T17:22:17"/>
    <n v="9.6180555555555491E-2"/>
    <n v="2.3083333333333318"/>
    <s v="15:03:47"/>
    <x v="0"/>
    <x v="1"/>
    <x v="0"/>
    <x v="0"/>
  </r>
  <r>
    <s v="0fac03e5-b13f-4cfc-a903-447ea1714c49"/>
    <x v="0"/>
    <n v="144.41999999999999"/>
    <x v="0"/>
    <n v="0"/>
    <n v="1"/>
    <x v="57"/>
    <x v="221"/>
    <d v="2023-06-29T00:00:00"/>
    <d v="1899-12-30T12:37:16"/>
    <n v="0.37074074074074076"/>
    <n v="8.8977777777777778"/>
    <s v="03:43:24"/>
    <x v="2"/>
    <x v="0"/>
    <x v="0"/>
    <x v="10"/>
  </r>
  <r>
    <s v="bd1da017-3cbb-429f-af8a-67bde966cb1d"/>
    <x v="1"/>
    <n v="1914.83"/>
    <x v="0"/>
    <n v="1"/>
    <n v="0"/>
    <x v="58"/>
    <x v="222"/>
    <d v="2023-06-29T00:00:00"/>
    <d v="1899-12-30T12:34:31"/>
    <n v="1.2730787037037037"/>
    <n v="30.553888888888888"/>
    <s v="06:01:17"/>
    <x v="1"/>
    <x v="1"/>
    <x v="1"/>
    <x v="1"/>
  </r>
  <r>
    <s v="3d614e42-221f-48c7-b744-3e946ea83a9b"/>
    <x v="8"/>
    <n v="68.89"/>
    <x v="1"/>
    <n v="1"/>
    <n v="0"/>
    <x v="57"/>
    <x v="223"/>
    <d v="2023-06-29T00:00:00"/>
    <d v="1899-12-30T11:51:01"/>
    <n v="4.6296296296296875E-3"/>
    <n v="0.11111111111111249"/>
    <s v="11:44:21"/>
    <x v="0"/>
    <x v="1"/>
    <x v="0"/>
    <x v="15"/>
  </r>
  <r>
    <s v="73cd0283-119d-4d56-b9e2-b548ec154e96"/>
    <x v="1"/>
    <n v="1911.25"/>
    <x v="1"/>
    <n v="0"/>
    <n v="1"/>
    <x v="58"/>
    <x v="224"/>
    <d v="2023-06-28T00:00:00"/>
    <d v="1899-12-30T20:44:03"/>
    <n v="0.19821759259259256"/>
    <n v="4.7572222222222216"/>
    <s v="15:58:37"/>
    <x v="0"/>
    <x v="1"/>
    <x v="0"/>
    <x v="12"/>
  </r>
  <r>
    <s v="708886aa-e395-466a-acb2-089d4a60ef80"/>
    <x v="2"/>
    <n v="1.0947"/>
    <x v="0"/>
    <n v="1"/>
    <n v="0"/>
    <x v="58"/>
    <x v="225"/>
    <d v="2023-06-28T00:00:00"/>
    <d v="1899-12-30T14:48:06"/>
    <n v="0.35866898148148146"/>
    <n v="8.6080555555555556"/>
    <s v="06:11:37"/>
    <x v="1"/>
    <x v="0"/>
    <x v="0"/>
    <x v="10"/>
  </r>
  <r>
    <s v="1be19772-fef6-4e04-b2d8-7f9b5e167c25"/>
    <x v="0"/>
    <n v="144.13999999999999"/>
    <x v="0"/>
    <n v="0"/>
    <n v="1"/>
    <x v="58"/>
    <x v="226"/>
    <d v="2023-06-28T00:00:00"/>
    <d v="1899-12-30T12:52:33"/>
    <n v="4.3032407407407401E-2"/>
    <n v="1.0327777777777776"/>
    <s v="11:50:35"/>
    <x v="0"/>
    <x v="0"/>
    <x v="0"/>
    <x v="13"/>
  </r>
  <r>
    <s v="4111428d-a384-46f1-be11-deb5d77a4c5e"/>
    <x v="6"/>
    <n v="0.85860000000000003"/>
    <x v="1"/>
    <n v="1"/>
    <n v="0"/>
    <x v="52"/>
    <x v="227"/>
    <d v="2023-06-28T00:00:00"/>
    <d v="1899-12-30T10:54:12"/>
    <n v="1.3784606481481483"/>
    <n v="33.083055555555561"/>
    <s v="01:49:13"/>
    <x v="2"/>
    <x v="0"/>
    <x v="1"/>
    <x v="61"/>
  </r>
  <r>
    <s v="c26327be-6d0f-4dc6-9ff5-b432ae2fc176"/>
    <x v="7"/>
    <n v="1.3179000000000001"/>
    <x v="1"/>
    <n v="1"/>
    <n v="0"/>
    <x v="52"/>
    <x v="228"/>
    <d v="2023-06-28T00:00:00"/>
    <d v="1899-12-30T04:49:15"/>
    <n v="0.63189814814814804"/>
    <n v="15.165555555555555"/>
    <s v="13:39:19"/>
    <x v="0"/>
    <x v="0"/>
    <x v="1"/>
    <x v="37"/>
  </r>
  <r>
    <s v="e7fa704f-c6ca-4ded-a424-30cbfac1dc89"/>
    <x v="15"/>
    <n v="22.896000000000001"/>
    <x v="0"/>
    <n v="0"/>
    <n v="1"/>
    <x v="58"/>
    <x v="229"/>
    <d v="2023-06-28T00:00:00"/>
    <d v="1899-12-30T04:25:14"/>
    <n v="2.8344907407407416E-2"/>
    <n v="0.68027777777777798"/>
    <s v="03:44:25"/>
    <x v="2"/>
    <x v="1"/>
    <x v="0"/>
    <x v="13"/>
  </r>
  <r>
    <s v="068c6f91-6fe6-49f0-a112-e409ff246f33"/>
    <x v="4"/>
    <n v="0.61699999999999999"/>
    <x v="0"/>
    <n v="1"/>
    <n v="0"/>
    <x v="52"/>
    <x v="230"/>
    <d v="2023-06-28T00:00:00"/>
    <d v="1899-12-30T01:37:46"/>
    <n v="0.62744212962962975"/>
    <n v="15.058611111111112"/>
    <s v="10:34:15"/>
    <x v="0"/>
    <x v="0"/>
    <x v="1"/>
    <x v="37"/>
  </r>
  <r>
    <s v="be2f79bd-b2d0-441b-9b4e-23af2d40eea0"/>
    <x v="0"/>
    <n v="143.4"/>
    <x v="0"/>
    <n v="0"/>
    <n v="1"/>
    <x v="52"/>
    <x v="231"/>
    <d v="2023-06-27T00:00:00"/>
    <d v="1899-12-30T14:01:39"/>
    <n v="7.3703703703703674E-2"/>
    <n v="1.7688888888888883"/>
    <s v="12:15:31"/>
    <x v="0"/>
    <x v="0"/>
    <x v="0"/>
    <x v="0"/>
  </r>
  <r>
    <s v="51a3126e-a301-4b47-b504-5e11b01b7ebb"/>
    <x v="9"/>
    <n v="0.89600000000000002"/>
    <x v="1"/>
    <n v="0"/>
    <n v="1"/>
    <x v="59"/>
    <x v="232"/>
    <d v="2023-06-27T00:00:00"/>
    <d v="1899-12-30T12:38:08"/>
    <n v="0.7146527777777778"/>
    <n v="17.151666666666667"/>
    <s v="19:29:02"/>
    <x v="3"/>
    <x v="0"/>
    <x v="1"/>
    <x v="29"/>
  </r>
  <r>
    <s v="cf4ad556-609e-459b-8e3e-5f59c6f13331"/>
    <x v="1"/>
    <n v="1927.08"/>
    <x v="1"/>
    <n v="0"/>
    <n v="1"/>
    <x v="52"/>
    <x v="233"/>
    <d v="2023-06-27T00:00:00"/>
    <d v="1899-12-30T09:30:35"/>
    <n v="0.14932870370370374"/>
    <n v="3.5838888888888896"/>
    <s v="05:55:33"/>
    <x v="1"/>
    <x v="1"/>
    <x v="0"/>
    <x v="22"/>
  </r>
  <r>
    <s v="60f803fd-d33f-4d24-bc53-99986625d1fb"/>
    <x v="4"/>
    <n v="0.61450000000000005"/>
    <x v="1"/>
    <n v="1"/>
    <n v="0"/>
    <x v="60"/>
    <x v="234"/>
    <d v="2023-06-27T00:00:00"/>
    <d v="1899-12-30T02:52:11"/>
    <n v="3.4124189814814816"/>
    <n v="81.898055555555558"/>
    <s v="16:58:18"/>
    <x v="3"/>
    <x v="0"/>
    <x v="6"/>
    <x v="64"/>
  </r>
  <r>
    <s v="354e1ddc-8161-4aad-95b8-d463b2e5502f"/>
    <x v="2"/>
    <n v="1.0891999999999999"/>
    <x v="1"/>
    <n v="1"/>
    <n v="0"/>
    <x v="60"/>
    <x v="235"/>
    <d v="2023-06-27T00:00:00"/>
    <d v="1899-12-30T01:49:13"/>
    <n v="3.476076388888889"/>
    <n v="83.42583333333333"/>
    <s v="14:23:40"/>
    <x v="0"/>
    <x v="0"/>
    <x v="6"/>
    <x v="65"/>
  </r>
  <r>
    <s v="c2e3c95d-b1eb-49e5-91b5-049ef575bdeb"/>
    <x v="1"/>
    <n v="1929.78"/>
    <x v="1"/>
    <n v="0"/>
    <n v="1"/>
    <x v="59"/>
    <x v="236"/>
    <d v="2023-06-26T00:00:00"/>
    <d v="1899-12-30T13:49:01"/>
    <n v="1.4155092592592622E-2"/>
    <n v="0.33972222222222292"/>
    <s v="13:28:38"/>
    <x v="0"/>
    <x v="1"/>
    <x v="0"/>
    <x v="15"/>
  </r>
  <r>
    <s v="159a5511-1ea5-4c59-b3d6-9a73ae50d6f6"/>
    <x v="3"/>
    <n v="1.2735000000000001"/>
    <x v="0"/>
    <n v="1"/>
    <n v="0"/>
    <x v="59"/>
    <x v="237"/>
    <d v="2023-06-26T00:00:00"/>
    <d v="1899-12-30T11:34:07"/>
    <n v="0.10046296296296291"/>
    <n v="2.4111111111111097"/>
    <s v="09:09:27"/>
    <x v="1"/>
    <x v="0"/>
    <x v="0"/>
    <x v="0"/>
  </r>
  <r>
    <s v="d9101885-122c-477a-a870-15e66b189cfb"/>
    <x v="1"/>
    <n v="1925.27"/>
    <x v="1"/>
    <n v="1"/>
    <n v="0"/>
    <x v="59"/>
    <x v="238"/>
    <d v="2023-06-26T00:00:00"/>
    <d v="1899-12-30T08:00:16"/>
    <n v="0.21509259259259261"/>
    <n v="5.1622222222222227"/>
    <s v="02:50:32"/>
    <x v="2"/>
    <x v="1"/>
    <x v="0"/>
    <x v="12"/>
  </r>
  <r>
    <s v="226926d4-bd43-404b-acb7-7b443d584b97"/>
    <x v="1"/>
    <n v="1927.36"/>
    <x v="1"/>
    <n v="0"/>
    <n v="1"/>
    <x v="59"/>
    <x v="239"/>
    <d v="2023-06-26T00:00:00"/>
    <d v="1899-12-30T06:26:26"/>
    <n v="1.9351851851851842E-2"/>
    <n v="0.46444444444444422"/>
    <s v="05:58:34"/>
    <x v="1"/>
    <x v="1"/>
    <x v="0"/>
    <x v="15"/>
  </r>
  <r>
    <s v="3e529373-893f-4ceb-b6b4-bc4cfb9cd932"/>
    <x v="1"/>
    <n v="1932.15"/>
    <x v="1"/>
    <n v="0"/>
    <n v="1"/>
    <x v="60"/>
    <x v="240"/>
    <d v="2023-06-23T00:00:00"/>
    <d v="1899-12-30T15:07:54"/>
    <n v="3.5729166666666666E-2"/>
    <n v="0.85749999999999993"/>
    <s v="14:16:27"/>
    <x v="0"/>
    <x v="1"/>
    <x v="0"/>
    <x v="13"/>
  </r>
  <r>
    <s v="3b81ec9d-00ce-42a6-a0a3-7447494c8d3d"/>
    <x v="1"/>
    <n v="1922.99"/>
    <x v="1"/>
    <n v="1"/>
    <n v="0"/>
    <x v="60"/>
    <x v="241"/>
    <d v="2023-06-23T00:00:00"/>
    <d v="1899-12-30T13:45:02"/>
    <n v="4.1921296296296338E-2"/>
    <n v="1.0061111111111121"/>
    <s v="12:44:40"/>
    <x v="0"/>
    <x v="1"/>
    <x v="0"/>
    <x v="13"/>
  </r>
  <r>
    <s v="bceb4bb9-18ce-418f-a14a-3b75cbb4a071"/>
    <x v="7"/>
    <n v="1.3184"/>
    <x v="1"/>
    <n v="1"/>
    <n v="0"/>
    <x v="60"/>
    <x v="242"/>
    <d v="2023-06-23T00:00:00"/>
    <d v="1899-12-30T12:42:27"/>
    <n v="0.40675925925925926"/>
    <n v="9.7622222222222224"/>
    <s v="02:56:43"/>
    <x v="2"/>
    <x v="0"/>
    <x v="0"/>
    <x v="45"/>
  </r>
  <r>
    <s v="b10da7d9-5182-43bd-b405-5c8193fb22da"/>
    <x v="1"/>
    <n v="1914.58"/>
    <x v="0"/>
    <n v="0"/>
    <n v="1"/>
    <x v="60"/>
    <x v="243"/>
    <d v="2023-06-23T00:00:00"/>
    <d v="1899-12-30T07:30:41"/>
    <n v="6.5844907407407408E-2"/>
    <n v="1.5802777777777779"/>
    <s v="05:55:52"/>
    <x v="1"/>
    <x v="1"/>
    <x v="0"/>
    <x v="0"/>
  </r>
  <r>
    <s v="441a2600-bdfe-487f-ac4b-0d1955356b3c"/>
    <x v="2"/>
    <n v="1.08978"/>
    <x v="0"/>
    <n v="1"/>
    <n v="0"/>
    <x v="60"/>
    <x v="244"/>
    <d v="2023-06-23T00:00:00"/>
    <d v="1899-12-30T07:30:19"/>
    <n v="9.7569444444444518E-3"/>
    <n v="0.23416666666666686"/>
    <s v="07:16:16"/>
    <x v="1"/>
    <x v="0"/>
    <x v="0"/>
    <x v="15"/>
  </r>
  <r>
    <s v="f7a32e79-3a23-4c76-9979-548eee3ddec9"/>
    <x v="2"/>
    <n v="1.0988"/>
    <x v="0"/>
    <n v="1"/>
    <n v="0"/>
    <x v="61"/>
    <x v="245"/>
    <d v="2023-06-23T00:00:00"/>
    <d v="1899-12-30T01:40:16"/>
    <n v="0.86340277777777774"/>
    <n v="20.721666666666668"/>
    <s v="04:56:58"/>
    <x v="1"/>
    <x v="0"/>
    <x v="1"/>
    <x v="43"/>
  </r>
  <r>
    <s v="43480c8b-5de2-4ad3-a603-1d612139c953"/>
    <x v="9"/>
    <n v="0.89629999999999999"/>
    <x v="1"/>
    <n v="0"/>
    <n v="1"/>
    <x v="61"/>
    <x v="246"/>
    <d v="2023-06-22T00:00:00"/>
    <d v="1899-12-30T21:00:22"/>
    <n v="6.8749999999999936E-2"/>
    <n v="1.6499999999999986"/>
    <s v="19:21:22"/>
    <x v="3"/>
    <x v="0"/>
    <x v="0"/>
    <x v="0"/>
  </r>
  <r>
    <s v="b78da160-b74f-4ed0-ba40-bdbf1cbe3e0b"/>
    <x v="1"/>
    <n v="1919.1"/>
    <x v="1"/>
    <n v="0"/>
    <n v="1"/>
    <x v="61"/>
    <x v="247"/>
    <d v="2023-06-22T00:00:00"/>
    <d v="1899-12-30T14:58:03"/>
    <n v="8.2407407407406961E-3"/>
    <n v="0.19777777777777672"/>
    <s v="14:46:11"/>
    <x v="0"/>
    <x v="1"/>
    <x v="0"/>
    <x v="15"/>
  </r>
  <r>
    <s v="39369f5d-dbd6-423b-8790-4bf3d907df20"/>
    <x v="1"/>
    <n v="1929.45"/>
    <x v="1"/>
    <n v="0"/>
    <n v="1"/>
    <x v="61"/>
    <x v="248"/>
    <d v="2023-06-22T00:00:00"/>
    <d v="1899-12-30T12:45:30"/>
    <n v="5.3587962962962825E-3"/>
    <n v="0.12861111111111079"/>
    <s v="12:37:47"/>
    <x v="0"/>
    <x v="1"/>
    <x v="0"/>
    <x v="15"/>
  </r>
  <r>
    <s v="a6288a50-17d2-4c4d-9f3f-6f2d9fe9aaa0"/>
    <x v="6"/>
    <n v="0.8589"/>
    <x v="1"/>
    <n v="1"/>
    <n v="0"/>
    <x v="62"/>
    <x v="249"/>
    <d v="2023-06-22T00:00:00"/>
    <d v="1899-12-30T11:10:50"/>
    <n v="0.89373842592592589"/>
    <n v="21.449722222222221"/>
    <s v="13:43:51"/>
    <x v="0"/>
    <x v="0"/>
    <x v="1"/>
    <x v="43"/>
  </r>
  <r>
    <s v="acd55872-d6c1-4c70-b532-41d90ca20ed5"/>
    <x v="0"/>
    <n v="141.74"/>
    <x v="0"/>
    <n v="0"/>
    <n v="1"/>
    <x v="61"/>
    <x v="250"/>
    <d v="2023-06-22T00:00:00"/>
    <d v="1899-12-30T10:25:48"/>
    <n v="0.12192129629629629"/>
    <n v="2.9261111111111111"/>
    <s v="07:30:14"/>
    <x v="1"/>
    <x v="0"/>
    <x v="0"/>
    <x v="31"/>
  </r>
  <r>
    <s v="28f2fad1-c8af-43f2-adc8-9202969841a9"/>
    <x v="1"/>
    <n v="1932.99"/>
    <x v="1"/>
    <n v="0"/>
    <n v="1"/>
    <x v="61"/>
    <x v="251"/>
    <d v="2023-06-22T00:00:00"/>
    <d v="1899-12-30T04:59:49"/>
    <n v="1.3877314814814837E-2"/>
    <n v="0.3330555555555561"/>
    <s v="04:39:50"/>
    <x v="1"/>
    <x v="1"/>
    <x v="0"/>
    <x v="15"/>
  </r>
  <r>
    <s v="e542adee-e265-4c10-8c18-3dd4c9e546e3"/>
    <x v="11"/>
    <n v="0.6794"/>
    <x v="1"/>
    <n v="0"/>
    <n v="1"/>
    <x v="62"/>
    <x v="252"/>
    <d v="2023-06-22T00:00:00"/>
    <d v="1899-12-30T04:59:08"/>
    <n v="0.51599537037037035"/>
    <n v="12.383888888888889"/>
    <s v="16:36:06"/>
    <x v="3"/>
    <x v="0"/>
    <x v="1"/>
    <x v="28"/>
  </r>
  <r>
    <s v="e8e5a43f-b33e-418e-a9bd-2d43ca3d2d62"/>
    <x v="14"/>
    <n v="154.68"/>
    <x v="0"/>
    <n v="0"/>
    <n v="1"/>
    <x v="62"/>
    <x v="253"/>
    <d v="2023-06-21T00:00:00"/>
    <d v="1899-12-30T14:04:45"/>
    <n v="0.39833333333333337"/>
    <n v="9.56"/>
    <s v="04:31:09"/>
    <x v="1"/>
    <x v="0"/>
    <x v="0"/>
    <x v="45"/>
  </r>
  <r>
    <s v="020bb0c7-944f-4f14-858c-4624ab38aa82"/>
    <x v="0"/>
    <n v="141.81"/>
    <x v="0"/>
    <n v="0"/>
    <n v="1"/>
    <x v="62"/>
    <x v="254"/>
    <d v="2023-06-21T00:00:00"/>
    <d v="1899-12-30T08:00:15"/>
    <n v="0.10288194444444443"/>
    <n v="2.4691666666666663"/>
    <s v="05:32:06"/>
    <x v="1"/>
    <x v="0"/>
    <x v="0"/>
    <x v="0"/>
  </r>
  <r>
    <s v="382eb5fc-e16b-4278-b20e-7adc827eda0c"/>
    <x v="1"/>
    <n v="1935.93"/>
    <x v="1"/>
    <n v="0"/>
    <n v="1"/>
    <x v="62"/>
    <x v="255"/>
    <d v="2023-06-21T00:00:00"/>
    <d v="1899-12-30T06:03:58"/>
    <n v="4.8113425925925934E-2"/>
    <n v="1.1547222222222224"/>
    <s v="04:54:41"/>
    <x v="1"/>
    <x v="1"/>
    <x v="0"/>
    <x v="13"/>
  </r>
  <r>
    <s v="b980eb6b-527c-412e-b84c-217bec40d9b4"/>
    <x v="2"/>
    <n v="1.0934999999999999"/>
    <x v="1"/>
    <n v="0"/>
    <n v="1"/>
    <x v="63"/>
    <x v="256"/>
    <d v="2023-06-20T00:00:00"/>
    <d v="1899-12-30T14:24:21"/>
    <n v="0.33696759259259262"/>
    <n v="8.0872222222222234"/>
    <s v="06:19:07"/>
    <x v="1"/>
    <x v="0"/>
    <x v="0"/>
    <x v="3"/>
  </r>
  <r>
    <s v="8f32b40a-eb6d-4012-9f3a-24c3562fd047"/>
    <x v="1"/>
    <n v="1950.23"/>
    <x v="0"/>
    <n v="0"/>
    <n v="1"/>
    <x v="63"/>
    <x v="257"/>
    <d v="2023-06-20T00:00:00"/>
    <d v="1899-12-30T12:14:04"/>
    <n v="1.2835648148148119E-2"/>
    <n v="0.30805555555555486"/>
    <s v="11:55:35"/>
    <x v="0"/>
    <x v="1"/>
    <x v="0"/>
    <x v="15"/>
  </r>
  <r>
    <s v="3bfe5773-255d-4239-9494-10601b0848bf"/>
    <x v="3"/>
    <n v="1.2833000000000001"/>
    <x v="1"/>
    <n v="0"/>
    <n v="1"/>
    <x v="64"/>
    <x v="258"/>
    <d v="2023-06-20T00:00:00"/>
    <d v="1899-12-30T11:52:36"/>
    <n v="1.2420833333333334"/>
    <n v="29.810000000000002"/>
    <s v="06:04:00"/>
    <x v="1"/>
    <x v="0"/>
    <x v="1"/>
    <x v="2"/>
  </r>
  <r>
    <s v="25fc7e6c-917c-4cef-81ff-9a8ddde096c8"/>
    <x v="3"/>
    <n v="1.2797000000000001"/>
    <x v="0"/>
    <n v="1"/>
    <n v="0"/>
    <x v="64"/>
    <x v="259"/>
    <d v="2023-06-20T00:00:00"/>
    <d v="1899-12-30T11:11:34"/>
    <n v="0.8205324074074074"/>
    <n v="19.692777777777778"/>
    <s v="15:30:00"/>
    <x v="0"/>
    <x v="0"/>
    <x v="1"/>
    <x v="30"/>
  </r>
  <r>
    <s v="10e111a1-08c9-467a-8035-ccdf0af92b4a"/>
    <x v="0"/>
    <n v="141.94999999999999"/>
    <x v="0"/>
    <n v="1"/>
    <n v="0"/>
    <x v="63"/>
    <x v="260"/>
    <d v="2023-06-20T00:00:00"/>
    <d v="1899-12-30T08:38:15"/>
    <n v="8.3993055555555543E-2"/>
    <n v="2.0158333333333331"/>
    <s v="06:37:18"/>
    <x v="1"/>
    <x v="0"/>
    <x v="0"/>
    <x v="0"/>
  </r>
  <r>
    <s v="8c2bf06b-da95-4ab5-b102-390133a5881e"/>
    <x v="1"/>
    <n v="1949.19"/>
    <x v="1"/>
    <n v="1"/>
    <n v="0"/>
    <x v="63"/>
    <x v="261"/>
    <d v="2023-06-20T00:00:00"/>
    <d v="1899-12-30T06:41:38"/>
    <n v="2.4247685185185202E-2"/>
    <n v="0.58194444444444482"/>
    <s v="06:06:43"/>
    <x v="1"/>
    <x v="1"/>
    <x v="0"/>
    <x v="13"/>
  </r>
  <r>
    <s v="89713a71-5c76-4cc6-9ad1-339568557eb7"/>
    <x v="11"/>
    <n v="0.6845"/>
    <x v="0"/>
    <n v="1"/>
    <n v="0"/>
    <x v="64"/>
    <x v="262"/>
    <d v="2023-06-20T00:00:00"/>
    <d v="1899-12-30T02:09:40"/>
    <n v="0.60137731481481493"/>
    <n v="14.433055555555557"/>
    <s v="11:43:41"/>
    <x v="0"/>
    <x v="0"/>
    <x v="1"/>
    <x v="51"/>
  </r>
  <r>
    <s v="bce10a70-d136-4dba-bafc-105506e16224"/>
    <x v="1"/>
    <n v="1957.28"/>
    <x v="1"/>
    <n v="0"/>
    <n v="1"/>
    <x v="65"/>
    <x v="263"/>
    <d v="2023-06-19T00:00:00"/>
    <d v="1899-12-30T10:52:30"/>
    <n v="3.8514930555555553"/>
    <n v="92.435833333333335"/>
    <s v="14:26:21"/>
    <x v="0"/>
    <x v="1"/>
    <x v="5"/>
    <x v="66"/>
  </r>
  <r>
    <s v="f5795a1c-ed5d-4e68-a6b5-6bdf4a1c4dbc"/>
    <x v="11"/>
    <n v="0.6845"/>
    <x v="0"/>
    <n v="0"/>
    <n v="1"/>
    <x v="64"/>
    <x v="264"/>
    <d v="2023-06-19T00:00:00"/>
    <d v="1899-12-30T07:38:33"/>
    <n v="0.12719907407407408"/>
    <n v="3.052777777777778"/>
    <s v="04:35:23"/>
    <x v="1"/>
    <x v="0"/>
    <x v="0"/>
    <x v="31"/>
  </r>
  <r>
    <s v="9af8aacd-e313-4409-b7cc-d02c3e37599f"/>
    <x v="11"/>
    <n v="0.68740000000000001"/>
    <x v="0"/>
    <n v="1"/>
    <n v="0"/>
    <x v="56"/>
    <x v="265"/>
    <d v="2023-06-16T00:00:00"/>
    <d v="1899-12-30T21:00:03"/>
    <n v="0.66783564814814811"/>
    <n v="16.028055555555554"/>
    <s v="04:58:22"/>
    <x v="1"/>
    <x v="0"/>
    <x v="1"/>
    <x v="39"/>
  </r>
  <r>
    <s v="50cabf92-0c2e-479b-a4f0-6552529c996b"/>
    <x v="0"/>
    <n v="141.19999999999999"/>
    <x v="0"/>
    <n v="0"/>
    <n v="1"/>
    <x v="56"/>
    <x v="266"/>
    <d v="2023-06-16T00:00:00"/>
    <d v="1899-12-30T14:12:55"/>
    <n v="5.2766203703703773E-2"/>
    <n v="1.2663888888888906"/>
    <s v="12:56:56"/>
    <x v="0"/>
    <x v="0"/>
    <x v="0"/>
    <x v="13"/>
  </r>
  <r>
    <s v="8318adf6-1eda-4fde-ba07-204e4468869d"/>
    <x v="1"/>
    <n v="1958.53"/>
    <x v="1"/>
    <n v="1"/>
    <n v="0"/>
    <x v="56"/>
    <x v="267"/>
    <d v="2023-06-16T00:00:00"/>
    <d v="1899-12-30T12:37:32"/>
    <n v="0.2988541666666667"/>
    <n v="7.1725000000000003"/>
    <s v="05:27:11"/>
    <x v="1"/>
    <x v="1"/>
    <x v="0"/>
    <x v="20"/>
  </r>
  <r>
    <s v="2a34344b-0041-43bc-8a5e-14235eb48253"/>
    <x v="3"/>
    <n v="1.278"/>
    <x v="1"/>
    <n v="1"/>
    <n v="0"/>
    <x v="56"/>
    <x v="268"/>
    <d v="2023-06-16T00:00:00"/>
    <d v="1899-12-30T11:52:54"/>
    <n v="0.29702546296296295"/>
    <n v="7.1286111111111108"/>
    <s v="04:45:11"/>
    <x v="1"/>
    <x v="0"/>
    <x v="0"/>
    <x v="20"/>
  </r>
  <r>
    <s v="9ba5cdca-d5cf-444d-b9c2-ccd437bcdbd9"/>
    <x v="0"/>
    <n v="140.30000000000001"/>
    <x v="0"/>
    <n v="1"/>
    <n v="0"/>
    <x v="65"/>
    <x v="269"/>
    <d v="2023-06-16T00:00:00"/>
    <d v="1899-12-30T01:42:37"/>
    <n v="0.32649305555555552"/>
    <n v="7.8358333333333334"/>
    <s v="17:52:28"/>
    <x v="3"/>
    <x v="0"/>
    <x v="0"/>
    <x v="3"/>
  </r>
  <r>
    <s v="3a00acd6-c239-41f4-90cb-d258841ef38d"/>
    <x v="9"/>
    <n v="0.90549999999999997"/>
    <x v="0"/>
    <n v="1"/>
    <n v="0"/>
    <x v="66"/>
    <x v="270"/>
    <d v="2023-06-15T00:00:00"/>
    <d v="1899-12-30T14:04:39"/>
    <n v="9.9008449074074072"/>
    <n v="237.62027777777777"/>
    <s v="16:27:26"/>
    <x v="3"/>
    <x v="0"/>
    <x v="12"/>
    <x v="67"/>
  </r>
  <r>
    <s v="769681ea-d593-4a89-9238-5b43b3e91b46"/>
    <x v="1"/>
    <n v="1940"/>
    <x v="1"/>
    <n v="1"/>
    <n v="0"/>
    <x v="65"/>
    <x v="271"/>
    <d v="2023-06-15T00:00:00"/>
    <d v="1899-12-30T14:04:08"/>
    <n v="2.6851851851851832E-2"/>
    <n v="0.64444444444444393"/>
    <s v="13:25:28"/>
    <x v="0"/>
    <x v="1"/>
    <x v="0"/>
    <x v="13"/>
  </r>
  <r>
    <s v="6d736650-e516-4b7d-af56-01d134b8578b"/>
    <x v="4"/>
    <n v="0.61809999999999998"/>
    <x v="0"/>
    <n v="0"/>
    <n v="1"/>
    <x v="65"/>
    <x v="272"/>
    <d v="2023-06-15T00:00:00"/>
    <d v="1899-12-30T13:47:06"/>
    <n v="0.18899305555555554"/>
    <n v="4.5358333333333327"/>
    <s v="09:14:57"/>
    <x v="1"/>
    <x v="0"/>
    <x v="0"/>
    <x v="12"/>
  </r>
  <r>
    <s v="8bf00a3c-8532-410a-bf99-9f3f85bd73dd"/>
    <x v="11"/>
    <n v="0.67949999999999999"/>
    <x v="0"/>
    <n v="0"/>
    <n v="1"/>
    <x v="65"/>
    <x v="273"/>
    <d v="2023-06-15T00:00:00"/>
    <d v="1899-12-30T13:20:10"/>
    <n v="6.929398148148147E-2"/>
    <n v="1.6630555555555553"/>
    <s v="11:40:23"/>
    <x v="0"/>
    <x v="0"/>
    <x v="0"/>
    <x v="0"/>
  </r>
  <r>
    <s v="e0facd8d-e913-4c78-b955-115fc629dd75"/>
    <x v="5"/>
    <n v="25103"/>
    <x v="1"/>
    <n v="0"/>
    <n v="1"/>
    <x v="65"/>
    <x v="274"/>
    <d v="2023-06-15T00:00:00"/>
    <d v="1899-12-30T11:17:29"/>
    <n v="0.23672453703703702"/>
    <n v="5.6813888888888888"/>
    <s v="05:36:36"/>
    <x v="1"/>
    <x v="2"/>
    <x v="0"/>
    <x v="6"/>
  </r>
  <r>
    <s v="8076fcc6-4de5-4f6a-9391-b2fad3cf3a2b"/>
    <x v="1"/>
    <n v="1933.87"/>
    <x v="1"/>
    <n v="0"/>
    <n v="1"/>
    <x v="65"/>
    <x v="275"/>
    <d v="2023-06-15T00:00:00"/>
    <d v="1899-12-30T07:01:34"/>
    <n v="7.9513888888888742E-3"/>
    <n v="0.19083333333333297"/>
    <s v="06:50:07"/>
    <x v="1"/>
    <x v="1"/>
    <x v="0"/>
    <x v="15"/>
  </r>
  <r>
    <s v="02848cf9-0242-44bf-8041-337d50d5939f"/>
    <x v="5"/>
    <n v="26785"/>
    <x v="0"/>
    <n v="1"/>
    <n v="0"/>
    <x v="67"/>
    <x v="276"/>
    <d v="2023-06-14T00:00:00"/>
    <d v="1899-12-30T20:49:44"/>
    <n v="13.213576388888889"/>
    <n v="317.12583333333333"/>
    <s v="15:42:11"/>
    <x v="0"/>
    <x v="2"/>
    <x v="14"/>
    <x v="68"/>
  </r>
  <r>
    <s v="1f71246b-8767-4dbb-ad89-1deff95eb7b2"/>
    <x v="12"/>
    <n v="1831.45"/>
    <x v="0"/>
    <n v="1"/>
    <n v="0"/>
    <x v="68"/>
    <x v="277"/>
    <d v="2023-06-14T00:00:00"/>
    <d v="1899-12-30T20:06:35"/>
    <n v="36.179548611111109"/>
    <n v="868.30916666666667"/>
    <s v="15:48:02"/>
    <x v="0"/>
    <x v="2"/>
    <x v="15"/>
    <x v="69"/>
  </r>
  <r>
    <s v="3fac6d9d-c93b-4f5a-870a-984363462cdb"/>
    <x v="1"/>
    <n v="1956.89"/>
    <x v="1"/>
    <n v="0"/>
    <n v="1"/>
    <x v="69"/>
    <x v="278"/>
    <d v="2023-06-14T00:00:00"/>
    <d v="1899-12-30T18:00:19"/>
    <n v="0.18748842592592588"/>
    <n v="4.4997222222222213"/>
    <s v="13:30:20"/>
    <x v="0"/>
    <x v="1"/>
    <x v="0"/>
    <x v="22"/>
  </r>
  <r>
    <s v="69882dac-873c-4e9c-881c-1b56c80232ad"/>
    <x v="1"/>
    <n v="1947.57"/>
    <x v="0"/>
    <n v="0"/>
    <n v="1"/>
    <x v="69"/>
    <x v="279"/>
    <d v="2023-06-14T00:00:00"/>
    <d v="1899-12-30T12:42:13"/>
    <n v="0.32746527777777784"/>
    <n v="7.8591666666666677"/>
    <s v="04:50:40"/>
    <x v="1"/>
    <x v="1"/>
    <x v="0"/>
    <x v="3"/>
  </r>
  <r>
    <s v="ea16ca40-329b-41ca-b829-48b6cee75107"/>
    <x v="11"/>
    <n v="0.67679999999999996"/>
    <x v="0"/>
    <n v="0"/>
    <n v="1"/>
    <x v="70"/>
    <x v="280"/>
    <d v="2023-06-14T00:00:00"/>
    <d v="1899-12-30T12:37:51"/>
    <n v="0.68170138888888898"/>
    <n v="16.360833333333332"/>
    <s v="20:16:12"/>
    <x v="3"/>
    <x v="0"/>
    <x v="1"/>
    <x v="39"/>
  </r>
  <r>
    <s v="0e0a1970-124e-4406-8755-87b4d15aa623"/>
    <x v="6"/>
    <n v="0.8599"/>
    <x v="1"/>
    <n v="0"/>
    <n v="1"/>
    <x v="70"/>
    <x v="281"/>
    <d v="2023-06-13T00:00:00"/>
    <d v="1899-12-30T14:14:13"/>
    <n v="0.31885416666666672"/>
    <n v="7.6525000000000007"/>
    <s v="06:35:04"/>
    <x v="1"/>
    <x v="0"/>
    <x v="0"/>
    <x v="3"/>
  </r>
  <r>
    <s v="8bd70578-d5fb-4697-b2db-ba1707de7f16"/>
    <x v="7"/>
    <n v="1.3354999999999999"/>
    <x v="1"/>
    <n v="0"/>
    <n v="1"/>
    <x v="71"/>
    <x v="282"/>
    <d v="2023-06-13T00:00:00"/>
    <d v="1899-12-30T12:30:27"/>
    <n v="0.94038194444444445"/>
    <n v="22.569166666666668"/>
    <s v="13:56:18"/>
    <x v="0"/>
    <x v="0"/>
    <x v="1"/>
    <x v="23"/>
  </r>
  <r>
    <s v="f9fbfa1f-3c16-4dc1-83d7-9234b654a0d5"/>
    <x v="1"/>
    <n v="1959.08"/>
    <x v="0"/>
    <n v="0"/>
    <n v="1"/>
    <x v="70"/>
    <x v="283"/>
    <d v="2023-06-13T00:00:00"/>
    <d v="1899-12-30T12:30:17"/>
    <n v="0.31959490740740742"/>
    <n v="7.6702777777777778"/>
    <s v="04:50:04"/>
    <x v="1"/>
    <x v="1"/>
    <x v="0"/>
    <x v="3"/>
  </r>
  <r>
    <s v="25dc565f-effd-4246-90ae-6e108e7fc5e3"/>
    <x v="2"/>
    <n v="1.0775999999999999"/>
    <x v="0"/>
    <n v="0"/>
    <n v="1"/>
    <x v="70"/>
    <x v="284"/>
    <d v="2023-06-13T00:00:00"/>
    <d v="1899-12-30T07:37:20"/>
    <n v="0.11539351851851849"/>
    <n v="2.7694444444444439"/>
    <s v="04:51:10"/>
    <x v="1"/>
    <x v="0"/>
    <x v="0"/>
    <x v="31"/>
  </r>
  <r>
    <s v="f403b670-d19d-4100-89f3-2e9c643f01f3"/>
    <x v="1"/>
    <n v="1955.88"/>
    <x v="1"/>
    <n v="1"/>
    <n v="0"/>
    <x v="71"/>
    <x v="285"/>
    <d v="2023-06-12T00:00:00"/>
    <d v="1899-12-30T23:14:09"/>
    <n v="0.29028935185185184"/>
    <n v="6.9669444444444437"/>
    <s v="16:16:08"/>
    <x v="3"/>
    <x v="1"/>
    <x v="0"/>
    <x v="20"/>
  </r>
  <r>
    <s v="d15785c6-d5fb-46c2-b516-7b8f97682090"/>
    <x v="1"/>
    <n v="1959.35"/>
    <x v="1"/>
    <n v="0"/>
    <n v="1"/>
    <x v="71"/>
    <x v="286"/>
    <d v="2023-06-12T00:00:00"/>
    <d v="1899-12-30T13:50:22"/>
    <n v="0.37910879629629629"/>
    <n v="9.0986111111111114"/>
    <s v="04:44:27"/>
    <x v="1"/>
    <x v="1"/>
    <x v="0"/>
    <x v="10"/>
  </r>
  <r>
    <s v="6b567a29-b764-42f7-b331-aa26cbae7d9b"/>
    <x v="2"/>
    <n v="1.0737000000000001"/>
    <x v="0"/>
    <n v="0"/>
    <n v="1"/>
    <x v="71"/>
    <x v="287"/>
    <d v="2023-06-12T00:00:00"/>
    <d v="1899-12-30T07:52:36"/>
    <n v="0.12097222222222222"/>
    <n v="2.9033333333333333"/>
    <s v="04:58:24"/>
    <x v="1"/>
    <x v="0"/>
    <x v="0"/>
    <x v="31"/>
  </r>
  <r>
    <s v="7700c878-e9c2-41c9-9ad2-6b081f5b0d99"/>
    <x v="7"/>
    <n v="1.3347"/>
    <x v="1"/>
    <n v="1"/>
    <n v="0"/>
    <x v="72"/>
    <x v="288"/>
    <d v="2023-06-09T00:00:00"/>
    <d v="1899-12-30T21:01:16"/>
    <n v="0.10311342592592594"/>
    <n v="2.4747222222222227"/>
    <s v="18:32:47"/>
    <x v="3"/>
    <x v="0"/>
    <x v="0"/>
    <x v="0"/>
  </r>
  <r>
    <s v="e51ad068-3d54-435e-9879-a17ca8afc084"/>
    <x v="7"/>
    <n v="1.3315999999999999"/>
    <x v="0"/>
    <n v="0"/>
    <n v="1"/>
    <x v="72"/>
    <x v="289"/>
    <d v="2023-06-09T00:00:00"/>
    <d v="1899-12-30T15:56:58"/>
    <n v="6.784722222222217E-2"/>
    <n v="1.6283333333333321"/>
    <s v="14:19:16"/>
    <x v="0"/>
    <x v="0"/>
    <x v="0"/>
    <x v="0"/>
  </r>
  <r>
    <s v="6aff5c4a-ac5e-41fe-b5cd-42d77f765936"/>
    <x v="2"/>
    <n v="1.0780000000000001"/>
    <x v="1"/>
    <n v="0"/>
    <n v="1"/>
    <x v="72"/>
    <x v="290"/>
    <d v="2023-06-09T00:00:00"/>
    <d v="1899-12-30T15:33:18"/>
    <n v="0.43920138888888882"/>
    <n v="10.540833333333332"/>
    <s v="05:00:51"/>
    <x v="1"/>
    <x v="0"/>
    <x v="0"/>
    <x v="36"/>
  </r>
  <r>
    <s v="ab99e120-4b3c-4e6c-b22b-a472b37bacf5"/>
    <x v="1"/>
    <n v="1965.58"/>
    <x v="1"/>
    <n v="0"/>
    <n v="1"/>
    <x v="72"/>
    <x v="291"/>
    <d v="2023-06-09T00:00:00"/>
    <d v="1899-12-30T13:42:14"/>
    <n v="0.35019675925925925"/>
    <n v="8.4047222222222224"/>
    <s v="05:17:57"/>
    <x v="1"/>
    <x v="1"/>
    <x v="0"/>
    <x v="3"/>
  </r>
  <r>
    <s v="8b8d97a7-f64b-4036-84c4-3cc01661596d"/>
    <x v="2"/>
    <n v="1.0710999999999999"/>
    <x v="1"/>
    <n v="1"/>
    <n v="0"/>
    <x v="73"/>
    <x v="292"/>
    <d v="2023-06-08T00:00:00"/>
    <d v="1899-12-30T12:31:12"/>
    <n v="0.99885416666666671"/>
    <n v="23.9725"/>
    <s v="12:32:51"/>
    <x v="0"/>
    <x v="0"/>
    <x v="1"/>
    <x v="44"/>
  </r>
  <r>
    <s v="f45d0e79-22cf-41a3-a72c-d61fe1088c71"/>
    <x v="0"/>
    <n v="139.79"/>
    <x v="0"/>
    <n v="1"/>
    <n v="0"/>
    <x v="74"/>
    <x v="293"/>
    <d v="2023-06-08T00:00:00"/>
    <d v="1899-12-30T12:30:13"/>
    <n v="0.29722222222222222"/>
    <n v="7.1333333333333329"/>
    <s v="05:22:13"/>
    <x v="1"/>
    <x v="0"/>
    <x v="0"/>
    <x v="20"/>
  </r>
  <r>
    <s v="fe9e95a4-5cf5-4513-a82a-c02098a142e8"/>
    <x v="3"/>
    <n v="1.2452000000000001"/>
    <x v="0"/>
    <n v="0"/>
    <n v="1"/>
    <x v="74"/>
    <x v="294"/>
    <d v="2023-06-08T00:00:00"/>
    <d v="1899-12-30T12:27:02"/>
    <n v="0.28803240740740738"/>
    <n v="6.9127777777777775"/>
    <s v="05:32:16"/>
    <x v="1"/>
    <x v="0"/>
    <x v="0"/>
    <x v="20"/>
  </r>
  <r>
    <s v="c56e6cd7-5d47-4ecd-b776-4275b588a667"/>
    <x v="1"/>
    <n v="1945.62"/>
    <x v="0"/>
    <n v="0"/>
    <n v="1"/>
    <x v="74"/>
    <x v="295"/>
    <d v="2023-06-08T00:00:00"/>
    <d v="1899-12-30T08:40:16"/>
    <n v="0.17475694444444445"/>
    <n v="4.1941666666666668"/>
    <s v="04:28:37"/>
    <x v="1"/>
    <x v="1"/>
    <x v="0"/>
    <x v="22"/>
  </r>
  <r>
    <s v="fbb0deb4-3fa9-47d5-b144-408616ba2744"/>
    <x v="1"/>
    <n v="1958.69"/>
    <x v="1"/>
    <n v="0"/>
    <n v="1"/>
    <x v="66"/>
    <x v="296"/>
    <d v="2023-06-07T00:00:00"/>
    <d v="1899-12-30T15:45:07"/>
    <n v="1.9632638888888889"/>
    <n v="47.118333333333332"/>
    <s v="16:38:01"/>
    <x v="3"/>
    <x v="1"/>
    <x v="2"/>
    <x v="52"/>
  </r>
  <r>
    <s v="64447e1b-fdf0-4ac7-8e3f-2e3e011e5b81"/>
    <x v="2"/>
    <n v="1.0710999999999999"/>
    <x v="1"/>
    <n v="0"/>
    <n v="1"/>
    <x v="73"/>
    <x v="297"/>
    <d v="2023-06-07T00:00:00"/>
    <d v="1899-12-30T15:18:37"/>
    <n v="0.11584490740740742"/>
    <n v="2.7802777777777781"/>
    <s v="12:31:48"/>
    <x v="0"/>
    <x v="0"/>
    <x v="0"/>
    <x v="31"/>
  </r>
  <r>
    <s v="e34428b0-a363-491a-a149-1e23cf4591a8"/>
    <x v="0"/>
    <n v="139.47"/>
    <x v="1"/>
    <n v="0"/>
    <n v="1"/>
    <x v="73"/>
    <x v="298"/>
    <d v="2023-06-07T00:00:00"/>
    <d v="1899-12-30T13:55:06"/>
    <n v="1.5555555555555545E-2"/>
    <n v="0.37333333333333307"/>
    <s v="13:32:42"/>
    <x v="0"/>
    <x v="0"/>
    <x v="0"/>
    <x v="15"/>
  </r>
  <r>
    <s v="25e4fb17-2664-4f6d-aefb-1072a5c1bda3"/>
    <x v="2"/>
    <n v="1.0679000000000001"/>
    <x v="1"/>
    <n v="1"/>
    <n v="0"/>
    <x v="73"/>
    <x v="299"/>
    <d v="2023-06-07T00:00:00"/>
    <d v="1899-12-30T10:55:45"/>
    <n v="0.17783564814814815"/>
    <n v="4.2680555555555557"/>
    <s v="06:39:40"/>
    <x v="1"/>
    <x v="0"/>
    <x v="0"/>
    <x v="22"/>
  </r>
  <r>
    <s v="5add46c9-12ca-4445-9b22-3b29ad6f6efc"/>
    <x v="2"/>
    <n v="1.0722"/>
    <x v="0"/>
    <n v="1"/>
    <n v="0"/>
    <x v="75"/>
    <x v="300"/>
    <d v="2023-06-06T00:00:00"/>
    <d v="1899-12-30T11:55:29"/>
    <n v="0.24048611111111109"/>
    <n v="5.7716666666666665"/>
    <s v="06:09:11"/>
    <x v="1"/>
    <x v="0"/>
    <x v="0"/>
    <x v="6"/>
  </r>
  <r>
    <s v="76bada7c-8296-4e08-8383-558de405eb5d"/>
    <x v="2"/>
    <n v="1.0712999999999999"/>
    <x v="1"/>
    <n v="0"/>
    <n v="1"/>
    <x v="66"/>
    <x v="301"/>
    <d v="2023-06-06T00:00:00"/>
    <d v="1899-12-30T10:25:06"/>
    <n v="0.79006944444444438"/>
    <n v="18.961666666666666"/>
    <s v="15:27:24"/>
    <x v="0"/>
    <x v="0"/>
    <x v="1"/>
    <x v="27"/>
  </r>
  <r>
    <s v="dce77e4f-19b1-48dd-a18e-3c788dca7c63"/>
    <x v="7"/>
    <n v="1.3431999999999999"/>
    <x v="1"/>
    <n v="0"/>
    <n v="1"/>
    <x v="76"/>
    <x v="302"/>
    <d v="2023-06-06T00:00:00"/>
    <d v="1899-12-30T06:22:00"/>
    <n v="3.4472685185185186"/>
    <n v="82.734444444444449"/>
    <s v="19:37:56"/>
    <x v="3"/>
    <x v="0"/>
    <x v="6"/>
    <x v="65"/>
  </r>
  <r>
    <s v="93437829-f31a-4251-aa79-58b5f200bb56"/>
    <x v="1"/>
    <n v="1956.85"/>
    <x v="0"/>
    <n v="0"/>
    <n v="1"/>
    <x v="66"/>
    <x v="303"/>
    <d v="2023-06-05T00:00:00"/>
    <d v="1899-12-30T15:53:09"/>
    <n v="2.3287037037037051E-2"/>
    <n v="0.55888888888888921"/>
    <s v="15:19:37"/>
    <x v="0"/>
    <x v="1"/>
    <x v="0"/>
    <x v="13"/>
  </r>
  <r>
    <s v="2e9aa082-d24e-41c2-815e-c8b5adf59f0f"/>
    <x v="1"/>
    <n v="1946.23"/>
    <x v="1"/>
    <n v="1"/>
    <n v="0"/>
    <x v="66"/>
    <x v="304"/>
    <d v="2023-06-05T00:00:00"/>
    <d v="1899-12-30T14:00:05"/>
    <n v="1.3634259259259244E-2"/>
    <n v="0.32722222222222186"/>
    <s v="13:40:27"/>
    <x v="0"/>
    <x v="1"/>
    <x v="0"/>
    <x v="15"/>
  </r>
  <r>
    <s v="3278e53d-acd3-459e-a695-0778e98b39e7"/>
    <x v="1"/>
    <n v="1944.96"/>
    <x v="1"/>
    <n v="0"/>
    <n v="1"/>
    <x v="66"/>
    <x v="305"/>
    <d v="2023-06-05T00:00:00"/>
    <d v="1899-12-30T07:19:57"/>
    <n v="8.0636574074074055E-2"/>
    <n v="1.9352777777777774"/>
    <s v="05:23:50"/>
    <x v="1"/>
    <x v="1"/>
    <x v="0"/>
    <x v="0"/>
  </r>
  <r>
    <s v="6ec6b6fd-61c1-4f3f-b20f-06010b11c17b"/>
    <x v="4"/>
    <n v="0.60860000000000003"/>
    <x v="0"/>
    <n v="1"/>
    <n v="0"/>
    <x v="76"/>
    <x v="306"/>
    <d v="2023-06-05T00:00:00"/>
    <d v="1899-12-30T07:07:40"/>
    <n v="3.0980787037037039"/>
    <n v="74.353888888888889"/>
    <s v="04:46:26"/>
    <x v="1"/>
    <x v="0"/>
    <x v="6"/>
    <x v="70"/>
  </r>
  <r>
    <s v="6b1d8aef-4962-4db6-9098-edc01dfba49d"/>
    <x v="2"/>
    <n v="1.0744"/>
    <x v="0"/>
    <n v="1"/>
    <n v="0"/>
    <x v="76"/>
    <x v="307"/>
    <d v="2023-06-04T00:00:00"/>
    <d v="1899-12-30T22:45:31"/>
    <n v="2.415324074074074"/>
    <n v="57.967777777777776"/>
    <s v="12:47:27"/>
    <x v="0"/>
    <x v="0"/>
    <x v="2"/>
    <x v="71"/>
  </r>
  <r>
    <s v="577d07f5-4502-406e-ad45-2c3d20f3dba0"/>
    <x v="1"/>
    <n v="1966.12"/>
    <x v="1"/>
    <n v="0"/>
    <n v="1"/>
    <x v="76"/>
    <x v="308"/>
    <d v="2023-06-02T00:00:00"/>
    <d v="1899-12-30T15:20:48"/>
    <n v="1.5706018518518567E-2"/>
    <n v="0.37694444444444564"/>
    <s v="14:58:11"/>
    <x v="0"/>
    <x v="1"/>
    <x v="0"/>
    <x v="15"/>
  </r>
  <r>
    <s v="e2e0fd98-694e-453c-b11d-d7a9e9347390"/>
    <x v="1"/>
    <n v="1980.04"/>
    <x v="1"/>
    <n v="0"/>
    <n v="1"/>
    <x v="76"/>
    <x v="309"/>
    <d v="2023-06-02T00:00:00"/>
    <d v="1899-12-30T07:32:07"/>
    <n v="8.446759259259258E-2"/>
    <n v="2.027222222222222"/>
    <s v="05:30:29"/>
    <x v="1"/>
    <x v="1"/>
    <x v="0"/>
    <x v="0"/>
  </r>
  <r>
    <s v="02fa9d3a-aa58-4247-945d-20f48ec02230"/>
    <x v="4"/>
    <n v="0.6018"/>
    <x v="1"/>
    <n v="1"/>
    <n v="0"/>
    <x v="77"/>
    <x v="310"/>
    <d v="2023-06-01T00:00:00"/>
    <d v="1899-12-30T14:56:25"/>
    <n v="0.80627314814814821"/>
    <n v="19.350555555555559"/>
    <s v="19:35:23"/>
    <x v="3"/>
    <x v="0"/>
    <x v="1"/>
    <x v="27"/>
  </r>
  <r>
    <s v="86a2583c-d39f-4537-977f-c625e3fa3c68"/>
    <x v="2"/>
    <n v="1.0688"/>
    <x v="1"/>
    <n v="1"/>
    <n v="0"/>
    <x v="67"/>
    <x v="311"/>
    <d v="2023-06-01T00:00:00"/>
    <d v="1899-12-30T13:37:45"/>
    <n v="0.34685185185185191"/>
    <n v="8.3244444444444454"/>
    <s v="05:18:17"/>
    <x v="1"/>
    <x v="0"/>
    <x v="0"/>
    <x v="3"/>
  </r>
  <r>
    <s v="81124969-720e-470e-9861-11223b2554c3"/>
    <x v="2"/>
    <n v="1.0674999999999999"/>
    <x v="1"/>
    <n v="0"/>
    <n v="1"/>
    <x v="77"/>
    <x v="312"/>
    <d v="2023-05-31T00:00:00"/>
    <d v="1899-12-30T16:13:38"/>
    <n v="6.6527777777777811E-2"/>
    <n v="1.5966666666666676"/>
    <s v="14:37:50"/>
    <x v="0"/>
    <x v="0"/>
    <x v="0"/>
    <x v="0"/>
  </r>
  <r>
    <s v="6c37b4a1-75ce-424d-afcb-b6c7cf1de5e5"/>
    <x v="1"/>
    <n v="1962.4"/>
    <x v="0"/>
    <n v="0"/>
    <n v="1"/>
    <x v="77"/>
    <x v="313"/>
    <d v="2023-05-31T00:00:00"/>
    <d v="1899-12-30T14:10:56"/>
    <n v="3.7847222222222587E-3"/>
    <n v="9.083333333333421E-2"/>
    <s v="14:05:29"/>
    <x v="0"/>
    <x v="1"/>
    <x v="0"/>
    <x v="15"/>
  </r>
  <r>
    <s v="336be46c-298f-4dc7-8e8f-2bee1f9802e5"/>
    <x v="1"/>
    <n v="1957.24"/>
    <x v="1"/>
    <n v="1"/>
    <n v="0"/>
    <x v="78"/>
    <x v="314"/>
    <d v="2023-05-31T00:00:00"/>
    <d v="1899-12-30T13:48:32"/>
    <n v="1.0334953703703704"/>
    <n v="24.803888888888888"/>
    <s v="13:00:18"/>
    <x v="0"/>
    <x v="1"/>
    <x v="1"/>
    <x v="18"/>
  </r>
  <r>
    <s v="927fdecd-d1b8-427c-b309-50e6ee932540"/>
    <x v="2"/>
    <n v="1.0706"/>
    <x v="1"/>
    <n v="0"/>
    <n v="1"/>
    <x v="77"/>
    <x v="315"/>
    <d v="2023-05-31T00:00:00"/>
    <d v="1899-12-30T07:10:37"/>
    <n v="8.6041666666666683E-2"/>
    <n v="2.0650000000000004"/>
    <s v="05:06:43"/>
    <x v="1"/>
    <x v="0"/>
    <x v="0"/>
    <x v="0"/>
  </r>
  <r>
    <s v="dd9de9b4-126a-4da2-87a5-1c9bbe04e563"/>
    <x v="0"/>
    <n v="139.77000000000001"/>
    <x v="0"/>
    <n v="1"/>
    <n v="0"/>
    <x v="78"/>
    <x v="316"/>
    <d v="2023-05-31T00:00:00"/>
    <d v="1899-12-30T05:41:13"/>
    <n v="0.56067129629629631"/>
    <n v="13.456111111111111"/>
    <s v="16:13:51"/>
    <x v="3"/>
    <x v="0"/>
    <x v="1"/>
    <x v="72"/>
  </r>
  <r>
    <s v="53f8e783-5194-4086-9db3-8e59eaafdaf4"/>
    <x v="4"/>
    <n v="0.60570000000000002"/>
    <x v="1"/>
    <n v="0"/>
    <n v="1"/>
    <x v="78"/>
    <x v="317"/>
    <d v="2023-05-31T00:00:00"/>
    <d v="1899-12-30T01:32:52"/>
    <n v="0.57311342592592585"/>
    <n v="13.754722222222222"/>
    <s v="11:47:35"/>
    <x v="0"/>
    <x v="0"/>
    <x v="1"/>
    <x v="51"/>
  </r>
  <r>
    <s v="e445d451-4733-4e80-baef-13e047b17724"/>
    <x v="7"/>
    <n v="1.3585"/>
    <x v="0"/>
    <n v="0"/>
    <n v="1"/>
    <x v="79"/>
    <x v="318"/>
    <d v="2023-05-30T00:00:00"/>
    <d v="1899-12-30T14:48:31"/>
    <n v="1.3274884259259259"/>
    <n v="31.859722222222221"/>
    <s v="06:56:56"/>
    <x v="1"/>
    <x v="0"/>
    <x v="1"/>
    <x v="24"/>
  </r>
  <r>
    <s v="a7b67693-2837-4751-b345-205489a61ed1"/>
    <x v="3"/>
    <n v="1.2357"/>
    <x v="0"/>
    <n v="0"/>
    <n v="1"/>
    <x v="79"/>
    <x v="319"/>
    <d v="2023-05-30T00:00:00"/>
    <d v="1899-12-30T09:19:07"/>
    <n v="1.164074074074074"/>
    <n v="27.937777777777775"/>
    <s v="05:22:51"/>
    <x v="1"/>
    <x v="0"/>
    <x v="1"/>
    <x v="35"/>
  </r>
  <r>
    <s v="bdca2715-d72b-4752-84f0-84c9d0dca236"/>
    <x v="2"/>
    <n v="1.0736000000000001"/>
    <x v="0"/>
    <n v="1"/>
    <n v="0"/>
    <x v="80"/>
    <x v="320"/>
    <d v="2023-05-30T00:00:00"/>
    <d v="1899-12-30T05:23:59"/>
    <n v="4.0195949074074075"/>
    <n v="96.470277777777781"/>
    <s v="04:55:46"/>
    <x v="1"/>
    <x v="0"/>
    <x v="5"/>
    <x v="14"/>
  </r>
  <r>
    <s v="501f550d-8db2-4a01-b907-05ca8bf84d97"/>
    <x v="5"/>
    <n v="27674.9"/>
    <x v="0"/>
    <n v="1"/>
    <n v="0"/>
    <x v="78"/>
    <x v="321"/>
    <d v="2023-05-30T00:00:00"/>
    <d v="1899-12-30T05:13:28"/>
    <n v="3.4722222222190645E-5"/>
    <n v="8.3333333333257542E-4"/>
    <s v="05:13:25"/>
    <x v="1"/>
    <x v="2"/>
    <x v="0"/>
    <x v="15"/>
  </r>
  <r>
    <s v="ba512b0e-9bfa-4a7d-957c-1bd0e9f544b9"/>
    <x v="1"/>
    <n v="1946.78"/>
    <x v="1"/>
    <n v="0"/>
    <n v="1"/>
    <x v="80"/>
    <x v="322"/>
    <d v="2023-05-30T00:00:00"/>
    <d v="1899-12-30T04:07:52"/>
    <n v="4.0386458333333337"/>
    <n v="96.927499999999995"/>
    <s v="03:12:13"/>
    <x v="2"/>
    <x v="1"/>
    <x v="5"/>
    <x v="53"/>
  </r>
  <r>
    <s v="48891582-e1c4-4d8b-9a81-1bd5f5e251d2"/>
    <x v="0"/>
    <n v="140.423"/>
    <x v="1"/>
    <n v="0"/>
    <n v="1"/>
    <x v="79"/>
    <x v="323"/>
    <d v="2023-05-29T00:00:00"/>
    <d v="1899-12-30T13:36:14"/>
    <n v="0.33750000000000008"/>
    <n v="8.1000000000000014"/>
    <s v="05:30:14"/>
    <x v="1"/>
    <x v="0"/>
    <x v="0"/>
    <x v="3"/>
  </r>
  <r>
    <s v="193e913b-54c0-40df-b52c-b749ee28b5d2"/>
    <x v="11"/>
    <n v="0.65129999999999999"/>
    <x v="0"/>
    <n v="0"/>
    <n v="1"/>
    <x v="80"/>
    <x v="324"/>
    <d v="2023-05-26T00:00:00"/>
    <d v="1899-12-30T11:42:52"/>
    <n v="0.28241898148148148"/>
    <n v="6.7780555555555555"/>
    <s v="04:56:11"/>
    <x v="1"/>
    <x v="0"/>
    <x v="0"/>
    <x v="20"/>
  </r>
  <r>
    <s v="6328097a-ef89-46e7-aa72-e5516ffc993f"/>
    <x v="0"/>
    <n v="140.03"/>
    <x v="0"/>
    <n v="1"/>
    <n v="0"/>
    <x v="81"/>
    <x v="325"/>
    <d v="2023-05-26T00:00:00"/>
    <d v="1899-12-30T06:38:39"/>
    <n v="0.37181712962962965"/>
    <n v="8.9236111111111107"/>
    <s v="21:43:14"/>
    <x v="3"/>
    <x v="0"/>
    <x v="0"/>
    <x v="10"/>
  </r>
  <r>
    <s v="75fa4777-85d2-4e2a-9219-e2db18a71b29"/>
    <x v="1"/>
    <n v="1646.78"/>
    <x v="1"/>
    <n v="1"/>
    <n v="0"/>
    <x v="80"/>
    <x v="326"/>
    <d v="2023-05-26T00:00:00"/>
    <d v="1899-12-30T03:11:06"/>
    <n v="1.1574074074075883E-5"/>
    <n v="2.777777777778212E-4"/>
    <s v="03:11:05"/>
    <x v="2"/>
    <x v="1"/>
    <x v="0"/>
    <x v="15"/>
  </r>
  <r>
    <s v="809ce2b3-6e52-4c11-9401-5fde4b3142fc"/>
    <x v="0"/>
    <n v="139.68"/>
    <x v="0"/>
    <n v="0"/>
    <n v="1"/>
    <x v="81"/>
    <x v="327"/>
    <d v="2023-05-25T00:00:00"/>
    <d v="1899-12-30T18:15:11"/>
    <n v="0.23011574074074073"/>
    <n v="5.5227777777777778"/>
    <s v="12:43:49"/>
    <x v="0"/>
    <x v="0"/>
    <x v="0"/>
    <x v="6"/>
  </r>
  <r>
    <s v="7dbe26f0-47cc-4073-ab3b-37bef861626a"/>
    <x v="2"/>
    <n v="1.0741000000000001"/>
    <x v="1"/>
    <n v="0"/>
    <n v="1"/>
    <x v="81"/>
    <x v="328"/>
    <d v="2023-05-25T00:00:00"/>
    <d v="1899-12-30T13:39:10"/>
    <n v="0.35202546296296305"/>
    <n v="8.4486111111111128"/>
    <s v="05:12:15"/>
    <x v="1"/>
    <x v="0"/>
    <x v="0"/>
    <x v="3"/>
  </r>
  <r>
    <s v="714f09da-5440-482e-b417-ba80e8055b27"/>
    <x v="1"/>
    <n v="1957.43"/>
    <x v="0"/>
    <n v="1"/>
    <n v="0"/>
    <x v="81"/>
    <x v="329"/>
    <d v="2023-05-25T00:00:00"/>
    <d v="1899-12-30T12:39:10"/>
    <n v="0.31526620370370373"/>
    <n v="7.5663888888888895"/>
    <s v="05:05:11"/>
    <x v="1"/>
    <x v="1"/>
    <x v="0"/>
    <x v="3"/>
  </r>
  <r>
    <s v="25f1af02-8e02-4254-88e8-c8fdbcf2f950"/>
    <x v="5"/>
    <n v="26650.2"/>
    <x v="0"/>
    <n v="1"/>
    <n v="0"/>
    <x v="82"/>
    <x v="330"/>
    <d v="2023-05-25T00:00:00"/>
    <d v="1899-12-30T01:26:30"/>
    <n v="5.8297916666666669"/>
    <n v="139.91499999999999"/>
    <s v="05:31:36"/>
    <x v="1"/>
    <x v="2"/>
    <x v="11"/>
    <x v="73"/>
  </r>
  <r>
    <s v="59324a1b-2098-4b43-bc48-5dd3f0714184"/>
    <x v="1"/>
    <n v="1962.76"/>
    <x v="1"/>
    <n v="0"/>
    <n v="1"/>
    <x v="83"/>
    <x v="331"/>
    <d v="2023-05-24T00:00:00"/>
    <d v="1899-12-30T18:59:26"/>
    <n v="3.3206018518518565E-2"/>
    <n v="0.79694444444444557"/>
    <s v="18:11:37"/>
    <x v="3"/>
    <x v="1"/>
    <x v="0"/>
    <x v="13"/>
  </r>
  <r>
    <s v="9e220603-c736-4d3f-be46-ccb76ceb97ec"/>
    <x v="2"/>
    <n v="1.0787"/>
    <x v="1"/>
    <n v="0"/>
    <n v="1"/>
    <x v="83"/>
    <x v="332"/>
    <d v="2023-05-24T00:00:00"/>
    <d v="1899-12-30T15:19:58"/>
    <n v="0.11292824074074075"/>
    <n v="2.7102777777777778"/>
    <s v="12:37:21"/>
    <x v="0"/>
    <x v="0"/>
    <x v="0"/>
    <x v="31"/>
  </r>
  <r>
    <s v="ca166f7b-8d7e-4e25-bf94-0b3a368edeb7"/>
    <x v="1"/>
    <n v="1971.13"/>
    <x v="1"/>
    <n v="1"/>
    <n v="0"/>
    <x v="84"/>
    <x v="333"/>
    <d v="2023-05-24T00:00:00"/>
    <d v="1899-12-30T12:21:28"/>
    <n v="0.92598379629629624"/>
    <n v="22.223611111111111"/>
    <s v="14:08:03"/>
    <x v="0"/>
    <x v="1"/>
    <x v="1"/>
    <x v="5"/>
  </r>
  <r>
    <s v="c3814e56-f3c0-48b2-97fc-608bf7883078"/>
    <x v="2"/>
    <n v="1.0784"/>
    <x v="1"/>
    <n v="0"/>
    <n v="1"/>
    <x v="83"/>
    <x v="334"/>
    <d v="2023-05-24T00:00:00"/>
    <d v="1899-12-30T10:16:27"/>
    <n v="0.20651620370370369"/>
    <n v="4.9563888888888883"/>
    <s v="05:19:04"/>
    <x v="1"/>
    <x v="0"/>
    <x v="0"/>
    <x v="12"/>
  </r>
  <r>
    <s v="921196c3-053a-4348-ad51-9b858b864f9e"/>
    <x v="3"/>
    <n v="1.2415"/>
    <x v="1"/>
    <n v="1"/>
    <n v="0"/>
    <x v="84"/>
    <x v="335"/>
    <d v="2023-05-24T00:00:00"/>
    <d v="1899-12-30T06:00:18"/>
    <n v="0.54047453703703696"/>
    <n v="12.971388888888889"/>
    <s v="17:02:01"/>
    <x v="3"/>
    <x v="0"/>
    <x v="1"/>
    <x v="72"/>
  </r>
  <r>
    <s v="c893fbee-07a0-4c67-8594-37c4dfbb1d63"/>
    <x v="6"/>
    <n v="0.87039999999999995"/>
    <x v="1"/>
    <n v="0"/>
    <n v="1"/>
    <x v="85"/>
    <x v="336"/>
    <d v="2023-05-23T00:00:00"/>
    <d v="1899-12-30T15:11:28"/>
    <n v="0.95503472222222219"/>
    <n v="22.920833333333334"/>
    <s v="16:16:13"/>
    <x v="3"/>
    <x v="0"/>
    <x v="1"/>
    <x v="23"/>
  </r>
  <r>
    <s v="e54abc7f-ef4e-4f4b-8e1d-905fd3baa419"/>
    <x v="2"/>
    <n v="1.0808"/>
    <x v="1"/>
    <n v="0"/>
    <n v="1"/>
    <x v="82"/>
    <x v="337"/>
    <d v="2023-05-23T00:00:00"/>
    <d v="1899-12-30T10:01:01"/>
    <n v="3.9076620370370372"/>
    <n v="93.783888888888896"/>
    <s v="12:13:59"/>
    <x v="0"/>
    <x v="0"/>
    <x v="5"/>
    <x v="49"/>
  </r>
  <r>
    <s v="ea0a2f5c-4ef0-47f8-b2ff-bbb2fe16a466"/>
    <x v="11"/>
    <n v="0.66569999999999996"/>
    <x v="1"/>
    <n v="0"/>
    <n v="1"/>
    <x v="82"/>
    <x v="338"/>
    <d v="2023-05-23T00:00:00"/>
    <d v="1899-12-30T07:42:47"/>
    <n v="3.6863773148148149"/>
    <n v="88.473055555555561"/>
    <s v="15:14:24"/>
    <x v="0"/>
    <x v="0"/>
    <x v="5"/>
    <x v="74"/>
  </r>
  <r>
    <s v="32dcd935-b569-44b2-b1f1-ee04e80bc96a"/>
    <x v="1"/>
    <n v="1965.78"/>
    <x v="1"/>
    <n v="0"/>
    <n v="1"/>
    <x v="84"/>
    <x v="339"/>
    <d v="2023-05-23T00:00:00"/>
    <d v="1899-12-30T07:16:37"/>
    <n v="0.10405092592592591"/>
    <n v="2.4972222222222218"/>
    <s v="04:46:47"/>
    <x v="1"/>
    <x v="1"/>
    <x v="0"/>
    <x v="0"/>
  </r>
  <r>
    <s v="4392078a-7e8d-491b-a36d-31c9b42b4d14"/>
    <x v="1"/>
    <n v="1977.75"/>
    <x v="1"/>
    <n v="0"/>
    <n v="1"/>
    <x v="85"/>
    <x v="340"/>
    <d v="2023-05-22T00:00:00"/>
    <d v="1899-12-30T14:24:46"/>
    <n v="6.1851851851851901E-2"/>
    <n v="1.4844444444444456"/>
    <s v="12:55:42"/>
    <x v="0"/>
    <x v="1"/>
    <x v="0"/>
    <x v="13"/>
  </r>
  <r>
    <s v="3cce3d03-10bb-4906-bac2-35cfa7186aa1"/>
    <x v="1"/>
    <n v="1978.78"/>
    <x v="1"/>
    <n v="0"/>
    <n v="1"/>
    <x v="85"/>
    <x v="341"/>
    <d v="2023-05-22T00:00:00"/>
    <d v="1899-12-30T11:43:08"/>
    <n v="0.28442129629629631"/>
    <n v="6.8261111111111115"/>
    <s v="04:53:34"/>
    <x v="1"/>
    <x v="1"/>
    <x v="0"/>
    <x v="20"/>
  </r>
  <r>
    <s v="2a86e124-bb20-478f-8062-a0076b960b47"/>
    <x v="1"/>
    <n v="1960.89"/>
    <x v="0"/>
    <n v="0"/>
    <n v="1"/>
    <x v="82"/>
    <x v="342"/>
    <d v="2023-05-19T00:00:00"/>
    <d v="1899-12-30T15:15:11"/>
    <n v="0.41601851851851851"/>
    <n v="9.9844444444444438"/>
    <s v="05:16:07"/>
    <x v="1"/>
    <x v="1"/>
    <x v="0"/>
    <x v="45"/>
  </r>
  <r>
    <s v="7fc494d2-70e8-4702-8f4d-e0f09722a783"/>
    <x v="4"/>
    <n v="0.62380000000000002"/>
    <x v="1"/>
    <n v="1"/>
    <n v="0"/>
    <x v="82"/>
    <x v="343"/>
    <d v="2023-05-19T00:00:00"/>
    <d v="1899-12-30T09:36:13"/>
    <n v="0.17146990740740739"/>
    <n v="4.1152777777777771"/>
    <s v="05:29:18"/>
    <x v="1"/>
    <x v="0"/>
    <x v="0"/>
    <x v="22"/>
  </r>
  <r>
    <s v="c10bc760-518d-497f-9112-07180ff3acc6"/>
    <x v="1"/>
    <n v="1956.8"/>
    <x v="1"/>
    <n v="1"/>
    <n v="0"/>
    <x v="86"/>
    <x v="344"/>
    <d v="2023-05-19T00:00:00"/>
    <d v="1899-12-30T02:51:52"/>
    <n v="0.4405324074074074"/>
    <n v="10.572777777777777"/>
    <s v="16:17:30"/>
    <x v="3"/>
    <x v="1"/>
    <x v="0"/>
    <x v="36"/>
  </r>
  <r>
    <s v="d7d8d4e3-4de0-4cb0-a19a-7578783d1e65"/>
    <x v="0"/>
    <n v="138.44"/>
    <x v="0"/>
    <n v="0"/>
    <n v="1"/>
    <x v="86"/>
    <x v="345"/>
    <d v="2023-05-18T00:00:00"/>
    <d v="1899-12-30T19:19:00"/>
    <n v="0.12575231481481483"/>
    <n v="3.0180555555555557"/>
    <s v="16:17:55"/>
    <x v="3"/>
    <x v="0"/>
    <x v="0"/>
    <x v="31"/>
  </r>
  <r>
    <s v="eb509f9b-2fb8-4bf6-803e-7fee03a42820"/>
    <x v="1"/>
    <n v="1975.38"/>
    <x v="1"/>
    <n v="0"/>
    <n v="1"/>
    <x v="86"/>
    <x v="346"/>
    <d v="2023-05-18T00:00:00"/>
    <d v="1899-12-30T13:18:27"/>
    <n v="5.1423611111111045E-2"/>
    <n v="1.2341666666666651"/>
    <s v="12:04:24"/>
    <x v="0"/>
    <x v="1"/>
    <x v="0"/>
    <x v="13"/>
  </r>
  <r>
    <s v="fe6c1a77-d377-4e65-9fc4-97066da92098"/>
    <x v="3"/>
    <n v="1.2470000000000001"/>
    <x v="1"/>
    <n v="0"/>
    <n v="1"/>
    <x v="86"/>
    <x v="347"/>
    <d v="2023-05-18T00:00:00"/>
    <d v="1899-12-30T08:19:05"/>
    <n v="0.12711805555555558"/>
    <n v="3.0508333333333342"/>
    <s v="05:16:02"/>
    <x v="1"/>
    <x v="0"/>
    <x v="0"/>
    <x v="31"/>
  </r>
  <r>
    <s v="bc221679-02ed-4415-adec-504e833bca0b"/>
    <x v="2"/>
    <n v="1.0840000000000001"/>
    <x v="1"/>
    <n v="0"/>
    <n v="1"/>
    <x v="87"/>
    <x v="348"/>
    <d v="2023-05-18T00:00:00"/>
    <d v="1899-12-30T07:57:09"/>
    <n v="0.50087962962962962"/>
    <n v="12.021111111111111"/>
    <s v="19:55:53"/>
    <x v="3"/>
    <x v="0"/>
    <x v="1"/>
    <x v="28"/>
  </r>
  <r>
    <s v="8916dd35-9673-4f0e-92da-98901aa37b38"/>
    <x v="1"/>
    <n v="1980.18"/>
    <x v="1"/>
    <n v="0"/>
    <n v="1"/>
    <x v="86"/>
    <x v="349"/>
    <d v="2023-05-18T00:00:00"/>
    <d v="1899-12-30T07:00:05"/>
    <n v="7.9976851851851841E-2"/>
    <n v="1.9194444444444443"/>
    <s v="05:04:55"/>
    <x v="1"/>
    <x v="1"/>
    <x v="0"/>
    <x v="0"/>
  </r>
  <r>
    <s v="aa2d4cf9-239b-41a0-8a2c-69715f76a688"/>
    <x v="6"/>
    <n v="0.87039999999999995"/>
    <x v="1"/>
    <n v="0"/>
    <n v="1"/>
    <x v="88"/>
    <x v="350"/>
    <d v="2023-05-17T00:00:00"/>
    <d v="1899-12-30T16:44:37"/>
    <n v="0.89175925925925925"/>
    <n v="21.402222222222221"/>
    <s v="19:20:29"/>
    <x v="3"/>
    <x v="0"/>
    <x v="1"/>
    <x v="43"/>
  </r>
  <r>
    <s v="a316505e-44dc-4669-84f5-8187d897aabe"/>
    <x v="8"/>
    <n v="70.78"/>
    <x v="1"/>
    <n v="1"/>
    <n v="0"/>
    <x v="89"/>
    <x v="351"/>
    <d v="2023-05-17T00:00:00"/>
    <d v="1899-12-30T15:17:37"/>
    <n v="2.0672222222222221"/>
    <n v="49.61333333333333"/>
    <s v="13:40:49"/>
    <x v="0"/>
    <x v="1"/>
    <x v="2"/>
    <x v="19"/>
  </r>
  <r>
    <s v="c9641f5e-3f90-4a39-bbd0-e8167fc037fd"/>
    <x v="1"/>
    <n v="1984.07"/>
    <x v="1"/>
    <n v="0"/>
    <n v="1"/>
    <x v="87"/>
    <x v="352"/>
    <d v="2023-05-17T00:00:00"/>
    <d v="1899-12-30T15:02:06"/>
    <n v="6.8634259259259256E-3"/>
    <n v="0.16472222222222221"/>
    <s v="14:52:13"/>
    <x v="0"/>
    <x v="1"/>
    <x v="0"/>
    <x v="15"/>
  </r>
  <r>
    <s v="095d4471-ad75-4f67-b589-3e06bfb5c88e"/>
    <x v="1"/>
    <n v="1987.86"/>
    <x v="1"/>
    <n v="0"/>
    <n v="1"/>
    <x v="87"/>
    <x v="353"/>
    <d v="2023-05-17T00:00:00"/>
    <d v="1899-12-30T12:21:22"/>
    <n v="3.5717592592592627E-2"/>
    <n v="0.857222222222223"/>
    <s v="11:29:56"/>
    <x v="0"/>
    <x v="1"/>
    <x v="0"/>
    <x v="13"/>
  </r>
  <r>
    <s v="355ac57d-4d2f-4a0c-b6a7-f1c7d26a7bbc"/>
    <x v="1"/>
    <n v="1888.52"/>
    <x v="1"/>
    <n v="1"/>
    <n v="0"/>
    <x v="87"/>
    <x v="354"/>
    <d v="2023-05-17T00:00:00"/>
    <d v="1899-12-30T11:28:39"/>
    <n v="2.3148148148077752E-5"/>
    <n v="5.5555555555386604E-4"/>
    <s v="11:28:37"/>
    <x v="0"/>
    <x v="1"/>
    <x v="0"/>
    <x v="15"/>
  </r>
  <r>
    <s v="93a06515-6677-46dd-949f-ec6885ad11d6"/>
    <x v="2"/>
    <n v="1.0871999999999999"/>
    <x v="1"/>
    <n v="0"/>
    <n v="1"/>
    <x v="89"/>
    <x v="355"/>
    <d v="2023-05-17T00:00:00"/>
    <d v="1899-12-30T07:25:16"/>
    <n v="2.0484027777777776"/>
    <n v="49.161666666666669"/>
    <s v="06:15:34"/>
    <x v="1"/>
    <x v="0"/>
    <x v="2"/>
    <x v="75"/>
  </r>
  <r>
    <s v="44c0e4ed-7a5a-4caa-8579-90fd220c6ecb"/>
    <x v="3"/>
    <n v="1.2479"/>
    <x v="1"/>
    <n v="0"/>
    <n v="1"/>
    <x v="87"/>
    <x v="356"/>
    <d v="2023-05-17T00:00:00"/>
    <d v="1899-12-30T07:25:16"/>
    <n v="9.8553240740740747E-2"/>
    <n v="2.365277777777778"/>
    <s v="05:03:21"/>
    <x v="1"/>
    <x v="0"/>
    <x v="0"/>
    <x v="0"/>
  </r>
  <r>
    <s v="397855f6-6c8e-4178-b53d-9c65e3673b4b"/>
    <x v="0"/>
    <n v="136.05000000000001"/>
    <x v="0"/>
    <n v="0"/>
    <n v="1"/>
    <x v="89"/>
    <x v="357"/>
    <d v="2023-05-17T00:00:00"/>
    <d v="1899-12-30T06:09:36"/>
    <n v="2.0644444444444443"/>
    <n v="49.546666666666667"/>
    <s v="04:36:48"/>
    <x v="1"/>
    <x v="0"/>
    <x v="2"/>
    <x v="19"/>
  </r>
  <r>
    <s v="c5ebd320-ff06-4b0d-91f5-6a65e14a7118"/>
    <x v="1"/>
    <n v="2014.14"/>
    <x v="0"/>
    <n v="1"/>
    <n v="0"/>
    <x v="88"/>
    <x v="358"/>
    <d v="2023-05-16T00:00:00"/>
    <d v="1899-12-30T06:15:02"/>
    <n v="2.6805555555555565E-2"/>
    <n v="0.64333333333333353"/>
    <s v="05:36:26"/>
    <x v="1"/>
    <x v="1"/>
    <x v="0"/>
    <x v="13"/>
  </r>
  <r>
    <s v="502fb096-fea9-4d8a-ad16-eead60094af8"/>
    <x v="1"/>
    <n v="2014.85"/>
    <x v="0"/>
    <n v="0"/>
    <n v="1"/>
    <x v="89"/>
    <x v="359"/>
    <d v="2023-05-16T00:00:00"/>
    <d v="1899-12-30T01:14:01"/>
    <n v="0.20400462962962962"/>
    <n v="4.8961111111111109"/>
    <s v="20:20:15"/>
    <x v="3"/>
    <x v="1"/>
    <x v="0"/>
    <x v="12"/>
  </r>
  <r>
    <s v="ff94ce9b-43bb-4f04-93a2-8f5898a3143d"/>
    <x v="1"/>
    <n v="2018.6"/>
    <x v="1"/>
    <n v="0"/>
    <n v="1"/>
    <x v="89"/>
    <x v="360"/>
    <d v="2023-05-15T00:00:00"/>
    <d v="1899-12-30T05:52:47"/>
    <n v="1.25925925925926E-2"/>
    <n v="0.30222222222222239"/>
    <s v="05:34:39"/>
    <x v="1"/>
    <x v="1"/>
    <x v="0"/>
    <x v="15"/>
  </r>
  <r>
    <s v="e44dd65a-0684-4b0a-b696-40e537c813cb"/>
    <x v="1"/>
    <n v="2014.6"/>
    <x v="1"/>
    <n v="1"/>
    <n v="0"/>
    <x v="89"/>
    <x v="361"/>
    <d v="2023-05-15T00:00:00"/>
    <d v="1899-12-30T05:34:39"/>
    <n v="3.2534722222222201E-2"/>
    <n v="0.78083333333333282"/>
    <s v="04:47:48"/>
    <x v="1"/>
    <x v="1"/>
    <x v="0"/>
    <x v="13"/>
  </r>
  <r>
    <s v="776966ba-63e7-4840-a2af-e505c7f7f0ff"/>
    <x v="1"/>
    <n v="2013.25"/>
    <x v="0"/>
    <n v="1"/>
    <n v="0"/>
    <x v="90"/>
    <x v="362"/>
    <d v="2023-05-14T00:00:00"/>
    <d v="1899-12-30T22:00:05"/>
    <n v="2.1749305555555556"/>
    <n v="52.198333333333338"/>
    <s v="17:48:11"/>
    <x v="3"/>
    <x v="1"/>
    <x v="2"/>
    <x v="76"/>
  </r>
  <r>
    <s v="b423e529-ba3b-4ae0-8d46-6d84712340c1"/>
    <x v="1"/>
    <n v="2015"/>
    <x v="1"/>
    <n v="0"/>
    <n v="1"/>
    <x v="90"/>
    <x v="363"/>
    <d v="2023-05-12T00:00:00"/>
    <d v="1899-12-30T14:31:50"/>
    <n v="6.550925925925914E-3"/>
    <n v="0.15722222222222193"/>
    <s v="14:22:24"/>
    <x v="0"/>
    <x v="1"/>
    <x v="0"/>
    <x v="15"/>
  </r>
  <r>
    <s v="5ac3cb38-6415-43f8-a8c6-63e48cba8474"/>
    <x v="7"/>
    <n v="1.349"/>
    <x v="0"/>
    <n v="0"/>
    <n v="1"/>
    <x v="90"/>
    <x v="364"/>
    <d v="2023-05-12T00:00:00"/>
    <d v="1899-12-30T14:27:25"/>
    <n v="0.34935185185185186"/>
    <n v="8.3844444444444441"/>
    <s v="06:04:21"/>
    <x v="1"/>
    <x v="0"/>
    <x v="0"/>
    <x v="3"/>
  </r>
  <r>
    <s v="02d7c7b6-4e52-4dc0-b23a-a87410826d71"/>
    <x v="1"/>
    <n v="2008.98"/>
    <x v="1"/>
    <n v="1"/>
    <n v="0"/>
    <x v="90"/>
    <x v="365"/>
    <d v="2023-05-12T00:00:00"/>
    <d v="1899-12-30T12:42:54"/>
    <n v="8.9236111111111373E-3"/>
    <n v="0.21416666666666728"/>
    <s v="12:30:03"/>
    <x v="0"/>
    <x v="1"/>
    <x v="0"/>
    <x v="15"/>
  </r>
  <r>
    <s v="1d6bfe28-1a6a-4b01-82f9-0f36f859ca31"/>
    <x v="1"/>
    <n v="2005.37"/>
    <x v="1"/>
    <n v="1"/>
    <n v="0"/>
    <x v="90"/>
    <x v="366"/>
    <d v="2023-05-12T00:00:00"/>
    <d v="1899-12-30T12:33:27"/>
    <n v="2.6851851851851832E-2"/>
    <n v="0.64444444444444393"/>
    <s v="11:54:47"/>
    <x v="0"/>
    <x v="1"/>
    <x v="0"/>
    <x v="13"/>
  </r>
  <r>
    <s v="959cf3b2-6eb1-4b82-88b3-5f008c9cc526"/>
    <x v="1"/>
    <n v="2010.79"/>
    <x v="1"/>
    <n v="0"/>
    <n v="1"/>
    <x v="90"/>
    <x v="367"/>
    <d v="2023-05-12T00:00:00"/>
    <d v="1899-12-30T06:15:39"/>
    <n v="7.8935185185185306E-3"/>
    <n v="0.18944444444444475"/>
    <s v="06:04:17"/>
    <x v="1"/>
    <x v="1"/>
    <x v="0"/>
    <x v="15"/>
  </r>
  <r>
    <s v="4c5b10bc-1176-45d5-9faa-e050ade2bcb1"/>
    <x v="0"/>
    <n v="134.4"/>
    <x v="1"/>
    <n v="1"/>
    <n v="0"/>
    <x v="91"/>
    <x v="368"/>
    <d v="2023-05-12T00:00:00"/>
    <d v="1899-12-30T06:15:23"/>
    <n v="0.57192129629629629"/>
    <n v="13.726111111111113"/>
    <s v="16:31:49"/>
    <x v="3"/>
    <x v="0"/>
    <x v="1"/>
    <x v="51"/>
  </r>
  <r>
    <s v="4fd86b72-fef8-4a98-9758-799bf2396b77"/>
    <x v="5"/>
    <n v="28617.45"/>
    <x v="0"/>
    <n v="1"/>
    <n v="0"/>
    <x v="92"/>
    <x v="369"/>
    <d v="2023-05-12T00:00:00"/>
    <d v="1899-12-30T02:56:31"/>
    <n v="21.47533564814815"/>
    <n v="515.40805555555551"/>
    <s v="15:32:02"/>
    <x v="0"/>
    <x v="2"/>
    <x v="16"/>
    <x v="77"/>
  </r>
  <r>
    <s v="c330b729-f4fe-408c-a0f1-b01d437382ec"/>
    <x v="4"/>
    <n v="0.63429999999999997"/>
    <x v="0"/>
    <n v="1"/>
    <n v="0"/>
    <x v="91"/>
    <x v="370"/>
    <d v="2023-05-11T00:00:00"/>
    <d v="1899-12-30T14:07:14"/>
    <n v="0.11130787037037033"/>
    <n v="2.6713888888888881"/>
    <s v="11:26:57"/>
    <x v="0"/>
    <x v="0"/>
    <x v="0"/>
    <x v="31"/>
  </r>
  <r>
    <s v="9548ea7c-9275-45ee-876c-e21b5c2fd7e6"/>
    <x v="1"/>
    <n v="2031.15"/>
    <x v="1"/>
    <n v="0"/>
    <n v="1"/>
    <x v="91"/>
    <x v="371"/>
    <d v="2023-05-11T00:00:00"/>
    <d v="1899-12-30T13:39:29"/>
    <n v="1.1458333333333275E-3"/>
    <n v="2.7499999999999858E-2"/>
    <s v="13:37:50"/>
    <x v="0"/>
    <x v="1"/>
    <x v="0"/>
    <x v="15"/>
  </r>
  <r>
    <s v="7af92524-455e-4a78-b883-a5047fe846d0"/>
    <x v="2"/>
    <n v="1.1003000000000001"/>
    <x v="1"/>
    <n v="0"/>
    <n v="1"/>
    <x v="93"/>
    <x v="372"/>
    <d v="2023-05-11T00:00:00"/>
    <d v="1899-12-30T08:04:48"/>
    <n v="10.107372685185185"/>
    <n v="242.57694444444445"/>
    <s v="05:30:11"/>
    <x v="1"/>
    <x v="0"/>
    <x v="12"/>
    <x v="78"/>
  </r>
  <r>
    <s v="ad05db62-4cd4-44be-ae9f-335dcfa29cb2"/>
    <x v="0"/>
    <n v="134.21299999999999"/>
    <x v="0"/>
    <n v="0"/>
    <n v="1"/>
    <x v="91"/>
    <x v="373"/>
    <d v="2023-05-11T00:00:00"/>
    <d v="1899-12-30T07:09:36"/>
    <n v="0.10696759259259259"/>
    <n v="2.5672222222222221"/>
    <s v="04:35:34"/>
    <x v="1"/>
    <x v="0"/>
    <x v="0"/>
    <x v="31"/>
  </r>
  <r>
    <s v="ffb62b43-175d-4773-9952-2d68e2a59ebf"/>
    <x v="1"/>
    <n v="2031.8"/>
    <x v="1"/>
    <n v="0"/>
    <n v="1"/>
    <x v="91"/>
    <x v="374"/>
    <d v="2023-05-11T00:00:00"/>
    <d v="1899-12-30T06:54:24"/>
    <n v="8.7037037037037024E-2"/>
    <n v="2.0888888888888886"/>
    <s v="04:49:04"/>
    <x v="1"/>
    <x v="1"/>
    <x v="0"/>
    <x v="0"/>
  </r>
  <r>
    <s v="ed23bc07-6dd1-48ae-bace-002aa3cabbb7"/>
    <x v="1"/>
    <n v="2026.64"/>
    <x v="1"/>
    <n v="1"/>
    <n v="0"/>
    <x v="94"/>
    <x v="375"/>
    <d v="2023-05-10T00:00:00"/>
    <d v="1899-12-30T17:27:38"/>
    <n v="2.6122685185185162E-2"/>
    <n v="0.62694444444444386"/>
    <s v="16:50:01"/>
    <x v="3"/>
    <x v="1"/>
    <x v="0"/>
    <x v="13"/>
  </r>
  <r>
    <s v="f7885203-b5b3-44e9-84bf-653b131e4532"/>
    <x v="1"/>
    <n v="2032.42"/>
    <x v="1"/>
    <n v="1"/>
    <n v="0"/>
    <x v="94"/>
    <x v="376"/>
    <d v="2023-05-10T00:00:00"/>
    <d v="1899-12-30T12:40:26"/>
    <n v="0.34562500000000007"/>
    <n v="8.2950000000000017"/>
    <s v="04:22:44"/>
    <x v="1"/>
    <x v="1"/>
    <x v="0"/>
    <x v="3"/>
  </r>
  <r>
    <s v="ab6801ae-fbbf-4d4a-82a5-fbba769f5450"/>
    <x v="4"/>
    <n v="0.63339999999999996"/>
    <x v="0"/>
    <n v="0"/>
    <n v="1"/>
    <x v="68"/>
    <x v="377"/>
    <d v="2023-05-10T00:00:00"/>
    <d v="1899-12-30T12:39:55"/>
    <n v="1.1375231481481483"/>
    <n v="27.300555555555555"/>
    <s v="09:21:53"/>
    <x v="1"/>
    <x v="0"/>
    <x v="1"/>
    <x v="8"/>
  </r>
  <r>
    <s v="9f678124-2107-46f7-8281-4d7da4e6b883"/>
    <x v="8"/>
    <n v="73.103999999999999"/>
    <x v="0"/>
    <n v="1"/>
    <n v="0"/>
    <x v="94"/>
    <x v="378"/>
    <d v="2023-05-10T00:00:00"/>
    <d v="1899-12-30T08:16:09"/>
    <n v="0.11146990740740741"/>
    <n v="2.6752777777777776"/>
    <s v="05:35:38"/>
    <x v="1"/>
    <x v="1"/>
    <x v="0"/>
    <x v="31"/>
  </r>
  <r>
    <s v="f8b2c307-fb03-42f2-bf89-5e4f936c0f90"/>
    <x v="3"/>
    <n v="1.2609999999999999"/>
    <x v="0"/>
    <n v="0"/>
    <n v="1"/>
    <x v="68"/>
    <x v="379"/>
    <d v="2023-05-10T00:00:00"/>
    <d v="1899-12-30T07:14:30"/>
    <n v="1.1914120370370371"/>
    <n v="28.593888888888888"/>
    <s v="02:38:52"/>
    <x v="2"/>
    <x v="0"/>
    <x v="1"/>
    <x v="16"/>
  </r>
  <r>
    <s v="3ad72bb8-67c2-4f09-9e95-35d850d1c3f3"/>
    <x v="9"/>
    <n v="0.88990000000000002"/>
    <x v="1"/>
    <n v="1"/>
    <n v="0"/>
    <x v="68"/>
    <x v="380"/>
    <d v="2023-05-09T00:00:00"/>
    <d v="1899-12-30T12:59:05"/>
    <n v="0.32510416666666669"/>
    <n v="7.8025000000000002"/>
    <s v="05:10:56"/>
    <x v="1"/>
    <x v="0"/>
    <x v="0"/>
    <x v="3"/>
  </r>
  <r>
    <s v="f517a7f0-40e0-4055-b7d5-7531d763121f"/>
    <x v="1"/>
    <n v="2023.66"/>
    <x v="0"/>
    <n v="0"/>
    <n v="1"/>
    <x v="68"/>
    <x v="381"/>
    <d v="2023-05-09T00:00:00"/>
    <d v="1899-12-30T11:00:51"/>
    <n v="0.2598611111111111"/>
    <n v="6.2366666666666664"/>
    <s v="04:46:39"/>
    <x v="1"/>
    <x v="1"/>
    <x v="0"/>
    <x v="6"/>
  </r>
  <r>
    <s v="e7ba4432-41d5-41a4-9c94-3632633c6356"/>
    <x v="8"/>
    <n v="73.08"/>
    <x v="1"/>
    <n v="0"/>
    <n v="1"/>
    <x v="95"/>
    <x v="382"/>
    <d v="2023-05-09T00:00:00"/>
    <d v="1899-12-30T07:48:21"/>
    <n v="0.68606481481481474"/>
    <n v="16.465555555555554"/>
    <s v="15:20:25"/>
    <x v="0"/>
    <x v="1"/>
    <x v="1"/>
    <x v="39"/>
  </r>
  <r>
    <s v="e021c927-2790-43e6-b7be-4b31e607cd21"/>
    <x v="0"/>
    <n v="134.5"/>
    <x v="0"/>
    <n v="0"/>
    <n v="1"/>
    <x v="96"/>
    <x v="383"/>
    <d v="2023-05-09T00:00:00"/>
    <d v="1899-12-30T00:13:17"/>
    <n v="4.7922685185185188"/>
    <n v="115.01444444444445"/>
    <s v="05:12:25"/>
    <x v="1"/>
    <x v="0"/>
    <x v="3"/>
    <x v="79"/>
  </r>
  <r>
    <s v="d9194e54-c71b-4f78-a105-f2813b5b54f4"/>
    <x v="1"/>
    <n v="2019.38"/>
    <x v="0"/>
    <n v="0"/>
    <n v="1"/>
    <x v="95"/>
    <x v="384"/>
    <d v="2023-05-08T00:00:00"/>
    <d v="1899-12-30T15:29:16"/>
    <n v="0.50559027777777776"/>
    <n v="12.134166666666665"/>
    <s v="03:21:13"/>
    <x v="2"/>
    <x v="1"/>
    <x v="1"/>
    <x v="28"/>
  </r>
  <r>
    <s v="0aba4352-4773-4be9-8921-f292bae91bbf"/>
    <x v="8"/>
    <n v="73.150000000000006"/>
    <x v="1"/>
    <n v="0"/>
    <n v="1"/>
    <x v="95"/>
    <x v="385"/>
    <d v="2023-05-08T00:00:00"/>
    <d v="1899-12-30T15:14:08"/>
    <n v="1.1226851851851756E-3"/>
    <n v="2.6944444444444215E-2"/>
    <s v="15:12:31"/>
    <x v="0"/>
    <x v="1"/>
    <x v="0"/>
    <x v="15"/>
  </r>
  <r>
    <s v="979f07c7-5d63-4672-b507-fdaa74550995"/>
    <x v="0"/>
    <n v="134.84"/>
    <x v="1"/>
    <n v="1"/>
    <n v="0"/>
    <x v="97"/>
    <x v="386"/>
    <d v="2023-05-07T00:00:00"/>
    <d v="1899-12-30T23:51:46"/>
    <n v="2.3036689814814815"/>
    <n v="55.288055555555559"/>
    <s v="16:34:29"/>
    <x v="3"/>
    <x v="0"/>
    <x v="2"/>
    <x v="80"/>
  </r>
  <r>
    <s v="4094ad8f-adf9-4392-ad09-633116fc99fc"/>
    <x v="12"/>
    <n v="1811.45"/>
    <x v="0"/>
    <n v="0"/>
    <n v="1"/>
    <x v="98"/>
    <x v="387"/>
    <d v="2023-05-05T00:00:00"/>
    <d v="1899-12-30T16:02:51"/>
    <n v="10.020833333333334"/>
    <n v="240.5"/>
    <s v="15:32:51"/>
    <x v="0"/>
    <x v="2"/>
    <x v="12"/>
    <x v="81"/>
  </r>
  <r>
    <s v="53997eff-bd97-49af-9c8b-153ecd07a39e"/>
    <x v="14"/>
    <n v="147.83000000000001"/>
    <x v="1"/>
    <n v="1"/>
    <n v="0"/>
    <x v="96"/>
    <x v="388"/>
    <d v="2023-05-05T00:00:00"/>
    <d v="1899-12-30T12:30:26"/>
    <n v="0.63291666666666657"/>
    <n v="15.189999999999998"/>
    <s v="21:19:02"/>
    <x v="3"/>
    <x v="0"/>
    <x v="1"/>
    <x v="37"/>
  </r>
  <r>
    <s v="c46e30b7-9be2-44dc-9e56-09a8f66f7487"/>
    <x v="1"/>
    <n v="2048.1799999999998"/>
    <x v="1"/>
    <n v="0"/>
    <n v="1"/>
    <x v="97"/>
    <x v="389"/>
    <d v="2023-05-05T00:00:00"/>
    <d v="1899-12-30T06:21:16"/>
    <n v="2.4872685185185189E-2"/>
    <n v="0.5969444444444445"/>
    <s v="05:45:27"/>
    <x v="1"/>
    <x v="1"/>
    <x v="0"/>
    <x v="13"/>
  </r>
  <r>
    <s v="f2a6eec6-7f84-44b1-ae05-142dcc083f46"/>
    <x v="1"/>
    <n v="2048.65"/>
    <x v="0"/>
    <n v="0"/>
    <n v="1"/>
    <x v="96"/>
    <x v="390"/>
    <d v="2023-05-04T00:00:00"/>
    <d v="1899-12-30T16:43:38"/>
    <n v="5.0810185185185359E-3"/>
    <n v="0.12194444444444485"/>
    <s v="16:36:19"/>
    <x v="3"/>
    <x v="1"/>
    <x v="0"/>
    <x v="15"/>
  </r>
  <r>
    <s v="08834d42-f7cd-40be-a435-53e49331cbfa"/>
    <x v="1"/>
    <n v="2038.58"/>
    <x v="1"/>
    <n v="0"/>
    <n v="1"/>
    <x v="96"/>
    <x v="391"/>
    <d v="2023-05-04T00:00:00"/>
    <d v="1899-12-30T13:13:19"/>
    <n v="1.3391203703703688E-2"/>
    <n v="0.3213888888888885"/>
    <s v="12:54:02"/>
    <x v="0"/>
    <x v="1"/>
    <x v="0"/>
    <x v="15"/>
  </r>
  <r>
    <s v="6ba8f107-6a48-4b32-90f7-87d3b53bd99f"/>
    <x v="6"/>
    <n v="0.88070000000000004"/>
    <x v="0"/>
    <n v="1"/>
    <n v="0"/>
    <x v="96"/>
    <x v="392"/>
    <d v="2023-05-04T00:00:00"/>
    <d v="1899-12-30T12:55:59"/>
    <n v="0.41371527777777772"/>
    <n v="9.9291666666666654"/>
    <s v="03:00:14"/>
    <x v="2"/>
    <x v="0"/>
    <x v="0"/>
    <x v="45"/>
  </r>
  <r>
    <s v="56e52d13-5fa1-4bda-ab7f-44f49e334308"/>
    <x v="14"/>
    <n v="150.02000000000001"/>
    <x v="0"/>
    <n v="1"/>
    <n v="0"/>
    <x v="99"/>
    <x v="393"/>
    <d v="2023-05-04T00:00:00"/>
    <d v="1899-12-30T06:38:25"/>
    <n v="1.1267361111111112"/>
    <n v="27.041666666666668"/>
    <s v="03:35:55"/>
    <x v="2"/>
    <x v="0"/>
    <x v="1"/>
    <x v="8"/>
  </r>
  <r>
    <s v="ba1ecbe3-00a2-49a1-ab53-4cd50613df09"/>
    <x v="1"/>
    <n v="2043.2"/>
    <x v="0"/>
    <n v="1"/>
    <n v="0"/>
    <x v="96"/>
    <x v="394"/>
    <d v="2023-05-04T00:00:00"/>
    <d v="1899-12-30T06:17:10"/>
    <n v="4.6712962962962977E-2"/>
    <n v="1.1211111111111114"/>
    <s v="05:09:54"/>
    <x v="1"/>
    <x v="1"/>
    <x v="0"/>
    <x v="13"/>
  </r>
  <r>
    <s v="f300a95f-90d2-45ed-9cc7-97dc5e4a88e9"/>
    <x v="1"/>
    <n v="2016.18"/>
    <x v="1"/>
    <n v="0"/>
    <n v="1"/>
    <x v="99"/>
    <x v="395"/>
    <d v="2023-05-03T00:00:00"/>
    <d v="1899-12-30T07:42:14"/>
    <n v="7.1574074074074082E-2"/>
    <n v="1.7177777777777781"/>
    <s v="05:59:10"/>
    <x v="1"/>
    <x v="1"/>
    <x v="0"/>
    <x v="0"/>
  </r>
  <r>
    <s v="a9e882ab-b5bd-4fc3-80b1-b20487d5b1a7"/>
    <x v="2"/>
    <n v="1.0992"/>
    <x v="1"/>
    <n v="1"/>
    <n v="0"/>
    <x v="100"/>
    <x v="396"/>
    <d v="2023-05-03T00:00:00"/>
    <d v="1899-12-30T07:00:37"/>
    <n v="0.63804398148148134"/>
    <n v="15.313055555555554"/>
    <s v="15:41:50"/>
    <x v="0"/>
    <x v="0"/>
    <x v="1"/>
    <x v="37"/>
  </r>
  <r>
    <s v="6fc3cdfb-fc7c-4425-b020-5a57a5ba40d8"/>
    <x v="1"/>
    <n v="1988.05"/>
    <x v="1"/>
    <n v="1"/>
    <n v="0"/>
    <x v="100"/>
    <x v="397"/>
    <d v="2023-05-02T00:00:00"/>
    <d v="1899-12-30T14:20:47"/>
    <n v="8.245370370370371E-2"/>
    <n v="1.9788888888888891"/>
    <s v="12:22:03"/>
    <x v="0"/>
    <x v="1"/>
    <x v="0"/>
    <x v="0"/>
  </r>
  <r>
    <s v="b4ea90cc-3f54-459c-a4a2-4dddf21ada07"/>
    <x v="4"/>
    <n v="0.61809999999999998"/>
    <x v="0"/>
    <n v="0"/>
    <n v="1"/>
    <x v="93"/>
    <x v="398"/>
    <d v="2023-05-02T00:00:00"/>
    <d v="1899-12-30T11:29:47"/>
    <n v="1.2873495370370371"/>
    <n v="30.89638888888889"/>
    <s v="04:36:00"/>
    <x v="1"/>
    <x v="0"/>
    <x v="1"/>
    <x v="1"/>
  </r>
  <r>
    <s v="0c3a9424-8dbb-46ae-9f07-8ff90fd0c467"/>
    <x v="1"/>
    <n v="1979.6"/>
    <x v="0"/>
    <n v="0"/>
    <n v="1"/>
    <x v="100"/>
    <x v="399"/>
    <d v="2023-05-02T00:00:00"/>
    <d v="1899-12-30T10:44:17"/>
    <n v="0.22810185185185186"/>
    <n v="5.4744444444444449"/>
    <s v="05:15:49"/>
    <x v="1"/>
    <x v="1"/>
    <x v="0"/>
    <x v="12"/>
  </r>
  <r>
    <s v="38b1c99d-699f-47d6-a632-4c5210d64c92"/>
    <x v="3"/>
    <n v="1.2501"/>
    <x v="0"/>
    <n v="1"/>
    <n v="0"/>
    <x v="100"/>
    <x v="400"/>
    <d v="2023-05-02T00:00:00"/>
    <d v="1899-12-30T09:22:55"/>
    <n v="0.17071759259259259"/>
    <n v="4.0972222222222223"/>
    <s v="05:17:05"/>
    <x v="1"/>
    <x v="0"/>
    <x v="0"/>
    <x v="22"/>
  </r>
  <r>
    <s v="cd894959-0a20-408e-a26c-a5c7815bc7e3"/>
    <x v="0"/>
    <n v="136.76"/>
    <x v="0"/>
    <n v="0"/>
    <n v="1"/>
    <x v="93"/>
    <x v="401"/>
    <d v="2023-05-01T00:00:00"/>
    <d v="1899-12-30T14:04:07"/>
    <n v="5.7881944444444423E-2"/>
    <n v="1.3891666666666662"/>
    <s v="12:40:46"/>
    <x v="0"/>
    <x v="0"/>
    <x v="0"/>
    <x v="13"/>
  </r>
  <r>
    <s v="f8d37fca-6bc6-48d7-b337-15ab505a7363"/>
    <x v="1"/>
    <n v="1984.98"/>
    <x v="1"/>
    <n v="1"/>
    <n v="0"/>
    <x v="93"/>
    <x v="402"/>
    <d v="2023-05-01T00:00:00"/>
    <d v="1899-12-30T12:32:06"/>
    <n v="0.30890046296296297"/>
    <n v="7.4136111111111109"/>
    <s v="05:07:17"/>
    <x v="1"/>
    <x v="1"/>
    <x v="0"/>
    <x v="20"/>
  </r>
  <r>
    <s v="c26fd360-5266-4713-8d1d-95748ea34c1a"/>
    <x v="1"/>
    <n v="1985.63"/>
    <x v="1"/>
    <n v="0"/>
    <n v="1"/>
    <x v="101"/>
    <x v="403"/>
    <d v="2023-04-28T00:00:00"/>
    <d v="1899-12-30T14:16:12"/>
    <n v="6.5624999999999529E-3"/>
    <n v="0.15749999999999886"/>
    <s v="14:06:45"/>
    <x v="0"/>
    <x v="1"/>
    <x v="0"/>
    <x v="15"/>
  </r>
  <r>
    <s v="0281d8fa-986c-4cca-9130-c6e8388be898"/>
    <x v="0"/>
    <n v="135.9"/>
    <x v="0"/>
    <n v="0"/>
    <n v="1"/>
    <x v="101"/>
    <x v="404"/>
    <d v="2023-04-28T00:00:00"/>
    <d v="1899-12-30T13:52:14"/>
    <n v="2.4027777777777759E-2"/>
    <n v="0.57666666666666622"/>
    <s v="13:17:38"/>
    <x v="0"/>
    <x v="0"/>
    <x v="0"/>
    <x v="13"/>
  </r>
  <r>
    <s v="cb5bd8dd-8568-44a6-99ad-e4c306247ed9"/>
    <x v="3"/>
    <n v="1.2482"/>
    <x v="1"/>
    <n v="0"/>
    <n v="1"/>
    <x v="101"/>
    <x v="405"/>
    <d v="2023-04-28T00:00:00"/>
    <d v="1899-12-30T08:55:04"/>
    <n v="0.15249999999999997"/>
    <n v="3.6599999999999993"/>
    <s v="05:15:28"/>
    <x v="1"/>
    <x v="0"/>
    <x v="0"/>
    <x v="22"/>
  </r>
  <r>
    <s v="6b20a125-be50-444c-b0ec-563c1fecfc06"/>
    <x v="11"/>
    <n v="0.66139999999999999"/>
    <x v="1"/>
    <n v="0"/>
    <n v="1"/>
    <x v="102"/>
    <x v="406"/>
    <d v="2023-04-28T00:00:00"/>
    <d v="1899-12-30T08:14:58"/>
    <n v="1.7830208333333333"/>
    <n v="42.792500000000004"/>
    <s v="13:27:25"/>
    <x v="0"/>
    <x v="0"/>
    <x v="2"/>
    <x v="82"/>
  </r>
  <r>
    <s v="cc06c236-9164-4447-a5ff-12e2f56c8471"/>
    <x v="2"/>
    <n v="1.1026"/>
    <x v="1"/>
    <n v="0"/>
    <n v="1"/>
    <x v="103"/>
    <x v="407"/>
    <d v="2023-04-28T00:00:00"/>
    <d v="1899-12-30T07:16:13"/>
    <n v="0.54817129629629635"/>
    <n v="13.156111111111112"/>
    <s v="18:06:51"/>
    <x v="3"/>
    <x v="0"/>
    <x v="1"/>
    <x v="72"/>
  </r>
  <r>
    <s v="416c38a4-576a-42b4-b7ea-8a309dafd11d"/>
    <x v="0"/>
    <n v="134.81"/>
    <x v="0"/>
    <n v="0"/>
    <n v="1"/>
    <x v="101"/>
    <x v="408"/>
    <d v="2023-04-28T00:00:00"/>
    <d v="1899-12-30T05:54:10"/>
    <n v="2.6377314814814794E-2"/>
    <n v="0.63305555555555504"/>
    <s v="05:16:11"/>
    <x v="1"/>
    <x v="0"/>
    <x v="0"/>
    <x v="13"/>
  </r>
  <r>
    <s v="c706be4e-e601-4564-8885-04534aed75a1"/>
    <x v="1"/>
    <n v="1988.15"/>
    <x v="1"/>
    <n v="0"/>
    <n v="1"/>
    <x v="101"/>
    <x v="409"/>
    <d v="2023-04-28T00:00:00"/>
    <d v="1899-12-30T05:49:44"/>
    <n v="1.7511574074074072E-2"/>
    <n v="0.42027777777777775"/>
    <s v="05:24:31"/>
    <x v="1"/>
    <x v="1"/>
    <x v="0"/>
    <x v="15"/>
  </r>
  <r>
    <s v="904e37b3-66a5-4dc5-a6af-8311cc262ada"/>
    <x v="1"/>
    <n v="1989.95"/>
    <x v="1"/>
    <n v="0"/>
    <n v="1"/>
    <x v="103"/>
    <x v="410"/>
    <d v="2023-04-27T00:00:00"/>
    <d v="1899-12-30T22:45:52"/>
    <n v="0.1926388888888888"/>
    <n v="4.6233333333333313"/>
    <s v="18:08:28"/>
    <x v="3"/>
    <x v="1"/>
    <x v="0"/>
    <x v="12"/>
  </r>
  <r>
    <s v="98484ecb-9483-437f-9ef2-b7a800b832b5"/>
    <x v="1"/>
    <n v="1983.89"/>
    <x v="1"/>
    <n v="1"/>
    <n v="0"/>
    <x v="103"/>
    <x v="411"/>
    <d v="2023-04-27T00:00:00"/>
    <d v="1899-12-30T17:14:49"/>
    <n v="3.1122685185185201E-2"/>
    <n v="0.74694444444444485"/>
    <s v="16:30:00"/>
    <x v="3"/>
    <x v="1"/>
    <x v="0"/>
    <x v="13"/>
  </r>
  <r>
    <s v="668a034d-0ef7-419e-bc01-0e6671224fb5"/>
    <x v="1"/>
    <n v="1997.42"/>
    <x v="0"/>
    <n v="1"/>
    <n v="0"/>
    <x v="103"/>
    <x v="412"/>
    <d v="2023-04-27T00:00:00"/>
    <d v="1899-12-30T12:44:20"/>
    <n v="0.32564814814814813"/>
    <n v="7.8155555555555551"/>
    <s v="04:55:24"/>
    <x v="1"/>
    <x v="1"/>
    <x v="0"/>
    <x v="3"/>
  </r>
  <r>
    <s v="4daf752b-1556-40c4-a807-ab3819c03d58"/>
    <x v="2"/>
    <n v="1.105"/>
    <x v="0"/>
    <n v="1"/>
    <n v="0"/>
    <x v="103"/>
    <x v="413"/>
    <d v="2023-04-27T00:00:00"/>
    <d v="1899-12-30T12:44:14"/>
    <n v="0.33410879629629631"/>
    <n v="8.0186111111111114"/>
    <s v="04:43:07"/>
    <x v="1"/>
    <x v="0"/>
    <x v="0"/>
    <x v="3"/>
  </r>
  <r>
    <s v="a531c911-5221-417b-8d8d-f1bfa83a3604"/>
    <x v="2"/>
    <n v="1.1053999999999999"/>
    <x v="1"/>
    <n v="1"/>
    <n v="0"/>
    <x v="102"/>
    <x v="414"/>
    <d v="2023-04-26T00:00:00"/>
    <d v="1899-12-30T13:24:55"/>
    <n v="2.2141203703703722E-2"/>
    <n v="0.53138888888888935"/>
    <s v="12:53:02"/>
    <x v="0"/>
    <x v="0"/>
    <x v="0"/>
    <x v="13"/>
  </r>
  <r>
    <s v="3d69a783-9079-4228-b4f7-9ddcd2861f25"/>
    <x v="1"/>
    <n v="1995.96"/>
    <x v="0"/>
    <n v="0"/>
    <n v="1"/>
    <x v="102"/>
    <x v="415"/>
    <d v="2023-04-26T00:00:00"/>
    <d v="1899-12-30T13:22:53"/>
    <n v="0.31936342592592593"/>
    <n v="7.6647222222222222"/>
    <s v="05:43:00"/>
    <x v="1"/>
    <x v="1"/>
    <x v="0"/>
    <x v="3"/>
  </r>
  <r>
    <s v="4b240b3c-5798-44c8-a6a3-d7bf86412a0f"/>
    <x v="2"/>
    <n v="1.0986"/>
    <x v="0"/>
    <n v="0"/>
    <n v="1"/>
    <x v="102"/>
    <x v="416"/>
    <d v="2023-04-26T00:00:00"/>
    <d v="1899-12-30T07:18:42"/>
    <n v="6.6041666666666665E-2"/>
    <n v="1.585"/>
    <s v="05:43:36"/>
    <x v="1"/>
    <x v="0"/>
    <x v="0"/>
    <x v="0"/>
  </r>
  <r>
    <s v="8aa9fe56-9ef7-4ea2-9da8-b5ea8eaa7c2b"/>
    <x v="1"/>
    <n v="1995.67"/>
    <x v="0"/>
    <n v="0"/>
    <n v="1"/>
    <x v="98"/>
    <x v="417"/>
    <d v="2023-04-25T00:00:00"/>
    <d v="1899-12-30T23:00:12"/>
    <n v="8.5648148148148209E-2"/>
    <n v="2.0555555555555571"/>
    <s v="20:56:52"/>
    <x v="3"/>
    <x v="1"/>
    <x v="0"/>
    <x v="0"/>
  </r>
  <r>
    <s v="513dc506-5add-46bc-8d1b-23a276437c75"/>
    <x v="0"/>
    <n v="133.99"/>
    <x v="1"/>
    <n v="0"/>
    <n v="1"/>
    <x v="98"/>
    <x v="418"/>
    <d v="2023-04-25T00:00:00"/>
    <d v="1899-12-30T17:19:21"/>
    <n v="3.168981481481481E-2"/>
    <n v="0.76055555555555543"/>
    <s v="16:33:43"/>
    <x v="3"/>
    <x v="0"/>
    <x v="0"/>
    <x v="13"/>
  </r>
  <r>
    <s v="51783e9d-dba5-4c65-915a-3d81d39bd726"/>
    <x v="1"/>
    <n v="1985.12"/>
    <x v="0"/>
    <n v="0"/>
    <n v="1"/>
    <x v="98"/>
    <x v="419"/>
    <d v="2023-04-25T00:00:00"/>
    <d v="1899-12-30T15:22:30"/>
    <n v="3.3171296296296303E-2"/>
    <n v="0.79611111111111121"/>
    <s v="14:34:44"/>
    <x v="0"/>
    <x v="1"/>
    <x v="0"/>
    <x v="13"/>
  </r>
  <r>
    <s v="bf62945e-be30-4eeb-82f4-ab1d14e18904"/>
    <x v="2"/>
    <n v="1.1015999999999999"/>
    <x v="0"/>
    <n v="1"/>
    <n v="0"/>
    <x v="98"/>
    <x v="420"/>
    <d v="2023-04-25T00:00:00"/>
    <d v="1899-12-30T14:57:58"/>
    <n v="0.11627314814814811"/>
    <n v="2.7905555555555548"/>
    <s v="12:10:32"/>
    <x v="0"/>
    <x v="0"/>
    <x v="0"/>
    <x v="31"/>
  </r>
  <r>
    <s v="b392b1ed-19a0-4b62-8b00-b4d88cbb8d8f"/>
    <x v="1"/>
    <n v="1985"/>
    <x v="1"/>
    <n v="1"/>
    <n v="0"/>
    <x v="98"/>
    <x v="421"/>
    <d v="2023-04-25T00:00:00"/>
    <d v="1899-12-30T12:39:04"/>
    <n v="6.1226851851852171E-3"/>
    <n v="0.14694444444444521"/>
    <s v="12:30:15"/>
    <x v="0"/>
    <x v="1"/>
    <x v="0"/>
    <x v="15"/>
  </r>
  <r>
    <s v="d42b311b-d44c-4284-ad1b-f929eeeb74ed"/>
    <x v="8"/>
    <n v="78.84"/>
    <x v="1"/>
    <n v="0"/>
    <n v="1"/>
    <x v="104"/>
    <x v="422"/>
    <d v="2023-04-25T00:00:00"/>
    <d v="1899-12-30T11:44:01"/>
    <n v="0.82098379629629625"/>
    <n v="19.703611111111108"/>
    <s v="16:01:48"/>
    <x v="3"/>
    <x v="1"/>
    <x v="1"/>
    <x v="30"/>
  </r>
  <r>
    <s v="2e6f4447-c2dd-4689-8ffe-cd655d4d3fd5"/>
    <x v="1"/>
    <n v="1990"/>
    <x v="0"/>
    <n v="1"/>
    <n v="0"/>
    <x v="98"/>
    <x v="423"/>
    <d v="2023-04-25T00:00:00"/>
    <d v="1899-12-30T10:16:57"/>
    <n v="0.10675925925925929"/>
    <n v="2.5622222222222231"/>
    <s v="07:43:13"/>
    <x v="1"/>
    <x v="1"/>
    <x v="0"/>
    <x v="31"/>
  </r>
  <r>
    <s v="698322af-967e-4bc5-bf4e-45dee75314f6"/>
    <x v="7"/>
    <n v="1.3540000000000001"/>
    <x v="1"/>
    <n v="1"/>
    <n v="0"/>
    <x v="104"/>
    <x v="424"/>
    <d v="2023-04-25T00:00:00"/>
    <d v="1899-12-30T07:36:29"/>
    <n v="0.77827546296296302"/>
    <n v="18.67861111111111"/>
    <s v="12:55:46"/>
    <x v="0"/>
    <x v="0"/>
    <x v="1"/>
    <x v="27"/>
  </r>
  <r>
    <s v="310a014e-d78e-42a5-bd83-67112322751f"/>
    <x v="3"/>
    <n v="1.2486999999999999"/>
    <x v="1"/>
    <n v="0"/>
    <n v="1"/>
    <x v="98"/>
    <x v="425"/>
    <d v="2023-04-25T00:00:00"/>
    <d v="1899-12-30T07:05:30"/>
    <n v="9.0856481481481469E-2"/>
    <n v="2.1805555555555554"/>
    <s v="04:54:40"/>
    <x v="1"/>
    <x v="0"/>
    <x v="0"/>
    <x v="0"/>
  </r>
  <r>
    <s v="8e242ec5-8230-4d9f-9bb2-a3a81dd0ef68"/>
    <x v="1"/>
    <n v="1980.32"/>
    <x v="1"/>
    <n v="1"/>
    <n v="0"/>
    <x v="104"/>
    <x v="426"/>
    <d v="2023-04-24T00:00:00"/>
    <d v="1899-12-30T23:41:54"/>
    <n v="0.74370370370370376"/>
    <n v="17.84888888888889"/>
    <s v="05:50:58"/>
    <x v="1"/>
    <x v="1"/>
    <x v="1"/>
    <x v="17"/>
  </r>
  <r>
    <s v="9c368522-af81-4efa-9892-a6e4f9ce02a2"/>
    <x v="3"/>
    <n v="1.2424999999999999"/>
    <x v="1"/>
    <n v="1"/>
    <n v="0"/>
    <x v="104"/>
    <x v="427"/>
    <d v="2023-04-24T00:00:00"/>
    <d v="1899-12-30T14:40:44"/>
    <n v="0.34785879629629629"/>
    <n v="8.3486111111111114"/>
    <s v="06:19:49"/>
    <x v="1"/>
    <x v="0"/>
    <x v="0"/>
    <x v="3"/>
  </r>
  <r>
    <s v="6fb4d1cc-e518-4336-a97a-c5174ea40ea1"/>
    <x v="2"/>
    <n v="1.0956999999999999"/>
    <x v="1"/>
    <n v="1"/>
    <n v="0"/>
    <x v="105"/>
    <x v="428"/>
    <d v="2023-04-24T00:00:00"/>
    <d v="1899-12-30T08:54:21"/>
    <n v="4.6437268518518522"/>
    <n v="111.44944444444445"/>
    <s v="17:27:23"/>
    <x v="3"/>
    <x v="0"/>
    <x v="3"/>
    <x v="83"/>
  </r>
  <r>
    <s v="d3c52600-6bf5-4a1c-9eac-825fa1ee7443"/>
    <x v="12"/>
    <n v="1978.14"/>
    <x v="0"/>
    <n v="1"/>
    <n v="0"/>
    <x v="105"/>
    <x v="429"/>
    <d v="2023-04-21T00:00:00"/>
    <d v="1899-12-30T20:05:31"/>
    <n v="2.2465509259259258"/>
    <n v="53.917222222222222"/>
    <s v="14:10:29"/>
    <x v="0"/>
    <x v="2"/>
    <x v="2"/>
    <x v="84"/>
  </r>
  <r>
    <s v="4925dc0c-c87f-4cd7-9f49-f468ab660450"/>
    <x v="9"/>
    <n v="0.89980000000000004"/>
    <x v="1"/>
    <n v="0"/>
    <n v="1"/>
    <x v="106"/>
    <x v="430"/>
    <d v="2023-04-21T00:00:00"/>
    <d v="1899-12-30T13:39:27"/>
    <n v="3.8454398148148146"/>
    <n v="92.290555555555557"/>
    <s v="17:22:01"/>
    <x v="3"/>
    <x v="0"/>
    <x v="5"/>
    <x v="66"/>
  </r>
  <r>
    <s v="75dd54db-5c88-43b8-91ff-a22bae7efd6b"/>
    <x v="1"/>
    <n v="2002.53"/>
    <x v="1"/>
    <n v="0"/>
    <n v="1"/>
    <x v="107"/>
    <x v="431"/>
    <d v="2023-04-21T00:00:00"/>
    <d v="1899-12-30T05:50:45"/>
    <n v="3.7719907407407417E-2"/>
    <n v="0.90527777777777807"/>
    <s v="04:56:26"/>
    <x v="1"/>
    <x v="1"/>
    <x v="0"/>
    <x v="13"/>
  </r>
  <r>
    <s v="24803be0-31ab-4500-ab0a-d389d0e23c37"/>
    <x v="7"/>
    <n v="1.347"/>
    <x v="0"/>
    <n v="0"/>
    <n v="1"/>
    <x v="92"/>
    <x v="432"/>
    <d v="2023-04-21T00:00:00"/>
    <d v="1899-12-30T01:37:16"/>
    <n v="0.83905092592592589"/>
    <n v="20.137222222222221"/>
    <s v="05:29:02"/>
    <x v="1"/>
    <x v="0"/>
    <x v="1"/>
    <x v="30"/>
  </r>
  <r>
    <s v="72824752-36ec-43bb-bbbb-d990dde2e07b"/>
    <x v="11"/>
    <n v="0.67179999999999995"/>
    <x v="0"/>
    <n v="0"/>
    <n v="1"/>
    <x v="108"/>
    <x v="433"/>
    <d v="2023-04-20T00:00:00"/>
    <d v="1899-12-30T12:57:22"/>
    <n v="2.2947222222222221"/>
    <n v="55.073333333333331"/>
    <s v="05:52:58"/>
    <x v="1"/>
    <x v="0"/>
    <x v="2"/>
    <x v="80"/>
  </r>
  <r>
    <s v="1744740f-ea0e-4ab7-b682-d0fad9f03aed"/>
    <x v="1"/>
    <n v="1995.32"/>
    <x v="1"/>
    <n v="1"/>
    <n v="0"/>
    <x v="105"/>
    <x v="434"/>
    <d v="2023-04-20T00:00:00"/>
    <d v="1899-12-30T12:32:06"/>
    <n v="0.80634259259259267"/>
    <n v="19.352222222222224"/>
    <s v="17:10:58"/>
    <x v="3"/>
    <x v="1"/>
    <x v="1"/>
    <x v="27"/>
  </r>
  <r>
    <s v="ea0dcebe-46eb-475a-8d77-903c95d3a132"/>
    <x v="3"/>
    <n v="1.242"/>
    <x v="0"/>
    <n v="0"/>
    <n v="1"/>
    <x v="92"/>
    <x v="435"/>
    <d v="2023-04-20T00:00:00"/>
    <d v="1899-12-30T06:14:10"/>
    <n v="3.2638888888888884E-2"/>
    <n v="0.78333333333333321"/>
    <s v="05:27:10"/>
    <x v="1"/>
    <x v="0"/>
    <x v="0"/>
    <x v="13"/>
  </r>
  <r>
    <s v="9de16e97-d6ce-4882-8d6e-99f4e49511c3"/>
    <x v="2"/>
    <n v="1.0972"/>
    <x v="1"/>
    <n v="0"/>
    <n v="1"/>
    <x v="105"/>
    <x v="436"/>
    <d v="2023-04-19T00:00:00"/>
    <d v="1899-12-30T09:30:50"/>
    <n v="0.14156250000000001"/>
    <n v="3.3975"/>
    <s v="06:06:59"/>
    <x v="1"/>
    <x v="0"/>
    <x v="0"/>
    <x v="31"/>
  </r>
  <r>
    <s v="fd428676-df23-4613-824f-2f80c9bf64ee"/>
    <x v="5"/>
    <n v="30214"/>
    <x v="1"/>
    <n v="0"/>
    <n v="1"/>
    <x v="105"/>
    <x v="437"/>
    <d v="2023-04-19T00:00:00"/>
    <d v="1899-12-30T08:10:28"/>
    <n v="7.0462962962962991E-2"/>
    <n v="1.6911111111111117"/>
    <s v="06:29:00"/>
    <x v="1"/>
    <x v="2"/>
    <x v="0"/>
    <x v="0"/>
  </r>
  <r>
    <s v="7b08d339-21fc-4312-9f56-4f1f589cefaf"/>
    <x v="1"/>
    <n v="2007.18"/>
    <x v="1"/>
    <n v="0"/>
    <n v="1"/>
    <x v="108"/>
    <x v="438"/>
    <d v="2023-04-19T00:00:00"/>
    <d v="1899-12-30T06:08:38"/>
    <n v="0.5544675925925926"/>
    <n v="13.307222222222222"/>
    <s v="16:50:12"/>
    <x v="3"/>
    <x v="1"/>
    <x v="1"/>
    <x v="72"/>
  </r>
  <r>
    <s v="490fbcba-0598-4442-a153-58f29216a202"/>
    <x v="1"/>
    <n v="1996.11"/>
    <x v="1"/>
    <n v="1"/>
    <n v="0"/>
    <x v="106"/>
    <x v="439"/>
    <d v="2023-04-18T00:00:00"/>
    <d v="1899-12-30T14:09:34"/>
    <n v="0.76056712962962958"/>
    <n v="18.253611111111113"/>
    <s v="19:54:21"/>
    <x v="3"/>
    <x v="1"/>
    <x v="1"/>
    <x v="17"/>
  </r>
  <r>
    <s v="1f9e9d6f-3804-4249-9d32-c67058ac5118"/>
    <x v="2"/>
    <n v="1.0941000000000001"/>
    <x v="0"/>
    <n v="0"/>
    <n v="1"/>
    <x v="108"/>
    <x v="440"/>
    <d v="2023-04-18T00:00:00"/>
    <d v="1899-12-30T07:59:30"/>
    <n v="9.2673611111111123E-2"/>
    <n v="2.2241666666666671"/>
    <s v="05:46:03"/>
    <x v="1"/>
    <x v="0"/>
    <x v="0"/>
    <x v="0"/>
  </r>
  <r>
    <s v="57a914b3-f043-4bf4-8009-789ef3672bd7"/>
    <x v="14"/>
    <n v="146.88"/>
    <x v="0"/>
    <n v="0"/>
    <n v="1"/>
    <x v="106"/>
    <x v="441"/>
    <d v="2023-04-18T00:00:00"/>
    <d v="1899-12-30T01:40:56"/>
    <n v="0.49017361111111113"/>
    <n v="11.764166666666666"/>
    <s v="13:55:05"/>
    <x v="0"/>
    <x v="0"/>
    <x v="0"/>
    <x v="28"/>
  </r>
  <r>
    <s v="08b2b652-e43f-40a7-b1e2-9b018302c4bf"/>
    <x v="2"/>
    <n v="1.0985"/>
    <x v="0"/>
    <n v="1"/>
    <n v="0"/>
    <x v="106"/>
    <x v="442"/>
    <d v="2023-04-17T00:00:00"/>
    <d v="1899-12-30T13:21:00"/>
    <n v="0.2152546296296296"/>
    <n v="5.1661111111111104"/>
    <s v="08:11:02"/>
    <x v="1"/>
    <x v="0"/>
    <x v="0"/>
    <x v="12"/>
  </r>
  <r>
    <s v="61365941-8ed0-4655-8390-dd45d331ca68"/>
    <x v="2"/>
    <n v="1.0979000000000001"/>
    <x v="1"/>
    <n v="0"/>
    <n v="1"/>
    <x v="106"/>
    <x v="443"/>
    <d v="2023-04-17T00:00:00"/>
    <d v="1899-12-30T13:18:30"/>
    <n v="5.8460648148148144E-2"/>
    <n v="1.4030555555555555"/>
    <s v="11:54:19"/>
    <x v="0"/>
    <x v="0"/>
    <x v="0"/>
    <x v="13"/>
  </r>
  <r>
    <s v="8530b528-a580-4467-84ea-4b9213735669"/>
    <x v="5"/>
    <n v="29940"/>
    <x v="0"/>
    <n v="1"/>
    <n v="0"/>
    <x v="106"/>
    <x v="444"/>
    <d v="2023-04-17T00:00:00"/>
    <d v="1899-12-30T11:34:53"/>
    <n v="0.28879629629629627"/>
    <n v="6.931111111111111"/>
    <s v="04:39:01"/>
    <x v="1"/>
    <x v="2"/>
    <x v="0"/>
    <x v="20"/>
  </r>
  <r>
    <s v="175b4320-6c07-43ce-8c67-593200c760e7"/>
    <x v="1"/>
    <n v="2004.29"/>
    <x v="0"/>
    <n v="0"/>
    <n v="1"/>
    <x v="106"/>
    <x v="445"/>
    <d v="2023-04-17T00:00:00"/>
    <d v="1899-12-30T05:51:56"/>
    <n v="7.1828703703703714E-2"/>
    <n v="1.7238888888888892"/>
    <s v="04:08:30"/>
    <x v="1"/>
    <x v="1"/>
    <x v="0"/>
    <x v="0"/>
  </r>
  <r>
    <s v="7ce811bb-6dc8-4b91-990d-b21dbae3d352"/>
    <x v="5"/>
    <n v="30654.7"/>
    <x v="0"/>
    <n v="1"/>
    <n v="0"/>
    <x v="109"/>
    <x v="446"/>
    <d v="2023-04-17T00:00:00"/>
    <d v="1899-12-30T00:36:33"/>
    <n v="2.8060995370370372"/>
    <n v="67.346388888888896"/>
    <s v="05:15:46"/>
    <x v="1"/>
    <x v="2"/>
    <x v="6"/>
    <x v="85"/>
  </r>
  <r>
    <s v="25a54507-9398-478f-9bc9-e2ee71ac762b"/>
    <x v="1"/>
    <n v="2005.45"/>
    <x v="1"/>
    <n v="0"/>
    <n v="1"/>
    <x v="109"/>
    <x v="447"/>
    <d v="2023-04-16T00:00:00"/>
    <d v="1899-12-30T22:00:05"/>
    <n v="2.0482407407407406"/>
    <n v="49.157777777777781"/>
    <s v="20:50:37"/>
    <x v="3"/>
    <x v="1"/>
    <x v="2"/>
    <x v="75"/>
  </r>
  <r>
    <s v="23fa4766-9cc6-45d4-9e23-0c715e484a90"/>
    <x v="14"/>
    <n v="146.27000000000001"/>
    <x v="0"/>
    <n v="0"/>
    <n v="1"/>
    <x v="110"/>
    <x v="448"/>
    <d v="2023-04-14T00:00:00"/>
    <d v="1899-12-30T18:21:14"/>
    <n v="1.1292361111111111"/>
    <n v="27.101666666666667"/>
    <s v="15:15:08"/>
    <x v="0"/>
    <x v="0"/>
    <x v="1"/>
    <x v="8"/>
  </r>
  <r>
    <s v="d83163b0-4e93-4c9c-b397-e11f877f7edf"/>
    <x v="1"/>
    <n v="2020"/>
    <x v="0"/>
    <n v="0"/>
    <n v="1"/>
    <x v="109"/>
    <x v="449"/>
    <d v="2023-04-14T00:00:00"/>
    <d v="1899-12-30T13:36:21"/>
    <n v="3.4814814814814778E-2"/>
    <n v="0.83555555555555472"/>
    <s v="12:46:13"/>
    <x v="0"/>
    <x v="1"/>
    <x v="0"/>
    <x v="13"/>
  </r>
  <r>
    <s v="576d20b0-7be2-4ad6-81fd-865ac101aee9"/>
    <x v="1"/>
    <n v="2043.06"/>
    <x v="1"/>
    <n v="0"/>
    <n v="1"/>
    <x v="109"/>
    <x v="450"/>
    <d v="2023-04-14T00:00:00"/>
    <d v="1899-12-30T05:51:47"/>
    <n v="2.9884259259259267E-2"/>
    <n v="0.71722222222222243"/>
    <s v="05:08:45"/>
    <x v="1"/>
    <x v="1"/>
    <x v="0"/>
    <x v="13"/>
  </r>
  <r>
    <s v="8bb659a5-c1de-46a6-a43c-a01d1b18afd3"/>
    <x v="5"/>
    <n v="30764.7"/>
    <x v="0"/>
    <n v="0"/>
    <n v="1"/>
    <x v="109"/>
    <x v="451"/>
    <d v="2023-04-14T00:00:00"/>
    <d v="1899-12-30T05:13:32"/>
    <n v="3.472222222222765E-5"/>
    <n v="8.333333333334636E-4"/>
    <s v="05:13:29"/>
    <x v="1"/>
    <x v="2"/>
    <x v="0"/>
    <x v="15"/>
  </r>
  <r>
    <s v="003d7e7f-5ebc-4f2a-9e2e-654d7a39e7dd"/>
    <x v="1"/>
    <n v="2037.5"/>
    <x v="0"/>
    <n v="0"/>
    <n v="1"/>
    <x v="110"/>
    <x v="452"/>
    <d v="2023-04-14T00:00:00"/>
    <d v="1899-12-30T01:37:42"/>
    <n v="0.4300694444444445"/>
    <n v="10.321666666666667"/>
    <s v="15:18:24"/>
    <x v="0"/>
    <x v="1"/>
    <x v="0"/>
    <x v="45"/>
  </r>
  <r>
    <s v="e01fdab4-9614-49bf-96ec-ac994f79247f"/>
    <x v="1"/>
    <n v="2040.3"/>
    <x v="0"/>
    <n v="0"/>
    <n v="1"/>
    <x v="110"/>
    <x v="453"/>
    <d v="2023-04-13T00:00:00"/>
    <d v="1899-12-30T14:00:39"/>
    <n v="3.290509259259259E-2"/>
    <n v="0.78972222222222221"/>
    <s v="13:13:16"/>
    <x v="0"/>
    <x v="1"/>
    <x v="0"/>
    <x v="13"/>
  </r>
  <r>
    <s v="2a84bb45-caac-4257-80d9-e8aeeb641003"/>
    <x v="6"/>
    <n v="0.878"/>
    <x v="1"/>
    <n v="1"/>
    <n v="0"/>
    <x v="111"/>
    <x v="454"/>
    <d v="2023-04-13T00:00:00"/>
    <d v="1899-12-30T13:05:13"/>
    <n v="6.8537962962962959"/>
    <n v="164.49111111111111"/>
    <s v="16:35:45"/>
    <x v="3"/>
    <x v="0"/>
    <x v="7"/>
    <x v="86"/>
  </r>
  <r>
    <s v="c2dc0cd0-7b0f-4125-a94c-98e244e4f797"/>
    <x v="11"/>
    <n v="0.67079999999999995"/>
    <x v="0"/>
    <n v="0"/>
    <n v="1"/>
    <x v="110"/>
    <x v="455"/>
    <d v="2023-04-13T00:00:00"/>
    <d v="1899-12-30T11:49:42"/>
    <n v="0.28563657407407406"/>
    <n v="6.8552777777777774"/>
    <s v="04:58:23"/>
    <x v="1"/>
    <x v="0"/>
    <x v="0"/>
    <x v="20"/>
  </r>
  <r>
    <s v="6db4e510-3e4a-4279-be47-3ccfaaa7f5ff"/>
    <x v="12"/>
    <n v="1876.33"/>
    <x v="0"/>
    <n v="0"/>
    <n v="1"/>
    <x v="112"/>
    <x v="456"/>
    <d v="2023-04-13T00:00:00"/>
    <d v="1899-12-30T08:54:50"/>
    <n v="6.1634606481481482"/>
    <n v="147.92305555555555"/>
    <s v="04:59:27"/>
    <x v="1"/>
    <x v="2"/>
    <x v="11"/>
    <x v="56"/>
  </r>
  <r>
    <s v="5c1eca94-2a0e-425c-88dc-3a038f6987f4"/>
    <x v="1"/>
    <n v="2016.57"/>
    <x v="0"/>
    <n v="0"/>
    <n v="1"/>
    <x v="110"/>
    <x v="457"/>
    <d v="2023-04-13T00:00:00"/>
    <d v="1899-12-30T07:32:17"/>
    <n v="0.11049768518518517"/>
    <n v="2.6519444444444442"/>
    <s v="04:53:10"/>
    <x v="1"/>
    <x v="1"/>
    <x v="0"/>
    <x v="31"/>
  </r>
  <r>
    <s v="a659e388-01a6-44c0-bf1b-e32f339d3e15"/>
    <x v="0"/>
    <n v="133.1"/>
    <x v="0"/>
    <n v="0"/>
    <n v="1"/>
    <x v="113"/>
    <x v="458"/>
    <d v="2023-04-12T00:00:00"/>
    <d v="1899-12-30T17:57:32"/>
    <n v="0.10194444444444446"/>
    <n v="2.4466666666666672"/>
    <s v="15:30:44"/>
    <x v="0"/>
    <x v="0"/>
    <x v="0"/>
    <x v="0"/>
  </r>
  <r>
    <s v="3e3ec7eb-facd-4416-a05a-1234365ff5c3"/>
    <x v="0"/>
    <n v="132.94999999999999"/>
    <x v="0"/>
    <n v="0"/>
    <n v="1"/>
    <x v="113"/>
    <x v="459"/>
    <d v="2023-04-12T00:00:00"/>
    <d v="1899-12-30T13:41:30"/>
    <n v="3.217592592592592E-2"/>
    <n v="0.77222222222222214"/>
    <s v="12:55:10"/>
    <x v="0"/>
    <x v="0"/>
    <x v="0"/>
    <x v="13"/>
  </r>
  <r>
    <s v="8243754d-8533-465e-a731-2b9bfda88fe4"/>
    <x v="1"/>
    <n v="2018.7"/>
    <x v="0"/>
    <n v="0"/>
    <n v="1"/>
    <x v="113"/>
    <x v="460"/>
    <d v="2023-04-12T00:00:00"/>
    <d v="1899-12-30T12:35:22"/>
    <n v="0.3135532407407407"/>
    <n v="7.5252777777777773"/>
    <s v="05:03:51"/>
    <x v="1"/>
    <x v="1"/>
    <x v="0"/>
    <x v="3"/>
  </r>
  <r>
    <s v="82e6818e-14d5-46cc-b492-2b5abc08a4c2"/>
    <x v="9"/>
    <n v="0.9022"/>
    <x v="0"/>
    <n v="1"/>
    <n v="0"/>
    <x v="113"/>
    <x v="461"/>
    <d v="2023-04-12T00:00:00"/>
    <d v="1899-12-30T12:30:48"/>
    <n v="0.30728009259259259"/>
    <n v="7.3747222222222222"/>
    <s v="05:08:19"/>
    <x v="1"/>
    <x v="0"/>
    <x v="0"/>
    <x v="20"/>
  </r>
  <r>
    <s v="ada4ffc8-5f8f-421f-b87b-74605ddcc101"/>
    <x v="14"/>
    <n v="146"/>
    <x v="0"/>
    <n v="0"/>
    <n v="1"/>
    <x v="113"/>
    <x v="462"/>
    <d v="2023-04-12T00:00:00"/>
    <d v="1899-12-30T08:36:26"/>
    <n v="8.9062500000000044E-2"/>
    <n v="2.1375000000000011"/>
    <s v="06:28:11"/>
    <x v="1"/>
    <x v="0"/>
    <x v="0"/>
    <x v="0"/>
  </r>
  <r>
    <s v="fd07db72-4429-4522-9b10-2afe8163676e"/>
    <x v="2"/>
    <n v="1.0891"/>
    <x v="1"/>
    <n v="1"/>
    <n v="0"/>
    <x v="114"/>
    <x v="463"/>
    <d v="2023-04-12T00:00:00"/>
    <d v="1899-12-30T05:39:40"/>
    <n v="1.0047800925925925"/>
    <n v="24.114722222222223"/>
    <s v="05:32:47"/>
    <x v="1"/>
    <x v="0"/>
    <x v="1"/>
    <x v="44"/>
  </r>
  <r>
    <s v="e6134265-fbef-4fd1-84f6-f7042be358bb"/>
    <x v="1"/>
    <n v="2000.08"/>
    <x v="0"/>
    <n v="0"/>
    <n v="1"/>
    <x v="114"/>
    <x v="464"/>
    <d v="2023-04-12T00:00:00"/>
    <d v="1899-12-30T01:20:32"/>
    <n v="0.82579861111111108"/>
    <n v="19.819166666666668"/>
    <s v="05:31:23"/>
    <x v="1"/>
    <x v="1"/>
    <x v="1"/>
    <x v="30"/>
  </r>
  <r>
    <s v="0104a323-a012-4a4e-851a-e4033f3209e9"/>
    <x v="7"/>
    <n v="1.3508"/>
    <x v="0"/>
    <n v="1"/>
    <n v="0"/>
    <x v="115"/>
    <x v="465"/>
    <d v="2023-04-11T00:00:00"/>
    <d v="1899-12-30T18:59:41"/>
    <n v="0.88990740740740737"/>
    <n v="21.357777777777777"/>
    <s v="21:38:13"/>
    <x v="3"/>
    <x v="0"/>
    <x v="1"/>
    <x v="43"/>
  </r>
  <r>
    <s v="9cf882d9-9949-4987-a69f-da1f01c74f74"/>
    <x v="8"/>
    <n v="79.87"/>
    <x v="1"/>
    <n v="1"/>
    <n v="0"/>
    <x v="111"/>
    <x v="466"/>
    <d v="2023-04-11T00:00:00"/>
    <d v="1899-12-30T15:39:38"/>
    <n v="5.486446759259259"/>
    <n v="131.67472222222221"/>
    <s v="03:59:09"/>
    <x v="2"/>
    <x v="1"/>
    <x v="3"/>
    <x v="87"/>
  </r>
  <r>
    <s v="521fca81-51fc-4bef-96d4-72a4b85e3d9a"/>
    <x v="1"/>
    <n v="1995.87"/>
    <x v="0"/>
    <n v="0"/>
    <n v="1"/>
    <x v="114"/>
    <x v="467"/>
    <d v="2023-04-11T00:00:00"/>
    <d v="1899-12-30T03:28:13"/>
    <n v="2.241898148148147E-2"/>
    <n v="0.53805555555555529"/>
    <s v="02:55:56"/>
    <x v="2"/>
    <x v="1"/>
    <x v="0"/>
    <x v="13"/>
  </r>
  <r>
    <s v="3cffef3c-311d-4ac5-b183-2900b4648341"/>
    <x v="1"/>
    <n v="1991.95"/>
    <x v="1"/>
    <n v="1"/>
    <n v="0"/>
    <x v="114"/>
    <x v="468"/>
    <d v="2023-04-11T00:00:00"/>
    <d v="1899-12-30T02:11:02"/>
    <n v="1.4305555555555552E-2"/>
    <n v="0.34333333333333327"/>
    <s v="01:50:26"/>
    <x v="2"/>
    <x v="1"/>
    <x v="0"/>
    <x v="15"/>
  </r>
  <r>
    <s v="c09476b3-243c-40de-af8a-90327b445ecd"/>
    <x v="11"/>
    <n v="0.66290000000000004"/>
    <x v="1"/>
    <n v="1"/>
    <n v="0"/>
    <x v="115"/>
    <x v="469"/>
    <d v="2023-04-11T00:00:00"/>
    <d v="1899-12-30T02:10:25"/>
    <n v="0.51146990740740739"/>
    <n v="12.275277777777777"/>
    <s v="13:53:54"/>
    <x v="0"/>
    <x v="0"/>
    <x v="1"/>
    <x v="28"/>
  </r>
  <r>
    <s v="a9164ebe-32d8-47ff-a44e-bb91175607b9"/>
    <x v="1"/>
    <n v="1988.85"/>
    <x v="1"/>
    <n v="1"/>
    <n v="0"/>
    <x v="115"/>
    <x v="470"/>
    <d v="2023-04-11T00:00:00"/>
    <d v="1899-12-30T00:00:57"/>
    <n v="0.37201388888888887"/>
    <n v="8.9283333333333328"/>
    <s v="15:05:15"/>
    <x v="0"/>
    <x v="1"/>
    <x v="0"/>
    <x v="10"/>
  </r>
  <r>
    <s v="03f1ccc7-30d2-4023-9d92-2ebf6b20f5e8"/>
    <x v="5"/>
    <n v="24327.5"/>
    <x v="0"/>
    <n v="0"/>
    <n v="1"/>
    <x v="116"/>
    <x v="471"/>
    <d v="2023-04-10T00:00:00"/>
    <d v="1899-12-30T22:02:33"/>
    <n v="26.995925925925924"/>
    <n v="647.90222222222224"/>
    <s v="22:08:25"/>
    <x v="2"/>
    <x v="2"/>
    <x v="17"/>
    <x v="88"/>
  </r>
  <r>
    <s v="dd7a27d2-eb41-4804-9c8c-1ae510aaab54"/>
    <x v="14"/>
    <n v="144.66999999999999"/>
    <x v="0"/>
    <n v="0"/>
    <n v="1"/>
    <x v="115"/>
    <x v="472"/>
    <d v="2023-04-10T00:00:00"/>
    <d v="1899-12-30T14:45:58"/>
    <n v="3.9826388888888932E-2"/>
    <n v="0.95583333333333442"/>
    <s v="13:48:37"/>
    <x v="0"/>
    <x v="0"/>
    <x v="0"/>
    <x v="13"/>
  </r>
  <r>
    <s v="22fcaf31-99e7-432c-81b2-a6250e4b7744"/>
    <x v="7"/>
    <n v="1.351"/>
    <x v="0"/>
    <n v="0"/>
    <n v="1"/>
    <x v="115"/>
    <x v="473"/>
    <d v="2023-04-10T00:00:00"/>
    <d v="1899-12-30T12:55:08"/>
    <n v="0.34983796296296293"/>
    <n v="8.3961111111111109"/>
    <s v="04:31:22"/>
    <x v="1"/>
    <x v="0"/>
    <x v="0"/>
    <x v="3"/>
  </r>
  <r>
    <s v="f19dc865-53cb-46b4-a9ca-fbd36de36500"/>
    <x v="11"/>
    <n v="0.66800000000000004"/>
    <x v="0"/>
    <n v="1"/>
    <n v="0"/>
    <x v="112"/>
    <x v="474"/>
    <d v="2023-04-10T00:00:00"/>
    <d v="1899-12-30T12:23:28"/>
    <n v="3.3029629629629631"/>
    <n v="79.271111111111111"/>
    <s v="05:07:12"/>
    <x v="1"/>
    <x v="0"/>
    <x v="6"/>
    <x v="89"/>
  </r>
  <r>
    <s v="4934010f-5c0f-4343-9fd5-07d0ffb63d1e"/>
    <x v="2"/>
    <n v="1.0892999999999999"/>
    <x v="1"/>
    <n v="0"/>
    <n v="1"/>
    <x v="115"/>
    <x v="475"/>
    <d v="2023-04-10T00:00:00"/>
    <d v="1899-12-30T12:17:23"/>
    <n v="0.29659722222222223"/>
    <n v="7.1183333333333332"/>
    <s v="05:10:17"/>
    <x v="1"/>
    <x v="0"/>
    <x v="0"/>
    <x v="20"/>
  </r>
  <r>
    <s v="5bb31c1e-733a-42f1-8f6e-8420d5df824a"/>
    <x v="3"/>
    <n v="1.2401"/>
    <x v="1"/>
    <n v="1"/>
    <n v="0"/>
    <x v="115"/>
    <x v="476"/>
    <d v="2023-04-10T00:00:00"/>
    <d v="1899-12-30T09:30:33"/>
    <n v="0.18056712962962965"/>
    <n v="4.3336111111111117"/>
    <s v="05:10:32"/>
    <x v="1"/>
    <x v="0"/>
    <x v="0"/>
    <x v="22"/>
  </r>
  <r>
    <s v="68e72fe4-34d5-4daa-94c8-31f2e80e4483"/>
    <x v="2"/>
    <n v="1.0887"/>
    <x v="0"/>
    <n v="0"/>
    <n v="1"/>
    <x v="115"/>
    <x v="477"/>
    <d v="2023-04-10T00:00:00"/>
    <d v="1899-12-30T05:09:43"/>
    <n v="4.120370370370348E-3"/>
    <n v="9.888888888888836E-2"/>
    <s v="05:03:47"/>
    <x v="1"/>
    <x v="0"/>
    <x v="0"/>
    <x v="15"/>
  </r>
  <r>
    <s v="d5ae6103-0e71-48c1-b796-c89f546ba21d"/>
    <x v="0"/>
    <n v="132.09"/>
    <x v="1"/>
    <n v="1"/>
    <n v="0"/>
    <x v="112"/>
    <x v="478"/>
    <d v="2023-04-10T00:00:00"/>
    <d v="1899-12-30T00:33:24"/>
    <n v="2.3806944444444444"/>
    <n v="57.13666666666667"/>
    <s v="15:25:12"/>
    <x v="0"/>
    <x v="0"/>
    <x v="2"/>
    <x v="90"/>
  </r>
  <r>
    <s v="dc4d8ac5-df6b-48d1-b6b3-8a142fe6fde7"/>
    <x v="1"/>
    <n v="2013.71"/>
    <x v="0"/>
    <n v="1"/>
    <n v="0"/>
    <x v="111"/>
    <x v="479"/>
    <d v="2023-04-09T00:00:00"/>
    <d v="1899-12-30T22:00:05"/>
    <n v="3.6290046296296294"/>
    <n v="87.096111111111114"/>
    <s v="06:54:19"/>
    <x v="1"/>
    <x v="1"/>
    <x v="5"/>
    <x v="60"/>
  </r>
  <r>
    <s v="51f0299d-8b24-4167-b2ef-71291eae8c56"/>
    <x v="13"/>
    <n v="0.98709999999999998"/>
    <x v="1"/>
    <n v="1"/>
    <n v="0"/>
    <x v="111"/>
    <x v="480"/>
    <d v="2023-04-07T00:00:00"/>
    <d v="1899-12-30T21:15:37"/>
    <n v="1.4206018518518517"/>
    <n v="34.094444444444441"/>
    <s v="11:09:57"/>
    <x v="0"/>
    <x v="0"/>
    <x v="1"/>
    <x v="26"/>
  </r>
  <r>
    <s v="8b491b24-ade8-4ba1-a384-8fb01f276712"/>
    <x v="0"/>
    <n v="131.75"/>
    <x v="1"/>
    <n v="1"/>
    <n v="0"/>
    <x v="111"/>
    <x v="481"/>
    <d v="2023-04-07T00:00:00"/>
    <d v="1899-12-30T12:30:26"/>
    <n v="0.96241898148148142"/>
    <n v="23.098055555555554"/>
    <s v="13:24:33"/>
    <x v="0"/>
    <x v="0"/>
    <x v="1"/>
    <x v="23"/>
  </r>
  <r>
    <s v="68f46b5a-cae1-4d97-a5f0-e5fcf931fb9f"/>
    <x v="7"/>
    <n v="1.3475999999999999"/>
    <x v="0"/>
    <n v="0"/>
    <n v="1"/>
    <x v="111"/>
    <x v="482"/>
    <d v="2023-04-07T00:00:00"/>
    <d v="1899-12-30T08:36:11"/>
    <n v="0.70103009259259252"/>
    <n v="16.824722222222221"/>
    <s v="15:46:42"/>
    <x v="0"/>
    <x v="0"/>
    <x v="1"/>
    <x v="29"/>
  </r>
  <r>
    <s v="9e439ec2-c125-4def-ba73-be975751d601"/>
    <x v="9"/>
    <n v="0.90690000000000004"/>
    <x v="1"/>
    <n v="0"/>
    <n v="1"/>
    <x v="111"/>
    <x v="483"/>
    <d v="2023-04-06T00:00:00"/>
    <d v="1899-12-30T07:47:00"/>
    <n v="5.5671296296296302E-2"/>
    <n v="1.3361111111111112"/>
    <s v="06:26:50"/>
    <x v="1"/>
    <x v="0"/>
    <x v="0"/>
    <x v="13"/>
  </r>
  <r>
    <s v="5b6d2e60-4908-4e80-95e8-3637899216a6"/>
    <x v="1"/>
    <n v="2024.57"/>
    <x v="0"/>
    <n v="1"/>
    <n v="0"/>
    <x v="117"/>
    <x v="484"/>
    <d v="2023-04-06T00:00:00"/>
    <d v="1899-12-30T02:22:04"/>
    <n v="0.84188657407407408"/>
    <n v="20.205277777777777"/>
    <s v="06:09:45"/>
    <x v="1"/>
    <x v="1"/>
    <x v="1"/>
    <x v="30"/>
  </r>
  <r>
    <s v="331bf13d-5a55-4379-9b5c-162c43c62d3b"/>
    <x v="0"/>
    <n v="131.13999999999999"/>
    <x v="1"/>
    <n v="0"/>
    <n v="1"/>
    <x v="117"/>
    <x v="485"/>
    <d v="2023-04-05T00:00:00"/>
    <d v="1899-12-30T23:45:52"/>
    <n v="0.33907407407407403"/>
    <n v="8.1377777777777762"/>
    <s v="15:37:36"/>
    <x v="0"/>
    <x v="0"/>
    <x v="0"/>
    <x v="3"/>
  </r>
  <r>
    <s v="6c2f9a89-54da-43bd-b453-a63f8be67d2f"/>
    <x v="2"/>
    <n v="1.0951"/>
    <x v="0"/>
    <n v="1"/>
    <n v="0"/>
    <x v="117"/>
    <x v="486"/>
    <d v="2023-04-05T00:00:00"/>
    <d v="1899-12-30T14:49:32"/>
    <n v="0.37818287037037041"/>
    <n v="9.0763888888888893"/>
    <s v="05:44:57"/>
    <x v="1"/>
    <x v="0"/>
    <x v="0"/>
    <x v="10"/>
  </r>
  <r>
    <s v="f5eda64a-110b-4127-8669-e9d0b1307ca5"/>
    <x v="3"/>
    <n v="1.2484999999999999"/>
    <x v="0"/>
    <n v="1"/>
    <n v="0"/>
    <x v="117"/>
    <x v="487"/>
    <d v="2023-04-05T00:00:00"/>
    <d v="1899-12-30T14:44:55"/>
    <n v="9.7037037037037033E-2"/>
    <n v="2.3288888888888888"/>
    <s v="12:25:11"/>
    <x v="0"/>
    <x v="0"/>
    <x v="0"/>
    <x v="0"/>
  </r>
  <r>
    <s v="4975030b-fe44-42f1-868f-dce706363e31"/>
    <x v="11"/>
    <n v="0.67400000000000004"/>
    <x v="1"/>
    <n v="0"/>
    <n v="1"/>
    <x v="118"/>
    <x v="488"/>
    <d v="2023-04-05T00:00:00"/>
    <d v="1899-12-30T07:41:26"/>
    <n v="0.78642361111111103"/>
    <n v="18.874166666666667"/>
    <s v="12:48:59"/>
    <x v="0"/>
    <x v="0"/>
    <x v="1"/>
    <x v="27"/>
  </r>
  <r>
    <s v="10b3d9a9-a5dc-4917-aca7-8ee91ef8fb3e"/>
    <x v="1"/>
    <n v="2020.75"/>
    <x v="0"/>
    <n v="0"/>
    <n v="1"/>
    <x v="118"/>
    <x v="489"/>
    <d v="2023-04-05T00:00:00"/>
    <d v="1899-12-30T02:43:56"/>
    <n v="0.30252314814814818"/>
    <n v="7.2605555555555554"/>
    <s v="19:28:18"/>
    <x v="3"/>
    <x v="1"/>
    <x v="0"/>
    <x v="20"/>
  </r>
  <r>
    <s v="53d89f2e-e11f-470b-b29c-1efb1bd13c09"/>
    <x v="1"/>
    <n v="1980.01"/>
    <x v="0"/>
    <n v="0"/>
    <n v="1"/>
    <x v="118"/>
    <x v="490"/>
    <d v="2023-04-04T00:00:00"/>
    <d v="1899-12-30T13:32:13"/>
    <n v="0.41996527777777776"/>
    <n v="10.079166666666666"/>
    <s v="03:27:28"/>
    <x v="2"/>
    <x v="1"/>
    <x v="0"/>
    <x v="45"/>
  </r>
  <r>
    <s v="37892310-401e-477a-9233-c9056f77d301"/>
    <x v="0"/>
    <n v="132.78"/>
    <x v="0"/>
    <n v="0"/>
    <n v="1"/>
    <x v="118"/>
    <x v="491"/>
    <d v="2023-04-04T00:00:00"/>
    <d v="1899-12-30T11:21:24"/>
    <n v="0.21569444444444449"/>
    <n v="5.1766666666666676"/>
    <s v="06:10:48"/>
    <x v="1"/>
    <x v="0"/>
    <x v="0"/>
    <x v="12"/>
  </r>
  <r>
    <s v="afe175fe-b9eb-4093-b705-805db4a85e3d"/>
    <x v="6"/>
    <n v="0.87880000000000003"/>
    <x v="0"/>
    <n v="1"/>
    <n v="0"/>
    <x v="119"/>
    <x v="492"/>
    <d v="2023-04-04T00:00:00"/>
    <d v="1899-12-30T09:10:08"/>
    <n v="3.8775115740740742"/>
    <n v="93.06027777777777"/>
    <s v="12:06:31"/>
    <x v="0"/>
    <x v="0"/>
    <x v="5"/>
    <x v="91"/>
  </r>
  <r>
    <s v="2710f787-9fc9-4ef2-8898-db1dbd634557"/>
    <x v="2"/>
    <n v="1.0896999999999999"/>
    <x v="1"/>
    <n v="1"/>
    <n v="0"/>
    <x v="118"/>
    <x v="493"/>
    <d v="2023-04-04T00:00:00"/>
    <d v="1899-12-30T07:53:02"/>
    <n v="0.11306712962962961"/>
    <n v="2.7136111111111108"/>
    <s v="05:10:13"/>
    <x v="1"/>
    <x v="0"/>
    <x v="0"/>
    <x v="31"/>
  </r>
  <r>
    <s v="660cbd3a-fa83-47fa-8a8f-500bf50122fa"/>
    <x v="8"/>
    <n v="80.373999999999995"/>
    <x v="0"/>
    <n v="0"/>
    <n v="1"/>
    <x v="120"/>
    <x v="494"/>
    <d v="2023-04-04T00:00:00"/>
    <d v="1899-12-30T07:25:01"/>
    <n v="0.70473379629629629"/>
    <n v="16.913611111111109"/>
    <s v="14:30:12"/>
    <x v="0"/>
    <x v="1"/>
    <x v="1"/>
    <x v="29"/>
  </r>
  <r>
    <s v="c41f4289-8447-4480-877c-a4d1e9c273cb"/>
    <x v="0"/>
    <n v="132.94999999999999"/>
    <x v="0"/>
    <n v="1"/>
    <n v="0"/>
    <x v="120"/>
    <x v="495"/>
    <d v="2023-04-03T00:00:00"/>
    <d v="1899-12-30T14:01:25"/>
    <n v="6.7233796296296264E-2"/>
    <n v="1.6136111111111102"/>
    <s v="12:24:36"/>
    <x v="0"/>
    <x v="0"/>
    <x v="0"/>
    <x v="0"/>
  </r>
  <r>
    <s v="012bbd7e-e98b-4fac-98da-8b68a5533af9"/>
    <x v="1"/>
    <n v="1977.15"/>
    <x v="0"/>
    <n v="1"/>
    <n v="0"/>
    <x v="120"/>
    <x v="496"/>
    <d v="2023-04-03T00:00:00"/>
    <d v="1899-12-30T13:36:10"/>
    <n v="1.8761574074074083E-2"/>
    <n v="0.450277777777778"/>
    <s v="13:09:09"/>
    <x v="0"/>
    <x v="1"/>
    <x v="0"/>
    <x v="15"/>
  </r>
  <r>
    <s v="93b90030-9068-4a34-8cf9-f3216b1ac278"/>
    <x v="1"/>
    <n v="1950.44"/>
    <x v="0"/>
    <n v="0"/>
    <n v="1"/>
    <x v="120"/>
    <x v="497"/>
    <d v="2023-04-03T00:00:00"/>
    <d v="1899-12-30T07:13:28"/>
    <n v="8.721064814814812E-2"/>
    <n v="2.093055555555555"/>
    <s v="05:07:53"/>
    <x v="1"/>
    <x v="1"/>
    <x v="0"/>
    <x v="0"/>
  </r>
  <r>
    <s v="930bea2f-062b-4877-93fe-2eee2e726acf"/>
    <x v="2"/>
    <n v="1.079"/>
    <x v="0"/>
    <n v="0"/>
    <n v="1"/>
    <x v="120"/>
    <x v="498"/>
    <d v="2023-04-03T00:00:00"/>
    <d v="1899-12-30T07:08:53"/>
    <n v="8.1967592592592606E-2"/>
    <n v="1.9672222222222224"/>
    <s v="05:10:51"/>
    <x v="1"/>
    <x v="0"/>
    <x v="0"/>
    <x v="0"/>
  </r>
  <r>
    <s v="1af88d3c-66ce-414d-8c65-bd32163e9e1d"/>
    <x v="1"/>
    <n v="1980.15"/>
    <x v="0"/>
    <n v="1"/>
    <n v="0"/>
    <x v="119"/>
    <x v="499"/>
    <d v="2023-03-31T00:00:00"/>
    <d v="1899-12-30T17:27:08"/>
    <n v="0.19041666666666668"/>
    <n v="4.57"/>
    <s v="12:52:56"/>
    <x v="0"/>
    <x v="1"/>
    <x v="0"/>
    <x v="12"/>
  </r>
  <r>
    <s v="14f86100-0e92-4784-adfe-3aadc8755d74"/>
    <x v="12"/>
    <n v="1713.5"/>
    <x v="0"/>
    <n v="0"/>
    <n v="1"/>
    <x v="121"/>
    <x v="500"/>
    <d v="2023-03-31T00:00:00"/>
    <d v="1899-12-30T13:34:50"/>
    <n v="3.8790624999999999"/>
    <n v="93.097499999999997"/>
    <s v="16:28:59"/>
    <x v="3"/>
    <x v="2"/>
    <x v="5"/>
    <x v="91"/>
  </r>
  <r>
    <s v="cba1bacb-c6c8-4ff8-88ac-df93c5cc199f"/>
    <x v="2"/>
    <n v="1.0902000000000001"/>
    <x v="1"/>
    <n v="0"/>
    <n v="1"/>
    <x v="119"/>
    <x v="501"/>
    <d v="2023-03-31T00:00:00"/>
    <d v="1899-12-30T10:53:03"/>
    <n v="0.2396527777777778"/>
    <n v="5.7516666666666669"/>
    <s v="05:07:57"/>
    <x v="1"/>
    <x v="0"/>
    <x v="0"/>
    <x v="6"/>
  </r>
  <r>
    <s v="fc203383-a5b7-4065-9592-1a4e38962da9"/>
    <x v="1"/>
    <n v="1981.35"/>
    <x v="1"/>
    <n v="0"/>
    <n v="1"/>
    <x v="122"/>
    <x v="502"/>
    <d v="2023-03-31T00:00:00"/>
    <d v="1899-12-30T08:44:34"/>
    <n v="0.44030092592592596"/>
    <n v="10.567222222222224"/>
    <s v="22:10:32"/>
    <x v="2"/>
    <x v="1"/>
    <x v="0"/>
    <x v="36"/>
  </r>
  <r>
    <s v="a4500cd9-888e-46fa-99fc-da37673f9e4f"/>
    <x v="3"/>
    <n v="1.2388999999999999"/>
    <x v="1"/>
    <n v="0"/>
    <n v="1"/>
    <x v="119"/>
    <x v="503"/>
    <d v="2023-03-31T00:00:00"/>
    <d v="1899-12-30T08:19:25"/>
    <n v="0.11756944444444443"/>
    <n v="2.8216666666666663"/>
    <s v="05:30:07"/>
    <x v="1"/>
    <x v="0"/>
    <x v="0"/>
    <x v="31"/>
  </r>
  <r>
    <s v="7d495577-692c-4daf-a9de-bcb6688a5060"/>
    <x v="7"/>
    <n v="1.3543000000000001"/>
    <x v="1"/>
    <n v="0"/>
    <n v="1"/>
    <x v="122"/>
    <x v="504"/>
    <d v="2023-03-31T00:00:00"/>
    <d v="1899-12-30T01:31:06"/>
    <n v="0.54406249999999989"/>
    <n v="13.057499999999999"/>
    <s v="12:27:39"/>
    <x v="0"/>
    <x v="0"/>
    <x v="1"/>
    <x v="72"/>
  </r>
  <r>
    <s v="ad3af043-8aac-4b98-967e-11a8a840aaaf"/>
    <x v="1"/>
    <n v="1963.9"/>
    <x v="0"/>
    <n v="0"/>
    <n v="1"/>
    <x v="123"/>
    <x v="505"/>
    <d v="2023-03-30T00:00:00"/>
    <d v="1899-12-30T12:28:12"/>
    <n v="1.1717361111111111"/>
    <n v="28.12166666666667"/>
    <s v="08:20:54"/>
    <x v="1"/>
    <x v="1"/>
    <x v="1"/>
    <x v="35"/>
  </r>
  <r>
    <s v="d9af30f4-d76a-4c02-a832-b0436fe00eb5"/>
    <x v="6"/>
    <n v="0.87770000000000004"/>
    <x v="1"/>
    <n v="1"/>
    <n v="0"/>
    <x v="124"/>
    <x v="506"/>
    <d v="2023-03-30T00:00:00"/>
    <d v="1899-12-30T11:00:14"/>
    <n v="2.2414699074074074"/>
    <n v="53.795277777777777"/>
    <s v="05:12:31"/>
    <x v="1"/>
    <x v="0"/>
    <x v="2"/>
    <x v="84"/>
  </r>
  <r>
    <s v="b481aca9-4c04-49c4-aea4-ce0f12029c11"/>
    <x v="8"/>
    <n v="73.02"/>
    <x v="0"/>
    <n v="0"/>
    <n v="1"/>
    <x v="123"/>
    <x v="507"/>
    <d v="2023-03-30T00:00:00"/>
    <d v="1899-12-30T08:56:48"/>
    <n v="0.67380787037037049"/>
    <n v="16.171388888888892"/>
    <s v="16:46:31"/>
    <x v="3"/>
    <x v="1"/>
    <x v="1"/>
    <x v="39"/>
  </r>
  <r>
    <s v="d513624e-d618-43e2-b838-2f3787f678cf"/>
    <x v="2"/>
    <n v="1.0837000000000001"/>
    <x v="0"/>
    <n v="0"/>
    <n v="1"/>
    <x v="122"/>
    <x v="508"/>
    <d v="2023-03-30T00:00:00"/>
    <d v="1899-12-30T08:15:05"/>
    <n v="0.13184027777777774"/>
    <n v="3.1641666666666657"/>
    <s v="05:05:14"/>
    <x v="1"/>
    <x v="0"/>
    <x v="0"/>
    <x v="31"/>
  </r>
  <r>
    <s v="cb3826ca-c1db-44b6-af4f-694b2acf2a17"/>
    <x v="11"/>
    <n v="0.66890000000000005"/>
    <x v="0"/>
    <n v="0"/>
    <n v="1"/>
    <x v="122"/>
    <x v="509"/>
    <d v="2023-03-30T00:00:00"/>
    <d v="1899-12-30T08:06:04"/>
    <n v="0.11465277777777778"/>
    <n v="2.7516666666666669"/>
    <s v="05:20:58"/>
    <x v="1"/>
    <x v="0"/>
    <x v="0"/>
    <x v="31"/>
  </r>
  <r>
    <s v="47cedff1-6547-43da-b76f-bd5dffdb411c"/>
    <x v="3"/>
    <n v="1.2319"/>
    <x v="0"/>
    <n v="0"/>
    <n v="1"/>
    <x v="123"/>
    <x v="510"/>
    <d v="2023-03-30T00:00:00"/>
    <d v="1899-12-30T07:39:02"/>
    <n v="0.68212962962962975"/>
    <n v="16.371111111111112"/>
    <s v="15:16:46"/>
    <x v="0"/>
    <x v="0"/>
    <x v="1"/>
    <x v="39"/>
  </r>
  <r>
    <s v="ecdbefc9-1874-43fc-a6b7-677ebce250b1"/>
    <x v="0"/>
    <n v="130.75"/>
    <x v="1"/>
    <n v="1"/>
    <n v="0"/>
    <x v="121"/>
    <x v="511"/>
    <d v="2023-03-29T00:00:00"/>
    <d v="1899-12-30T11:39:44"/>
    <n v="2.3369791666666666"/>
    <n v="56.087499999999999"/>
    <s v="03:34:29"/>
    <x v="2"/>
    <x v="0"/>
    <x v="2"/>
    <x v="58"/>
  </r>
  <r>
    <s v="e226ffda-3fca-4fc3-b42c-8f0cbd81cab9"/>
    <x v="2"/>
    <n v="1.0826"/>
    <x v="0"/>
    <n v="0"/>
    <n v="1"/>
    <x v="124"/>
    <x v="512"/>
    <d v="2023-03-29T00:00:00"/>
    <d v="1899-12-30T09:57:24"/>
    <n v="0.83596064814814819"/>
    <n v="20.063055555555557"/>
    <s v="13:53:37"/>
    <x v="0"/>
    <x v="0"/>
    <x v="1"/>
    <x v="30"/>
  </r>
  <r>
    <s v="ace23fa6-7489-49fa-9e21-c915aebcf650"/>
    <x v="14"/>
    <n v="142.69"/>
    <x v="0"/>
    <n v="0"/>
    <n v="1"/>
    <x v="123"/>
    <x v="513"/>
    <d v="2023-03-29T00:00:00"/>
    <d v="1899-12-30T06:16:03"/>
    <n v="6.1261574074074066E-2"/>
    <n v="1.4702777777777776"/>
    <s v="04:47:50"/>
    <x v="1"/>
    <x v="0"/>
    <x v="0"/>
    <x v="13"/>
  </r>
  <r>
    <s v="a64e1706-2910-4bbe-beec-0e560d0784c8"/>
    <x v="1"/>
    <n v="1968.06"/>
    <x v="1"/>
    <n v="0"/>
    <n v="1"/>
    <x v="123"/>
    <x v="514"/>
    <d v="2023-03-29T00:00:00"/>
    <d v="1899-12-30T05:36:29"/>
    <n v="4.8518518518518516E-2"/>
    <n v="1.1644444444444444"/>
    <s v="04:26:37"/>
    <x v="1"/>
    <x v="1"/>
    <x v="0"/>
    <x v="13"/>
  </r>
  <r>
    <s v="eaaa9e1f-93aa-41d9-87a8-6c33be8fb5b8"/>
    <x v="8"/>
    <n v="72.47"/>
    <x v="0"/>
    <n v="0"/>
    <n v="1"/>
    <x v="124"/>
    <x v="515"/>
    <d v="2023-03-28T00:00:00"/>
    <d v="1899-12-30T14:10:57"/>
    <n v="3.1527777777777745E-2"/>
    <n v="0.75666666666666593"/>
    <s v="13:25:33"/>
    <x v="0"/>
    <x v="1"/>
    <x v="0"/>
    <x v="13"/>
  </r>
  <r>
    <s v="dd93dcd7-e088-4b0e-a026-81761f36bcea"/>
    <x v="1"/>
    <n v="1957.48"/>
    <x v="1"/>
    <n v="0"/>
    <n v="1"/>
    <x v="124"/>
    <x v="516"/>
    <d v="2023-03-28T00:00:00"/>
    <d v="1899-12-30T09:03:48"/>
    <n v="0.16555555555555554"/>
    <n v="3.9733333333333327"/>
    <s v="05:05:24"/>
    <x v="1"/>
    <x v="1"/>
    <x v="0"/>
    <x v="22"/>
  </r>
  <r>
    <s v="e81042dc-7e2d-40d7-ac98-5cdabc5ea22b"/>
    <x v="2"/>
    <n v="1.0786"/>
    <x v="1"/>
    <n v="1"/>
    <n v="0"/>
    <x v="121"/>
    <x v="517"/>
    <d v="2023-03-28T00:00:00"/>
    <d v="1899-12-30T07:28:13"/>
    <n v="0.65482638888888878"/>
    <n v="15.715833333333332"/>
    <s v="15:45:16"/>
    <x v="0"/>
    <x v="0"/>
    <x v="1"/>
    <x v="39"/>
  </r>
  <r>
    <s v="98526025-5b14-4e5d-b992-67e9b029e251"/>
    <x v="11"/>
    <n v="0.66500000000000004"/>
    <x v="1"/>
    <n v="1"/>
    <n v="0"/>
    <x v="125"/>
    <x v="518"/>
    <d v="2023-03-28T00:00:00"/>
    <d v="1899-12-30T02:50:33"/>
    <n v="1.1519444444444447"/>
    <n v="27.646666666666668"/>
    <s v="23:11:45"/>
    <x v="2"/>
    <x v="0"/>
    <x v="1"/>
    <x v="35"/>
  </r>
  <r>
    <s v="94e3d5bf-a81f-4104-b99c-8a45b50372d7"/>
    <x v="1"/>
    <n v="1952.78"/>
    <x v="0"/>
    <n v="0"/>
    <n v="1"/>
    <x v="121"/>
    <x v="519"/>
    <d v="2023-03-28T00:00:00"/>
    <d v="1899-12-30T01:08:34"/>
    <n v="0.54619212962962971"/>
    <n v="13.108611111111113"/>
    <s v="12:02:03"/>
    <x v="0"/>
    <x v="1"/>
    <x v="1"/>
    <x v="72"/>
  </r>
  <r>
    <s v="fa18f165-4a09-4087-b24b-86e0593f974c"/>
    <x v="12"/>
    <n v="1810"/>
    <x v="0"/>
    <n v="1"/>
    <n v="0"/>
    <x v="126"/>
    <x v="520"/>
    <d v="2023-03-27T00:00:00"/>
    <d v="1899-12-30T15:00:26"/>
    <n v="3.4055208333333331"/>
    <n v="81.732500000000002"/>
    <s v="05:16:29"/>
    <x v="1"/>
    <x v="2"/>
    <x v="6"/>
    <x v="64"/>
  </r>
  <r>
    <s v="6718bf00-369f-4210-81e5-8dfaf29cab8b"/>
    <x v="3"/>
    <n v="1.2248000000000001"/>
    <x v="0"/>
    <n v="0"/>
    <n v="1"/>
    <x v="121"/>
    <x v="521"/>
    <d v="2023-03-27T00:00:00"/>
    <d v="1899-12-30T13:44:34"/>
    <n v="0.41526620370370376"/>
    <n v="9.9663888888888899"/>
    <s v="03:46:35"/>
    <x v="2"/>
    <x v="0"/>
    <x v="0"/>
    <x v="45"/>
  </r>
  <r>
    <s v="dbf8bcc1-403a-4aa5-9516-4c7d19b6d48a"/>
    <x v="9"/>
    <n v="0.91930000000000001"/>
    <x v="1"/>
    <n v="0"/>
    <n v="1"/>
    <x v="126"/>
    <x v="522"/>
    <d v="2023-03-27T00:00:00"/>
    <d v="1899-12-30T08:12:36"/>
    <n v="2.7936226851851851"/>
    <n v="67.046944444444449"/>
    <s v="13:09:47"/>
    <x v="0"/>
    <x v="0"/>
    <x v="6"/>
    <x v="85"/>
  </r>
  <r>
    <s v="adbfa15d-ddba-4408-ba18-4cc99d8abb06"/>
    <x v="1"/>
    <n v="1974.72"/>
    <x v="1"/>
    <n v="0"/>
    <n v="1"/>
    <x v="121"/>
    <x v="523"/>
    <d v="2023-03-27T00:00:00"/>
    <d v="1899-12-30T05:51:42"/>
    <n v="7.694444444444444E-2"/>
    <n v="1.8466666666666667"/>
    <s v="04:00:54"/>
    <x v="1"/>
    <x v="1"/>
    <x v="0"/>
    <x v="0"/>
  </r>
  <r>
    <s v="9aa790f4-c10e-43e6-b05c-00ff5391e53e"/>
    <x v="1"/>
    <n v="1970"/>
    <x v="0"/>
    <n v="0"/>
    <n v="1"/>
    <x v="125"/>
    <x v="524"/>
    <d v="2023-03-27T00:00:00"/>
    <d v="1899-12-30T01:17:25"/>
    <n v="0.13118055555555552"/>
    <n v="3.1483333333333334"/>
    <s v="22:08:31"/>
    <x v="2"/>
    <x v="1"/>
    <x v="0"/>
    <x v="31"/>
  </r>
  <r>
    <s v="e03d2804-f0d9-4c56-8d15-97d8a9b0d75b"/>
    <x v="1"/>
    <n v="1994.33"/>
    <x v="0"/>
    <n v="0"/>
    <n v="1"/>
    <x v="126"/>
    <x v="525"/>
    <d v="2023-03-24T00:00:00"/>
    <d v="1899-12-30T12:34:34"/>
    <n v="8.8425925925925686E-3"/>
    <n v="0.21222222222222165"/>
    <s v="12:21:50"/>
    <x v="0"/>
    <x v="1"/>
    <x v="0"/>
    <x v="15"/>
  </r>
  <r>
    <s v="3a7a3487-f597-4d80-a5c9-eac62e3d444c"/>
    <x v="1"/>
    <n v="1993.33"/>
    <x v="0"/>
    <n v="0"/>
    <n v="1"/>
    <x v="126"/>
    <x v="526"/>
    <d v="2023-03-24T00:00:00"/>
    <d v="1899-12-30T12:03:41"/>
    <n v="2.6956018518518476E-2"/>
    <n v="0.64694444444444343"/>
    <s v="11:24:52"/>
    <x v="0"/>
    <x v="1"/>
    <x v="0"/>
    <x v="13"/>
  </r>
  <r>
    <s v="1082d637-bd67-4052-8463-8580c34639b8"/>
    <x v="3"/>
    <n v="1.2285999999999999"/>
    <x v="0"/>
    <n v="1"/>
    <n v="0"/>
    <x v="126"/>
    <x v="527"/>
    <d v="2023-03-24T00:00:00"/>
    <d v="1899-12-30T08:09:47"/>
    <n v="0.11965277777777776"/>
    <n v="2.8716666666666661"/>
    <s v="05:17:29"/>
    <x v="1"/>
    <x v="0"/>
    <x v="0"/>
    <x v="31"/>
  </r>
  <r>
    <s v="09336cc3-c183-43fe-955a-80d026af60b8"/>
    <x v="2"/>
    <n v="1.0833999999999999"/>
    <x v="0"/>
    <n v="1"/>
    <n v="0"/>
    <x v="127"/>
    <x v="528"/>
    <d v="2023-03-24T00:00:00"/>
    <d v="1899-12-30T08:09:40"/>
    <n v="0.4186805555555555"/>
    <n v="10.048333333333332"/>
    <s v="22:06:46"/>
    <x v="2"/>
    <x v="0"/>
    <x v="0"/>
    <x v="45"/>
  </r>
  <r>
    <s v="47bd9c9b-aa31-4c22-9715-45be68d69acc"/>
    <x v="6"/>
    <n v="0.88480000000000003"/>
    <x v="1"/>
    <n v="0"/>
    <n v="1"/>
    <x v="127"/>
    <x v="529"/>
    <d v="2023-03-23T00:00:00"/>
    <d v="1899-12-30T19:33:11"/>
    <n v="0.56435185185185188"/>
    <n v="13.544444444444444"/>
    <s v="06:00:31"/>
    <x v="1"/>
    <x v="0"/>
    <x v="1"/>
    <x v="51"/>
  </r>
  <r>
    <s v="725c83d7-8f3e-4957-8b88-fa230661c298"/>
    <x v="3"/>
    <n v="1.2319"/>
    <x v="0"/>
    <n v="1"/>
    <n v="0"/>
    <x v="127"/>
    <x v="530"/>
    <d v="2023-03-23T00:00:00"/>
    <d v="1899-12-30T18:47:35"/>
    <n v="0.14216435185185183"/>
    <n v="3.411944444444444"/>
    <s v="15:22:52"/>
    <x v="0"/>
    <x v="0"/>
    <x v="0"/>
    <x v="31"/>
  </r>
  <r>
    <s v="6414e460-6ac8-498c-99df-6e07f9bb7375"/>
    <x v="2"/>
    <n v="1.0902000000000001"/>
    <x v="0"/>
    <n v="1"/>
    <n v="0"/>
    <x v="127"/>
    <x v="531"/>
    <d v="2023-03-23T00:00:00"/>
    <d v="1899-12-30T18:38:38"/>
    <n v="0.52188657407407402"/>
    <n v="12.525277777777777"/>
    <s v="06:07:07"/>
    <x v="1"/>
    <x v="0"/>
    <x v="1"/>
    <x v="72"/>
  </r>
  <r>
    <s v="28827de5-6f2d-4205-9bda-3c96c0adaa25"/>
    <x v="8"/>
    <n v="70.52"/>
    <x v="1"/>
    <n v="0"/>
    <n v="1"/>
    <x v="127"/>
    <x v="532"/>
    <d v="2023-03-23T00:00:00"/>
    <d v="1899-12-30T18:35:12"/>
    <n v="0.27393518518518517"/>
    <n v="6.5744444444444436"/>
    <s v="12:00:44"/>
    <x v="0"/>
    <x v="1"/>
    <x v="0"/>
    <x v="20"/>
  </r>
  <r>
    <s v="59bffe51-8896-434e-9287-22e77add5443"/>
    <x v="12"/>
    <n v="1744.34"/>
    <x v="0"/>
    <n v="0"/>
    <n v="1"/>
    <x v="128"/>
    <x v="533"/>
    <d v="2023-03-23T00:00:00"/>
    <d v="1899-12-30T15:15:29"/>
    <n v="2.4037962962962962"/>
    <n v="57.691111111111113"/>
    <s v="05:34:01"/>
    <x v="1"/>
    <x v="2"/>
    <x v="2"/>
    <x v="71"/>
  </r>
  <r>
    <s v="9bd09c11-a23a-486b-b244-1ddf60ac58cb"/>
    <x v="1"/>
    <n v="1974.12"/>
    <x v="0"/>
    <n v="0"/>
    <n v="1"/>
    <x v="127"/>
    <x v="534"/>
    <d v="2023-03-23T00:00:00"/>
    <d v="1899-12-30T13:54:58"/>
    <n v="2.6053240740740707E-2"/>
    <n v="0.62527777777777693"/>
    <s v="13:17:27"/>
    <x v="0"/>
    <x v="1"/>
    <x v="0"/>
    <x v="13"/>
  </r>
  <r>
    <s v="9a331d2d-7152-40a5-a7f1-fa1fcebe5c29"/>
    <x v="1"/>
    <n v="1967.9"/>
    <x v="0"/>
    <n v="0"/>
    <n v="1"/>
    <x v="129"/>
    <x v="535"/>
    <d v="2023-03-23T00:00:00"/>
    <d v="1899-12-30T00:03:29"/>
    <n v="0.14290509259259254"/>
    <n v="3.429722222222221"/>
    <s v="20:37:42"/>
    <x v="3"/>
    <x v="1"/>
    <x v="0"/>
    <x v="31"/>
  </r>
  <r>
    <s v="524c7c9a-2327-419d-ac08-f168c173d194"/>
    <x v="6"/>
    <n v="0.87929999999999997"/>
    <x v="0"/>
    <n v="0"/>
    <n v="1"/>
    <x v="129"/>
    <x v="536"/>
    <d v="2023-03-22T00:00:00"/>
    <d v="1899-12-30T15:36:02"/>
    <n v="9.1562499999999991E-2"/>
    <n v="2.1974999999999998"/>
    <s v="13:24:11"/>
    <x v="0"/>
    <x v="0"/>
    <x v="0"/>
    <x v="0"/>
  </r>
  <r>
    <s v="e3429da4-b7ab-4c91-a099-69a645e16cad"/>
    <x v="1"/>
    <n v="1941.25"/>
    <x v="0"/>
    <n v="0"/>
    <n v="1"/>
    <x v="129"/>
    <x v="537"/>
    <d v="2023-03-22T00:00:00"/>
    <d v="1899-12-30T14:50:51"/>
    <n v="0.34127314814814813"/>
    <n v="8.1905555555555551"/>
    <s v="06:39:25"/>
    <x v="1"/>
    <x v="1"/>
    <x v="0"/>
    <x v="3"/>
  </r>
  <r>
    <s v="e9651d11-9981-40e0-b38f-24e176c3c788"/>
    <x v="1"/>
    <n v="1938.6"/>
    <x v="1"/>
    <n v="1"/>
    <n v="0"/>
    <x v="129"/>
    <x v="538"/>
    <d v="2023-03-22T00:00:00"/>
    <d v="1899-12-30T13:33:19"/>
    <n v="1.3287037037037042E-2"/>
    <n v="0.318888888888889"/>
    <s v="13:14:11"/>
    <x v="0"/>
    <x v="1"/>
    <x v="0"/>
    <x v="15"/>
  </r>
  <r>
    <s v="72c4ef86-2ddd-49a1-a8b2-e06b125b910a"/>
    <x v="2"/>
    <n v="1.077"/>
    <x v="0"/>
    <n v="0"/>
    <n v="1"/>
    <x v="129"/>
    <x v="539"/>
    <d v="2023-03-22T00:00:00"/>
    <d v="1899-12-30T12:11:56"/>
    <n v="0.23655092592592589"/>
    <n v="5.6772222222222215"/>
    <s v="06:31:18"/>
    <x v="1"/>
    <x v="0"/>
    <x v="0"/>
    <x v="6"/>
  </r>
  <r>
    <s v="3f95adef-292d-4692-a77c-649ba533b762"/>
    <x v="0"/>
    <n v="131.30000000000001"/>
    <x v="1"/>
    <n v="1"/>
    <n v="0"/>
    <x v="130"/>
    <x v="540"/>
    <d v="2023-03-22T00:00:00"/>
    <d v="1899-12-30T01:37:21"/>
    <n v="1.520324074074074"/>
    <n v="36.487777777777779"/>
    <s v="13:08:05"/>
    <x v="0"/>
    <x v="0"/>
    <x v="2"/>
    <x v="21"/>
  </r>
  <r>
    <s v="bce3ac54-625e-4e3f-8795-ce1dc4b18f92"/>
    <x v="1"/>
    <n v="1972.45"/>
    <x v="0"/>
    <n v="1"/>
    <n v="0"/>
    <x v="130"/>
    <x v="541"/>
    <d v="2023-03-21T00:00:00"/>
    <d v="1899-12-30T17:29:16"/>
    <n v="1.0614930555555555"/>
    <n v="25.475833333333334"/>
    <s v="16:00:43"/>
    <x v="3"/>
    <x v="1"/>
    <x v="1"/>
    <x v="18"/>
  </r>
  <r>
    <s v="9e2e0303-1db5-4cc1-ac8d-7d98b496fe71"/>
    <x v="0"/>
    <n v="132.34"/>
    <x v="1"/>
    <n v="0"/>
    <n v="1"/>
    <x v="128"/>
    <x v="542"/>
    <d v="2023-03-21T00:00:00"/>
    <d v="1899-12-30T14:23:58"/>
    <n v="2.2627314814814836E-2"/>
    <n v="0.54305555555555607"/>
    <s v="13:51:23"/>
    <x v="0"/>
    <x v="0"/>
    <x v="0"/>
    <x v="13"/>
  </r>
  <r>
    <s v="b80042f8-e234-4012-9393-228c39ec0ecb"/>
    <x v="6"/>
    <n v="0.87419999999999998"/>
    <x v="1"/>
    <n v="1"/>
    <n v="0"/>
    <x v="128"/>
    <x v="543"/>
    <d v="2023-03-21T00:00:00"/>
    <d v="1899-12-30T10:45:40"/>
    <n v="0.16309027777777776"/>
    <n v="3.9141666666666666"/>
    <s v="06:50:49"/>
    <x v="1"/>
    <x v="0"/>
    <x v="0"/>
    <x v="22"/>
  </r>
  <r>
    <s v="d4a6576a-3adb-44c7-99aa-6645f1a59aa1"/>
    <x v="2"/>
    <n v="1.0717000000000001"/>
    <x v="1"/>
    <n v="1"/>
    <n v="0"/>
    <x v="128"/>
    <x v="544"/>
    <d v="2023-03-21T00:00:00"/>
    <d v="1899-12-30T10:42:18"/>
    <n v="0.21245370370370373"/>
    <n v="5.0988888888888892"/>
    <s v="05:36:22"/>
    <x v="1"/>
    <x v="0"/>
    <x v="0"/>
    <x v="12"/>
  </r>
  <r>
    <s v="4166b44f-6597-4c04-a248-ec6f3769d99a"/>
    <x v="8"/>
    <n v="67"/>
    <x v="1"/>
    <n v="0"/>
    <n v="1"/>
    <x v="130"/>
    <x v="545"/>
    <d v="2023-03-20T00:00:00"/>
    <d v="1899-12-30T17:20:56"/>
    <n v="4.6296296296303531E-5"/>
    <n v="1.1111111111112848E-3"/>
    <s v="17:20:52"/>
    <x v="3"/>
    <x v="1"/>
    <x v="0"/>
    <x v="15"/>
  </r>
  <r>
    <s v="8633e681-7433-4191-bd2d-25b1d67077f1"/>
    <x v="1"/>
    <n v="1982.73"/>
    <x v="0"/>
    <n v="1"/>
    <n v="0"/>
    <x v="130"/>
    <x v="546"/>
    <d v="2023-03-20T00:00:00"/>
    <d v="1899-12-30T14:13:28"/>
    <n v="0.10041666666666667"/>
    <n v="2.41"/>
    <s v="11:48:52"/>
    <x v="0"/>
    <x v="1"/>
    <x v="0"/>
    <x v="0"/>
  </r>
  <r>
    <s v="96e31932-e4a2-402e-bb7e-7b783054070c"/>
    <x v="2"/>
    <n v="1.0670999999999999"/>
    <x v="0"/>
    <n v="0"/>
    <n v="1"/>
    <x v="130"/>
    <x v="547"/>
    <d v="2023-03-20T00:00:00"/>
    <d v="1899-12-30T11:56:07"/>
    <n v="0.24046296296296296"/>
    <n v="5.7711111111111109"/>
    <s v="06:09:51"/>
    <x v="1"/>
    <x v="0"/>
    <x v="0"/>
    <x v="6"/>
  </r>
  <r>
    <s v="aaffabba-d1e2-4e09-b97f-bbfebf730d6b"/>
    <x v="8"/>
    <n v="67.27"/>
    <x v="1"/>
    <n v="0"/>
    <n v="1"/>
    <x v="130"/>
    <x v="548"/>
    <d v="2023-03-20T00:00:00"/>
    <d v="1899-12-30T08:36:06"/>
    <n v="0.24332175925925925"/>
    <n v="5.839722222222222"/>
    <s v="02:45:43"/>
    <x v="2"/>
    <x v="1"/>
    <x v="0"/>
    <x v="6"/>
  </r>
  <r>
    <s v="d60f33f9-5354-441d-bb05-452d7e0411d6"/>
    <x v="1"/>
    <n v="1985.98"/>
    <x v="0"/>
    <n v="0"/>
    <n v="1"/>
    <x v="130"/>
    <x v="549"/>
    <d v="2023-03-20T00:00:00"/>
    <d v="1899-12-30T07:08:10"/>
    <n v="4.1435185185185186E-2"/>
    <n v="0.99444444444444446"/>
    <s v="06:08:30"/>
    <x v="1"/>
    <x v="1"/>
    <x v="0"/>
    <x v="13"/>
  </r>
  <r>
    <s v="d471c268-ea42-48a9-a7f8-1469a7ef38c9"/>
    <x v="0"/>
    <n v="132.03"/>
    <x v="1"/>
    <n v="0"/>
    <n v="1"/>
    <x v="131"/>
    <x v="550"/>
    <d v="2023-03-17T00:00:00"/>
    <d v="1899-12-30T18:52:21"/>
    <n v="0.12302083333333329"/>
    <n v="2.9524999999999988"/>
    <s v="15:55:12"/>
    <x v="0"/>
    <x v="0"/>
    <x v="0"/>
    <x v="31"/>
  </r>
  <r>
    <s v="5bc0a0c3-a596-4d90-b0fc-7466656ce242"/>
    <x v="1"/>
    <n v="1956.89"/>
    <x v="0"/>
    <n v="0"/>
    <n v="1"/>
    <x v="131"/>
    <x v="551"/>
    <d v="2023-03-17T00:00:00"/>
    <d v="1899-12-30T16:41:51"/>
    <n v="4.5833333333334574E-3"/>
    <n v="0.11000000000000298"/>
    <s v="16:35:15"/>
    <x v="3"/>
    <x v="1"/>
    <x v="0"/>
    <x v="15"/>
  </r>
  <r>
    <s v="7fe7b0a0-f02f-49fd-8edc-022b76a546dd"/>
    <x v="1"/>
    <n v="1960.28"/>
    <x v="0"/>
    <n v="1"/>
    <n v="0"/>
    <x v="131"/>
    <x v="552"/>
    <d v="2023-03-17T00:00:00"/>
    <d v="1899-12-30T16:32:09"/>
    <n v="2.9050925925925879E-2"/>
    <n v="0.69722222222222108"/>
    <s v="15:50:19"/>
    <x v="0"/>
    <x v="1"/>
    <x v="0"/>
    <x v="13"/>
  </r>
  <r>
    <s v="81d0ae8e-2d59-4937-bedf-53c2ca27b554"/>
    <x v="7"/>
    <n v="1.3707"/>
    <x v="0"/>
    <n v="0"/>
    <n v="1"/>
    <x v="131"/>
    <x v="553"/>
    <d v="2023-03-17T00:00:00"/>
    <d v="1899-12-30T13:33:39"/>
    <n v="6.8935185185185155E-2"/>
    <n v="1.6544444444444437"/>
    <s v="11:54:23"/>
    <x v="0"/>
    <x v="0"/>
    <x v="0"/>
    <x v="0"/>
  </r>
  <r>
    <s v="4f1c52ea-7797-43a1-ab46-72e94beef507"/>
    <x v="1"/>
    <n v="1931.58"/>
    <x v="0"/>
    <n v="0"/>
    <n v="1"/>
    <x v="131"/>
    <x v="554"/>
    <d v="2023-03-17T00:00:00"/>
    <d v="1899-12-30T12:22:31"/>
    <n v="0.27861111111111109"/>
    <n v="6.6866666666666656"/>
    <s v="05:41:19"/>
    <x v="1"/>
    <x v="1"/>
    <x v="0"/>
    <x v="20"/>
  </r>
  <r>
    <s v="54d0df1f-fd8e-4a69-b32f-0bcea3895dfa"/>
    <x v="12"/>
    <n v="1645.03"/>
    <x v="0"/>
    <n v="0"/>
    <n v="1"/>
    <x v="132"/>
    <x v="555"/>
    <d v="2023-03-17T00:00:00"/>
    <d v="1899-12-30T10:40:34"/>
    <n v="1.1979745370370372"/>
    <n v="28.75138888888889"/>
    <s v="05:55:29"/>
    <x v="1"/>
    <x v="2"/>
    <x v="1"/>
    <x v="16"/>
  </r>
  <r>
    <s v="c95908ee-2396-40f0-9405-4494a724ee62"/>
    <x v="1"/>
    <n v="1917.9"/>
    <x v="0"/>
    <n v="0"/>
    <n v="1"/>
    <x v="132"/>
    <x v="556"/>
    <d v="2023-03-17T00:00:00"/>
    <d v="1899-12-30T02:39:07"/>
    <n v="0.42538194444444444"/>
    <n v="10.209166666666667"/>
    <s v="16:26:34"/>
    <x v="3"/>
    <x v="1"/>
    <x v="0"/>
    <x v="45"/>
  </r>
  <r>
    <s v="01fa2e7c-30b0-447b-9823-90d92a059f19"/>
    <x v="11"/>
    <n v="0.66539999999999999"/>
    <x v="1"/>
    <n v="1"/>
    <n v="0"/>
    <x v="132"/>
    <x v="557"/>
    <d v="2023-03-17T00:00:00"/>
    <d v="1899-12-30T02:28:53"/>
    <n v="0.57891203703703709"/>
    <n v="13.893888888888888"/>
    <s v="12:35:15"/>
    <x v="0"/>
    <x v="0"/>
    <x v="1"/>
    <x v="51"/>
  </r>
  <r>
    <s v="ce6728b8-bb12-423d-be8f-3b2002d513d3"/>
    <x v="8"/>
    <n v="68.897999999999996"/>
    <x v="1"/>
    <n v="0"/>
    <n v="1"/>
    <x v="132"/>
    <x v="558"/>
    <d v="2023-03-16T00:00:00"/>
    <d v="1899-12-30T18:34:46"/>
    <n v="4.4363425925925938E-2"/>
    <n v="1.0647222222222226"/>
    <s v="17:30:53"/>
    <x v="3"/>
    <x v="1"/>
    <x v="0"/>
    <x v="13"/>
  </r>
  <r>
    <s v="f3cc612e-15d7-486e-8b76-ed6a3b557d76"/>
    <x v="8"/>
    <n v="67.787999999999997"/>
    <x v="1"/>
    <n v="0"/>
    <n v="1"/>
    <x v="132"/>
    <x v="559"/>
    <d v="2023-03-16T00:00:00"/>
    <d v="1899-12-30T13:17:03"/>
    <n v="6.2870370370370424E-2"/>
    <n v="1.5088888888888903"/>
    <s v="11:46:31"/>
    <x v="0"/>
    <x v="1"/>
    <x v="0"/>
    <x v="0"/>
  </r>
  <r>
    <s v="f2f1dff3-bc70-426b-ac4a-3e29d36e4245"/>
    <x v="1"/>
    <n v="1917.02"/>
    <x v="0"/>
    <n v="0"/>
    <n v="1"/>
    <x v="132"/>
    <x v="560"/>
    <d v="2023-03-16T00:00:00"/>
    <d v="1899-12-30T11:34:43"/>
    <n v="0.23517361111111112"/>
    <n v="5.644166666666667"/>
    <s v="05:56:04"/>
    <x v="1"/>
    <x v="1"/>
    <x v="0"/>
    <x v="6"/>
  </r>
  <r>
    <s v="0c6aaf78-90cc-4971-9041-646017e864a2"/>
    <x v="2"/>
    <n v="1.0577000000000001"/>
    <x v="1"/>
    <n v="1"/>
    <n v="0"/>
    <x v="133"/>
    <x v="561"/>
    <d v="2023-03-16T00:00:00"/>
    <d v="1899-12-30T07:41:46"/>
    <n v="0.46136574074074066"/>
    <n v="11.072777777777777"/>
    <s v="20:37:24"/>
    <x v="3"/>
    <x v="0"/>
    <x v="0"/>
    <x v="36"/>
  </r>
  <r>
    <s v="fc3f4969-bd1e-4621-8ed6-2afeb04ea129"/>
    <x v="12"/>
    <n v="1651.03"/>
    <x v="0"/>
    <n v="0"/>
    <n v="1"/>
    <x v="132"/>
    <x v="562"/>
    <d v="2023-03-16T00:00:00"/>
    <d v="1899-12-30T05:54:45"/>
    <n v="1.1574074074072183E-4"/>
    <n v="2.7777777777773238E-3"/>
    <s v="05:54:35"/>
    <x v="1"/>
    <x v="2"/>
    <x v="0"/>
    <x v="15"/>
  </r>
  <r>
    <s v="6271a43f-6fa2-40b0-843e-abefc9c060a0"/>
    <x v="1"/>
    <n v="1918.84"/>
    <x v="1"/>
    <n v="0"/>
    <n v="1"/>
    <x v="133"/>
    <x v="563"/>
    <d v="2023-03-16T00:00:00"/>
    <d v="1899-12-30T01:07:25"/>
    <n v="0.22162037037037041"/>
    <n v="5.318888888888889"/>
    <s v="19:48:17"/>
    <x v="3"/>
    <x v="1"/>
    <x v="0"/>
    <x v="12"/>
  </r>
  <r>
    <s v="056fd3c5-4969-47e3-9bf5-fc81be04c5a9"/>
    <x v="1"/>
    <n v="1931"/>
    <x v="0"/>
    <n v="1"/>
    <n v="0"/>
    <x v="133"/>
    <x v="564"/>
    <d v="2023-03-15T00:00:00"/>
    <d v="1899-12-30T18:30:14"/>
    <n v="5.4780092592592609E-2"/>
    <n v="1.3147222222222226"/>
    <s v="17:11:21"/>
    <x v="3"/>
    <x v="1"/>
    <x v="0"/>
    <x v="13"/>
  </r>
  <r>
    <s v="baea144c-8cd6-4c32-85cd-ee3b1f755e55"/>
    <x v="0"/>
    <n v="132.74"/>
    <x v="1"/>
    <n v="1"/>
    <n v="0"/>
    <x v="133"/>
    <x v="565"/>
    <d v="2023-03-15T00:00:00"/>
    <d v="1899-12-30T18:27:58"/>
    <n v="6.5150462962962966E-2"/>
    <n v="1.5636111111111113"/>
    <s v="16:54:09"/>
    <x v="3"/>
    <x v="0"/>
    <x v="0"/>
    <x v="0"/>
  </r>
  <r>
    <s v="9fd6f407-99e8-4b20-998d-40eeab232daf"/>
    <x v="0"/>
    <n v="132.97999999999999"/>
    <x v="1"/>
    <n v="0"/>
    <n v="1"/>
    <x v="133"/>
    <x v="566"/>
    <d v="2023-03-15T00:00:00"/>
    <d v="1899-12-30T16:06:41"/>
    <n v="3.3958333333333389E-2"/>
    <n v="0.81500000000000128"/>
    <s v="15:17:47"/>
    <x v="0"/>
    <x v="0"/>
    <x v="0"/>
    <x v="13"/>
  </r>
  <r>
    <s v="a89f4b7e-3759-44c2-bf8b-9dcd6b4c83cf"/>
    <x v="2"/>
    <n v="1.0549999999999999"/>
    <x v="1"/>
    <n v="0"/>
    <n v="1"/>
    <x v="133"/>
    <x v="567"/>
    <d v="2023-03-15T00:00:00"/>
    <d v="1899-12-30T15:51:18"/>
    <n v="0.10951388888888891"/>
    <n v="2.6283333333333339"/>
    <s v="13:13:36"/>
    <x v="0"/>
    <x v="0"/>
    <x v="0"/>
    <x v="31"/>
  </r>
  <r>
    <s v="314c89b5-9e1a-4a06-b0c9-7035deb73eae"/>
    <x v="2"/>
    <n v="1.9593"/>
    <x v="1"/>
    <n v="0"/>
    <n v="1"/>
    <x v="133"/>
    <x v="568"/>
    <d v="2023-03-15T00:00:00"/>
    <d v="1899-12-30T11:57:45"/>
    <n v="2.3148148148151766E-5"/>
    <n v="5.555555555556424E-4"/>
    <s v="11:57:43"/>
    <x v="0"/>
    <x v="0"/>
    <x v="0"/>
    <x v="15"/>
  </r>
  <r>
    <s v="957f13ff-14c4-4a16-9f32-d5743dfc00a2"/>
    <x v="6"/>
    <n v="0.88049999999999995"/>
    <x v="1"/>
    <n v="0"/>
    <n v="1"/>
    <x v="116"/>
    <x v="569"/>
    <d v="2023-03-15T00:00:00"/>
    <d v="1899-12-30T11:46:05"/>
    <n v="0.94469907407407405"/>
    <n v="22.672777777777778"/>
    <s v="13:05:43"/>
    <x v="0"/>
    <x v="0"/>
    <x v="1"/>
    <x v="23"/>
  </r>
  <r>
    <s v="604fab66-e98d-4265-b984-c0f152a6af45"/>
    <x v="13"/>
    <n v="0.98129999999999995"/>
    <x v="1"/>
    <n v="0"/>
    <n v="1"/>
    <x v="116"/>
    <x v="570"/>
    <d v="2023-03-15T00:00:00"/>
    <d v="1899-12-30T10:38:22"/>
    <n v="0.81218749999999995"/>
    <n v="19.4925"/>
    <s v="15:08:49"/>
    <x v="0"/>
    <x v="0"/>
    <x v="1"/>
    <x v="27"/>
  </r>
  <r>
    <s v="df368a0d-f1e5-432e-8d64-bb29c9411e4b"/>
    <x v="2"/>
    <n v="1.0750999999999999"/>
    <x v="0"/>
    <n v="1"/>
    <n v="0"/>
    <x v="133"/>
    <x v="571"/>
    <d v="2023-03-15T00:00:00"/>
    <d v="1899-12-30T09:28:12"/>
    <n v="0.23068287037037041"/>
    <n v="5.5363888888888901"/>
    <s v="03:56:01"/>
    <x v="2"/>
    <x v="0"/>
    <x v="0"/>
    <x v="6"/>
  </r>
  <r>
    <s v="f1bb7806-ae65-40c1-a664-8cfe92e24e25"/>
    <x v="1"/>
    <n v="1907.74"/>
    <x v="1"/>
    <n v="0"/>
    <n v="1"/>
    <x v="116"/>
    <x v="572"/>
    <d v="2023-03-15T00:00:00"/>
    <d v="1899-12-30T07:36:53"/>
    <n v="0.66740740740740745"/>
    <n v="16.017777777777777"/>
    <s v="15:35:49"/>
    <x v="0"/>
    <x v="1"/>
    <x v="1"/>
    <x v="39"/>
  </r>
  <r>
    <s v="15f85a97-6993-4eea-b236-092b228da813"/>
    <x v="0"/>
    <n v="134.30000000000001"/>
    <x v="1"/>
    <n v="1"/>
    <n v="0"/>
    <x v="133"/>
    <x v="573"/>
    <d v="2023-03-15T00:00:00"/>
    <d v="1899-12-30T06:10:31"/>
    <n v="8.7314814814814803E-2"/>
    <n v="2.0955555555555554"/>
    <s v="04:04:47"/>
    <x v="1"/>
    <x v="0"/>
    <x v="0"/>
    <x v="0"/>
  </r>
  <r>
    <s v="cbd67214-dfee-480c-9ad2-5e94d65b0fb2"/>
    <x v="13"/>
    <n v="0.97799999999999998"/>
    <x v="1"/>
    <n v="1"/>
    <n v="0"/>
    <x v="116"/>
    <x v="574"/>
    <d v="2023-03-14T00:00:00"/>
    <d v="1899-12-30T14:46:51"/>
    <n v="7.3888888888888893E-2"/>
    <n v="1.7733333333333334"/>
    <s v="13:00:27"/>
    <x v="0"/>
    <x v="0"/>
    <x v="0"/>
    <x v="0"/>
  </r>
  <r>
    <s v="21897c1d-7534-48db-bfc1-4608bba96163"/>
    <x v="2"/>
    <n v="1.0705"/>
    <x v="0"/>
    <n v="0"/>
    <n v="1"/>
    <x v="116"/>
    <x v="575"/>
    <d v="2023-03-14T00:00:00"/>
    <d v="1899-12-30T12:33:03"/>
    <n v="0.36114583333333333"/>
    <n v="8.6675000000000004"/>
    <s v="03:53:00"/>
    <x v="2"/>
    <x v="0"/>
    <x v="0"/>
    <x v="10"/>
  </r>
  <r>
    <s v="5348615c-5e0e-4f36-877d-28d4a9080406"/>
    <x v="12"/>
    <n v="1603.08"/>
    <x v="0"/>
    <n v="0"/>
    <n v="1"/>
    <x v="134"/>
    <x v="576"/>
    <d v="2023-03-14T00:00:00"/>
    <d v="1899-12-30T12:30:50"/>
    <n v="1.4180671296296297"/>
    <n v="34.033611111111114"/>
    <s v="02:28:49"/>
    <x v="2"/>
    <x v="2"/>
    <x v="1"/>
    <x v="26"/>
  </r>
  <r>
    <s v="b427e863-6e29-4f64-bab7-f23ee05d2dbd"/>
    <x v="13"/>
    <n v="0.97840000000000005"/>
    <x v="1"/>
    <n v="0"/>
    <n v="1"/>
    <x v="134"/>
    <x v="577"/>
    <d v="2023-03-14T00:00:00"/>
    <d v="1899-12-30T07:23:14"/>
    <n v="0.39886574074074077"/>
    <n v="9.5727777777777785"/>
    <s v="21:48:52"/>
    <x v="3"/>
    <x v="0"/>
    <x v="0"/>
    <x v="45"/>
  </r>
  <r>
    <s v="791189f9-a560-4200-b1fe-e978696b8569"/>
    <x v="5"/>
    <n v="19748"/>
    <x v="0"/>
    <n v="0"/>
    <n v="1"/>
    <x v="135"/>
    <x v="578"/>
    <d v="2023-03-14T00:00:00"/>
    <d v="1899-12-30T05:11:13"/>
    <n v="3.5908796296296295"/>
    <n v="86.181111111111107"/>
    <s v="15:00:21"/>
    <x v="0"/>
    <x v="2"/>
    <x v="5"/>
    <x v="92"/>
  </r>
  <r>
    <s v="71161d44-efd1-45f4-8115-14294798b6cc"/>
    <x v="1"/>
    <n v="1905.77"/>
    <x v="1"/>
    <n v="0"/>
    <n v="1"/>
    <x v="116"/>
    <x v="579"/>
    <d v="2023-03-14T00:00:00"/>
    <d v="1899-12-30T04:00:54"/>
    <n v="2.1608796296296289E-2"/>
    <n v="0.51861111111111091"/>
    <s v="03:29:47"/>
    <x v="2"/>
    <x v="1"/>
    <x v="0"/>
    <x v="13"/>
  </r>
  <r>
    <s v="e102af88-69be-46a5-87d9-21c3d92f2827"/>
    <x v="2"/>
    <n v="1.0743"/>
    <x v="1"/>
    <n v="0"/>
    <n v="1"/>
    <x v="134"/>
    <x v="580"/>
    <d v="2023-03-14T00:00:00"/>
    <d v="1899-12-30T00:07:21"/>
    <n v="0.27370370370370367"/>
    <n v="6.568888888888889"/>
    <s v="17:33:13"/>
    <x v="3"/>
    <x v="0"/>
    <x v="0"/>
    <x v="20"/>
  </r>
  <r>
    <s v="adc2c169-1807-43d2-b800-e0e1b958004f"/>
    <x v="1"/>
    <n v="1906.51"/>
    <x v="0"/>
    <n v="0"/>
    <n v="1"/>
    <x v="134"/>
    <x v="581"/>
    <d v="2023-03-13T00:00:00"/>
    <d v="1899-12-30T17:00:45"/>
    <n v="3.6932870370370331E-2"/>
    <n v="0.886388888888888"/>
    <s v="16:07:34"/>
    <x v="3"/>
    <x v="1"/>
    <x v="0"/>
    <x v="13"/>
  </r>
  <r>
    <s v="de4a4b26-0f74-4bca-a5ca-11100f22cb8e"/>
    <x v="1"/>
    <n v="1895.32"/>
    <x v="0"/>
    <n v="0"/>
    <n v="1"/>
    <x v="134"/>
    <x v="582"/>
    <d v="2023-03-13T00:00:00"/>
    <d v="1899-12-30T13:40:03"/>
    <n v="2.2303240740740787E-2"/>
    <n v="0.53527777777777885"/>
    <s v="13:07:56"/>
    <x v="0"/>
    <x v="1"/>
    <x v="0"/>
    <x v="13"/>
  </r>
  <r>
    <s v="ba7ff969-479d-4ba8-9d3f-28f969014336"/>
    <x v="0"/>
    <n v="132.86000000000001"/>
    <x v="1"/>
    <n v="0"/>
    <n v="1"/>
    <x v="134"/>
    <x v="583"/>
    <d v="2023-03-13T00:00:00"/>
    <d v="1899-12-30T13:16:04"/>
    <n v="9.0509259259258599E-3"/>
    <n v="0.21722222222222065"/>
    <s v="13:03:02"/>
    <x v="0"/>
    <x v="0"/>
    <x v="0"/>
    <x v="15"/>
  </r>
  <r>
    <s v="5db98b87-7d26-45b4-9bdd-43cde9481751"/>
    <x v="11"/>
    <n v="0.66500000000000004"/>
    <x v="1"/>
    <n v="0"/>
    <n v="1"/>
    <x v="134"/>
    <x v="584"/>
    <d v="2023-03-13T00:00:00"/>
    <d v="1899-12-30T10:14:20"/>
    <n v="4.4664351851851837E-2"/>
    <n v="1.0719444444444441"/>
    <s v="09:10:01"/>
    <x v="1"/>
    <x v="0"/>
    <x v="0"/>
    <x v="13"/>
  </r>
  <r>
    <s v="0d039056-59e1-49a9-a3f2-e631cb6aad59"/>
    <x v="7"/>
    <n v="1.3744000000000001"/>
    <x v="0"/>
    <n v="0"/>
    <n v="1"/>
    <x v="134"/>
    <x v="585"/>
    <d v="2023-03-13T00:00:00"/>
    <d v="1899-12-30T10:02:07"/>
    <n v="3.5196759259259247E-2"/>
    <n v="0.84472222222222193"/>
    <s v="09:11:26"/>
    <x v="1"/>
    <x v="0"/>
    <x v="0"/>
    <x v="13"/>
  </r>
  <r>
    <s v="f45b5321-2807-4e59-b055-2ff5ba1dacce"/>
    <x v="1"/>
    <n v="1880.1"/>
    <x v="0"/>
    <n v="0"/>
    <n v="1"/>
    <x v="134"/>
    <x v="586"/>
    <d v="2023-03-13T00:00:00"/>
    <d v="1899-12-30T02:58:51"/>
    <n v="1.9224537037037043E-2"/>
    <n v="0.46138888888888907"/>
    <s v="02:31:10"/>
    <x v="2"/>
    <x v="1"/>
    <x v="0"/>
    <x v="15"/>
  </r>
  <r>
    <s v="67301660-7730-4b6a-b9d4-34ae36eb26d7"/>
    <x v="0"/>
    <n v="134.76"/>
    <x v="1"/>
    <n v="0"/>
    <n v="1"/>
    <x v="135"/>
    <x v="587"/>
    <d v="2023-03-12T00:00:00"/>
    <d v="1899-12-30T21:02:29"/>
    <n v="2.0134027777777779"/>
    <n v="48.321666666666665"/>
    <s v="20:43:11"/>
    <x v="3"/>
    <x v="0"/>
    <x v="2"/>
    <x v="42"/>
  </r>
  <r>
    <s v="c3150c3a-1e37-4893-b397-12955c8850ae"/>
    <x v="11"/>
    <n v="0.66139999999999999"/>
    <x v="1"/>
    <n v="0"/>
    <n v="1"/>
    <x v="135"/>
    <x v="588"/>
    <d v="2023-03-10T00:00:00"/>
    <d v="1899-12-30T18:41:11"/>
    <n v="0.15805555555555553"/>
    <n v="3.793333333333333"/>
    <s v="14:53:35"/>
    <x v="0"/>
    <x v="0"/>
    <x v="0"/>
    <x v="22"/>
  </r>
  <r>
    <s v="c8d47509-0bb5-4663-9134-69d3c5c79f91"/>
    <x v="7"/>
    <n v="1.3791"/>
    <x v="0"/>
    <n v="0"/>
    <n v="1"/>
    <x v="135"/>
    <x v="589"/>
    <d v="2023-03-10T00:00:00"/>
    <d v="1899-12-30T18:23:18"/>
    <n v="0.14314814814814811"/>
    <n v="3.4355555555555544"/>
    <s v="14:57:10"/>
    <x v="0"/>
    <x v="0"/>
    <x v="0"/>
    <x v="31"/>
  </r>
  <r>
    <s v="7945fbd1-5362-4675-9a23-c2f713a53c69"/>
    <x v="1"/>
    <n v="1828.75"/>
    <x v="1"/>
    <n v="1"/>
    <n v="0"/>
    <x v="136"/>
    <x v="590"/>
    <d v="2023-03-10T00:00:00"/>
    <d v="1899-12-30T13:43:20"/>
    <n v="0.87146990740740737"/>
    <n v="20.915277777777778"/>
    <s v="16:48:25"/>
    <x v="3"/>
    <x v="1"/>
    <x v="1"/>
    <x v="43"/>
  </r>
  <r>
    <s v="f382ea5d-fb42-4676-8cbc-c216c9044c0c"/>
    <x v="2"/>
    <n v="1.0589999999999999"/>
    <x v="0"/>
    <n v="0"/>
    <n v="1"/>
    <x v="135"/>
    <x v="591"/>
    <d v="2023-03-10T00:00:00"/>
    <d v="1899-12-30T13:31:37"/>
    <n v="0.26618055555555553"/>
    <n v="6.3883333333333328"/>
    <s v="07:08:19"/>
    <x v="1"/>
    <x v="0"/>
    <x v="0"/>
    <x v="6"/>
  </r>
  <r>
    <s v="0c9edf31-ee14-49b0-9b9e-6f3d479517ae"/>
    <x v="6"/>
    <n v="0.88839999999999997"/>
    <x v="0"/>
    <n v="1"/>
    <n v="0"/>
    <x v="136"/>
    <x v="592"/>
    <d v="2023-03-10T00:00:00"/>
    <d v="1899-12-30T09:41:56"/>
    <n v="0.86601851851851841"/>
    <n v="20.784444444444443"/>
    <s v="12:54:52"/>
    <x v="0"/>
    <x v="0"/>
    <x v="1"/>
    <x v="43"/>
  </r>
  <r>
    <s v="2dce03ed-5017-4b7e-afa0-2e6f1273c685"/>
    <x v="3"/>
    <n v="1.194"/>
    <x v="0"/>
    <n v="0"/>
    <n v="1"/>
    <x v="135"/>
    <x v="593"/>
    <d v="2023-03-10T00:00:00"/>
    <d v="1899-12-30T09:38:08"/>
    <n v="0.10211805555555557"/>
    <n v="2.4508333333333336"/>
    <s v="07:11:05"/>
    <x v="1"/>
    <x v="0"/>
    <x v="0"/>
    <x v="0"/>
  </r>
  <r>
    <s v="bdce6a8d-b23a-4704-b0c3-5dc027788959"/>
    <x v="0"/>
    <n v="136.13999999999999"/>
    <x v="0"/>
    <n v="0"/>
    <n v="1"/>
    <x v="136"/>
    <x v="594"/>
    <d v="2023-03-10T00:00:00"/>
    <d v="1899-12-30T02:30:28"/>
    <n v="0.14924768518518527"/>
    <n v="3.5819444444444457"/>
    <s v="22:55:33"/>
    <x v="2"/>
    <x v="0"/>
    <x v="0"/>
    <x v="22"/>
  </r>
  <r>
    <s v="9bb495e4-a0b6-4d69-a4e5-02fa4b850f64"/>
    <x v="11"/>
    <n v="0.66"/>
    <x v="1"/>
    <n v="0"/>
    <n v="1"/>
    <x v="137"/>
    <x v="595"/>
    <d v="2023-03-10T00:00:00"/>
    <d v="1899-12-30T02:25:35"/>
    <n v="1.607037037037037"/>
    <n v="38.568888888888893"/>
    <s v="11:51:27"/>
    <x v="0"/>
    <x v="0"/>
    <x v="2"/>
    <x v="93"/>
  </r>
  <r>
    <s v="3aca9cea-2a76-4885-8714-fbe809d653b0"/>
    <x v="12"/>
    <n v="1654.5"/>
    <x v="0"/>
    <n v="1"/>
    <n v="0"/>
    <x v="138"/>
    <x v="596"/>
    <d v="2023-03-09T00:00:00"/>
    <d v="1899-12-30T20:41:48"/>
    <n v="29.950844907407408"/>
    <n v="718.82027777777773"/>
    <s v="21:52:35"/>
    <x v="3"/>
    <x v="2"/>
    <x v="18"/>
    <x v="94"/>
  </r>
  <r>
    <s v="0ea5bbc5-649b-46b1-981d-cb3742cc4ee0"/>
    <x v="5"/>
    <n v="23312.5"/>
    <x v="0"/>
    <n v="1"/>
    <n v="0"/>
    <x v="139"/>
    <x v="597"/>
    <d v="2023-03-09T00:00:00"/>
    <d v="1899-12-30T18:30:05"/>
    <n v="7.2073263888888892"/>
    <n v="172.97583333333333"/>
    <s v="13:31:32"/>
    <x v="0"/>
    <x v="2"/>
    <x v="7"/>
    <x v="95"/>
  </r>
  <r>
    <s v="e13d4fd6-6ad7-4f01-afd3-a0c7e3fc1e43"/>
    <x v="2"/>
    <n v="1.0552999999999999"/>
    <x v="0"/>
    <n v="0"/>
    <n v="1"/>
    <x v="136"/>
    <x v="598"/>
    <d v="2023-03-09T00:00:00"/>
    <d v="1899-12-30T14:47:30"/>
    <n v="0.35844907407407406"/>
    <n v="8.6027777777777779"/>
    <s v="06:11:20"/>
    <x v="1"/>
    <x v="0"/>
    <x v="0"/>
    <x v="10"/>
  </r>
  <r>
    <s v="de35f766-675c-4c32-95d9-3ebf671c9dab"/>
    <x v="1"/>
    <n v="1813.14"/>
    <x v="0"/>
    <n v="0"/>
    <n v="1"/>
    <x v="136"/>
    <x v="599"/>
    <d v="2023-03-09T00:00:00"/>
    <d v="1899-12-30T13:34:09"/>
    <n v="0.32002314814814808"/>
    <n v="7.6805555555555545"/>
    <s v="05:53:19"/>
    <x v="1"/>
    <x v="1"/>
    <x v="0"/>
    <x v="3"/>
  </r>
  <r>
    <s v="1cf1e9e9-b174-4b64-a528-5283c52965e0"/>
    <x v="6"/>
    <n v="0.89170000000000005"/>
    <x v="1"/>
    <n v="0"/>
    <n v="1"/>
    <x v="137"/>
    <x v="600"/>
    <d v="2023-03-09T00:00:00"/>
    <d v="1899-12-30T08:37:49"/>
    <n v="1.0542245370370371"/>
    <n v="25.301388888888887"/>
    <s v="07:19:44"/>
    <x v="1"/>
    <x v="0"/>
    <x v="1"/>
    <x v="18"/>
  </r>
  <r>
    <s v="7055947c-36c0-46d1-b944-850358d26172"/>
    <x v="1"/>
    <n v="1822.67"/>
    <x v="1"/>
    <n v="0"/>
    <n v="1"/>
    <x v="137"/>
    <x v="601"/>
    <d v="2023-03-08T00:00:00"/>
    <d v="1899-12-30T18:03:16"/>
    <n v="0.1068055555555556"/>
    <n v="2.5633333333333344"/>
    <s v="15:29:28"/>
    <x v="0"/>
    <x v="1"/>
    <x v="0"/>
    <x v="31"/>
  </r>
  <r>
    <s v="5d54df5e-2722-4bbe-b417-3d31d08609a7"/>
    <x v="1"/>
    <n v="1809.6"/>
    <x v="0"/>
    <n v="0"/>
    <n v="1"/>
    <x v="137"/>
    <x v="602"/>
    <d v="2023-03-08T00:00:00"/>
    <d v="1899-12-30T14:45:32"/>
    <n v="0.39201388888888888"/>
    <n v="9.4083333333333332"/>
    <s v="05:21:02"/>
    <x v="1"/>
    <x v="1"/>
    <x v="0"/>
    <x v="10"/>
  </r>
  <r>
    <s v="8911e149-236a-407c-8c78-b19ce31bdd23"/>
    <x v="2"/>
    <n v="1.0618000000000001"/>
    <x v="1"/>
    <n v="0"/>
    <n v="1"/>
    <x v="140"/>
    <x v="603"/>
    <d v="2023-03-07T00:00:00"/>
    <d v="1899-12-30T15:53:30"/>
    <n v="1.090277777777778E-2"/>
    <n v="0.26166666666666671"/>
    <s v="15:37:48"/>
    <x v="0"/>
    <x v="0"/>
    <x v="0"/>
    <x v="15"/>
  </r>
  <r>
    <s v="20e65298-6cee-40ac-a26f-53109fbc4e29"/>
    <x v="11"/>
    <n v="0.66649999999999998"/>
    <x v="1"/>
    <n v="0"/>
    <n v="1"/>
    <x v="140"/>
    <x v="604"/>
    <d v="2023-03-07T00:00:00"/>
    <d v="1899-12-30T15:01:42"/>
    <n v="9.8784722222222232E-2"/>
    <n v="2.3708333333333336"/>
    <s v="12:39:27"/>
    <x v="0"/>
    <x v="0"/>
    <x v="0"/>
    <x v="0"/>
  </r>
  <r>
    <s v="5306dcd2-d2ae-4845-bcb1-3c37b0912845"/>
    <x v="1"/>
    <n v="1850"/>
    <x v="0"/>
    <n v="1"/>
    <n v="0"/>
    <x v="141"/>
    <x v="605"/>
    <d v="2023-03-07T00:00:00"/>
    <d v="1899-12-30T13:26:42"/>
    <n v="1.0954398148148148"/>
    <n v="26.290555555555557"/>
    <s v="11:09:16"/>
    <x v="0"/>
    <x v="1"/>
    <x v="1"/>
    <x v="38"/>
  </r>
  <r>
    <s v="c1904532-36a3-4d00-bbec-ad8b8a04d3b6"/>
    <x v="2"/>
    <n v="1.0689"/>
    <x v="1"/>
    <n v="0"/>
    <n v="1"/>
    <x v="140"/>
    <x v="606"/>
    <d v="2023-03-07T00:00:00"/>
    <d v="1899-12-30T09:44:23"/>
    <n v="0.18394675925925921"/>
    <n v="4.4147222222222213"/>
    <s v="05:19:30"/>
    <x v="1"/>
    <x v="0"/>
    <x v="0"/>
    <x v="22"/>
  </r>
  <r>
    <s v="29282a1e-fed2-4ddf-8fb4-728188a78032"/>
    <x v="2"/>
    <n v="1.0740000000000001"/>
    <x v="1"/>
    <n v="0"/>
    <n v="1"/>
    <x v="140"/>
    <x v="607"/>
    <d v="2023-03-07T00:00:00"/>
    <d v="1899-12-30T05:15:10"/>
    <n v="1.1574074074075883E-5"/>
    <n v="2.777777777778212E-4"/>
    <s v="05:15:09"/>
    <x v="1"/>
    <x v="0"/>
    <x v="0"/>
    <x v="15"/>
  </r>
  <r>
    <s v="84d4d4c8-367b-4b9e-ad5b-abf964539f55"/>
    <x v="11"/>
    <n v="0.67359999999999998"/>
    <x v="1"/>
    <n v="0"/>
    <n v="1"/>
    <x v="141"/>
    <x v="608"/>
    <d v="2023-03-07T00:00:00"/>
    <d v="1899-12-30T03:47:25"/>
    <n v="0.49288194444444444"/>
    <n v="11.829166666666667"/>
    <s v="15:57:40"/>
    <x v="0"/>
    <x v="0"/>
    <x v="0"/>
    <x v="28"/>
  </r>
  <r>
    <s v="df710fc3-6bd0-4795-ad3a-a7575c36d170"/>
    <x v="8"/>
    <n v="78.635999999999996"/>
    <x v="1"/>
    <n v="1"/>
    <n v="0"/>
    <x v="141"/>
    <x v="609"/>
    <d v="2023-03-06T00:00:00"/>
    <d v="1899-12-30T14:14:45"/>
    <n v="4.7152777777777821E-2"/>
    <n v="1.1316666666666677"/>
    <s v="13:06:51"/>
    <x v="0"/>
    <x v="1"/>
    <x v="0"/>
    <x v="13"/>
  </r>
  <r>
    <s v="0991801a-2c54-4bf1-b121-9276d865cd84"/>
    <x v="4"/>
    <n v="0.62549999999999994"/>
    <x v="1"/>
    <n v="0"/>
    <n v="1"/>
    <x v="142"/>
    <x v="610"/>
    <d v="2023-03-06T00:00:00"/>
    <d v="1899-12-30T11:46:42"/>
    <n v="4.8180439814814813"/>
    <n v="115.63305555555556"/>
    <s v="16:08:43"/>
    <x v="3"/>
    <x v="0"/>
    <x v="3"/>
    <x v="96"/>
  </r>
  <r>
    <s v="ac98c563-c9a5-4c0e-9c21-808c860cf53a"/>
    <x v="11"/>
    <n v="0.67490000000000006"/>
    <x v="1"/>
    <n v="0"/>
    <n v="1"/>
    <x v="143"/>
    <x v="611"/>
    <d v="2023-03-06T00:00:00"/>
    <d v="1899-12-30T11:46:42"/>
    <n v="2.9403587962962963"/>
    <n v="70.56861111111111"/>
    <s v="13:12:35"/>
    <x v="0"/>
    <x v="0"/>
    <x v="6"/>
    <x v="97"/>
  </r>
  <r>
    <s v="5cf5af81-1d78-4ca1-bf2b-179cdddaa066"/>
    <x v="8"/>
    <n v="77.81"/>
    <x v="1"/>
    <n v="0"/>
    <n v="1"/>
    <x v="139"/>
    <x v="612"/>
    <d v="2023-03-03T00:00:00"/>
    <d v="1899-12-30T13:57:05"/>
    <n v="1.0087037037037037"/>
    <n v="24.20888888888889"/>
    <s v="13:44:33"/>
    <x v="0"/>
    <x v="1"/>
    <x v="1"/>
    <x v="44"/>
  </r>
  <r>
    <s v="ad0aab75-2ec3-4c2d-b101-640ff411d205"/>
    <x v="1"/>
    <n v="1838.66"/>
    <x v="0"/>
    <n v="0"/>
    <n v="1"/>
    <x v="143"/>
    <x v="613"/>
    <d v="2023-03-03T00:00:00"/>
    <d v="1899-12-30T09:08:27"/>
    <n v="0.14486111111111111"/>
    <n v="3.4766666666666666"/>
    <s v="05:39:51"/>
    <x v="1"/>
    <x v="1"/>
    <x v="0"/>
    <x v="31"/>
  </r>
  <r>
    <s v="79ba9d7c-676c-45c8-8bef-bb524cc7e328"/>
    <x v="9"/>
    <n v="0.94059999999999999"/>
    <x v="1"/>
    <n v="0"/>
    <n v="1"/>
    <x v="143"/>
    <x v="614"/>
    <d v="2023-03-03T00:00:00"/>
    <d v="1899-12-30T08:42:58"/>
    <n v="0.1160300925925926"/>
    <n v="2.7847222222222223"/>
    <s v="05:55:53"/>
    <x v="1"/>
    <x v="0"/>
    <x v="0"/>
    <x v="31"/>
  </r>
  <r>
    <s v="58cf7da7-8329-4f42-b007-5008a15706f3"/>
    <x v="1"/>
    <n v="1831.1"/>
    <x v="0"/>
    <n v="0"/>
    <n v="1"/>
    <x v="139"/>
    <x v="615"/>
    <d v="2023-03-03T00:00:00"/>
    <d v="1899-12-30T00:02:05"/>
    <n v="0.80716435185185187"/>
    <n v="19.371944444444445"/>
    <s v="04:39:46"/>
    <x v="1"/>
    <x v="1"/>
    <x v="1"/>
    <x v="27"/>
  </r>
  <r>
    <s v="041a9c05-641a-4635-8762-fb9544ccbbd9"/>
    <x v="1"/>
    <n v="1831.35"/>
    <x v="0"/>
    <n v="0"/>
    <n v="1"/>
    <x v="139"/>
    <x v="616"/>
    <d v="2023-03-02T00:00:00"/>
    <d v="1899-12-30T14:05:35"/>
    <n v="1.5289351851851837E-2"/>
    <n v="0.36694444444444407"/>
    <s v="13:43:34"/>
    <x v="0"/>
    <x v="1"/>
    <x v="0"/>
    <x v="15"/>
  </r>
  <r>
    <s v="69c95232-20f5-4565-a678-a55b076d29b6"/>
    <x v="2"/>
    <n v="1.0629999999999999"/>
    <x v="0"/>
    <n v="1"/>
    <n v="0"/>
    <x v="139"/>
    <x v="617"/>
    <d v="2023-03-02T00:00:00"/>
    <d v="1899-12-30T13:31:44"/>
    <n v="0.36743055555555548"/>
    <n v="8.8183333333333316"/>
    <s v="04:42:38"/>
    <x v="1"/>
    <x v="0"/>
    <x v="0"/>
    <x v="10"/>
  </r>
  <r>
    <s v="ee341270-0b03-4e58-8b8c-2748ca91d06d"/>
    <x v="7"/>
    <n v="1.3602000000000001"/>
    <x v="0"/>
    <n v="0"/>
    <n v="1"/>
    <x v="142"/>
    <x v="618"/>
    <d v="2023-03-02T00:00:00"/>
    <d v="1899-12-30T08:10:29"/>
    <n v="0.670949074074074"/>
    <n v="16.102777777777778"/>
    <s v="16:04:19"/>
    <x v="3"/>
    <x v="0"/>
    <x v="1"/>
    <x v="39"/>
  </r>
  <r>
    <s v="4a0970f7-494e-4ccd-8e41-aa921b051f84"/>
    <x v="11"/>
    <n v="0.67600000000000005"/>
    <x v="1"/>
    <n v="0"/>
    <n v="1"/>
    <x v="142"/>
    <x v="619"/>
    <d v="2023-03-02T00:00:00"/>
    <d v="1899-12-30T01:42:47"/>
    <n v="0.37704861111111121"/>
    <n v="9.0491666666666681"/>
    <s v="16:39:50"/>
    <x v="3"/>
    <x v="0"/>
    <x v="0"/>
    <x v="10"/>
  </r>
  <r>
    <s v="626c11f8-2bdf-485a-b7c5-1e682de88122"/>
    <x v="7"/>
    <n v="1.3642000000000001"/>
    <x v="0"/>
    <n v="1"/>
    <n v="0"/>
    <x v="142"/>
    <x v="620"/>
    <d v="2023-03-01T00:00:00"/>
    <d v="1899-12-30T15:46:43"/>
    <n v="2.4826388888888884E-2"/>
    <n v="0.59583333333333321"/>
    <s v="15:10:58"/>
    <x v="0"/>
    <x v="0"/>
    <x v="0"/>
    <x v="13"/>
  </r>
  <r>
    <s v="c99f9f83-449a-48ec-be29-a486d5298f21"/>
    <x v="3"/>
    <n v="1.2061999999999999"/>
    <x v="0"/>
    <n v="1"/>
    <n v="0"/>
    <x v="142"/>
    <x v="621"/>
    <d v="2023-03-01T00:00:00"/>
    <d v="1899-12-30T13:46:59"/>
    <n v="4.6041666666666682E-2"/>
    <n v="1.1050000000000004"/>
    <s v="12:40:41"/>
    <x v="0"/>
    <x v="0"/>
    <x v="0"/>
    <x v="13"/>
  </r>
  <r>
    <s v="1f9d9b02-a574-467e-8411-ed78c5c360e1"/>
    <x v="7"/>
    <n v="1.3620000000000001"/>
    <x v="1"/>
    <n v="0"/>
    <n v="1"/>
    <x v="142"/>
    <x v="622"/>
    <d v="2023-03-01T00:00:00"/>
    <d v="1899-12-30T12:25:19"/>
    <n v="0.27603009259259254"/>
    <n v="6.6247222222222213"/>
    <s v="05:47:50"/>
    <x v="1"/>
    <x v="0"/>
    <x v="0"/>
    <x v="20"/>
  </r>
  <r>
    <s v="e08b803b-9983-4f33-b585-61ad6469d297"/>
    <x v="1"/>
    <n v="1824"/>
    <x v="1"/>
    <n v="1"/>
    <n v="0"/>
    <x v="144"/>
    <x v="623"/>
    <d v="2023-03-01T00:00:00"/>
    <d v="1899-12-30T11:34:33"/>
    <n v="0.85403935185185187"/>
    <n v="20.496944444444445"/>
    <s v="15:04:44"/>
    <x v="0"/>
    <x v="1"/>
    <x v="1"/>
    <x v="30"/>
  </r>
  <r>
    <s v="9874e48d-9cca-40c0-941e-273f5d096ef7"/>
    <x v="9"/>
    <n v="0.93959999999999999"/>
    <x v="1"/>
    <n v="0"/>
    <n v="1"/>
    <x v="142"/>
    <x v="624"/>
    <d v="2023-03-01T00:00:00"/>
    <d v="1899-12-30T11:00:05"/>
    <n v="0.18527777777777776"/>
    <n v="4.4466666666666663"/>
    <s v="06:33:17"/>
    <x v="1"/>
    <x v="0"/>
    <x v="0"/>
    <x v="22"/>
  </r>
  <r>
    <s v="f258a2ca-f584-4b19-aa8c-842388fb4be6"/>
    <x v="2"/>
    <n v="1.0595000000000001"/>
    <x v="1"/>
    <n v="1"/>
    <n v="0"/>
    <x v="142"/>
    <x v="625"/>
    <d v="2023-03-01T00:00:00"/>
    <d v="1899-12-30T07:55:06"/>
    <n v="8.9594907407407387E-2"/>
    <n v="2.1502777777777773"/>
    <s v="05:46:05"/>
    <x v="1"/>
    <x v="0"/>
    <x v="0"/>
    <x v="0"/>
  </r>
  <r>
    <s v="7bbba722-66a0-44d8-8242-99521843ddb4"/>
    <x v="11"/>
    <n v="0.67320000000000002"/>
    <x v="1"/>
    <n v="0"/>
    <n v="1"/>
    <x v="145"/>
    <x v="626"/>
    <d v="2023-03-01T00:00:00"/>
    <d v="1899-12-30T00:42:34"/>
    <n v="1.357962962962963"/>
    <n v="32.591111111111111"/>
    <s v="16:07:06"/>
    <x v="3"/>
    <x v="0"/>
    <x v="1"/>
    <x v="61"/>
  </r>
  <r>
    <s v="605cb4ea-d645-4fed-9e0b-c39be3e94f0b"/>
    <x v="2"/>
    <n v="1.0622"/>
    <x v="1"/>
    <n v="0"/>
    <n v="1"/>
    <x v="144"/>
    <x v="627"/>
    <d v="2023-02-28T00:00:00"/>
    <d v="1899-12-30T18:17:27"/>
    <n v="0.20748842592592584"/>
    <n v="4.9797222222222199"/>
    <s v="13:18:40"/>
    <x v="0"/>
    <x v="0"/>
    <x v="0"/>
    <x v="12"/>
  </r>
  <r>
    <s v="6d682f5a-fef2-4915-a210-ba712adc6ad5"/>
    <x v="4"/>
    <n v="0.61599999999999999"/>
    <x v="1"/>
    <n v="1"/>
    <n v="0"/>
    <x v="144"/>
    <x v="628"/>
    <d v="2023-02-28T00:00:00"/>
    <d v="1899-12-30T16:06:03"/>
    <n v="0.13585648148148147"/>
    <n v="3.2605555555555554"/>
    <s v="12:50:25"/>
    <x v="0"/>
    <x v="0"/>
    <x v="0"/>
    <x v="31"/>
  </r>
  <r>
    <s v="705b0d3d-cbff-4526-81c4-e8cf6bb17e26"/>
    <x v="1"/>
    <n v="1811"/>
    <x v="1"/>
    <n v="1"/>
    <n v="0"/>
    <x v="145"/>
    <x v="629"/>
    <d v="2023-02-28T00:00:00"/>
    <d v="1899-12-30T15:07:31"/>
    <n v="1.3704398148148147"/>
    <n v="32.890555555555551"/>
    <s v="06:14:05"/>
    <x v="1"/>
    <x v="1"/>
    <x v="1"/>
    <x v="61"/>
  </r>
  <r>
    <s v="3db67bf6-d7d9-4754-9795-d8f5ee366a53"/>
    <x v="4"/>
    <n v="0.61639999999999995"/>
    <x v="1"/>
    <n v="0"/>
    <n v="1"/>
    <x v="145"/>
    <x v="630"/>
    <d v="2023-02-28T00:00:00"/>
    <d v="1899-12-30T08:19:23"/>
    <n v="0.48824074074074064"/>
    <n v="11.717777777777776"/>
    <s v="20:36:19"/>
    <x v="3"/>
    <x v="0"/>
    <x v="0"/>
    <x v="28"/>
  </r>
  <r>
    <s v="f105424e-b538-446b-bcde-63582ab6df90"/>
    <x v="9"/>
    <n v="0.93589999999999995"/>
    <x v="0"/>
    <n v="0"/>
    <n v="1"/>
    <x v="144"/>
    <x v="631"/>
    <d v="2023-02-28T00:00:00"/>
    <d v="1899-12-30T07:59:03"/>
    <n v="0.12351851851851851"/>
    <n v="2.9644444444444442"/>
    <s v="05:01:11"/>
    <x v="1"/>
    <x v="0"/>
    <x v="0"/>
    <x v="31"/>
  </r>
  <r>
    <s v="385e17cc-f282-49e5-8df4-341bbf97a7eb"/>
    <x v="1"/>
    <n v="1816.03"/>
    <x v="1"/>
    <n v="0"/>
    <n v="1"/>
    <x v="145"/>
    <x v="632"/>
    <d v="2023-02-27T00:00:00"/>
    <d v="1899-12-30T16:33:01"/>
    <n v="1.957175925925932E-2"/>
    <n v="0.46972222222222371"/>
    <s v="16:04:50"/>
    <x v="3"/>
    <x v="1"/>
    <x v="0"/>
    <x v="15"/>
  </r>
  <r>
    <s v="2aadf2bb-1912-4c1e-825b-668ce321939a"/>
    <x v="2"/>
    <n v="1.0558000000000001"/>
    <x v="1"/>
    <n v="1"/>
    <n v="0"/>
    <x v="145"/>
    <x v="633"/>
    <d v="2023-02-27T00:00:00"/>
    <d v="1899-12-30T15:15:17"/>
    <n v="9.0763888888888866E-2"/>
    <n v="2.1783333333333328"/>
    <s v="13:04:35"/>
    <x v="0"/>
    <x v="0"/>
    <x v="0"/>
    <x v="0"/>
  </r>
  <r>
    <s v="929beb02-fc84-48e8-8244-5f3041884216"/>
    <x v="0"/>
    <n v="136.36000000000001"/>
    <x v="0"/>
    <n v="1"/>
    <n v="0"/>
    <x v="146"/>
    <x v="634"/>
    <d v="2023-02-27T00:00:00"/>
    <d v="1899-12-30T13:48:33"/>
    <n v="2.8448032407407409"/>
    <n v="68.275277777777774"/>
    <s v="17:32:02"/>
    <x v="3"/>
    <x v="0"/>
    <x v="6"/>
    <x v="98"/>
  </r>
  <r>
    <s v="8076deea-4d40-4f7c-b66a-817cf7d15ccf"/>
    <x v="7"/>
    <n v="1.3620000000000001"/>
    <x v="0"/>
    <n v="1"/>
    <n v="0"/>
    <x v="145"/>
    <x v="635"/>
    <d v="2023-02-27T00:00:00"/>
    <d v="1899-12-30T13:09:34"/>
    <n v="0.31829861111111113"/>
    <n v="7.6391666666666671"/>
    <s v="05:31:13"/>
    <x v="1"/>
    <x v="0"/>
    <x v="0"/>
    <x v="3"/>
  </r>
  <r>
    <s v="7e579d5b-47cc-443c-9a88-d8513e3de445"/>
    <x v="5"/>
    <n v="24114.1"/>
    <x v="1"/>
    <n v="0"/>
    <n v="1"/>
    <x v="147"/>
    <x v="283"/>
    <d v="2023-02-24T00:00:00"/>
    <d v="1899-12-30T15:39:38"/>
    <n v="2.4510879629629629"/>
    <n v="58.826111111111111"/>
    <s v="04:50:04"/>
    <x v="1"/>
    <x v="2"/>
    <x v="2"/>
    <x v="99"/>
  </r>
  <r>
    <s v="059adcec-5bea-484a-868e-a435d0db9e48"/>
    <x v="7"/>
    <n v="1.3633999999999999"/>
    <x v="0"/>
    <n v="0"/>
    <n v="1"/>
    <x v="146"/>
    <x v="636"/>
    <d v="2023-02-24T00:00:00"/>
    <d v="1899-12-30T14:50:06"/>
    <n v="2.457175925925929E-2"/>
    <n v="0.58972222222222292"/>
    <s v="14:14:43"/>
    <x v="0"/>
    <x v="0"/>
    <x v="0"/>
    <x v="13"/>
  </r>
  <r>
    <s v="db982b21-cd91-4177-8fd4-dc28269da784"/>
    <x v="8"/>
    <n v="75.623999999999995"/>
    <x v="1"/>
    <n v="0"/>
    <n v="1"/>
    <x v="148"/>
    <x v="637"/>
    <d v="2023-02-24T00:00:00"/>
    <d v="1899-12-30T14:23:48"/>
    <n v="0.62306712962962951"/>
    <n v="14.95361111111111"/>
    <s v="23:26:35"/>
    <x v="2"/>
    <x v="1"/>
    <x v="1"/>
    <x v="37"/>
  </r>
  <r>
    <s v="3596a108-5f30-440d-90db-9fbad12ce49d"/>
    <x v="11"/>
    <n v="0.68130000000000002"/>
    <x v="1"/>
    <n v="0"/>
    <n v="1"/>
    <x v="146"/>
    <x v="638"/>
    <d v="2023-02-24T00:00:00"/>
    <d v="1899-12-30T08:11:13"/>
    <n v="0.13274305555555554"/>
    <n v="3.1858333333333331"/>
    <s v="05:00:04"/>
    <x v="1"/>
    <x v="0"/>
    <x v="0"/>
    <x v="31"/>
  </r>
  <r>
    <s v="180d855e-61e1-4313-a9c9-40e8bf9825bb"/>
    <x v="1"/>
    <n v="1826.1"/>
    <x v="1"/>
    <n v="0"/>
    <n v="1"/>
    <x v="146"/>
    <x v="639"/>
    <d v="2023-02-24T00:00:00"/>
    <d v="1899-12-30T07:27:41"/>
    <n v="0.1092476851851852"/>
    <n v="2.6219444444444449"/>
    <s v="04:50:22"/>
    <x v="1"/>
    <x v="1"/>
    <x v="0"/>
    <x v="31"/>
  </r>
  <r>
    <s v="d328e75b-c34a-44a7-a65e-fb9ce3236a0a"/>
    <x v="0"/>
    <n v="134.83000000000001"/>
    <x v="0"/>
    <n v="1"/>
    <n v="0"/>
    <x v="148"/>
    <x v="640"/>
    <d v="2023-02-23T00:00:00"/>
    <d v="1899-12-30T23:17:11"/>
    <n v="0.29677083333333343"/>
    <n v="7.1225000000000023"/>
    <s v="16:09:50"/>
    <x v="3"/>
    <x v="0"/>
    <x v="0"/>
    <x v="20"/>
  </r>
  <r>
    <s v="182334d2-262d-48ee-aacc-2c66fdf7d3c8"/>
    <x v="11"/>
    <n v="0.68220000000000003"/>
    <x v="1"/>
    <n v="0"/>
    <n v="1"/>
    <x v="148"/>
    <x v="641"/>
    <d v="2023-02-23T00:00:00"/>
    <d v="1899-12-30T16:41:26"/>
    <n v="0.45766203703703701"/>
    <n v="10.983888888888888"/>
    <s v="05:42:24"/>
    <x v="1"/>
    <x v="0"/>
    <x v="0"/>
    <x v="36"/>
  </r>
  <r>
    <s v="fa1f4cc1-2965-40d5-9c21-89b37566d57f"/>
    <x v="1"/>
    <n v="1826.86"/>
    <x v="1"/>
    <n v="0"/>
    <n v="1"/>
    <x v="148"/>
    <x v="642"/>
    <d v="2023-02-23T00:00:00"/>
    <d v="1899-12-30T14:02:58"/>
    <n v="2.8703703703703751E-3"/>
    <n v="6.8888888888888999E-2"/>
    <s v="13:58:50"/>
    <x v="0"/>
    <x v="1"/>
    <x v="0"/>
    <x v="15"/>
  </r>
  <r>
    <s v="24dc104e-b3c7-44cd-97db-09fb2c46db06"/>
    <x v="4"/>
    <n v="0.624"/>
    <x v="1"/>
    <n v="0"/>
    <n v="1"/>
    <x v="147"/>
    <x v="643"/>
    <d v="2023-02-23T00:00:00"/>
    <d v="1899-12-30T13:38:37"/>
    <n v="0.89371527777777782"/>
    <n v="21.44916666666667"/>
    <s v="16:11:40"/>
    <x v="3"/>
    <x v="0"/>
    <x v="1"/>
    <x v="43"/>
  </r>
  <r>
    <s v="f2fec95c-defc-4433-8565-a159297decb8"/>
    <x v="3"/>
    <n v="1.2056"/>
    <x v="1"/>
    <n v="0"/>
    <n v="1"/>
    <x v="148"/>
    <x v="644"/>
    <d v="2023-02-23T00:00:00"/>
    <d v="1899-12-30T09:21:14"/>
    <n v="0.15902777777777777"/>
    <n v="3.8166666666666664"/>
    <s v="05:32:14"/>
    <x v="1"/>
    <x v="0"/>
    <x v="0"/>
    <x v="22"/>
  </r>
  <r>
    <s v="ddfd2f38-d379-44fb-9e22-ba11aaf010d5"/>
    <x v="1"/>
    <n v="1828.48"/>
    <x v="1"/>
    <n v="1"/>
    <n v="0"/>
    <x v="148"/>
    <x v="645"/>
    <d v="2023-02-23T00:00:00"/>
    <d v="1899-12-30T06:34:46"/>
    <n v="5.5682870370370376E-2"/>
    <n v="1.3363888888888891"/>
    <s v="05:14:35"/>
    <x v="1"/>
    <x v="1"/>
    <x v="0"/>
    <x v="13"/>
  </r>
  <r>
    <s v="07769dfa-acce-4b62-8250-d10b1710e0ca"/>
    <x v="2"/>
    <n v="1.0652999999999999"/>
    <x v="1"/>
    <n v="0"/>
    <n v="1"/>
    <x v="147"/>
    <x v="646"/>
    <d v="2023-02-22T00:00:00"/>
    <d v="1899-12-30T16:13:28"/>
    <n v="0.45390046296296288"/>
    <n v="10.89361111111111"/>
    <s v="05:19:51"/>
    <x v="1"/>
    <x v="0"/>
    <x v="0"/>
    <x v="36"/>
  </r>
  <r>
    <s v="e6eb4298-0a86-41ae-9737-2d1d3e0a27c4"/>
    <x v="11"/>
    <n v="0.68420000000000003"/>
    <x v="1"/>
    <n v="0"/>
    <n v="1"/>
    <x v="147"/>
    <x v="647"/>
    <d v="2023-02-22T00:00:00"/>
    <d v="1899-12-30T15:16:44"/>
    <n v="9.9872685185185148E-2"/>
    <n v="2.3969444444444434"/>
    <s v="12:52:55"/>
    <x v="0"/>
    <x v="0"/>
    <x v="0"/>
    <x v="0"/>
  </r>
  <r>
    <s v="eb718045-2c90-4aa2-b6bc-cadf15244c4f"/>
    <x v="1"/>
    <n v="1836.11"/>
    <x v="1"/>
    <n v="0"/>
    <n v="1"/>
    <x v="147"/>
    <x v="648"/>
    <d v="2023-02-22T00:00:00"/>
    <d v="1899-12-30T10:26:18"/>
    <n v="2.3692129629629594E-2"/>
    <n v="0.56861111111111029"/>
    <s v="09:52:11"/>
    <x v="1"/>
    <x v="1"/>
    <x v="0"/>
    <x v="13"/>
  </r>
  <r>
    <s v="5cb5b439-43d0-4dd2-a5a8-6a1da5ae71c8"/>
    <x v="1"/>
    <n v="1837.15"/>
    <x v="1"/>
    <n v="0"/>
    <n v="1"/>
    <x v="147"/>
    <x v="649"/>
    <d v="2023-02-22T00:00:00"/>
    <d v="1899-12-30T08:40:21"/>
    <n v="0.23876157407407406"/>
    <n v="5.7302777777777774"/>
    <s v="02:56:32"/>
    <x v="2"/>
    <x v="1"/>
    <x v="0"/>
    <x v="6"/>
  </r>
  <r>
    <s v="e24f221a-720e-473f-abd5-2ea2c0b66030"/>
    <x v="5"/>
    <n v="24054.1"/>
    <x v="1"/>
    <n v="0"/>
    <n v="1"/>
    <x v="147"/>
    <x v="650"/>
    <d v="2023-02-22T00:00:00"/>
    <d v="1899-12-30T04:48:57"/>
    <n v="3.4722222222264655E-5"/>
    <n v="8.3333333333435178E-4"/>
    <s v="04:48:54"/>
    <x v="1"/>
    <x v="2"/>
    <x v="0"/>
    <x v="15"/>
  </r>
  <r>
    <s v="a05c538d-5ba1-404a-8737-d84d8814aba5"/>
    <x v="1"/>
    <n v="1834.37"/>
    <x v="1"/>
    <n v="1"/>
    <n v="0"/>
    <x v="149"/>
    <x v="651"/>
    <d v="2023-02-22T00:00:00"/>
    <d v="1899-12-30T01:34:26"/>
    <n v="0.35829861111111105"/>
    <n v="8.5991666666666653"/>
    <s v="16:58:29"/>
    <x v="3"/>
    <x v="1"/>
    <x v="0"/>
    <x v="10"/>
  </r>
  <r>
    <s v="eb124a3f-ac97-421f-bcf7-b34c87730e2a"/>
    <x v="2"/>
    <n v="1.0669"/>
    <x v="1"/>
    <n v="0"/>
    <n v="1"/>
    <x v="149"/>
    <x v="652"/>
    <d v="2023-02-21T00:00:00"/>
    <d v="1899-12-30T18:40:44"/>
    <n v="0.5945717592592592"/>
    <n v="14.269722222222221"/>
    <s v="04:24:33"/>
    <x v="1"/>
    <x v="0"/>
    <x v="1"/>
    <x v="51"/>
  </r>
  <r>
    <s v="684c58da-439e-4873-b6b1-e38340206cbf"/>
    <x v="4"/>
    <n v="0.62390000000000001"/>
    <x v="1"/>
    <n v="0"/>
    <n v="1"/>
    <x v="150"/>
    <x v="653"/>
    <d v="2023-02-21T00:00:00"/>
    <d v="1899-12-30T17:13:04"/>
    <n v="1.5794791666666668"/>
    <n v="37.907499999999999"/>
    <s v="03:18:37"/>
    <x v="2"/>
    <x v="0"/>
    <x v="2"/>
    <x v="100"/>
  </r>
  <r>
    <s v="96033c00-5824-4611-aaa4-ffe5347a2992"/>
    <x v="2"/>
    <n v="1.0668"/>
    <x v="1"/>
    <n v="0"/>
    <n v="1"/>
    <x v="151"/>
    <x v="654"/>
    <d v="2023-02-21T00:00:00"/>
    <d v="1899-12-30T12:51:13"/>
    <n v="3.8561689814814812"/>
    <n v="92.54805555555555"/>
    <s v="16:18:20"/>
    <x v="3"/>
    <x v="0"/>
    <x v="5"/>
    <x v="91"/>
  </r>
  <r>
    <s v="ae026eaa-a33a-4832-b142-86398a61ed3a"/>
    <x v="6"/>
    <n v="0.89019999999999999"/>
    <x v="0"/>
    <n v="1"/>
    <n v="0"/>
    <x v="151"/>
    <x v="655"/>
    <d v="2023-02-21T00:00:00"/>
    <d v="1899-12-30T09:30:48"/>
    <n v="3.9119675925925925"/>
    <n v="93.887222222222221"/>
    <s v="11:37:34"/>
    <x v="0"/>
    <x v="0"/>
    <x v="5"/>
    <x v="49"/>
  </r>
  <r>
    <s v="b41259d4-140c-4457-9ae5-553f31882d44"/>
    <x v="11"/>
    <n v="0.68989999999999996"/>
    <x v="1"/>
    <n v="0"/>
    <n v="1"/>
    <x v="149"/>
    <x v="656"/>
    <d v="2023-02-21T00:00:00"/>
    <d v="1899-12-30T08:30:53"/>
    <n v="0.16478009259259255"/>
    <n v="3.9547222222222214"/>
    <s v="04:33:36"/>
    <x v="1"/>
    <x v="0"/>
    <x v="0"/>
    <x v="22"/>
  </r>
  <r>
    <s v="06861af6-9b63-4e97-8c8d-02853bb70827"/>
    <x v="1"/>
    <n v="1842.25"/>
    <x v="1"/>
    <n v="0"/>
    <n v="1"/>
    <x v="151"/>
    <x v="657"/>
    <d v="2023-02-21T00:00:00"/>
    <d v="1899-12-30T07:48:55"/>
    <n v="3.5808217592592593"/>
    <n v="85.93972222222223"/>
    <s v="17:52:32"/>
    <x v="3"/>
    <x v="1"/>
    <x v="5"/>
    <x v="92"/>
  </r>
  <r>
    <s v="f6dffcaa-9f0d-44f8-9f48-bdacca15617c"/>
    <x v="0"/>
    <n v="134.19999999999999"/>
    <x v="1"/>
    <n v="1"/>
    <n v="0"/>
    <x v="150"/>
    <x v="658"/>
    <d v="2023-02-21T00:00:00"/>
    <d v="1899-12-30T07:40:23"/>
    <n v="1.1344675925925927"/>
    <n v="27.22722222222222"/>
    <s v="04:26:45"/>
    <x v="1"/>
    <x v="0"/>
    <x v="1"/>
    <x v="8"/>
  </r>
  <r>
    <s v="02cb6735-b54e-4f47-96d2-985048d2b1f1"/>
    <x v="0"/>
    <n v="134.03"/>
    <x v="0"/>
    <n v="0"/>
    <n v="1"/>
    <x v="150"/>
    <x v="659"/>
    <d v="2023-02-20T00:00:00"/>
    <d v="1899-12-30T16:27:14"/>
    <n v="0.1325578703703704"/>
    <n v="3.1813888888888897"/>
    <s v="13:16:21"/>
    <x v="0"/>
    <x v="0"/>
    <x v="0"/>
    <x v="31"/>
  </r>
  <r>
    <s v="8e17496f-9a08-4035-a130-f06cb55f1166"/>
    <x v="5"/>
    <n v="24410.01"/>
    <x v="0"/>
    <n v="0"/>
    <n v="1"/>
    <x v="150"/>
    <x v="660"/>
    <d v="2023-02-20T00:00:00"/>
    <d v="1899-12-30T04:57:08"/>
    <n v="2.2268518518518521E-2"/>
    <n v="0.5344444444444445"/>
    <s v="04:25:04"/>
    <x v="1"/>
    <x v="2"/>
    <x v="0"/>
    <x v="13"/>
  </r>
  <r>
    <s v="e836672f-5666-4b19-9aea-7b559c97ede9"/>
    <x v="11"/>
    <n v="0.68569999999999998"/>
    <x v="1"/>
    <n v="1"/>
    <n v="0"/>
    <x v="151"/>
    <x v="661"/>
    <d v="2023-02-20T00:00:00"/>
    <d v="1899-12-30T04:21:47"/>
    <n v="2.4975115740740739"/>
    <n v="59.94027777777778"/>
    <s v="16:25:22"/>
    <x v="3"/>
    <x v="0"/>
    <x v="2"/>
    <x v="101"/>
  </r>
  <r>
    <s v="4c11b566-720e-45c6-a8cc-28cfb79ae221"/>
    <x v="5"/>
    <n v="24389.200000000001"/>
    <x v="0"/>
    <n v="0"/>
    <n v="1"/>
    <x v="150"/>
    <x v="662"/>
    <d v="2023-02-20T00:00:00"/>
    <d v="1899-12-30T04:12:31"/>
    <n v="1.1574074074075883E-5"/>
    <n v="2.777777777778212E-4"/>
    <s v="04:12:30"/>
    <x v="1"/>
    <x v="2"/>
    <x v="0"/>
    <x v="15"/>
  </r>
  <r>
    <s v="9f86e91f-2bdf-4c51-b24a-49c6e22b7920"/>
    <x v="2"/>
    <n v="1.0632999999999999"/>
    <x v="1"/>
    <n v="1"/>
    <n v="0"/>
    <x v="151"/>
    <x v="663"/>
    <d v="2023-02-17T00:00:00"/>
    <d v="1899-12-30T15:19:54"/>
    <n v="0.15601851851851856"/>
    <n v="3.7444444444444454"/>
    <s v="11:35:14"/>
    <x v="0"/>
    <x v="0"/>
    <x v="0"/>
    <x v="22"/>
  </r>
  <r>
    <s v="da65868e-1cad-4bb0-83c8-15c4f074b415"/>
    <x v="1"/>
    <n v="1829.12"/>
    <x v="1"/>
    <n v="0"/>
    <n v="1"/>
    <x v="151"/>
    <x v="664"/>
    <d v="2023-02-17T00:00:00"/>
    <d v="1899-12-30T14:31:21"/>
    <n v="1.1215277777777791E-2"/>
    <n v="0.269166666666667"/>
    <s v="14:15:12"/>
    <x v="0"/>
    <x v="1"/>
    <x v="0"/>
    <x v="15"/>
  </r>
  <r>
    <s v="35c1fa87-53e7-44e7-b081-bc50a00ba996"/>
    <x v="3"/>
    <n v="1.1950000000000001"/>
    <x v="1"/>
    <n v="0"/>
    <n v="1"/>
    <x v="151"/>
    <x v="665"/>
    <d v="2023-02-17T00:00:00"/>
    <d v="1899-12-30T08:04:59"/>
    <n v="0.12956018518518517"/>
    <n v="3.1094444444444438"/>
    <s v="04:58:25"/>
    <x v="1"/>
    <x v="0"/>
    <x v="0"/>
    <x v="31"/>
  </r>
  <r>
    <s v="767ae67e-b8e8-4fa5-b7b3-9be8bdd1f0a4"/>
    <x v="1"/>
    <n v="1827.04"/>
    <x v="1"/>
    <n v="0"/>
    <n v="1"/>
    <x v="151"/>
    <x v="666"/>
    <d v="2023-02-17T00:00:00"/>
    <d v="1899-12-30T06:32:19"/>
    <n v="8.2060185185185167E-2"/>
    <n v="1.9694444444444441"/>
    <s v="04:34:09"/>
    <x v="1"/>
    <x v="1"/>
    <x v="0"/>
    <x v="0"/>
  </r>
  <r>
    <s v="a69b7058-39df-4596-b172-8b84176f1b41"/>
    <x v="2"/>
    <n v="1.0743"/>
    <x v="1"/>
    <n v="0"/>
    <n v="1"/>
    <x v="152"/>
    <x v="667"/>
    <d v="2023-02-17T00:00:00"/>
    <d v="1899-12-30T04:36:46"/>
    <n v="2.3539351851851853"/>
    <n v="56.494444444444447"/>
    <s v="20:07:06"/>
    <x v="3"/>
    <x v="0"/>
    <x v="2"/>
    <x v="58"/>
  </r>
  <r>
    <s v="633e1fbe-be05-42da-8fcf-7e132bd1b413"/>
    <x v="2"/>
    <n v="1.0646"/>
    <x v="1"/>
    <n v="0"/>
    <n v="1"/>
    <x v="151"/>
    <x v="668"/>
    <d v="2023-02-17T00:00:00"/>
    <d v="1899-12-30T04:34:45"/>
    <n v="1.8518518518517713E-4"/>
    <n v="4.444444444444251E-3"/>
    <s v="04:34:29"/>
    <x v="1"/>
    <x v="0"/>
    <x v="0"/>
    <x v="15"/>
  </r>
  <r>
    <s v="a15b4509-7607-450a-99f9-1c887f2402ef"/>
    <x v="11"/>
    <n v="0.68840000000000001"/>
    <x v="0"/>
    <n v="1"/>
    <n v="0"/>
    <x v="153"/>
    <x v="669"/>
    <d v="2023-02-17T00:00:00"/>
    <d v="1899-12-30T04:25:09"/>
    <n v="0.26887731481481481"/>
    <n v="6.4530555555555544"/>
    <s v="21:57:58"/>
    <x v="3"/>
    <x v="0"/>
    <x v="0"/>
    <x v="6"/>
  </r>
  <r>
    <s v="7910e60e-47b4-47c9-b3be-45ca0d633672"/>
    <x v="5"/>
    <n v="24415.200000000001"/>
    <x v="0"/>
    <n v="1"/>
    <n v="0"/>
    <x v="153"/>
    <x v="670"/>
    <d v="2023-02-17T00:00:00"/>
    <d v="1899-12-30T00:01:58"/>
    <n v="0.76350694444444445"/>
    <n v="18.324166666666667"/>
    <s v="05:42:31"/>
    <x v="1"/>
    <x v="2"/>
    <x v="1"/>
    <x v="17"/>
  </r>
  <r>
    <s v="b0911fe7-acee-4d50-b0e8-063cf65a1269"/>
    <x v="1"/>
    <n v="1844.57"/>
    <x v="1"/>
    <n v="0"/>
    <n v="1"/>
    <x v="153"/>
    <x v="671"/>
    <d v="2023-02-16T00:00:00"/>
    <d v="1899-12-30T21:00:17"/>
    <n v="0.10905092592592602"/>
    <n v="2.6172222222222246"/>
    <s v="18:23:15"/>
    <x v="3"/>
    <x v="1"/>
    <x v="0"/>
    <x v="31"/>
  </r>
  <r>
    <s v="cfe4a0bd-d539-4ea5-b55f-81243541d3c7"/>
    <x v="1"/>
    <n v="1834.12"/>
    <x v="1"/>
    <n v="1"/>
    <n v="0"/>
    <x v="153"/>
    <x v="672"/>
    <d v="2023-02-16T00:00:00"/>
    <d v="1899-12-30T16:32:06"/>
    <n v="3.1030092592592595E-2"/>
    <n v="0.74472222222222229"/>
    <s v="15:47:25"/>
    <x v="0"/>
    <x v="1"/>
    <x v="0"/>
    <x v="13"/>
  </r>
  <r>
    <s v="8550f48f-ca55-4c87-9559-3844d500ba63"/>
    <x v="4"/>
    <n v="0.62839999999999996"/>
    <x v="1"/>
    <n v="0"/>
    <n v="1"/>
    <x v="154"/>
    <x v="673"/>
    <d v="2023-02-16T00:00:00"/>
    <d v="1899-12-30T14:27:15"/>
    <n v="0.6542824074074074"/>
    <n v="15.702777777777778"/>
    <s v="22:45:05"/>
    <x v="2"/>
    <x v="0"/>
    <x v="1"/>
    <x v="39"/>
  </r>
  <r>
    <s v="81ec476d-7265-4e4f-9d94-ef2b57c3eb92"/>
    <x v="1"/>
    <n v="1839.19"/>
    <x v="1"/>
    <n v="0"/>
    <n v="1"/>
    <x v="153"/>
    <x v="674"/>
    <d v="2023-02-16T00:00:00"/>
    <d v="1899-12-30T13:48:26"/>
    <n v="0.34709490740740739"/>
    <n v="8.330277777777777"/>
    <s v="05:28:37"/>
    <x v="1"/>
    <x v="1"/>
    <x v="0"/>
    <x v="3"/>
  </r>
  <r>
    <s v="e475b430-6a37-467e-920a-7b905199cf8d"/>
    <x v="1"/>
    <n v="1834.68"/>
    <x v="1"/>
    <n v="1"/>
    <n v="0"/>
    <x v="154"/>
    <x v="675"/>
    <d v="2023-02-16T00:00:00"/>
    <d v="1899-12-30T01:32:20"/>
    <n v="0.33489583333333328"/>
    <n v="8.0374999999999996"/>
    <s v="17:30:05"/>
    <x v="3"/>
    <x v="1"/>
    <x v="0"/>
    <x v="3"/>
  </r>
  <r>
    <s v="9141ebd0-3f3d-4f35-a9cc-e46e9e8e1fe3"/>
    <x v="5"/>
    <n v="22613.89"/>
    <x v="0"/>
    <n v="0"/>
    <n v="1"/>
    <x v="155"/>
    <x v="676"/>
    <d v="2023-02-16T00:00:00"/>
    <d v="1899-12-30T00:19:26"/>
    <n v="21.325057870370369"/>
    <n v="511.80138888888888"/>
    <s v="16:31:21"/>
    <x v="3"/>
    <x v="2"/>
    <x v="16"/>
    <x v="102"/>
  </r>
  <r>
    <s v="e19be150-005f-47fc-9840-70de35c6297c"/>
    <x v="11"/>
    <n v="0.69040000000000001"/>
    <x v="1"/>
    <n v="0"/>
    <n v="1"/>
    <x v="154"/>
    <x v="677"/>
    <d v="2023-02-15T00:00:00"/>
    <d v="1899-12-30T14:23:38"/>
    <n v="0.11864583333333334"/>
    <n v="2.8475000000000001"/>
    <s v="11:32:47"/>
    <x v="0"/>
    <x v="0"/>
    <x v="0"/>
    <x v="31"/>
  </r>
  <r>
    <s v="d918bc76-b3a3-4f26-870a-1f4b9ae2b812"/>
    <x v="1"/>
    <n v="1842.51"/>
    <x v="1"/>
    <n v="0"/>
    <n v="1"/>
    <x v="154"/>
    <x v="678"/>
    <d v="2023-02-15T00:00:00"/>
    <d v="1899-12-30T07:34:17"/>
    <n v="3.1527777777777745E-2"/>
    <n v="0.75666666666666593"/>
    <s v="06:48:53"/>
    <x v="1"/>
    <x v="1"/>
    <x v="0"/>
    <x v="13"/>
  </r>
  <r>
    <s v="a2f68129-cf40-4cb6-ac9c-6642d432581b"/>
    <x v="1"/>
    <n v="1845.52"/>
    <x v="1"/>
    <n v="0"/>
    <n v="1"/>
    <x v="154"/>
    <x v="679"/>
    <d v="2023-02-15T00:00:00"/>
    <d v="1899-12-30T06:45:45"/>
    <n v="2.4803240740740733E-2"/>
    <n v="0.59527777777777757"/>
    <s v="06:10:02"/>
    <x v="1"/>
    <x v="1"/>
    <x v="0"/>
    <x v="13"/>
  </r>
  <r>
    <s v="c3b347b9-c9ca-4739-9d71-9c9b1c2ba5f5"/>
    <x v="0"/>
    <n v="132.4"/>
    <x v="0"/>
    <n v="0"/>
    <n v="1"/>
    <x v="152"/>
    <x v="680"/>
    <d v="2023-02-14T00:00:00"/>
    <d v="1899-12-30T15:32:19"/>
    <n v="1.207175925925926E-2"/>
    <n v="0.28972222222222221"/>
    <s v="15:14:56"/>
    <x v="0"/>
    <x v="0"/>
    <x v="0"/>
    <x v="15"/>
  </r>
  <r>
    <s v="baa059e9-306c-45d2-be4c-af9500faff2a"/>
    <x v="1"/>
    <n v="1857.21"/>
    <x v="1"/>
    <n v="0"/>
    <n v="1"/>
    <x v="152"/>
    <x v="681"/>
    <d v="2023-02-14T00:00:00"/>
    <d v="1899-12-30T14:30:13"/>
    <n v="4.0324074074074089E-2"/>
    <n v="0.96777777777777807"/>
    <s v="13:32:09"/>
    <x v="0"/>
    <x v="1"/>
    <x v="0"/>
    <x v="13"/>
  </r>
  <r>
    <s v="a343f73a-598d-42cc-b901-dbe84f8eb5b6"/>
    <x v="6"/>
    <n v="0.88349999999999995"/>
    <x v="1"/>
    <n v="0"/>
    <n v="1"/>
    <x v="156"/>
    <x v="682"/>
    <d v="2023-02-14T00:00:00"/>
    <d v="1899-12-30T13:32:28"/>
    <n v="3.9764930555555553"/>
    <n v="95.435833333333335"/>
    <s v="14:06:19"/>
    <x v="0"/>
    <x v="0"/>
    <x v="5"/>
    <x v="11"/>
  </r>
  <r>
    <s v="a3a94c12-89aa-4972-980d-3de8bc339dd5"/>
    <x v="2"/>
    <n v="1.0716000000000001"/>
    <x v="1"/>
    <n v="1"/>
    <n v="0"/>
    <x v="157"/>
    <x v="683"/>
    <d v="2023-02-14T00:00:00"/>
    <d v="1899-12-30T09:26:00"/>
    <n v="0.63342592592592584"/>
    <n v="15.202222222222222"/>
    <s v="18:13:52"/>
    <x v="3"/>
    <x v="0"/>
    <x v="1"/>
    <x v="37"/>
  </r>
  <r>
    <s v="1da4e7ec-7fbe-4c12-bdf7-e20b423d19ec"/>
    <x v="3"/>
    <n v="1.2137"/>
    <x v="1"/>
    <n v="1"/>
    <n v="0"/>
    <x v="152"/>
    <x v="684"/>
    <d v="2023-02-14T00:00:00"/>
    <d v="1899-12-30T09:00:09"/>
    <n v="3.9965277777777773E-2"/>
    <n v="0.9591666666666665"/>
    <s v="08:02:36"/>
    <x v="1"/>
    <x v="0"/>
    <x v="0"/>
    <x v="13"/>
  </r>
  <r>
    <s v="320a466e-570d-47b6-a983-3638d0307ef8"/>
    <x v="1"/>
    <n v="1857.81"/>
    <x v="0"/>
    <n v="0"/>
    <n v="1"/>
    <x v="152"/>
    <x v="685"/>
    <d v="2023-02-14T00:00:00"/>
    <d v="1899-12-30T06:34:13"/>
    <n v="5.5069444444444469E-2"/>
    <n v="1.3216666666666672"/>
    <s v="05:14:55"/>
    <x v="1"/>
    <x v="1"/>
    <x v="0"/>
    <x v="13"/>
  </r>
  <r>
    <s v="80ce1694-bd0d-48cf-9735-8b4d5703dc15"/>
    <x v="9"/>
    <n v="0.92159999999999997"/>
    <x v="1"/>
    <n v="0"/>
    <n v="1"/>
    <x v="157"/>
    <x v="686"/>
    <d v="2023-02-13T00:00:00"/>
    <d v="1899-12-30T23:58:38"/>
    <n v="0.46005787037037044"/>
    <n v="11.041388888888891"/>
    <s v="12:56:09"/>
    <x v="0"/>
    <x v="0"/>
    <x v="0"/>
    <x v="36"/>
  </r>
  <r>
    <s v="1177e0c4-55fc-436a-b286-56056d51da0e"/>
    <x v="1"/>
    <n v="1860.1"/>
    <x v="1"/>
    <n v="0"/>
    <n v="1"/>
    <x v="157"/>
    <x v="687"/>
    <d v="2023-02-13T00:00:00"/>
    <d v="1899-12-30T16:58:13"/>
    <n v="0.51150462962962961"/>
    <n v="12.27611111111111"/>
    <s v="04:41:39"/>
    <x v="1"/>
    <x v="1"/>
    <x v="1"/>
    <x v="28"/>
  </r>
  <r>
    <s v="c8556c2c-4a46-4d27-a91a-7920fd18a7ea"/>
    <x v="2"/>
    <n v="1.0670999999999999"/>
    <x v="1"/>
    <n v="1"/>
    <n v="0"/>
    <x v="157"/>
    <x v="688"/>
    <d v="2023-02-13T00:00:00"/>
    <d v="1899-12-30T15:26:11"/>
    <n v="0.42243055555555548"/>
    <n v="10.138333333333332"/>
    <s v="05:17:53"/>
    <x v="1"/>
    <x v="0"/>
    <x v="0"/>
    <x v="45"/>
  </r>
  <r>
    <s v="9df429ba-4cb8-4acb-bb89-ef4d0e18d554"/>
    <x v="0"/>
    <n v="131.16999999999999"/>
    <x v="0"/>
    <n v="0"/>
    <n v="1"/>
    <x v="158"/>
    <x v="689"/>
    <d v="2023-02-13T00:00:00"/>
    <d v="1899-12-30T03:43:01"/>
    <n v="4.6017592592592589"/>
    <n v="110.44222222222223"/>
    <s v="13:16:29"/>
    <x v="0"/>
    <x v="0"/>
    <x v="3"/>
    <x v="103"/>
  </r>
  <r>
    <s v="a9d911e1-a584-4464-ae8c-9ff95500034f"/>
    <x v="2"/>
    <n v="1.0722"/>
    <x v="1"/>
    <n v="0"/>
    <n v="1"/>
    <x v="156"/>
    <x v="690"/>
    <d v="2023-02-10T00:00:00"/>
    <d v="1899-12-30T12:35:41"/>
    <n v="0.33378472222222227"/>
    <n v="8.0108333333333341"/>
    <s v="04:35:02"/>
    <x v="1"/>
    <x v="0"/>
    <x v="0"/>
    <x v="3"/>
  </r>
  <r>
    <s v="dc433edc-af55-4def-92f2-24c415dad9b1"/>
    <x v="8"/>
    <n v="77.397999999999996"/>
    <x v="1"/>
    <n v="1"/>
    <n v="0"/>
    <x v="159"/>
    <x v="691"/>
    <d v="2023-02-10T00:00:00"/>
    <d v="1899-12-30T08:28:12"/>
    <n v="0.69848379629629642"/>
    <n v="16.763611111111111"/>
    <s v="15:42:23"/>
    <x v="0"/>
    <x v="1"/>
    <x v="1"/>
    <x v="29"/>
  </r>
  <r>
    <s v="d4af0432-060e-46e3-ad03-9364748156b8"/>
    <x v="1"/>
    <n v="1856.91"/>
    <x v="1"/>
    <n v="1"/>
    <n v="0"/>
    <x v="156"/>
    <x v="692"/>
    <d v="2023-02-10T00:00:00"/>
    <d v="1899-12-30T08:08:25"/>
    <n v="0.15482638888888889"/>
    <n v="3.7158333333333333"/>
    <s v="04:25:28"/>
    <x v="1"/>
    <x v="1"/>
    <x v="0"/>
    <x v="22"/>
  </r>
  <r>
    <s v="36f8854f-b7e3-45d8-91fe-a64e968a57f3"/>
    <x v="1"/>
    <n v="1882.45"/>
    <x v="1"/>
    <n v="0"/>
    <n v="1"/>
    <x v="159"/>
    <x v="693"/>
    <d v="2023-02-09T00:00:00"/>
    <d v="1899-12-30T15:32:43"/>
    <n v="7.9756944444444519E-2"/>
    <n v="1.9141666666666683"/>
    <s v="13:37:52"/>
    <x v="0"/>
    <x v="1"/>
    <x v="0"/>
    <x v="0"/>
  </r>
  <r>
    <s v="fce77005-2dec-474e-8334-77875005f518"/>
    <x v="1"/>
    <n v="1883.47"/>
    <x v="1"/>
    <n v="0"/>
    <n v="1"/>
    <x v="159"/>
    <x v="694"/>
    <d v="2023-02-09T00:00:00"/>
    <d v="1899-12-30T13:22:06"/>
    <n v="6.0300925925926103E-3"/>
    <n v="0.14472222222222264"/>
    <s v="13:13:25"/>
    <x v="0"/>
    <x v="1"/>
    <x v="0"/>
    <x v="15"/>
  </r>
  <r>
    <s v="6a67ab0e-5352-4342-a5fa-91352d44bfa5"/>
    <x v="1"/>
    <n v="1877.51"/>
    <x v="0"/>
    <n v="0"/>
    <n v="1"/>
    <x v="159"/>
    <x v="695"/>
    <d v="2023-02-09T00:00:00"/>
    <d v="1899-12-30T10:51:28"/>
    <n v="0.2065393518518519"/>
    <n v="4.9569444444444457"/>
    <s v="05:54:03"/>
    <x v="1"/>
    <x v="1"/>
    <x v="0"/>
    <x v="12"/>
  </r>
  <r>
    <s v="7465a45b-1440-40ab-9e6c-789f10cc02fb"/>
    <x v="2"/>
    <n v="1.0733999999999999"/>
    <x v="0"/>
    <n v="0"/>
    <n v="1"/>
    <x v="159"/>
    <x v="696"/>
    <d v="2023-02-09T00:00:00"/>
    <d v="1899-12-30T09:08:26"/>
    <n v="0.12303240740740744"/>
    <n v="2.9527777777777784"/>
    <s v="06:11:16"/>
    <x v="1"/>
    <x v="0"/>
    <x v="0"/>
    <x v="31"/>
  </r>
  <r>
    <s v="d10783f3-3562-4acd-9be6-a2a4b837be9b"/>
    <x v="8"/>
    <n v="77.47"/>
    <x v="1"/>
    <n v="1"/>
    <n v="0"/>
    <x v="158"/>
    <x v="697"/>
    <d v="2023-02-09T00:00:00"/>
    <d v="1899-12-30T08:15:43"/>
    <n v="0.6472106481481481"/>
    <n v="15.533055555555555"/>
    <s v="16:43:44"/>
    <x v="3"/>
    <x v="1"/>
    <x v="1"/>
    <x v="39"/>
  </r>
  <r>
    <s v="e83d28c8-027d-496d-b255-61b7ef242a71"/>
    <x v="6"/>
    <n v="0.89039999999999997"/>
    <x v="1"/>
    <n v="0"/>
    <n v="1"/>
    <x v="138"/>
    <x v="698"/>
    <d v="2023-02-08T00:00:00"/>
    <d v="1899-12-30T21:45:54"/>
    <n v="1.2420023148148149"/>
    <n v="29.808055555555555"/>
    <s v="15:57:25"/>
    <x v="0"/>
    <x v="0"/>
    <x v="1"/>
    <x v="2"/>
  </r>
  <r>
    <s v="83442fa8-9c73-4d27-96d4-f74114107d11"/>
    <x v="1"/>
    <n v="1876.18"/>
    <x v="1"/>
    <n v="0"/>
    <n v="1"/>
    <x v="158"/>
    <x v="699"/>
    <d v="2023-02-08T00:00:00"/>
    <d v="1899-12-30T16:35:56"/>
    <n v="4.2476851851852198E-3"/>
    <n v="0.10194444444444528"/>
    <s v="16:29:49"/>
    <x v="3"/>
    <x v="1"/>
    <x v="0"/>
    <x v="15"/>
  </r>
  <r>
    <s v="1e3a448e-7441-4533-8427-98c67d15ad4d"/>
    <x v="1"/>
    <n v="1874.08"/>
    <x v="1"/>
    <n v="1"/>
    <n v="0"/>
    <x v="158"/>
    <x v="700"/>
    <d v="2023-02-08T00:00:00"/>
    <d v="1899-12-30T16:20:32"/>
    <n v="1.4733796296296267E-2"/>
    <n v="0.35361111111111043"/>
    <s v="15:59:19"/>
    <x v="0"/>
    <x v="1"/>
    <x v="0"/>
    <x v="15"/>
  </r>
  <r>
    <s v="268ee79c-c0bb-4970-a977-6d78b98ca9c9"/>
    <x v="2"/>
    <n v="1.0727"/>
    <x v="0"/>
    <n v="0"/>
    <n v="1"/>
    <x v="158"/>
    <x v="701"/>
    <d v="2023-02-08T00:00:00"/>
    <d v="1899-12-30T07:59:19"/>
    <n v="0.10667824074074073"/>
    <n v="2.5602777777777774"/>
    <s v="05:25:42"/>
    <x v="1"/>
    <x v="0"/>
    <x v="0"/>
    <x v="31"/>
  </r>
  <r>
    <s v="6acee74c-832d-4716-8afb-7863da577cc3"/>
    <x v="1"/>
    <n v="1874.11"/>
    <x v="0"/>
    <n v="0"/>
    <n v="1"/>
    <x v="158"/>
    <x v="702"/>
    <d v="2023-02-08T00:00:00"/>
    <d v="1899-12-30T07:49:01"/>
    <n v="0.10690972222222221"/>
    <n v="2.565833333333333"/>
    <s v="05:15:04"/>
    <x v="1"/>
    <x v="1"/>
    <x v="0"/>
    <x v="31"/>
  </r>
  <r>
    <s v="b6a2cb81-6f34-433d-a2d3-4163bc94c385"/>
    <x v="1"/>
    <n v="1875.71"/>
    <x v="0"/>
    <n v="0"/>
    <n v="1"/>
    <x v="160"/>
    <x v="703"/>
    <d v="2023-02-07T00:00:00"/>
    <d v="1899-12-30T17:49:00"/>
    <n v="1.5635300925925926"/>
    <n v="37.524722222222223"/>
    <s v="04:17:31"/>
    <x v="1"/>
    <x v="1"/>
    <x v="2"/>
    <x v="100"/>
  </r>
  <r>
    <s v="0bf4c89f-17da-403e-a1ba-2d56bc2acae5"/>
    <x v="7"/>
    <n v="1.3440000000000001"/>
    <x v="0"/>
    <n v="1"/>
    <n v="0"/>
    <x v="138"/>
    <x v="704"/>
    <d v="2023-02-07T00:00:00"/>
    <d v="1899-12-30T17:48:50"/>
    <n v="4.7222222222222205E-3"/>
    <n v="0.11333333333333329"/>
    <s v="17:42:02"/>
    <x v="3"/>
    <x v="0"/>
    <x v="0"/>
    <x v="15"/>
  </r>
  <r>
    <s v="7e9d6455-a56f-4139-92a3-8905ec6103ab"/>
    <x v="9"/>
    <n v="0.92520000000000002"/>
    <x v="1"/>
    <n v="0"/>
    <n v="1"/>
    <x v="160"/>
    <x v="705"/>
    <d v="2023-02-07T00:00:00"/>
    <d v="1899-12-30T17:45:45"/>
    <n v="1.5478587962962962"/>
    <n v="37.148611111111109"/>
    <s v="04:36:50"/>
    <x v="1"/>
    <x v="0"/>
    <x v="2"/>
    <x v="104"/>
  </r>
  <r>
    <s v="9ca7f0f8-5cea-4348-977c-686c274eafd4"/>
    <x v="4"/>
    <n v="0.63060000000000005"/>
    <x v="1"/>
    <n v="0"/>
    <n v="1"/>
    <x v="160"/>
    <x v="706"/>
    <d v="2023-02-07T00:00:00"/>
    <d v="1899-12-30T15:13:24"/>
    <n v="0.72499999999999987"/>
    <n v="17.399999999999999"/>
    <s v="21:49:24"/>
    <x v="3"/>
    <x v="0"/>
    <x v="1"/>
    <x v="29"/>
  </r>
  <r>
    <s v="21c66fc0-7fca-411c-b5ea-112928d7214b"/>
    <x v="11"/>
    <n v="0.69240000000000002"/>
    <x v="1"/>
    <n v="0"/>
    <n v="1"/>
    <x v="138"/>
    <x v="707"/>
    <d v="2023-02-07T00:00:00"/>
    <d v="1899-12-30T15:01:07"/>
    <n v="8.8460648148148177E-2"/>
    <n v="2.1230555555555561"/>
    <s v="12:53:44"/>
    <x v="0"/>
    <x v="0"/>
    <x v="0"/>
    <x v="0"/>
  </r>
  <r>
    <s v="36f9bb86-a7a2-4014-a8f3-29f566b5c926"/>
    <x v="3"/>
    <n v="1.2061999999999999"/>
    <x v="0"/>
    <n v="1"/>
    <n v="0"/>
    <x v="160"/>
    <x v="708"/>
    <d v="2023-02-06T00:00:00"/>
    <d v="1899-12-30T15:37:05"/>
    <n v="0.45822916666666663"/>
    <n v="10.997499999999999"/>
    <s v="04:37:14"/>
    <x v="1"/>
    <x v="0"/>
    <x v="0"/>
    <x v="36"/>
  </r>
  <r>
    <s v="60275458-4dc8-4456-a499-9a6c723b2fc4"/>
    <x v="8"/>
    <n v="74.349999999999994"/>
    <x v="1"/>
    <n v="0"/>
    <n v="1"/>
    <x v="160"/>
    <x v="709"/>
    <d v="2023-02-06T00:00:00"/>
    <d v="1899-12-30T15:04:15"/>
    <n v="4.8784722222222188E-2"/>
    <n v="1.1708333333333325"/>
    <s v="13:54:00"/>
    <x v="0"/>
    <x v="1"/>
    <x v="0"/>
    <x v="13"/>
  </r>
  <r>
    <s v="fafaa2a2-a4e1-4bdb-8e84-617fcaf93e31"/>
    <x v="1"/>
    <n v="1866.38"/>
    <x v="1"/>
    <n v="0"/>
    <n v="1"/>
    <x v="161"/>
    <x v="710"/>
    <d v="2023-02-05T00:00:00"/>
    <d v="1899-12-30T23:00:21"/>
    <n v="2.0934143518518518"/>
    <n v="50.241944444444442"/>
    <s v="20:45:50"/>
    <x v="3"/>
    <x v="1"/>
    <x v="2"/>
    <x v="19"/>
  </r>
  <r>
    <s v="439cb871-7a98-49e1-98d7-f7b55617e995"/>
    <x v="12"/>
    <n v="1644.61"/>
    <x v="1"/>
    <n v="1"/>
    <n v="0"/>
    <x v="161"/>
    <x v="711"/>
    <d v="2023-02-04T00:00:00"/>
    <d v="1899-12-30T13:05:35"/>
    <n v="1.3399189814814814"/>
    <n v="32.158055555555556"/>
    <s v="04:56:06"/>
    <x v="1"/>
    <x v="2"/>
    <x v="1"/>
    <x v="24"/>
  </r>
  <r>
    <s v="3544fb05-beab-4dcd-95a3-b2e352b0a9b0"/>
    <x v="1"/>
    <n v="1879.47"/>
    <x v="1"/>
    <n v="0"/>
    <n v="1"/>
    <x v="161"/>
    <x v="712"/>
    <d v="2023-02-03T00:00:00"/>
    <d v="1899-12-30T15:24:45"/>
    <n v="2.4652777777777559E-3"/>
    <n v="5.9166666666666146E-2"/>
    <s v="15:21:12"/>
    <x v="0"/>
    <x v="1"/>
    <x v="0"/>
    <x v="15"/>
  </r>
  <r>
    <s v="58e48883-a02a-4e13-900e-ba7dbb79371d"/>
    <x v="8"/>
    <n v="76.126000000000005"/>
    <x v="1"/>
    <n v="1"/>
    <n v="0"/>
    <x v="162"/>
    <x v="713"/>
    <d v="2023-02-03T00:00:00"/>
    <d v="1899-12-30T14:58:50"/>
    <n v="0.95461805555555557"/>
    <n v="22.910833333333336"/>
    <s v="16:04:11"/>
    <x v="3"/>
    <x v="1"/>
    <x v="1"/>
    <x v="23"/>
  </r>
  <r>
    <s v="af8c3320-5173-444c-8447-8a53b36fbab6"/>
    <x v="13"/>
    <n v="0.99890000000000001"/>
    <x v="1"/>
    <n v="1"/>
    <n v="0"/>
    <x v="161"/>
    <x v="714"/>
    <d v="2023-02-03T00:00:00"/>
    <d v="1899-12-30T14:31:32"/>
    <n v="4.9768518518518524E-2"/>
    <n v="1.1944444444444446"/>
    <s v="13:19:52"/>
    <x v="0"/>
    <x v="0"/>
    <x v="0"/>
    <x v="13"/>
  </r>
  <r>
    <s v="e75febfd-8434-4e1b-ba92-bc77f9c89f83"/>
    <x v="1"/>
    <n v="1914.11"/>
    <x v="0"/>
    <n v="1"/>
    <n v="0"/>
    <x v="161"/>
    <x v="715"/>
    <d v="2023-02-03T00:00:00"/>
    <d v="1899-12-30T13:31:39"/>
    <n v="0.3588425925925926"/>
    <n v="8.612222222222222"/>
    <s v="04:54:55"/>
    <x v="1"/>
    <x v="1"/>
    <x v="0"/>
    <x v="10"/>
  </r>
  <r>
    <s v="6791681a-2287-4230-9c8a-6d870911a08c"/>
    <x v="2"/>
    <n v="1.0932999999999999"/>
    <x v="1"/>
    <n v="0"/>
    <n v="1"/>
    <x v="162"/>
    <x v="716"/>
    <d v="2023-02-03T00:00:00"/>
    <d v="1899-12-30T00:01:42"/>
    <n v="0.32157407407407401"/>
    <n v="7.7177777777777763"/>
    <s v="16:18:38"/>
    <x v="3"/>
    <x v="0"/>
    <x v="0"/>
    <x v="3"/>
  </r>
  <r>
    <s v="d5b36aff-1dc0-4ee9-a1c7-68bf23f6249f"/>
    <x v="1"/>
    <n v="1940"/>
    <x v="0"/>
    <n v="1"/>
    <n v="0"/>
    <x v="162"/>
    <x v="717"/>
    <d v="2023-02-02T00:00:00"/>
    <d v="1899-12-30T14:58:05"/>
    <n v="1.1041666666666616E-2"/>
    <n v="0.26499999999999879"/>
    <s v="14:42:11"/>
    <x v="0"/>
    <x v="1"/>
    <x v="0"/>
    <x v="15"/>
  </r>
  <r>
    <s v="674039a2-b415-46ea-94bf-173e4061f263"/>
    <x v="8"/>
    <n v="81.55"/>
    <x v="1"/>
    <n v="0"/>
    <n v="1"/>
    <x v="163"/>
    <x v="718"/>
    <d v="2023-02-02T00:00:00"/>
    <d v="1899-12-30T14:54:00"/>
    <n v="7.0636689814814817"/>
    <n v="169.52805555555557"/>
    <s v="13:22:19"/>
    <x v="0"/>
    <x v="1"/>
    <x v="7"/>
    <x v="105"/>
  </r>
  <r>
    <s v="7c91f8e1-e840-4e5a-89da-863e32ee5873"/>
    <x v="2"/>
    <n v="1.095"/>
    <x v="1"/>
    <n v="0"/>
    <n v="1"/>
    <x v="162"/>
    <x v="719"/>
    <d v="2023-02-02T00:00:00"/>
    <d v="1899-12-30T14:37:46"/>
    <n v="2.5868055555555564E-2"/>
    <n v="0.62083333333333357"/>
    <s v="14:00:31"/>
    <x v="0"/>
    <x v="0"/>
    <x v="0"/>
    <x v="13"/>
  </r>
  <r>
    <s v="ec8df14f-467a-4e86-be81-10305fa25249"/>
    <x v="1"/>
    <n v="1952.26"/>
    <x v="1"/>
    <n v="0"/>
    <n v="1"/>
    <x v="162"/>
    <x v="720"/>
    <d v="2023-02-02T00:00:00"/>
    <d v="1899-12-30T14:01:46"/>
    <n v="0.4019212962962963"/>
    <n v="9.6461111111111109"/>
    <s v="04:23:00"/>
    <x v="1"/>
    <x v="1"/>
    <x v="0"/>
    <x v="45"/>
  </r>
  <r>
    <s v="1ef96031-e25d-4883-b132-5e650830f11c"/>
    <x v="2"/>
    <n v="1.1024"/>
    <x v="0"/>
    <n v="1"/>
    <n v="0"/>
    <x v="162"/>
    <x v="721"/>
    <d v="2023-02-02T00:00:00"/>
    <d v="1899-12-30T10:26:47"/>
    <n v="0.23475694444444442"/>
    <n v="5.6341666666666663"/>
    <s v="04:48:44"/>
    <x v="1"/>
    <x v="0"/>
    <x v="0"/>
    <x v="6"/>
  </r>
  <r>
    <s v="bb62deb7-bd2c-4ced-a98b-b9f61015eaa4"/>
    <x v="3"/>
    <n v="1.2290000000000001"/>
    <x v="0"/>
    <n v="0"/>
    <n v="1"/>
    <x v="164"/>
    <x v="722"/>
    <d v="2023-02-01T00:00:00"/>
    <d v="1899-12-30T19:40:01"/>
    <n v="2.7256944444444375E-2"/>
    <n v="0.65416666666666501"/>
    <s v="19:00:46"/>
    <x v="3"/>
    <x v="0"/>
    <x v="0"/>
    <x v="13"/>
  </r>
  <r>
    <s v="18decd0e-5661-4c1e-8aba-f26a61783a9e"/>
    <x v="1"/>
    <n v="1924.63"/>
    <x v="0"/>
    <n v="0"/>
    <n v="1"/>
    <x v="164"/>
    <x v="723"/>
    <d v="2023-02-01T00:00:00"/>
    <d v="1899-12-30T18:29:29"/>
    <n v="3.3611111111111036E-2"/>
    <n v="0.80666666666666487"/>
    <s v="17:41:05"/>
    <x v="3"/>
    <x v="1"/>
    <x v="0"/>
    <x v="13"/>
  </r>
  <r>
    <s v="f8911ee9-7c10-44f3-9034-94df5dc6b7d1"/>
    <x v="1"/>
    <n v="1927.38"/>
    <x v="0"/>
    <n v="0"/>
    <n v="1"/>
    <x v="164"/>
    <x v="724"/>
    <d v="2023-02-01T00:00:00"/>
    <d v="1899-12-30T13:46:32"/>
    <n v="4.0972222222222703E-3"/>
    <n v="9.8333333333334494E-2"/>
    <s v="13:40:38"/>
    <x v="0"/>
    <x v="1"/>
    <x v="0"/>
    <x v="15"/>
  </r>
  <r>
    <s v="72bad0b6-05ed-408c-84f5-39644ad7fa1d"/>
    <x v="0"/>
    <n v="130.05000000000001"/>
    <x v="1"/>
    <n v="0"/>
    <n v="1"/>
    <x v="165"/>
    <x v="725"/>
    <d v="2023-02-01T00:00:00"/>
    <d v="1899-12-30T13:20:25"/>
    <n v="5.3860763888888892"/>
    <n v="129.26583333333332"/>
    <s v="04:04:28"/>
    <x v="1"/>
    <x v="0"/>
    <x v="3"/>
    <x v="106"/>
  </r>
  <r>
    <s v="f1d342e8-175d-484f-9bea-848083a27c36"/>
    <x v="2"/>
    <n v="1.085"/>
    <x v="1"/>
    <n v="1"/>
    <n v="0"/>
    <x v="166"/>
    <x v="726"/>
    <d v="2023-02-01T00:00:00"/>
    <d v="1899-12-30T10:11:57"/>
    <n v="0.78385416666666663"/>
    <n v="18.8125"/>
    <s v="15:23:12"/>
    <x v="0"/>
    <x v="0"/>
    <x v="1"/>
    <x v="27"/>
  </r>
  <r>
    <s v="3b26708c-eb7c-494f-b333-948cc55a20a4"/>
    <x v="6"/>
    <n v="0.87980000000000003"/>
    <x v="1"/>
    <n v="1"/>
    <n v="0"/>
    <x v="167"/>
    <x v="727"/>
    <d v="2023-02-01T00:00:00"/>
    <d v="1899-12-30T09:01:40"/>
    <n v="1.8006944444444444"/>
    <n v="43.216666666666669"/>
    <s v="13:48:40"/>
    <x v="0"/>
    <x v="0"/>
    <x v="2"/>
    <x v="82"/>
  </r>
  <r>
    <s v="17613b51-fb25-456e-863a-cc02e93d4960"/>
    <x v="1"/>
    <n v="1926.88"/>
    <x v="1"/>
    <n v="0"/>
    <n v="1"/>
    <x v="164"/>
    <x v="728"/>
    <d v="2023-02-01T00:00:00"/>
    <d v="1899-12-30T08:02:58"/>
    <n v="0.10005787037037039"/>
    <n v="2.4013888888888895"/>
    <s v="05:38:53"/>
    <x v="1"/>
    <x v="1"/>
    <x v="0"/>
    <x v="0"/>
  </r>
  <r>
    <s v="eede6d7a-6ab1-48fb-87b7-fd9ac03033ab"/>
    <x v="7"/>
    <n v="1.341"/>
    <x v="0"/>
    <n v="1"/>
    <n v="0"/>
    <x v="166"/>
    <x v="729"/>
    <d v="2023-01-31T00:00:00"/>
    <d v="1899-12-30T15:37:03"/>
    <n v="5.9907407407407375E-2"/>
    <n v="1.4377777777777769"/>
    <s v="14:10:47"/>
    <x v="0"/>
    <x v="0"/>
    <x v="0"/>
    <x v="13"/>
  </r>
  <r>
    <s v="e9804b8b-6256-4c4d-8dfb-5e78471f9520"/>
    <x v="2"/>
    <n v="1.085"/>
    <x v="1"/>
    <n v="0"/>
    <n v="1"/>
    <x v="166"/>
    <x v="730"/>
    <d v="2023-01-31T00:00:00"/>
    <d v="1899-12-30T08:11:28"/>
    <n v="0.13706018518518517"/>
    <n v="3.2894444444444444"/>
    <s v="04:54:06"/>
    <x v="1"/>
    <x v="0"/>
    <x v="0"/>
    <x v="31"/>
  </r>
  <r>
    <s v="b8bf883f-e82c-4949-b8cd-2718540aa53e"/>
    <x v="1"/>
    <n v="1927.71"/>
    <x v="0"/>
    <n v="1"/>
    <n v="0"/>
    <x v="163"/>
    <x v="731"/>
    <d v="2023-01-31T00:00:00"/>
    <d v="1899-12-30T06:07:37"/>
    <n v="4.532835648148148"/>
    <n v="108.78805555555556"/>
    <s v="17:20:20"/>
    <x v="3"/>
    <x v="1"/>
    <x v="3"/>
    <x v="107"/>
  </r>
  <r>
    <s v="ee823bbf-6920-417d-893f-88333a65fb75"/>
    <x v="12"/>
    <n v="1616.95"/>
    <x v="0"/>
    <n v="1"/>
    <n v="0"/>
    <x v="167"/>
    <x v="732"/>
    <d v="2023-01-30T00:00:00"/>
    <d v="1899-12-30T12:01:18"/>
    <n v="0.32171296296296298"/>
    <n v="7.721111111111111"/>
    <s v="04:18:02"/>
    <x v="1"/>
    <x v="2"/>
    <x v="0"/>
    <x v="3"/>
  </r>
  <r>
    <s v="28aecc35-6b0b-49f8-ba80-c1dad8fdedb3"/>
    <x v="2"/>
    <n v="1.087"/>
    <x v="0"/>
    <n v="0"/>
    <n v="1"/>
    <x v="167"/>
    <x v="733"/>
    <d v="2023-01-30T00:00:00"/>
    <d v="1899-12-30T09:49:33"/>
    <n v="0.21685185185185185"/>
    <n v="5.2044444444444444"/>
    <s v="04:37:17"/>
    <x v="1"/>
    <x v="0"/>
    <x v="0"/>
    <x v="12"/>
  </r>
  <r>
    <s v="272134a1-ab91-43f9-b46a-0a762b2a91b7"/>
    <x v="2"/>
    <n v="1.0873999999999999"/>
    <x v="1"/>
    <n v="0"/>
    <n v="1"/>
    <x v="165"/>
    <x v="734"/>
    <d v="2023-01-27T00:00:00"/>
    <d v="1899-12-30T15:47:14"/>
    <n v="0.43476851851851855"/>
    <n v="10.434444444444445"/>
    <s v="05:21:10"/>
    <x v="1"/>
    <x v="0"/>
    <x v="0"/>
    <x v="45"/>
  </r>
  <r>
    <s v="97b79f7a-3930-4123-8c9a-9a5f770f3dc7"/>
    <x v="12"/>
    <n v="1604.6"/>
    <x v="1"/>
    <n v="0"/>
    <n v="1"/>
    <x v="165"/>
    <x v="735"/>
    <d v="2023-01-27T00:00:00"/>
    <d v="1899-12-30T11:00:04"/>
    <n v="0.24879629629629629"/>
    <n v="5.971111111111111"/>
    <s v="05:01:48"/>
    <x v="1"/>
    <x v="2"/>
    <x v="0"/>
    <x v="6"/>
  </r>
  <r>
    <s v="ee1c9489-7a99-43f1-8efa-c0edf686bf3e"/>
    <x v="2"/>
    <n v="1.0861000000000001"/>
    <x v="0"/>
    <n v="0"/>
    <n v="1"/>
    <x v="163"/>
    <x v="736"/>
    <d v="2023-01-26T00:00:00"/>
    <d v="1899-12-30T20:13:55"/>
    <n v="0.14543981481481483"/>
    <n v="3.4905555555555559"/>
    <s v="16:44:29"/>
    <x v="3"/>
    <x v="0"/>
    <x v="0"/>
    <x v="31"/>
  </r>
  <r>
    <s v="2d422ceb-a377-47f0-b531-9715bbadd4b9"/>
    <x v="6"/>
    <n v="0.88239999999999996"/>
    <x v="0"/>
    <n v="1"/>
    <n v="0"/>
    <x v="155"/>
    <x v="737"/>
    <d v="2023-01-26T00:00:00"/>
    <d v="1899-12-30T16:35:56"/>
    <n v="1.1178819444444446"/>
    <n v="26.829166666666666"/>
    <s v="13:46:11"/>
    <x v="0"/>
    <x v="0"/>
    <x v="1"/>
    <x v="8"/>
  </r>
  <r>
    <s v="c841612c-3d8a-482c-9303-9f1634b621ea"/>
    <x v="11"/>
    <n v="0.71040000000000003"/>
    <x v="0"/>
    <n v="0"/>
    <n v="1"/>
    <x v="163"/>
    <x v="738"/>
    <d v="2023-01-26T00:00:00"/>
    <d v="1899-12-30T14:05:48"/>
    <n v="0.1669328703703703"/>
    <n v="4.0063888888888872"/>
    <s v="10:05:25"/>
    <x v="0"/>
    <x v="0"/>
    <x v="0"/>
    <x v="22"/>
  </r>
  <r>
    <s v="805692dc-8974-4a05-add1-fceb9fcb6a61"/>
    <x v="2"/>
    <n v="1.0867"/>
    <x v="0"/>
    <n v="0"/>
    <n v="1"/>
    <x v="155"/>
    <x v="739"/>
    <d v="2023-01-26T00:00:00"/>
    <d v="1899-12-30T09:59:44"/>
    <n v="0.91315972222222219"/>
    <n v="21.915833333333332"/>
    <s v="12:04:47"/>
    <x v="0"/>
    <x v="0"/>
    <x v="1"/>
    <x v="5"/>
  </r>
  <r>
    <s v="64a41a88-e538-46b1-a2c0-5f1de72a90cf"/>
    <x v="1"/>
    <n v="1946.16"/>
    <x v="1"/>
    <n v="0"/>
    <n v="1"/>
    <x v="163"/>
    <x v="740"/>
    <d v="2023-01-26T00:00:00"/>
    <d v="1899-12-30T09:18:20"/>
    <n v="0.16210648148148146"/>
    <n v="3.8905555555555553"/>
    <s v="05:24:54"/>
    <x v="1"/>
    <x v="1"/>
    <x v="0"/>
    <x v="22"/>
  </r>
  <r>
    <s v="14be74b5-982b-48f5-b41b-dbd0a96ebdb3"/>
    <x v="12"/>
    <n v="1610.3"/>
    <x v="0"/>
    <n v="1"/>
    <n v="0"/>
    <x v="163"/>
    <x v="741"/>
    <d v="2023-01-26T00:00:00"/>
    <d v="1899-12-30T04:51:34"/>
    <n v="1.1574074074075883E-5"/>
    <n v="2.777777777778212E-4"/>
    <s v="04:51:33"/>
    <x v="1"/>
    <x v="2"/>
    <x v="0"/>
    <x v="15"/>
  </r>
  <r>
    <s v="ccdcafdf-31e4-47f1-9456-cb3bcf58bf43"/>
    <x v="1"/>
    <n v="1928.48"/>
    <x v="1"/>
    <n v="0"/>
    <n v="1"/>
    <x v="155"/>
    <x v="742"/>
    <d v="2023-01-25T00:00:00"/>
    <d v="1899-12-30T14:00:09"/>
    <n v="0.37355324074074076"/>
    <n v="8.9652777777777786"/>
    <s v="05:02:14"/>
    <x v="1"/>
    <x v="1"/>
    <x v="0"/>
    <x v="10"/>
  </r>
  <r>
    <s v="8887007e-d98c-43eb-b9f9-618e75b77d15"/>
    <x v="0"/>
    <n v="130.51"/>
    <x v="1"/>
    <n v="0"/>
    <n v="1"/>
    <x v="155"/>
    <x v="743"/>
    <d v="2023-01-25T00:00:00"/>
    <d v="1899-12-30T11:16:03"/>
    <n v="0.26390046296296293"/>
    <n v="6.3336111111111109"/>
    <s v="04:56:02"/>
    <x v="1"/>
    <x v="0"/>
    <x v="0"/>
    <x v="6"/>
  </r>
  <r>
    <s v="4e740b6e-ac1b-4bae-87a7-790646a9de2f"/>
    <x v="2"/>
    <n v="1.0864"/>
    <x v="0"/>
    <n v="0"/>
    <n v="1"/>
    <x v="168"/>
    <x v="744"/>
    <d v="2023-01-25T00:00:00"/>
    <d v="1899-12-30T01:56:44"/>
    <n v="0.50366898148148143"/>
    <n v="12.088055555555556"/>
    <s v="13:51:27"/>
    <x v="0"/>
    <x v="0"/>
    <x v="1"/>
    <x v="28"/>
  </r>
  <r>
    <s v="569b7a83-11b2-4bf6-83d0-347313f38f4d"/>
    <x v="1"/>
    <n v="1931.86"/>
    <x v="0"/>
    <n v="0"/>
    <n v="1"/>
    <x v="168"/>
    <x v="745"/>
    <d v="2023-01-24T00:00:00"/>
    <d v="1899-12-30T17:41:57"/>
    <n v="3.1203703703703695E-2"/>
    <n v="0.74888888888888872"/>
    <s v="16:57:01"/>
    <x v="3"/>
    <x v="1"/>
    <x v="0"/>
    <x v="13"/>
  </r>
  <r>
    <s v="da545d16-8df9-4837-a061-0a9ae91acde9"/>
    <x v="11"/>
    <n v="0.70089999999999997"/>
    <x v="0"/>
    <n v="0"/>
    <n v="1"/>
    <x v="168"/>
    <x v="746"/>
    <d v="2023-01-24T00:00:00"/>
    <d v="1899-12-30T15:25:54"/>
    <n v="2.1030092592592586E-2"/>
    <n v="0.50472222222222207"/>
    <s v="14:55:37"/>
    <x v="0"/>
    <x v="0"/>
    <x v="0"/>
    <x v="13"/>
  </r>
  <r>
    <s v="12774041-b6f1-4f95-a79a-0c1cb8db5c1a"/>
    <x v="6"/>
    <n v="0.878"/>
    <x v="0"/>
    <n v="1"/>
    <n v="0"/>
    <x v="168"/>
    <x v="747"/>
    <d v="2023-01-24T00:00:00"/>
    <d v="1899-12-30T09:31:07"/>
    <n v="3.4722222222264655E-5"/>
    <n v="8.3333333333435178E-4"/>
    <s v="09:31:04"/>
    <x v="1"/>
    <x v="0"/>
    <x v="0"/>
    <x v="15"/>
  </r>
  <r>
    <s v="9a542263-63b8-417d-b0b2-480685ac9d9b"/>
    <x v="6"/>
    <n v="0.87790000000000001"/>
    <x v="0"/>
    <n v="1"/>
    <n v="0"/>
    <x v="168"/>
    <x v="748"/>
    <d v="2023-01-24T00:00:00"/>
    <d v="1899-12-30T09:29:34"/>
    <n v="5.7870370370416424E-5"/>
    <n v="1.3888888888899942E-3"/>
    <s v="09:29:29"/>
    <x v="1"/>
    <x v="0"/>
    <x v="0"/>
    <x v="15"/>
  </r>
  <r>
    <s v="b7f3ee04-1728-4f4e-9db1-3367c61f9a85"/>
    <x v="6"/>
    <n v="0.87770000000000004"/>
    <x v="0"/>
    <n v="1"/>
    <n v="0"/>
    <x v="168"/>
    <x v="749"/>
    <d v="2023-01-24T00:00:00"/>
    <d v="1899-12-30T09:23:39"/>
    <n v="1.1574074074112891E-5"/>
    <n v="2.7777777777870938E-4"/>
    <s v="09:23:38"/>
    <x v="1"/>
    <x v="0"/>
    <x v="0"/>
    <x v="15"/>
  </r>
  <r>
    <s v="7a87e8ee-80e0-4f34-a113-e571c5ed1b31"/>
    <x v="2"/>
    <n v="1.0871999999999999"/>
    <x v="1"/>
    <n v="0"/>
    <n v="1"/>
    <x v="168"/>
    <x v="750"/>
    <d v="2023-01-24T00:00:00"/>
    <d v="1899-12-30T09:16:33"/>
    <n v="4.6296296296303531E-5"/>
    <n v="1.1111111111112848E-3"/>
    <s v="09:16:29"/>
    <x v="1"/>
    <x v="0"/>
    <x v="0"/>
    <x v="15"/>
  </r>
  <r>
    <s v="76988d01-3d5c-4dbe-bb12-ab635e64e1cc"/>
    <x v="1"/>
    <n v="1937.81"/>
    <x v="1"/>
    <n v="0"/>
    <n v="1"/>
    <x v="168"/>
    <x v="751"/>
    <d v="2023-01-24T00:00:00"/>
    <d v="1899-12-30T09:14:09"/>
    <n v="3.4722222222264655E-5"/>
    <n v="8.3333333333435178E-4"/>
    <s v="09:14:06"/>
    <x v="1"/>
    <x v="1"/>
    <x v="0"/>
    <x v="15"/>
  </r>
  <r>
    <s v="22b41b9c-b279-415b-9f87-1b9fa51bc5a6"/>
    <x v="1"/>
    <n v="1834.2550000000001"/>
    <x v="1"/>
    <n v="0"/>
    <n v="1"/>
    <x v="168"/>
    <x v="752"/>
    <d v="2023-01-24T00:00:00"/>
    <d v="1899-12-30T04:43:07"/>
    <n v="3.4722222222190645E-5"/>
    <n v="8.3333333333257542E-4"/>
    <s v="04:43:04"/>
    <x v="1"/>
    <x v="1"/>
    <x v="0"/>
    <x v="15"/>
  </r>
  <r>
    <s v="970b08fe-dcf9-4cb7-9269-641fe83b3aa6"/>
    <x v="5"/>
    <n v="22916.5"/>
    <x v="0"/>
    <n v="1"/>
    <n v="0"/>
    <x v="169"/>
    <x v="753"/>
    <d v="2023-01-23T00:00:00"/>
    <d v="1899-12-30T20:58:13"/>
    <n v="3.4722222222190645E-5"/>
    <n v="8.3333333333257542E-4"/>
    <s v="20:58:10"/>
    <x v="3"/>
    <x v="2"/>
    <x v="0"/>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C1A210-D22E-4403-B032-4FFFD64CCF86}" name="PivotTable1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rowHeaderCaption="Duration (Days)">
  <location ref="A96:C108" firstHeaderRow="0" firstDataRow="1" firstDataCol="1"/>
  <pivotFields count="23">
    <pivotField showAll="0"/>
    <pivotField showAll="0">
      <items count="17">
        <item x="11"/>
        <item x="5"/>
        <item x="12"/>
        <item x="13"/>
        <item x="6"/>
        <item x="14"/>
        <item x="2"/>
        <item x="10"/>
        <item x="3"/>
        <item x="1"/>
        <item x="4"/>
        <item x="15"/>
        <item x="7"/>
        <item x="9"/>
        <item x="0"/>
        <item x="8"/>
        <item t="default"/>
      </items>
    </pivotField>
    <pivotField showAll="0"/>
    <pivotField showAll="0">
      <items count="3">
        <item x="0"/>
        <item x="1"/>
        <item t="default"/>
      </items>
    </pivotField>
    <pivotField dataField="1" showAll="0"/>
    <pivotField dataField="1" showAll="0"/>
    <pivotField numFmtId="14" showAll="0">
      <items count="172">
        <item m="1" x="170"/>
        <item x="169"/>
        <item x="168"/>
        <item x="155"/>
        <item x="163"/>
        <item x="165"/>
        <item x="167"/>
        <item x="166"/>
        <item x="164"/>
        <item x="162"/>
        <item x="161"/>
        <item x="160"/>
        <item x="138"/>
        <item x="158"/>
        <item x="159"/>
        <item x="156"/>
        <item x="157"/>
        <item x="152"/>
        <item x="154"/>
        <item x="153"/>
        <item x="151"/>
        <item x="150"/>
        <item x="149"/>
        <item x="147"/>
        <item x="148"/>
        <item x="146"/>
        <item x="145"/>
        <item x="144"/>
        <item x="142"/>
        <item x="139"/>
        <item x="143"/>
        <item x="141"/>
        <item x="140"/>
        <item x="137"/>
        <item x="136"/>
        <item x="135"/>
        <item x="134"/>
        <item x="116"/>
        <item x="133"/>
        <item x="132"/>
        <item x="131"/>
        <item x="130"/>
        <item x="128"/>
        <item x="129"/>
        <item x="127"/>
        <item x="126"/>
        <item x="125"/>
        <item x="121"/>
        <item x="124"/>
        <item x="123"/>
        <item x="122"/>
        <item x="119"/>
        <item x="120"/>
        <item x="118"/>
        <item x="117"/>
        <item x="111"/>
        <item x="112"/>
        <item x="115"/>
        <item x="114"/>
        <item x="113"/>
        <item x="110"/>
        <item x="109"/>
        <item x="106"/>
        <item x="108"/>
        <item x="105"/>
        <item x="92"/>
        <item x="107"/>
        <item x="104"/>
        <item x="98"/>
        <item x="102"/>
        <item x="103"/>
        <item x="101"/>
        <item x="93"/>
        <item x="100"/>
        <item x="99"/>
        <item x="96"/>
        <item x="97"/>
        <item x="95"/>
        <item x="68"/>
        <item x="94"/>
        <item x="91"/>
        <item x="90"/>
        <item x="89"/>
        <item x="88"/>
        <item x="87"/>
        <item x="86"/>
        <item x="82"/>
        <item x="85"/>
        <item x="84"/>
        <item x="83"/>
        <item x="81"/>
        <item x="80"/>
        <item x="79"/>
        <item x="78"/>
        <item x="77"/>
        <item x="67"/>
        <item x="76"/>
        <item x="66"/>
        <item x="75"/>
        <item x="73"/>
        <item x="74"/>
        <item x="72"/>
        <item x="71"/>
        <item x="70"/>
        <item x="69"/>
        <item x="65"/>
        <item x="56"/>
        <item x="64"/>
        <item x="63"/>
        <item x="62"/>
        <item x="61"/>
        <item x="60"/>
        <item x="59"/>
        <item x="52"/>
        <item x="58"/>
        <item x="57"/>
        <item x="55"/>
        <item x="53"/>
        <item x="46"/>
        <item x="54"/>
        <item x="51"/>
        <item x="47"/>
        <item x="50"/>
        <item x="49"/>
        <item x="48"/>
        <item x="45"/>
        <item x="44"/>
        <item x="39"/>
        <item x="42"/>
        <item x="43"/>
        <item x="41"/>
        <item x="38"/>
        <item x="40"/>
        <item x="23"/>
        <item x="37"/>
        <item x="36"/>
        <item x="35"/>
        <item x="34"/>
        <item x="33"/>
        <item x="32"/>
        <item x="29"/>
        <item x="31"/>
        <item x="30"/>
        <item x="27"/>
        <item x="28"/>
        <item x="20"/>
        <item x="26"/>
        <item x="25"/>
        <item x="24"/>
        <item x="22"/>
        <item x="21"/>
        <item x="19"/>
        <item x="17"/>
        <item x="18"/>
        <item x="14"/>
        <item x="15"/>
        <item x="16"/>
        <item x="13"/>
        <item x="12"/>
        <item x="5"/>
        <item x="11"/>
        <item x="9"/>
        <item x="10"/>
        <item x="8"/>
        <item x="7"/>
        <item x="4"/>
        <item x="6"/>
        <item x="2"/>
        <item x="3"/>
        <item x="1"/>
        <item x="0"/>
        <item t="default"/>
      </items>
    </pivotField>
    <pivotField numFmtId="164" showAll="0">
      <items count="755">
        <item x="227"/>
        <item x="468"/>
        <item x="139"/>
        <item x="3"/>
        <item x="135"/>
        <item x="576"/>
        <item x="586"/>
        <item x="109"/>
        <item x="118"/>
        <item x="119"/>
        <item x="379"/>
        <item x="548"/>
        <item x="238"/>
        <item x="467"/>
        <item x="649"/>
        <item x="242"/>
        <item x="392"/>
        <item x="97"/>
        <item x="326"/>
        <item x="322"/>
        <item x="653"/>
        <item x="384"/>
        <item x="490"/>
        <item x="579"/>
        <item x="511"/>
        <item x="393"/>
        <item x="108"/>
        <item x="221"/>
        <item x="229"/>
        <item x="107"/>
        <item x="521"/>
        <item x="575"/>
        <item x="571"/>
        <item x="466"/>
        <item x="523"/>
        <item x="210"/>
        <item x="725"/>
        <item x="573"/>
        <item x="445"/>
        <item x="56"/>
        <item x="662"/>
        <item x="703"/>
        <item x="732"/>
        <item x="376"/>
        <item x="720"/>
        <item x="652"/>
        <item x="660"/>
        <item x="692"/>
        <item x="112"/>
        <item x="514"/>
        <item x="658"/>
        <item x="111"/>
        <item x="295"/>
        <item x="253"/>
        <item x="473"/>
        <item x="57"/>
        <item x="656"/>
        <item x="666"/>
        <item x="668"/>
        <item x="690"/>
        <item x="264"/>
        <item x="373"/>
        <item x="398"/>
        <item x="357"/>
        <item x="705"/>
        <item x="96"/>
        <item x="708"/>
        <item x="733"/>
        <item x="444"/>
        <item x="615"/>
        <item x="251"/>
        <item x="58"/>
        <item x="34"/>
        <item x="61"/>
        <item x="687"/>
        <item x="617"/>
        <item x="752"/>
        <item x="413"/>
        <item x="286"/>
        <item x="268"/>
        <item x="306"/>
        <item x="381"/>
        <item x="339"/>
        <item x="361"/>
        <item x="513"/>
        <item x="721"/>
        <item x="650"/>
        <item x="104"/>
        <item x="374"/>
        <item x="283"/>
        <item x="639"/>
        <item x="65"/>
        <item x="279"/>
        <item x="284"/>
        <item x="741"/>
        <item x="457"/>
        <item x="341"/>
        <item x="730"/>
        <item x="113"/>
        <item x="425"/>
        <item x="255"/>
        <item x="197"/>
        <item x="715"/>
        <item x="412"/>
        <item x="320"/>
        <item x="743"/>
        <item x="711"/>
        <item x="324"/>
        <item x="191"/>
        <item x="431"/>
        <item x="100"/>
        <item x="245"/>
        <item x="265"/>
        <item x="455"/>
        <item x="287"/>
        <item x="665"/>
        <item x="36"/>
        <item x="14"/>
        <item x="55"/>
        <item x="81"/>
        <item x="456"/>
        <item x="638"/>
        <item x="290"/>
        <item x="631"/>
        <item x="735"/>
        <item x="742"/>
        <item x="93"/>
        <item x="356"/>
        <item x="477"/>
        <item x="460"/>
        <item x="137"/>
        <item x="349"/>
        <item x="329"/>
        <item x="211"/>
        <item x="508"/>
        <item x="516"/>
        <item x="206"/>
        <item x="54"/>
        <item x="10"/>
        <item x="315"/>
        <item x="91"/>
        <item x="474"/>
        <item x="402"/>
        <item x="39"/>
        <item x="497"/>
        <item x="501"/>
        <item x="461"/>
        <item x="450"/>
        <item x="394"/>
        <item x="192"/>
        <item x="493"/>
        <item x="475"/>
        <item x="476"/>
        <item x="115"/>
        <item x="82"/>
        <item x="498"/>
        <item x="380"/>
        <item x="8"/>
        <item x="186"/>
        <item x="328"/>
        <item x="383"/>
        <item x="506"/>
        <item x="16"/>
        <item x="321"/>
        <item x="451"/>
        <item x="645"/>
        <item x="685"/>
        <item x="702"/>
        <item x="607"/>
        <item x="189"/>
        <item x="405"/>
        <item x="446"/>
        <item x="399"/>
        <item x="41"/>
        <item x="347"/>
        <item x="342"/>
        <item x="408"/>
        <item x="520"/>
        <item x="400"/>
        <item x="527"/>
        <item x="688"/>
        <item x="291"/>
        <item x="311"/>
        <item x="334"/>
        <item x="606"/>
        <item x="646"/>
        <item x="26"/>
        <item x="158"/>
        <item x="509"/>
        <item x="602"/>
        <item x="734"/>
        <item x="40"/>
        <item x="12"/>
        <item x="293"/>
        <item x="319"/>
        <item x="185"/>
        <item x="305"/>
        <item x="409"/>
        <item x="740"/>
        <item x="187"/>
        <item x="701"/>
        <item x="435"/>
        <item x="267"/>
        <item x="17"/>
        <item x="674"/>
        <item x="432"/>
        <item x="343"/>
        <item x="503"/>
        <item x="372"/>
        <item x="323"/>
        <item x="309"/>
        <item x="635"/>
        <item x="464"/>
        <item x="330"/>
        <item x="254"/>
        <item x="644"/>
        <item x="294"/>
        <item x="463"/>
        <item x="533"/>
        <item x="360"/>
        <item x="378"/>
        <item x="68"/>
        <item x="544"/>
        <item x="358"/>
        <item x="274"/>
        <item x="32"/>
        <item x="175"/>
        <item x="728"/>
        <item x="13"/>
        <item x="613"/>
        <item x="70"/>
        <item x="554"/>
        <item x="641"/>
        <item x="670"/>
        <item x="415"/>
        <item x="21"/>
        <item x="416"/>
        <item x="1"/>
        <item x="49"/>
        <item x="486"/>
        <item x="389"/>
        <item x="172"/>
        <item x="440"/>
        <item x="625"/>
        <item x="188"/>
        <item x="170"/>
        <item x="622"/>
        <item x="179"/>
        <item x="177"/>
        <item x="176"/>
        <item x="426"/>
        <item x="184"/>
        <item x="433"/>
        <item x="599"/>
        <item x="695"/>
        <item x="183"/>
        <item x="562"/>
        <item x="6"/>
        <item x="48"/>
        <item x="555"/>
        <item x="233"/>
        <item x="243"/>
        <item x="614"/>
        <item x="560"/>
        <item x="195"/>
        <item x="208"/>
        <item x="22"/>
        <item x="203"/>
        <item x="239"/>
        <item x="395"/>
        <item x="178"/>
        <item x="529"/>
        <item x="173"/>
        <item x="222"/>
        <item x="145"/>
        <item x="258"/>
        <item x="367"/>
        <item x="364"/>
        <item x="261"/>
        <item x="436"/>
        <item x="531"/>
        <item x="147"/>
        <item x="144"/>
        <item x="549"/>
        <item x="37"/>
        <item x="35"/>
        <item x="300"/>
        <item x="484"/>
        <item x="547"/>
        <item x="679"/>
        <item x="491"/>
        <item x="696"/>
        <item x="598"/>
        <item x="225"/>
        <item x="150"/>
        <item x="629"/>
        <item x="355"/>
        <item x="182"/>
        <item x="256"/>
        <item x="427"/>
        <item x="483"/>
        <item x="462"/>
        <item x="437"/>
        <item x="539"/>
        <item x="125"/>
        <item x="624"/>
        <item x="281"/>
        <item x="260"/>
        <item x="537"/>
        <item x="299"/>
        <item x="2"/>
        <item x="130"/>
        <item x="678"/>
        <item x="275"/>
        <item x="124"/>
        <item x="543"/>
        <item x="479"/>
        <item x="318"/>
        <item x="591"/>
        <item x="593"/>
        <item x="128"/>
        <item x="244"/>
        <item x="600"/>
        <item x="250"/>
        <item x="423"/>
        <item x="77"/>
        <item x="72"/>
        <item x="684"/>
        <item x="442"/>
        <item x="505"/>
        <item x="205"/>
        <item x="237"/>
        <item x="584"/>
        <item x="585"/>
        <item x="123"/>
        <item x="751"/>
        <item x="166"/>
        <item x="272"/>
        <item x="750"/>
        <item x="377"/>
        <item x="749"/>
        <item x="748"/>
        <item x="747"/>
        <item x="84"/>
        <item x="85"/>
        <item x="167"/>
        <item x="648"/>
        <item x="738"/>
        <item x="136"/>
        <item x="149"/>
        <item x="148"/>
        <item x="230"/>
        <item x="73"/>
        <item x="90"/>
        <item x="60"/>
        <item x="4"/>
        <item x="605"/>
        <item x="480"/>
        <item x="25"/>
        <item x="141"/>
        <item x="80"/>
        <item x="95"/>
        <item x="201"/>
        <item x="526"/>
        <item x="370"/>
        <item x="28"/>
        <item x="354"/>
        <item x="353"/>
        <item x="677"/>
        <item x="663"/>
        <item x="655"/>
        <item x="76"/>
        <item x="273"/>
        <item x="262"/>
        <item x="223"/>
        <item x="559"/>
        <item x="198"/>
        <item x="317"/>
        <item x="51"/>
        <item x="546"/>
        <item x="165"/>
        <item x="226"/>
        <item x="162"/>
        <item x="181"/>
        <item x="595"/>
        <item x="219"/>
        <item x="443"/>
        <item x="553"/>
        <item x="366"/>
        <item x="257"/>
        <item x="568"/>
        <item x="532"/>
        <item x="519"/>
        <item x="116"/>
        <item x="346"/>
        <item x="739"/>
        <item x="7"/>
        <item x="129"/>
        <item x="492"/>
        <item x="420"/>
        <item x="134"/>
        <item x="337"/>
        <item x="231"/>
        <item x="157"/>
        <item x="143"/>
        <item x="53"/>
        <item x="133"/>
        <item x="525"/>
        <item x="397"/>
        <item x="495"/>
        <item x="487"/>
        <item x="504"/>
        <item x="365"/>
        <item x="421"/>
        <item x="297"/>
        <item x="88"/>
        <item x="209"/>
        <item x="292"/>
        <item x="20"/>
        <item x="557"/>
        <item x="332"/>
        <item x="248"/>
        <item x="169"/>
        <item x="604"/>
        <item x="621"/>
        <item x="401"/>
        <item x="213"/>
        <item x="327"/>
        <item x="241"/>
        <item x="449"/>
        <item x="307"/>
        <item x="488"/>
        <item x="64"/>
        <item x="71"/>
        <item x="628"/>
        <item x="67"/>
        <item x="63"/>
        <item x="647"/>
        <item x="499"/>
        <item x="414"/>
        <item x="707"/>
        <item x="391"/>
        <item x="592"/>
        <item x="459"/>
        <item x="190"/>
        <item x="340"/>
        <item x="424"/>
        <item x="686"/>
        <item x="266"/>
        <item x="215"/>
        <item x="86"/>
        <item x="87"/>
        <item x="314"/>
        <item x="574"/>
        <item x="583"/>
        <item x="24"/>
        <item x="164"/>
        <item x="633"/>
        <item x="27"/>
        <item x="569"/>
        <item x="609"/>
        <item x="582"/>
        <item x="540"/>
        <item x="216"/>
        <item x="496"/>
        <item x="522"/>
        <item x="214"/>
        <item x="611"/>
        <item x="453"/>
        <item x="694"/>
        <item x="567"/>
        <item x="538"/>
        <item x="659"/>
        <item x="689"/>
        <item x="534"/>
        <item x="404"/>
        <item x="627"/>
        <item x="714"/>
        <item x="18"/>
        <item x="163"/>
        <item x="718"/>
        <item x="536"/>
        <item x="481"/>
        <item x="218"/>
        <item x="271"/>
        <item x="515"/>
        <item x="142"/>
        <item x="406"/>
        <item x="236"/>
        <item x="278"/>
        <item x="597"/>
        <item x="681"/>
        <item x="298"/>
        <item x="66"/>
        <item x="83"/>
        <item x="371"/>
        <item x="693"/>
        <item x="228"/>
        <item x="304"/>
        <item x="724"/>
        <item x="351"/>
        <item x="74"/>
        <item x="146"/>
        <item x="616"/>
        <item x="249"/>
        <item x="612"/>
        <item x="75"/>
        <item x="38"/>
        <item x="737"/>
        <item x="472"/>
        <item x="727"/>
        <item x="542"/>
        <item x="744"/>
        <item x="512"/>
        <item x="469"/>
        <item x="709"/>
        <item x="441"/>
        <item x="282"/>
        <item x="642"/>
        <item x="719"/>
        <item x="313"/>
        <item x="156"/>
        <item x="682"/>
        <item x="23"/>
        <item x="403"/>
        <item x="333"/>
        <item x="204"/>
        <item x="59"/>
        <item x="429"/>
        <item x="729"/>
        <item x="636"/>
        <item x="664"/>
        <item x="240"/>
        <item x="11"/>
        <item x="289"/>
        <item x="363"/>
        <item x="235"/>
        <item x="50"/>
        <item x="174"/>
        <item x="263"/>
        <item x="151"/>
        <item x="121"/>
        <item x="52"/>
        <item x="494"/>
        <item x="117"/>
        <item x="153"/>
        <item x="419"/>
        <item x="19"/>
        <item x="312"/>
        <item x="106"/>
        <item x="98"/>
        <item x="717"/>
        <item x="5"/>
        <item x="247"/>
        <item x="78"/>
        <item x="212"/>
        <item x="352"/>
        <item x="102"/>
        <item x="588"/>
        <item x="746"/>
        <item x="589"/>
        <item x="308"/>
        <item x="101"/>
        <item x="578"/>
        <item x="79"/>
        <item x="220"/>
        <item x="623"/>
        <item x="470"/>
        <item x="31"/>
        <item x="45"/>
        <item x="570"/>
        <item x="105"/>
        <item x="620"/>
        <item x="132"/>
        <item x="385"/>
        <item x="338"/>
        <item x="680"/>
        <item x="448"/>
        <item x="160"/>
        <item x="510"/>
        <item x="566"/>
        <item x="452"/>
        <item x="127"/>
        <item x="42"/>
        <item x="303"/>
        <item x="382"/>
        <item x="114"/>
        <item x="712"/>
        <item x="46"/>
        <item x="530"/>
        <item x="726"/>
        <item x="478"/>
        <item x="301"/>
        <item x="171"/>
        <item x="601"/>
        <item x="259"/>
        <item x="458"/>
        <item x="369"/>
        <item x="387"/>
        <item x="572"/>
        <item x="0"/>
        <item x="485"/>
        <item x="603"/>
        <item x="155"/>
        <item x="122"/>
        <item x="94"/>
        <item x="396"/>
        <item x="276"/>
        <item x="691"/>
        <item x="517"/>
        <item x="482"/>
        <item x="672"/>
        <item x="277"/>
        <item x="154"/>
        <item x="552"/>
        <item x="207"/>
        <item x="550"/>
        <item x="698"/>
        <item x="608"/>
        <item x="224"/>
        <item x="700"/>
        <item x="541"/>
        <item x="200"/>
        <item x="422"/>
        <item x="62"/>
        <item x="713"/>
        <item x="618"/>
        <item x="632"/>
        <item x="626"/>
        <item x="581"/>
        <item x="610"/>
        <item x="33"/>
        <item x="640"/>
        <item x="643"/>
        <item x="9"/>
        <item x="316"/>
        <item x="193"/>
        <item x="285"/>
        <item x="336"/>
        <item x="344"/>
        <item x="345"/>
        <item x="654"/>
        <item x="716"/>
        <item x="661"/>
        <item x="556"/>
        <item x="270"/>
        <item x="500"/>
        <item x="699"/>
        <item x="411"/>
        <item x="676"/>
        <item x="368"/>
        <item x="103"/>
        <item x="418"/>
        <item x="386"/>
        <item x="551"/>
        <item x="454"/>
        <item x="252"/>
        <item x="390"/>
        <item x="296"/>
        <item x="110"/>
        <item x="619"/>
        <item x="697"/>
        <item x="736"/>
        <item x="99"/>
        <item x="507"/>
        <item x="590"/>
        <item x="375"/>
        <item x="438"/>
        <item x="565"/>
        <item x="168"/>
        <item x="745"/>
        <item x="234"/>
        <item x="651"/>
        <item x="335"/>
        <item x="434"/>
        <item x="564"/>
        <item x="731"/>
        <item x="545"/>
        <item x="430"/>
        <item x="428"/>
        <item x="675"/>
        <item x="558"/>
        <item x="634"/>
        <item x="580"/>
        <item x="217"/>
        <item x="723"/>
        <item x="704"/>
        <item x="69"/>
        <item x="362"/>
        <item x="269"/>
        <item x="657"/>
        <item x="407"/>
        <item x="410"/>
        <item x="331"/>
        <item x="683"/>
        <item x="671"/>
        <item x="288"/>
        <item x="44"/>
        <item x="43"/>
        <item x="152"/>
        <item x="29"/>
        <item x="120"/>
        <item x="722"/>
        <item x="159"/>
        <item x="350"/>
        <item x="246"/>
        <item x="489"/>
        <item x="232"/>
        <item x="138"/>
        <item x="310"/>
        <item x="302"/>
        <item x="126"/>
        <item x="563"/>
        <item x="439"/>
        <item x="348"/>
        <item x="140"/>
        <item x="667"/>
        <item x="92"/>
        <item x="89"/>
        <item x="280"/>
        <item x="359"/>
        <item x="630"/>
        <item x="561"/>
        <item x="535"/>
        <item x="587"/>
        <item x="710"/>
        <item x="447"/>
        <item x="417"/>
        <item x="753"/>
        <item x="388"/>
        <item x="47"/>
        <item x="30"/>
        <item x="465"/>
        <item x="325"/>
        <item x="577"/>
        <item x="706"/>
        <item x="596"/>
        <item x="669"/>
        <item x="161"/>
        <item x="528"/>
        <item x="471"/>
        <item x="524"/>
        <item x="502"/>
        <item x="15"/>
        <item x="131"/>
        <item x="673"/>
        <item x="594"/>
        <item x="518"/>
        <item x="199"/>
        <item x="202"/>
        <item x="194"/>
        <item x="196"/>
        <item x="637"/>
        <item x="180"/>
        <item t="default"/>
      </items>
    </pivotField>
    <pivotField numFmtId="14" showAll="0"/>
    <pivotField numFmtId="164" showAll="0"/>
    <pivotField showAll="0" defaultSubtotal="0"/>
    <pivotField showAll="0"/>
    <pivotField showAll="0"/>
    <pivotField showAll="0">
      <items count="5">
        <item x="0"/>
        <item x="3"/>
        <item x="1"/>
        <item x="2"/>
        <item t="default"/>
      </items>
    </pivotField>
    <pivotField showAll="0">
      <items count="4">
        <item x="1"/>
        <item x="2"/>
        <item x="0"/>
        <item t="default"/>
      </items>
    </pivotField>
    <pivotField axis="axisRow" showAll="0">
      <items count="15">
        <item x="0"/>
        <item x="1"/>
        <item x="2"/>
        <item x="3"/>
        <item x="4"/>
        <item x="5"/>
        <item x="6"/>
        <item x="7"/>
        <item x="8"/>
        <item x="9"/>
        <item x="10"/>
        <item x="11"/>
        <item x="12"/>
        <item x="13"/>
        <item t="default"/>
      </items>
    </pivotField>
    <pivotField showAll="0"/>
    <pivotField showAll="0" defaultSubtotal="0"/>
    <pivotField showAll="0" defaultSubtotal="0"/>
    <pivotField showAll="0" defaultSubtotal="0">
      <items count="3">
        <item x="0"/>
        <item x="1"/>
        <item x="2"/>
      </items>
    </pivotField>
    <pivotField showAll="0" defaultSubtota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5"/>
  </rowFields>
  <rowItems count="12">
    <i>
      <x v="1"/>
    </i>
    <i>
      <x v="2"/>
    </i>
    <i>
      <x v="3"/>
    </i>
    <i>
      <x v="4"/>
    </i>
    <i>
      <x v="5"/>
    </i>
    <i>
      <x v="6"/>
    </i>
    <i>
      <x v="8"/>
    </i>
    <i>
      <x v="9"/>
    </i>
    <i>
      <x v="10"/>
    </i>
    <i>
      <x v="11"/>
    </i>
    <i>
      <x v="12"/>
    </i>
    <i t="grand">
      <x/>
    </i>
  </rowItems>
  <colFields count="1">
    <field x="-2"/>
  </colFields>
  <colItems count="2">
    <i>
      <x/>
    </i>
    <i i="1">
      <x v="1"/>
    </i>
  </colItems>
  <dataFields count="2">
    <dataField name="Profits" fld="5" baseField="0" baseItem="0"/>
    <dataField name="Losses"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EB3E72-A0F6-4445-9FCD-9A2955C85EC3}"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rowHeaderCaption="Months">
  <location ref="A24:C34" firstHeaderRow="0" firstDataRow="1" firstDataCol="1"/>
  <pivotFields count="23">
    <pivotField showAll="0"/>
    <pivotField showAll="0">
      <items count="17">
        <item x="11"/>
        <item x="5"/>
        <item x="12"/>
        <item x="13"/>
        <item x="6"/>
        <item x="14"/>
        <item x="2"/>
        <item x="10"/>
        <item x="3"/>
        <item x="1"/>
        <item x="4"/>
        <item x="15"/>
        <item x="7"/>
        <item x="9"/>
        <item x="0"/>
        <item x="8"/>
        <item t="default"/>
      </items>
    </pivotField>
    <pivotField showAll="0"/>
    <pivotField showAll="0">
      <items count="3">
        <item x="0"/>
        <item x="1"/>
        <item t="default"/>
      </items>
    </pivotField>
    <pivotField dataField="1" showAll="0"/>
    <pivotField dataField="1" showAll="0"/>
    <pivotField numFmtId="14" showAll="0">
      <items count="172">
        <item m="1" x="170"/>
        <item x="169"/>
        <item x="168"/>
        <item x="155"/>
        <item x="163"/>
        <item x="165"/>
        <item x="167"/>
        <item x="166"/>
        <item x="164"/>
        <item x="162"/>
        <item x="161"/>
        <item x="160"/>
        <item x="138"/>
        <item x="158"/>
        <item x="159"/>
        <item x="156"/>
        <item x="157"/>
        <item x="152"/>
        <item x="154"/>
        <item x="153"/>
        <item x="151"/>
        <item x="150"/>
        <item x="149"/>
        <item x="147"/>
        <item x="148"/>
        <item x="146"/>
        <item x="145"/>
        <item x="144"/>
        <item x="142"/>
        <item x="139"/>
        <item x="143"/>
        <item x="141"/>
        <item x="140"/>
        <item x="137"/>
        <item x="136"/>
        <item x="135"/>
        <item x="134"/>
        <item x="116"/>
        <item x="133"/>
        <item x="132"/>
        <item x="131"/>
        <item x="130"/>
        <item x="128"/>
        <item x="129"/>
        <item x="127"/>
        <item x="126"/>
        <item x="125"/>
        <item x="121"/>
        <item x="124"/>
        <item x="123"/>
        <item x="122"/>
        <item x="119"/>
        <item x="120"/>
        <item x="118"/>
        <item x="117"/>
        <item x="111"/>
        <item x="112"/>
        <item x="115"/>
        <item x="114"/>
        <item x="113"/>
        <item x="110"/>
        <item x="109"/>
        <item x="106"/>
        <item x="108"/>
        <item x="105"/>
        <item x="92"/>
        <item x="107"/>
        <item x="104"/>
        <item x="98"/>
        <item x="102"/>
        <item x="103"/>
        <item x="101"/>
        <item x="93"/>
        <item x="100"/>
        <item x="99"/>
        <item x="96"/>
        <item x="97"/>
        <item x="95"/>
        <item x="68"/>
        <item x="94"/>
        <item x="91"/>
        <item x="90"/>
        <item x="89"/>
        <item x="88"/>
        <item x="87"/>
        <item x="86"/>
        <item x="82"/>
        <item x="85"/>
        <item x="84"/>
        <item x="83"/>
        <item x="81"/>
        <item x="80"/>
        <item x="79"/>
        <item x="78"/>
        <item x="77"/>
        <item x="67"/>
        <item x="76"/>
        <item x="66"/>
        <item x="75"/>
        <item x="73"/>
        <item x="74"/>
        <item x="72"/>
        <item x="71"/>
        <item x="70"/>
        <item x="69"/>
        <item x="65"/>
        <item x="56"/>
        <item x="64"/>
        <item x="63"/>
        <item x="62"/>
        <item x="61"/>
        <item x="60"/>
        <item x="59"/>
        <item x="52"/>
        <item x="58"/>
        <item x="57"/>
        <item x="55"/>
        <item x="53"/>
        <item x="46"/>
        <item x="54"/>
        <item x="51"/>
        <item x="47"/>
        <item x="50"/>
        <item x="49"/>
        <item x="48"/>
        <item x="45"/>
        <item x="44"/>
        <item x="39"/>
        <item x="42"/>
        <item x="43"/>
        <item x="41"/>
        <item x="38"/>
        <item x="40"/>
        <item x="23"/>
        <item x="37"/>
        <item x="36"/>
        <item x="35"/>
        <item x="34"/>
        <item x="33"/>
        <item x="32"/>
        <item x="29"/>
        <item x="31"/>
        <item x="30"/>
        <item x="27"/>
        <item x="28"/>
        <item x="20"/>
        <item x="26"/>
        <item x="25"/>
        <item x="24"/>
        <item x="22"/>
        <item x="21"/>
        <item x="19"/>
        <item x="17"/>
        <item x="18"/>
        <item x="14"/>
        <item x="15"/>
        <item x="16"/>
        <item x="13"/>
        <item x="12"/>
        <item x="5"/>
        <item x="11"/>
        <item x="9"/>
        <item x="10"/>
        <item x="8"/>
        <item x="7"/>
        <item x="4"/>
        <item x="6"/>
        <item x="2"/>
        <item x="3"/>
        <item x="1"/>
        <item x="0"/>
        <item t="default"/>
      </items>
    </pivotField>
    <pivotField numFmtId="164" showAll="0">
      <items count="755">
        <item x="227"/>
        <item x="468"/>
        <item x="139"/>
        <item x="3"/>
        <item x="135"/>
        <item x="576"/>
        <item x="586"/>
        <item x="109"/>
        <item x="118"/>
        <item x="119"/>
        <item x="379"/>
        <item x="548"/>
        <item x="238"/>
        <item x="467"/>
        <item x="649"/>
        <item x="242"/>
        <item x="392"/>
        <item x="97"/>
        <item x="326"/>
        <item x="322"/>
        <item x="653"/>
        <item x="384"/>
        <item x="490"/>
        <item x="579"/>
        <item x="511"/>
        <item x="393"/>
        <item x="108"/>
        <item x="221"/>
        <item x="229"/>
        <item x="107"/>
        <item x="521"/>
        <item x="575"/>
        <item x="571"/>
        <item x="466"/>
        <item x="523"/>
        <item x="210"/>
        <item x="725"/>
        <item x="573"/>
        <item x="445"/>
        <item x="56"/>
        <item x="662"/>
        <item x="703"/>
        <item x="732"/>
        <item x="376"/>
        <item x="720"/>
        <item x="652"/>
        <item x="660"/>
        <item x="692"/>
        <item x="112"/>
        <item x="514"/>
        <item x="658"/>
        <item x="111"/>
        <item x="295"/>
        <item x="253"/>
        <item x="473"/>
        <item x="57"/>
        <item x="656"/>
        <item x="666"/>
        <item x="668"/>
        <item x="690"/>
        <item x="264"/>
        <item x="373"/>
        <item x="398"/>
        <item x="357"/>
        <item x="705"/>
        <item x="96"/>
        <item x="708"/>
        <item x="733"/>
        <item x="444"/>
        <item x="615"/>
        <item x="251"/>
        <item x="58"/>
        <item x="34"/>
        <item x="61"/>
        <item x="687"/>
        <item x="617"/>
        <item x="752"/>
        <item x="413"/>
        <item x="286"/>
        <item x="268"/>
        <item x="306"/>
        <item x="381"/>
        <item x="339"/>
        <item x="361"/>
        <item x="513"/>
        <item x="721"/>
        <item x="650"/>
        <item x="104"/>
        <item x="374"/>
        <item x="283"/>
        <item x="639"/>
        <item x="65"/>
        <item x="279"/>
        <item x="284"/>
        <item x="741"/>
        <item x="457"/>
        <item x="341"/>
        <item x="730"/>
        <item x="113"/>
        <item x="425"/>
        <item x="255"/>
        <item x="197"/>
        <item x="715"/>
        <item x="412"/>
        <item x="320"/>
        <item x="743"/>
        <item x="711"/>
        <item x="324"/>
        <item x="191"/>
        <item x="431"/>
        <item x="100"/>
        <item x="245"/>
        <item x="265"/>
        <item x="455"/>
        <item x="287"/>
        <item x="665"/>
        <item x="36"/>
        <item x="14"/>
        <item x="55"/>
        <item x="81"/>
        <item x="456"/>
        <item x="638"/>
        <item x="290"/>
        <item x="631"/>
        <item x="735"/>
        <item x="742"/>
        <item x="93"/>
        <item x="356"/>
        <item x="477"/>
        <item x="460"/>
        <item x="137"/>
        <item x="349"/>
        <item x="329"/>
        <item x="211"/>
        <item x="508"/>
        <item x="516"/>
        <item x="206"/>
        <item x="54"/>
        <item x="10"/>
        <item x="315"/>
        <item x="91"/>
        <item x="474"/>
        <item x="402"/>
        <item x="39"/>
        <item x="497"/>
        <item x="501"/>
        <item x="461"/>
        <item x="450"/>
        <item x="394"/>
        <item x="192"/>
        <item x="493"/>
        <item x="475"/>
        <item x="476"/>
        <item x="115"/>
        <item x="82"/>
        <item x="498"/>
        <item x="380"/>
        <item x="8"/>
        <item x="186"/>
        <item x="328"/>
        <item x="383"/>
        <item x="506"/>
        <item x="16"/>
        <item x="321"/>
        <item x="451"/>
        <item x="645"/>
        <item x="685"/>
        <item x="702"/>
        <item x="607"/>
        <item x="189"/>
        <item x="405"/>
        <item x="446"/>
        <item x="399"/>
        <item x="41"/>
        <item x="347"/>
        <item x="342"/>
        <item x="408"/>
        <item x="520"/>
        <item x="400"/>
        <item x="527"/>
        <item x="688"/>
        <item x="291"/>
        <item x="311"/>
        <item x="334"/>
        <item x="606"/>
        <item x="646"/>
        <item x="26"/>
        <item x="158"/>
        <item x="509"/>
        <item x="602"/>
        <item x="734"/>
        <item x="40"/>
        <item x="12"/>
        <item x="293"/>
        <item x="319"/>
        <item x="185"/>
        <item x="305"/>
        <item x="409"/>
        <item x="740"/>
        <item x="187"/>
        <item x="701"/>
        <item x="435"/>
        <item x="267"/>
        <item x="17"/>
        <item x="674"/>
        <item x="432"/>
        <item x="343"/>
        <item x="503"/>
        <item x="372"/>
        <item x="323"/>
        <item x="309"/>
        <item x="635"/>
        <item x="464"/>
        <item x="330"/>
        <item x="254"/>
        <item x="644"/>
        <item x="294"/>
        <item x="463"/>
        <item x="533"/>
        <item x="360"/>
        <item x="378"/>
        <item x="68"/>
        <item x="544"/>
        <item x="358"/>
        <item x="274"/>
        <item x="32"/>
        <item x="175"/>
        <item x="728"/>
        <item x="13"/>
        <item x="613"/>
        <item x="70"/>
        <item x="554"/>
        <item x="641"/>
        <item x="670"/>
        <item x="415"/>
        <item x="21"/>
        <item x="416"/>
        <item x="1"/>
        <item x="49"/>
        <item x="486"/>
        <item x="389"/>
        <item x="172"/>
        <item x="440"/>
        <item x="625"/>
        <item x="188"/>
        <item x="170"/>
        <item x="622"/>
        <item x="179"/>
        <item x="177"/>
        <item x="176"/>
        <item x="426"/>
        <item x="184"/>
        <item x="433"/>
        <item x="599"/>
        <item x="695"/>
        <item x="183"/>
        <item x="562"/>
        <item x="6"/>
        <item x="48"/>
        <item x="555"/>
        <item x="233"/>
        <item x="243"/>
        <item x="614"/>
        <item x="560"/>
        <item x="195"/>
        <item x="208"/>
        <item x="22"/>
        <item x="203"/>
        <item x="239"/>
        <item x="395"/>
        <item x="178"/>
        <item x="529"/>
        <item x="173"/>
        <item x="222"/>
        <item x="145"/>
        <item x="258"/>
        <item x="367"/>
        <item x="364"/>
        <item x="261"/>
        <item x="436"/>
        <item x="531"/>
        <item x="147"/>
        <item x="144"/>
        <item x="549"/>
        <item x="37"/>
        <item x="35"/>
        <item x="300"/>
        <item x="484"/>
        <item x="547"/>
        <item x="679"/>
        <item x="491"/>
        <item x="696"/>
        <item x="598"/>
        <item x="225"/>
        <item x="150"/>
        <item x="629"/>
        <item x="355"/>
        <item x="182"/>
        <item x="256"/>
        <item x="427"/>
        <item x="483"/>
        <item x="462"/>
        <item x="437"/>
        <item x="539"/>
        <item x="125"/>
        <item x="624"/>
        <item x="281"/>
        <item x="260"/>
        <item x="537"/>
        <item x="299"/>
        <item x="2"/>
        <item x="130"/>
        <item x="678"/>
        <item x="275"/>
        <item x="124"/>
        <item x="543"/>
        <item x="479"/>
        <item x="318"/>
        <item x="591"/>
        <item x="593"/>
        <item x="128"/>
        <item x="244"/>
        <item x="600"/>
        <item x="250"/>
        <item x="423"/>
        <item x="77"/>
        <item x="72"/>
        <item x="684"/>
        <item x="442"/>
        <item x="505"/>
        <item x="205"/>
        <item x="237"/>
        <item x="584"/>
        <item x="585"/>
        <item x="123"/>
        <item x="751"/>
        <item x="166"/>
        <item x="272"/>
        <item x="750"/>
        <item x="377"/>
        <item x="749"/>
        <item x="748"/>
        <item x="747"/>
        <item x="84"/>
        <item x="85"/>
        <item x="167"/>
        <item x="648"/>
        <item x="738"/>
        <item x="136"/>
        <item x="149"/>
        <item x="148"/>
        <item x="230"/>
        <item x="73"/>
        <item x="90"/>
        <item x="60"/>
        <item x="4"/>
        <item x="605"/>
        <item x="480"/>
        <item x="25"/>
        <item x="141"/>
        <item x="80"/>
        <item x="95"/>
        <item x="201"/>
        <item x="526"/>
        <item x="370"/>
        <item x="28"/>
        <item x="354"/>
        <item x="353"/>
        <item x="677"/>
        <item x="663"/>
        <item x="655"/>
        <item x="76"/>
        <item x="273"/>
        <item x="262"/>
        <item x="223"/>
        <item x="559"/>
        <item x="198"/>
        <item x="317"/>
        <item x="51"/>
        <item x="546"/>
        <item x="165"/>
        <item x="226"/>
        <item x="162"/>
        <item x="181"/>
        <item x="595"/>
        <item x="219"/>
        <item x="443"/>
        <item x="553"/>
        <item x="366"/>
        <item x="257"/>
        <item x="568"/>
        <item x="532"/>
        <item x="519"/>
        <item x="116"/>
        <item x="346"/>
        <item x="739"/>
        <item x="7"/>
        <item x="129"/>
        <item x="492"/>
        <item x="420"/>
        <item x="134"/>
        <item x="337"/>
        <item x="231"/>
        <item x="157"/>
        <item x="143"/>
        <item x="53"/>
        <item x="133"/>
        <item x="525"/>
        <item x="397"/>
        <item x="495"/>
        <item x="487"/>
        <item x="504"/>
        <item x="365"/>
        <item x="421"/>
        <item x="297"/>
        <item x="88"/>
        <item x="209"/>
        <item x="292"/>
        <item x="20"/>
        <item x="557"/>
        <item x="332"/>
        <item x="248"/>
        <item x="169"/>
        <item x="604"/>
        <item x="621"/>
        <item x="401"/>
        <item x="213"/>
        <item x="327"/>
        <item x="241"/>
        <item x="449"/>
        <item x="307"/>
        <item x="488"/>
        <item x="64"/>
        <item x="71"/>
        <item x="628"/>
        <item x="67"/>
        <item x="63"/>
        <item x="647"/>
        <item x="499"/>
        <item x="414"/>
        <item x="707"/>
        <item x="391"/>
        <item x="592"/>
        <item x="459"/>
        <item x="190"/>
        <item x="340"/>
        <item x="424"/>
        <item x="686"/>
        <item x="266"/>
        <item x="215"/>
        <item x="86"/>
        <item x="87"/>
        <item x="314"/>
        <item x="574"/>
        <item x="583"/>
        <item x="24"/>
        <item x="164"/>
        <item x="633"/>
        <item x="27"/>
        <item x="569"/>
        <item x="609"/>
        <item x="582"/>
        <item x="540"/>
        <item x="216"/>
        <item x="496"/>
        <item x="522"/>
        <item x="214"/>
        <item x="611"/>
        <item x="453"/>
        <item x="694"/>
        <item x="567"/>
        <item x="538"/>
        <item x="659"/>
        <item x="689"/>
        <item x="534"/>
        <item x="404"/>
        <item x="627"/>
        <item x="714"/>
        <item x="18"/>
        <item x="163"/>
        <item x="718"/>
        <item x="536"/>
        <item x="481"/>
        <item x="218"/>
        <item x="271"/>
        <item x="515"/>
        <item x="142"/>
        <item x="406"/>
        <item x="236"/>
        <item x="278"/>
        <item x="597"/>
        <item x="681"/>
        <item x="298"/>
        <item x="66"/>
        <item x="83"/>
        <item x="371"/>
        <item x="693"/>
        <item x="228"/>
        <item x="304"/>
        <item x="724"/>
        <item x="351"/>
        <item x="74"/>
        <item x="146"/>
        <item x="616"/>
        <item x="249"/>
        <item x="612"/>
        <item x="75"/>
        <item x="38"/>
        <item x="737"/>
        <item x="472"/>
        <item x="727"/>
        <item x="542"/>
        <item x="744"/>
        <item x="512"/>
        <item x="469"/>
        <item x="709"/>
        <item x="441"/>
        <item x="282"/>
        <item x="642"/>
        <item x="719"/>
        <item x="313"/>
        <item x="156"/>
        <item x="682"/>
        <item x="23"/>
        <item x="403"/>
        <item x="333"/>
        <item x="204"/>
        <item x="59"/>
        <item x="429"/>
        <item x="729"/>
        <item x="636"/>
        <item x="664"/>
        <item x="240"/>
        <item x="11"/>
        <item x="289"/>
        <item x="363"/>
        <item x="235"/>
        <item x="50"/>
        <item x="174"/>
        <item x="263"/>
        <item x="151"/>
        <item x="121"/>
        <item x="52"/>
        <item x="494"/>
        <item x="117"/>
        <item x="153"/>
        <item x="419"/>
        <item x="19"/>
        <item x="312"/>
        <item x="106"/>
        <item x="98"/>
        <item x="717"/>
        <item x="5"/>
        <item x="247"/>
        <item x="78"/>
        <item x="212"/>
        <item x="352"/>
        <item x="102"/>
        <item x="588"/>
        <item x="746"/>
        <item x="589"/>
        <item x="308"/>
        <item x="101"/>
        <item x="578"/>
        <item x="79"/>
        <item x="220"/>
        <item x="623"/>
        <item x="470"/>
        <item x="31"/>
        <item x="45"/>
        <item x="570"/>
        <item x="105"/>
        <item x="620"/>
        <item x="132"/>
        <item x="385"/>
        <item x="338"/>
        <item x="680"/>
        <item x="448"/>
        <item x="160"/>
        <item x="510"/>
        <item x="566"/>
        <item x="452"/>
        <item x="127"/>
        <item x="42"/>
        <item x="303"/>
        <item x="382"/>
        <item x="114"/>
        <item x="712"/>
        <item x="46"/>
        <item x="530"/>
        <item x="726"/>
        <item x="478"/>
        <item x="301"/>
        <item x="171"/>
        <item x="601"/>
        <item x="259"/>
        <item x="458"/>
        <item x="369"/>
        <item x="387"/>
        <item x="572"/>
        <item x="0"/>
        <item x="485"/>
        <item x="603"/>
        <item x="155"/>
        <item x="122"/>
        <item x="94"/>
        <item x="396"/>
        <item x="276"/>
        <item x="691"/>
        <item x="517"/>
        <item x="482"/>
        <item x="672"/>
        <item x="277"/>
        <item x="154"/>
        <item x="552"/>
        <item x="207"/>
        <item x="550"/>
        <item x="698"/>
        <item x="608"/>
        <item x="224"/>
        <item x="700"/>
        <item x="541"/>
        <item x="200"/>
        <item x="422"/>
        <item x="62"/>
        <item x="713"/>
        <item x="618"/>
        <item x="632"/>
        <item x="626"/>
        <item x="581"/>
        <item x="610"/>
        <item x="33"/>
        <item x="640"/>
        <item x="643"/>
        <item x="9"/>
        <item x="316"/>
        <item x="193"/>
        <item x="285"/>
        <item x="336"/>
        <item x="344"/>
        <item x="345"/>
        <item x="654"/>
        <item x="716"/>
        <item x="661"/>
        <item x="556"/>
        <item x="270"/>
        <item x="500"/>
        <item x="699"/>
        <item x="411"/>
        <item x="676"/>
        <item x="368"/>
        <item x="103"/>
        <item x="418"/>
        <item x="386"/>
        <item x="551"/>
        <item x="454"/>
        <item x="252"/>
        <item x="390"/>
        <item x="296"/>
        <item x="110"/>
        <item x="619"/>
        <item x="697"/>
        <item x="736"/>
        <item x="99"/>
        <item x="507"/>
        <item x="590"/>
        <item x="375"/>
        <item x="438"/>
        <item x="565"/>
        <item x="168"/>
        <item x="745"/>
        <item x="234"/>
        <item x="651"/>
        <item x="335"/>
        <item x="434"/>
        <item x="564"/>
        <item x="731"/>
        <item x="545"/>
        <item x="430"/>
        <item x="428"/>
        <item x="675"/>
        <item x="558"/>
        <item x="634"/>
        <item x="580"/>
        <item x="217"/>
        <item x="723"/>
        <item x="704"/>
        <item x="69"/>
        <item x="362"/>
        <item x="269"/>
        <item x="657"/>
        <item x="407"/>
        <item x="410"/>
        <item x="331"/>
        <item x="683"/>
        <item x="671"/>
        <item x="288"/>
        <item x="44"/>
        <item x="43"/>
        <item x="152"/>
        <item x="29"/>
        <item x="120"/>
        <item x="722"/>
        <item x="159"/>
        <item x="350"/>
        <item x="246"/>
        <item x="489"/>
        <item x="232"/>
        <item x="138"/>
        <item x="310"/>
        <item x="302"/>
        <item x="126"/>
        <item x="563"/>
        <item x="439"/>
        <item x="348"/>
        <item x="140"/>
        <item x="667"/>
        <item x="92"/>
        <item x="89"/>
        <item x="280"/>
        <item x="359"/>
        <item x="630"/>
        <item x="561"/>
        <item x="535"/>
        <item x="587"/>
        <item x="710"/>
        <item x="447"/>
        <item x="417"/>
        <item x="753"/>
        <item x="388"/>
        <item x="47"/>
        <item x="30"/>
        <item x="465"/>
        <item x="325"/>
        <item x="577"/>
        <item x="706"/>
        <item x="596"/>
        <item x="669"/>
        <item x="161"/>
        <item x="528"/>
        <item x="471"/>
        <item x="524"/>
        <item x="502"/>
        <item x="15"/>
        <item x="131"/>
        <item x="673"/>
        <item x="594"/>
        <item x="518"/>
        <item x="199"/>
        <item x="202"/>
        <item x="194"/>
        <item x="196"/>
        <item x="637"/>
        <item x="180"/>
        <item t="default"/>
      </items>
    </pivotField>
    <pivotField numFmtId="14" showAll="0"/>
    <pivotField numFmtId="164" showAll="0"/>
    <pivotField showAll="0"/>
    <pivotField showAll="0"/>
    <pivotField showAll="0"/>
    <pivotField showAll="0">
      <items count="5">
        <item x="0"/>
        <item x="3"/>
        <item x="1"/>
        <item x="2"/>
        <item t="default"/>
      </items>
    </pivotField>
    <pivotField showAll="0">
      <items count="4">
        <item x="1"/>
        <item x="2"/>
        <item x="0"/>
        <item t="default"/>
      </items>
    </pivotField>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1"/>
        <item sd="0" x="2"/>
        <item sd="0" x="3"/>
        <item sd="0" x="4"/>
        <item sd="0" x="5"/>
        <item x="0"/>
        <item t="default"/>
      </items>
    </pivotField>
    <pivotField showAll="0">
      <items count="4">
        <item sd="0" x="1"/>
        <item sd="0" x="2"/>
        <item x="0"/>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17"/>
    <field x="18"/>
  </rowFields>
  <rowItems count="10">
    <i>
      <x v="1"/>
    </i>
    <i>
      <x v="2"/>
    </i>
    <i>
      <x v="3"/>
    </i>
    <i>
      <x v="4"/>
    </i>
    <i>
      <x v="5"/>
    </i>
    <i>
      <x v="6"/>
    </i>
    <i>
      <x v="7"/>
    </i>
    <i>
      <x v="8"/>
    </i>
    <i>
      <x v="9"/>
    </i>
    <i t="grand">
      <x/>
    </i>
  </rowItems>
  <colFields count="1">
    <field x="-2"/>
  </colFields>
  <colItems count="2">
    <i>
      <x/>
    </i>
    <i i="1">
      <x v="1"/>
    </i>
  </colItems>
  <dataFields count="2">
    <dataField name="Profits" fld="5" baseField="15" baseItem="1"/>
    <dataField name="Losses" fld="4" baseField="15" baseItem="1"/>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BAFE47-7854-4D06-B3C9-6BB13431A4F1}" name="PivotTable12" cacheId="0" dataOnRows="1" applyNumberFormats="0" applyBorderFormats="0" applyFontFormats="0" applyPatternFormats="0" applyAlignmentFormats="0" applyWidthHeightFormats="1" dataCaption="Total Trade" updatedVersion="8" minRefreshableVersion="5" useAutoFormatting="1" itemPrintTitles="1" createdVersion="8" indent="0" outline="1" outlineData="1" multipleFieldFilters="0" chartFormat="4">
  <location ref="A90:B92" firstHeaderRow="1" firstDataRow="1" firstDataCol="1"/>
  <pivotFields count="23">
    <pivotField showAll="0"/>
    <pivotField showAll="0">
      <items count="17">
        <item x="11"/>
        <item x="5"/>
        <item x="12"/>
        <item x="13"/>
        <item x="6"/>
        <item x="14"/>
        <item x="2"/>
        <item x="10"/>
        <item x="3"/>
        <item x="1"/>
        <item x="4"/>
        <item x="15"/>
        <item x="7"/>
        <item x="9"/>
        <item x="0"/>
        <item x="8"/>
        <item t="default"/>
      </items>
    </pivotField>
    <pivotField showAll="0"/>
    <pivotField showAll="0">
      <items count="3">
        <item x="0"/>
        <item x="1"/>
        <item t="default"/>
      </items>
    </pivotField>
    <pivotField dataField="1" showAll="0"/>
    <pivotField dataField="1" showAll="0"/>
    <pivotField numFmtId="14" showAll="0">
      <items count="172">
        <item m="1" x="170"/>
        <item x="169"/>
        <item x="168"/>
        <item x="155"/>
        <item x="163"/>
        <item x="165"/>
        <item x="167"/>
        <item x="166"/>
        <item x="164"/>
        <item x="162"/>
        <item x="161"/>
        <item x="160"/>
        <item x="138"/>
        <item x="158"/>
        <item x="159"/>
        <item x="156"/>
        <item x="157"/>
        <item x="152"/>
        <item x="154"/>
        <item x="153"/>
        <item x="151"/>
        <item x="150"/>
        <item x="149"/>
        <item x="147"/>
        <item x="148"/>
        <item x="146"/>
        <item x="145"/>
        <item x="144"/>
        <item x="142"/>
        <item x="139"/>
        <item x="143"/>
        <item x="141"/>
        <item x="140"/>
        <item x="137"/>
        <item x="136"/>
        <item x="135"/>
        <item x="134"/>
        <item x="116"/>
        <item x="133"/>
        <item x="132"/>
        <item x="131"/>
        <item x="130"/>
        <item x="128"/>
        <item x="129"/>
        <item x="127"/>
        <item x="126"/>
        <item x="125"/>
        <item x="121"/>
        <item x="124"/>
        <item x="123"/>
        <item x="122"/>
        <item x="119"/>
        <item x="120"/>
        <item x="118"/>
        <item x="117"/>
        <item x="111"/>
        <item x="112"/>
        <item x="115"/>
        <item x="114"/>
        <item x="113"/>
        <item x="110"/>
        <item x="109"/>
        <item x="106"/>
        <item x="108"/>
        <item x="105"/>
        <item x="92"/>
        <item x="107"/>
        <item x="104"/>
        <item x="98"/>
        <item x="102"/>
        <item x="103"/>
        <item x="101"/>
        <item x="93"/>
        <item x="100"/>
        <item x="99"/>
        <item x="96"/>
        <item x="97"/>
        <item x="95"/>
        <item x="68"/>
        <item x="94"/>
        <item x="91"/>
        <item x="90"/>
        <item x="89"/>
        <item x="88"/>
        <item x="87"/>
        <item x="86"/>
        <item x="82"/>
        <item x="85"/>
        <item x="84"/>
        <item x="83"/>
        <item x="81"/>
        <item x="80"/>
        <item x="79"/>
        <item x="78"/>
        <item x="77"/>
        <item x="67"/>
        <item x="76"/>
        <item x="66"/>
        <item x="75"/>
        <item x="73"/>
        <item x="74"/>
        <item x="72"/>
        <item x="71"/>
        <item x="70"/>
        <item x="69"/>
        <item x="65"/>
        <item x="56"/>
        <item x="64"/>
        <item x="63"/>
        <item x="62"/>
        <item x="61"/>
        <item x="60"/>
        <item x="59"/>
        <item x="52"/>
        <item x="58"/>
        <item x="57"/>
        <item x="55"/>
        <item x="53"/>
        <item x="46"/>
        <item x="54"/>
        <item x="51"/>
        <item x="47"/>
        <item x="50"/>
        <item x="49"/>
        <item x="48"/>
        <item x="45"/>
        <item x="44"/>
        <item x="39"/>
        <item x="42"/>
        <item x="43"/>
        <item x="41"/>
        <item x="38"/>
        <item x="40"/>
        <item x="23"/>
        <item x="37"/>
        <item x="36"/>
        <item x="35"/>
        <item x="34"/>
        <item x="33"/>
        <item x="32"/>
        <item x="29"/>
        <item x="31"/>
        <item x="30"/>
        <item x="27"/>
        <item x="28"/>
        <item x="20"/>
        <item x="26"/>
        <item x="25"/>
        <item x="24"/>
        <item x="22"/>
        <item x="21"/>
        <item x="19"/>
        <item x="17"/>
        <item x="18"/>
        <item x="14"/>
        <item x="15"/>
        <item x="16"/>
        <item x="13"/>
        <item x="12"/>
        <item x="5"/>
        <item x="11"/>
        <item x="9"/>
        <item x="10"/>
        <item x="8"/>
        <item x="7"/>
        <item x="4"/>
        <item x="6"/>
        <item x="2"/>
        <item x="3"/>
        <item x="1"/>
        <item x="0"/>
        <item t="default"/>
      </items>
    </pivotField>
    <pivotField numFmtId="164" showAll="0">
      <items count="755">
        <item x="227"/>
        <item x="468"/>
        <item x="139"/>
        <item x="3"/>
        <item x="135"/>
        <item x="576"/>
        <item x="586"/>
        <item x="109"/>
        <item x="118"/>
        <item x="119"/>
        <item x="379"/>
        <item x="548"/>
        <item x="238"/>
        <item x="467"/>
        <item x="649"/>
        <item x="242"/>
        <item x="392"/>
        <item x="97"/>
        <item x="326"/>
        <item x="322"/>
        <item x="653"/>
        <item x="384"/>
        <item x="490"/>
        <item x="579"/>
        <item x="511"/>
        <item x="393"/>
        <item x="108"/>
        <item x="221"/>
        <item x="229"/>
        <item x="107"/>
        <item x="521"/>
        <item x="575"/>
        <item x="571"/>
        <item x="466"/>
        <item x="523"/>
        <item x="210"/>
        <item x="725"/>
        <item x="573"/>
        <item x="445"/>
        <item x="56"/>
        <item x="662"/>
        <item x="703"/>
        <item x="732"/>
        <item x="376"/>
        <item x="720"/>
        <item x="652"/>
        <item x="660"/>
        <item x="692"/>
        <item x="112"/>
        <item x="514"/>
        <item x="658"/>
        <item x="111"/>
        <item x="295"/>
        <item x="253"/>
        <item x="473"/>
        <item x="57"/>
        <item x="656"/>
        <item x="666"/>
        <item x="668"/>
        <item x="690"/>
        <item x="264"/>
        <item x="373"/>
        <item x="398"/>
        <item x="357"/>
        <item x="705"/>
        <item x="96"/>
        <item x="708"/>
        <item x="733"/>
        <item x="444"/>
        <item x="615"/>
        <item x="251"/>
        <item x="58"/>
        <item x="34"/>
        <item x="61"/>
        <item x="687"/>
        <item x="617"/>
        <item x="752"/>
        <item x="413"/>
        <item x="286"/>
        <item x="268"/>
        <item x="306"/>
        <item x="381"/>
        <item x="339"/>
        <item x="361"/>
        <item x="513"/>
        <item x="721"/>
        <item x="650"/>
        <item x="104"/>
        <item x="374"/>
        <item x="283"/>
        <item x="639"/>
        <item x="65"/>
        <item x="279"/>
        <item x="284"/>
        <item x="741"/>
        <item x="457"/>
        <item x="341"/>
        <item x="730"/>
        <item x="113"/>
        <item x="425"/>
        <item x="255"/>
        <item x="197"/>
        <item x="715"/>
        <item x="412"/>
        <item x="320"/>
        <item x="743"/>
        <item x="711"/>
        <item x="324"/>
        <item x="191"/>
        <item x="431"/>
        <item x="100"/>
        <item x="245"/>
        <item x="265"/>
        <item x="455"/>
        <item x="287"/>
        <item x="665"/>
        <item x="36"/>
        <item x="14"/>
        <item x="55"/>
        <item x="81"/>
        <item x="456"/>
        <item x="638"/>
        <item x="290"/>
        <item x="631"/>
        <item x="735"/>
        <item x="742"/>
        <item x="93"/>
        <item x="356"/>
        <item x="477"/>
        <item x="460"/>
        <item x="137"/>
        <item x="349"/>
        <item x="329"/>
        <item x="211"/>
        <item x="508"/>
        <item x="516"/>
        <item x="206"/>
        <item x="54"/>
        <item x="10"/>
        <item x="315"/>
        <item x="91"/>
        <item x="474"/>
        <item x="402"/>
        <item x="39"/>
        <item x="497"/>
        <item x="501"/>
        <item x="461"/>
        <item x="450"/>
        <item x="394"/>
        <item x="192"/>
        <item x="493"/>
        <item x="475"/>
        <item x="476"/>
        <item x="115"/>
        <item x="82"/>
        <item x="498"/>
        <item x="380"/>
        <item x="8"/>
        <item x="186"/>
        <item x="328"/>
        <item x="383"/>
        <item x="506"/>
        <item x="16"/>
        <item x="321"/>
        <item x="451"/>
        <item x="645"/>
        <item x="685"/>
        <item x="702"/>
        <item x="607"/>
        <item x="189"/>
        <item x="405"/>
        <item x="446"/>
        <item x="399"/>
        <item x="41"/>
        <item x="347"/>
        <item x="342"/>
        <item x="408"/>
        <item x="520"/>
        <item x="400"/>
        <item x="527"/>
        <item x="688"/>
        <item x="291"/>
        <item x="311"/>
        <item x="334"/>
        <item x="606"/>
        <item x="646"/>
        <item x="26"/>
        <item x="158"/>
        <item x="509"/>
        <item x="602"/>
        <item x="734"/>
        <item x="40"/>
        <item x="12"/>
        <item x="293"/>
        <item x="319"/>
        <item x="185"/>
        <item x="305"/>
        <item x="409"/>
        <item x="740"/>
        <item x="187"/>
        <item x="701"/>
        <item x="435"/>
        <item x="267"/>
        <item x="17"/>
        <item x="674"/>
        <item x="432"/>
        <item x="343"/>
        <item x="503"/>
        <item x="372"/>
        <item x="323"/>
        <item x="309"/>
        <item x="635"/>
        <item x="464"/>
        <item x="330"/>
        <item x="254"/>
        <item x="644"/>
        <item x="294"/>
        <item x="463"/>
        <item x="533"/>
        <item x="360"/>
        <item x="378"/>
        <item x="68"/>
        <item x="544"/>
        <item x="358"/>
        <item x="274"/>
        <item x="32"/>
        <item x="175"/>
        <item x="728"/>
        <item x="13"/>
        <item x="613"/>
        <item x="70"/>
        <item x="554"/>
        <item x="641"/>
        <item x="670"/>
        <item x="415"/>
        <item x="21"/>
        <item x="416"/>
        <item x="1"/>
        <item x="49"/>
        <item x="486"/>
        <item x="389"/>
        <item x="172"/>
        <item x="440"/>
        <item x="625"/>
        <item x="188"/>
        <item x="170"/>
        <item x="622"/>
        <item x="179"/>
        <item x="177"/>
        <item x="176"/>
        <item x="426"/>
        <item x="184"/>
        <item x="433"/>
        <item x="599"/>
        <item x="695"/>
        <item x="183"/>
        <item x="562"/>
        <item x="6"/>
        <item x="48"/>
        <item x="555"/>
        <item x="233"/>
        <item x="243"/>
        <item x="614"/>
        <item x="560"/>
        <item x="195"/>
        <item x="208"/>
        <item x="22"/>
        <item x="203"/>
        <item x="239"/>
        <item x="395"/>
        <item x="178"/>
        <item x="529"/>
        <item x="173"/>
        <item x="222"/>
        <item x="145"/>
        <item x="258"/>
        <item x="367"/>
        <item x="364"/>
        <item x="261"/>
        <item x="436"/>
        <item x="531"/>
        <item x="147"/>
        <item x="144"/>
        <item x="549"/>
        <item x="37"/>
        <item x="35"/>
        <item x="300"/>
        <item x="484"/>
        <item x="547"/>
        <item x="679"/>
        <item x="491"/>
        <item x="696"/>
        <item x="598"/>
        <item x="225"/>
        <item x="150"/>
        <item x="629"/>
        <item x="355"/>
        <item x="182"/>
        <item x="256"/>
        <item x="427"/>
        <item x="483"/>
        <item x="462"/>
        <item x="437"/>
        <item x="539"/>
        <item x="125"/>
        <item x="624"/>
        <item x="281"/>
        <item x="260"/>
        <item x="537"/>
        <item x="299"/>
        <item x="2"/>
        <item x="130"/>
        <item x="678"/>
        <item x="275"/>
        <item x="124"/>
        <item x="543"/>
        <item x="479"/>
        <item x="318"/>
        <item x="591"/>
        <item x="593"/>
        <item x="128"/>
        <item x="244"/>
        <item x="600"/>
        <item x="250"/>
        <item x="423"/>
        <item x="77"/>
        <item x="72"/>
        <item x="684"/>
        <item x="442"/>
        <item x="505"/>
        <item x="205"/>
        <item x="237"/>
        <item x="584"/>
        <item x="585"/>
        <item x="123"/>
        <item x="751"/>
        <item x="166"/>
        <item x="272"/>
        <item x="750"/>
        <item x="377"/>
        <item x="749"/>
        <item x="748"/>
        <item x="747"/>
        <item x="84"/>
        <item x="85"/>
        <item x="167"/>
        <item x="648"/>
        <item x="738"/>
        <item x="136"/>
        <item x="149"/>
        <item x="148"/>
        <item x="230"/>
        <item x="73"/>
        <item x="90"/>
        <item x="60"/>
        <item x="4"/>
        <item x="605"/>
        <item x="480"/>
        <item x="25"/>
        <item x="141"/>
        <item x="80"/>
        <item x="95"/>
        <item x="201"/>
        <item x="526"/>
        <item x="370"/>
        <item x="28"/>
        <item x="354"/>
        <item x="353"/>
        <item x="677"/>
        <item x="663"/>
        <item x="655"/>
        <item x="76"/>
        <item x="273"/>
        <item x="262"/>
        <item x="223"/>
        <item x="559"/>
        <item x="198"/>
        <item x="317"/>
        <item x="51"/>
        <item x="546"/>
        <item x="165"/>
        <item x="226"/>
        <item x="162"/>
        <item x="181"/>
        <item x="595"/>
        <item x="219"/>
        <item x="443"/>
        <item x="553"/>
        <item x="366"/>
        <item x="257"/>
        <item x="568"/>
        <item x="532"/>
        <item x="519"/>
        <item x="116"/>
        <item x="346"/>
        <item x="739"/>
        <item x="7"/>
        <item x="129"/>
        <item x="492"/>
        <item x="420"/>
        <item x="134"/>
        <item x="337"/>
        <item x="231"/>
        <item x="157"/>
        <item x="143"/>
        <item x="53"/>
        <item x="133"/>
        <item x="525"/>
        <item x="397"/>
        <item x="495"/>
        <item x="487"/>
        <item x="504"/>
        <item x="365"/>
        <item x="421"/>
        <item x="297"/>
        <item x="88"/>
        <item x="209"/>
        <item x="292"/>
        <item x="20"/>
        <item x="557"/>
        <item x="332"/>
        <item x="248"/>
        <item x="169"/>
        <item x="604"/>
        <item x="621"/>
        <item x="401"/>
        <item x="213"/>
        <item x="327"/>
        <item x="241"/>
        <item x="449"/>
        <item x="307"/>
        <item x="488"/>
        <item x="64"/>
        <item x="71"/>
        <item x="628"/>
        <item x="67"/>
        <item x="63"/>
        <item x="647"/>
        <item x="499"/>
        <item x="414"/>
        <item x="707"/>
        <item x="391"/>
        <item x="592"/>
        <item x="459"/>
        <item x="190"/>
        <item x="340"/>
        <item x="424"/>
        <item x="686"/>
        <item x="266"/>
        <item x="215"/>
        <item x="86"/>
        <item x="87"/>
        <item x="314"/>
        <item x="574"/>
        <item x="583"/>
        <item x="24"/>
        <item x="164"/>
        <item x="633"/>
        <item x="27"/>
        <item x="569"/>
        <item x="609"/>
        <item x="582"/>
        <item x="540"/>
        <item x="216"/>
        <item x="496"/>
        <item x="522"/>
        <item x="214"/>
        <item x="611"/>
        <item x="453"/>
        <item x="694"/>
        <item x="567"/>
        <item x="538"/>
        <item x="659"/>
        <item x="689"/>
        <item x="534"/>
        <item x="404"/>
        <item x="627"/>
        <item x="714"/>
        <item x="18"/>
        <item x="163"/>
        <item x="718"/>
        <item x="536"/>
        <item x="481"/>
        <item x="218"/>
        <item x="271"/>
        <item x="515"/>
        <item x="142"/>
        <item x="406"/>
        <item x="236"/>
        <item x="278"/>
        <item x="597"/>
        <item x="681"/>
        <item x="298"/>
        <item x="66"/>
        <item x="83"/>
        <item x="371"/>
        <item x="693"/>
        <item x="228"/>
        <item x="304"/>
        <item x="724"/>
        <item x="351"/>
        <item x="74"/>
        <item x="146"/>
        <item x="616"/>
        <item x="249"/>
        <item x="612"/>
        <item x="75"/>
        <item x="38"/>
        <item x="737"/>
        <item x="472"/>
        <item x="727"/>
        <item x="542"/>
        <item x="744"/>
        <item x="512"/>
        <item x="469"/>
        <item x="709"/>
        <item x="441"/>
        <item x="282"/>
        <item x="642"/>
        <item x="719"/>
        <item x="313"/>
        <item x="156"/>
        <item x="682"/>
        <item x="23"/>
        <item x="403"/>
        <item x="333"/>
        <item x="204"/>
        <item x="59"/>
        <item x="429"/>
        <item x="729"/>
        <item x="636"/>
        <item x="664"/>
        <item x="240"/>
        <item x="11"/>
        <item x="289"/>
        <item x="363"/>
        <item x="235"/>
        <item x="50"/>
        <item x="174"/>
        <item x="263"/>
        <item x="151"/>
        <item x="121"/>
        <item x="52"/>
        <item x="494"/>
        <item x="117"/>
        <item x="153"/>
        <item x="419"/>
        <item x="19"/>
        <item x="312"/>
        <item x="106"/>
        <item x="98"/>
        <item x="717"/>
        <item x="5"/>
        <item x="247"/>
        <item x="78"/>
        <item x="212"/>
        <item x="352"/>
        <item x="102"/>
        <item x="588"/>
        <item x="746"/>
        <item x="589"/>
        <item x="308"/>
        <item x="101"/>
        <item x="578"/>
        <item x="79"/>
        <item x="220"/>
        <item x="623"/>
        <item x="470"/>
        <item x="31"/>
        <item x="45"/>
        <item x="570"/>
        <item x="105"/>
        <item x="620"/>
        <item x="132"/>
        <item x="385"/>
        <item x="338"/>
        <item x="680"/>
        <item x="448"/>
        <item x="160"/>
        <item x="510"/>
        <item x="566"/>
        <item x="452"/>
        <item x="127"/>
        <item x="42"/>
        <item x="303"/>
        <item x="382"/>
        <item x="114"/>
        <item x="712"/>
        <item x="46"/>
        <item x="530"/>
        <item x="726"/>
        <item x="478"/>
        <item x="301"/>
        <item x="171"/>
        <item x="601"/>
        <item x="259"/>
        <item x="458"/>
        <item x="369"/>
        <item x="387"/>
        <item x="572"/>
        <item x="0"/>
        <item x="485"/>
        <item x="603"/>
        <item x="155"/>
        <item x="122"/>
        <item x="94"/>
        <item x="396"/>
        <item x="276"/>
        <item x="691"/>
        <item x="517"/>
        <item x="482"/>
        <item x="672"/>
        <item x="277"/>
        <item x="154"/>
        <item x="552"/>
        <item x="207"/>
        <item x="550"/>
        <item x="698"/>
        <item x="608"/>
        <item x="224"/>
        <item x="700"/>
        <item x="541"/>
        <item x="200"/>
        <item x="422"/>
        <item x="62"/>
        <item x="713"/>
        <item x="618"/>
        <item x="632"/>
        <item x="626"/>
        <item x="581"/>
        <item x="610"/>
        <item x="33"/>
        <item x="640"/>
        <item x="643"/>
        <item x="9"/>
        <item x="316"/>
        <item x="193"/>
        <item x="285"/>
        <item x="336"/>
        <item x="344"/>
        <item x="345"/>
        <item x="654"/>
        <item x="716"/>
        <item x="661"/>
        <item x="556"/>
        <item x="270"/>
        <item x="500"/>
        <item x="699"/>
        <item x="411"/>
        <item x="676"/>
        <item x="368"/>
        <item x="103"/>
        <item x="418"/>
        <item x="386"/>
        <item x="551"/>
        <item x="454"/>
        <item x="252"/>
        <item x="390"/>
        <item x="296"/>
        <item x="110"/>
        <item x="619"/>
        <item x="697"/>
        <item x="736"/>
        <item x="99"/>
        <item x="507"/>
        <item x="590"/>
        <item x="375"/>
        <item x="438"/>
        <item x="565"/>
        <item x="168"/>
        <item x="745"/>
        <item x="234"/>
        <item x="651"/>
        <item x="335"/>
        <item x="434"/>
        <item x="564"/>
        <item x="731"/>
        <item x="545"/>
        <item x="430"/>
        <item x="428"/>
        <item x="675"/>
        <item x="558"/>
        <item x="634"/>
        <item x="580"/>
        <item x="217"/>
        <item x="723"/>
        <item x="704"/>
        <item x="69"/>
        <item x="362"/>
        <item x="269"/>
        <item x="657"/>
        <item x="407"/>
        <item x="410"/>
        <item x="331"/>
        <item x="683"/>
        <item x="671"/>
        <item x="288"/>
        <item x="44"/>
        <item x="43"/>
        <item x="152"/>
        <item x="29"/>
        <item x="120"/>
        <item x="722"/>
        <item x="159"/>
        <item x="350"/>
        <item x="246"/>
        <item x="489"/>
        <item x="232"/>
        <item x="138"/>
        <item x="310"/>
        <item x="302"/>
        <item x="126"/>
        <item x="563"/>
        <item x="439"/>
        <item x="348"/>
        <item x="140"/>
        <item x="667"/>
        <item x="92"/>
        <item x="89"/>
        <item x="280"/>
        <item x="359"/>
        <item x="630"/>
        <item x="561"/>
        <item x="535"/>
        <item x="587"/>
        <item x="710"/>
        <item x="447"/>
        <item x="417"/>
        <item x="753"/>
        <item x="388"/>
        <item x="47"/>
        <item x="30"/>
        <item x="465"/>
        <item x="325"/>
        <item x="577"/>
        <item x="706"/>
        <item x="596"/>
        <item x="669"/>
        <item x="161"/>
        <item x="528"/>
        <item x="471"/>
        <item x="524"/>
        <item x="502"/>
        <item x="15"/>
        <item x="131"/>
        <item x="673"/>
        <item x="594"/>
        <item x="518"/>
        <item x="199"/>
        <item x="202"/>
        <item x="194"/>
        <item x="196"/>
        <item x="637"/>
        <item x="180"/>
        <item t="default"/>
      </items>
    </pivotField>
    <pivotField numFmtId="14" showAll="0"/>
    <pivotField numFmtId="164" showAll="0"/>
    <pivotField showAll="0"/>
    <pivotField showAll="0"/>
    <pivotField showAll="0"/>
    <pivotField showAll="0">
      <items count="5">
        <item x="0"/>
        <item x="3"/>
        <item x="1"/>
        <item x="2"/>
        <item t="default"/>
      </items>
    </pivotField>
    <pivotField showAll="0">
      <items count="4">
        <item x="1"/>
        <item x="2"/>
        <item x="0"/>
        <item t="default"/>
      </items>
    </pivotField>
    <pivotField showAll="0"/>
    <pivotField showAll="0"/>
    <pivotField showAll="0" defaultSubtotal="0"/>
    <pivotField showAll="0" defaultSubtotal="0"/>
    <pivotField showAll="0" defaultSubtotal="0">
      <items count="3">
        <item x="0"/>
        <item x="1"/>
        <item x="2"/>
      </items>
    </pivotField>
    <pivotField showAll="0" defaultSubtota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2"/>
  </rowFields>
  <rowItems count="2">
    <i>
      <x/>
    </i>
    <i i="1">
      <x v="1"/>
    </i>
  </rowItems>
  <colItems count="1">
    <i/>
  </colItems>
  <dataFields count="2">
    <dataField name="Profits" fld="5" baseField="0" baseItem="0"/>
    <dataField name="Losses" fld="4" baseField="0" baseItem="0"/>
  </dataField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1">
          <reference field="4294967294" count="1" selected="0">
            <x v="0"/>
          </reference>
        </references>
      </pivotArea>
    </chartFormat>
    <chartFormat chart="3" format="6">
      <pivotArea type="data" outline="0" fieldPosition="0">
        <references count="1">
          <reference field="4294967294" count="1" selected="0">
            <x v="1"/>
          </reference>
        </references>
      </pivotArea>
    </chartFormat>
    <chartFormat chart="0" format="1">
      <pivotArea type="data" outline="0" fieldPosition="0">
        <references count="1">
          <reference field="4294967294" count="1" selected="0">
            <x v="0"/>
          </reference>
        </references>
      </pivotArea>
    </chartFormat>
    <chartFormat chart="0" format="2">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13D46A-68DE-423A-9B4C-ECDB9822295F}"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rowHeaderCaption="Trading Instrument">
  <location ref="A3:C20" firstHeaderRow="0" firstDataRow="1" firstDataCol="1"/>
  <pivotFields count="23">
    <pivotField showAll="0"/>
    <pivotField axis="axisRow" showAll="0" sortType="descending">
      <items count="17">
        <item x="11"/>
        <item x="5"/>
        <item x="12"/>
        <item x="13"/>
        <item x="6"/>
        <item x="14"/>
        <item x="2"/>
        <item x="10"/>
        <item x="3"/>
        <item x="1"/>
        <item x="4"/>
        <item x="15"/>
        <item x="7"/>
        <item x="9"/>
        <item x="0"/>
        <item x="8"/>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dataField="1" showAll="0"/>
    <pivotField dataField="1" showAll="0"/>
    <pivotField numFmtId="14" showAll="0">
      <items count="172">
        <item m="1" x="170"/>
        <item x="169"/>
        <item x="168"/>
        <item x="155"/>
        <item x="163"/>
        <item x="165"/>
        <item x="167"/>
        <item x="166"/>
        <item x="164"/>
        <item x="162"/>
        <item x="161"/>
        <item x="160"/>
        <item x="138"/>
        <item x="158"/>
        <item x="159"/>
        <item x="156"/>
        <item x="157"/>
        <item x="152"/>
        <item x="154"/>
        <item x="153"/>
        <item x="151"/>
        <item x="150"/>
        <item x="149"/>
        <item x="147"/>
        <item x="148"/>
        <item x="146"/>
        <item x="145"/>
        <item x="144"/>
        <item x="142"/>
        <item x="139"/>
        <item x="143"/>
        <item x="141"/>
        <item x="140"/>
        <item x="137"/>
        <item x="136"/>
        <item x="135"/>
        <item x="134"/>
        <item x="116"/>
        <item x="133"/>
        <item x="132"/>
        <item x="131"/>
        <item x="130"/>
        <item x="128"/>
        <item x="129"/>
        <item x="127"/>
        <item x="126"/>
        <item x="125"/>
        <item x="121"/>
        <item x="124"/>
        <item x="123"/>
        <item x="122"/>
        <item x="119"/>
        <item x="120"/>
        <item x="118"/>
        <item x="117"/>
        <item x="111"/>
        <item x="112"/>
        <item x="115"/>
        <item x="114"/>
        <item x="113"/>
        <item x="110"/>
        <item x="109"/>
        <item x="106"/>
        <item x="108"/>
        <item x="105"/>
        <item x="92"/>
        <item x="107"/>
        <item x="104"/>
        <item x="98"/>
        <item x="102"/>
        <item x="103"/>
        <item x="101"/>
        <item x="93"/>
        <item x="100"/>
        <item x="99"/>
        <item x="96"/>
        <item x="97"/>
        <item x="95"/>
        <item x="68"/>
        <item x="94"/>
        <item x="91"/>
        <item x="90"/>
        <item x="89"/>
        <item x="88"/>
        <item x="87"/>
        <item x="86"/>
        <item x="82"/>
        <item x="85"/>
        <item x="84"/>
        <item x="83"/>
        <item x="81"/>
        <item x="80"/>
        <item x="79"/>
        <item x="78"/>
        <item x="77"/>
        <item x="67"/>
        <item x="76"/>
        <item x="66"/>
        <item x="75"/>
        <item x="73"/>
        <item x="74"/>
        <item x="72"/>
        <item x="71"/>
        <item x="70"/>
        <item x="69"/>
        <item x="65"/>
        <item x="56"/>
        <item x="64"/>
        <item x="63"/>
        <item x="62"/>
        <item x="61"/>
        <item x="60"/>
        <item x="59"/>
        <item x="52"/>
        <item x="58"/>
        <item x="57"/>
        <item x="55"/>
        <item x="53"/>
        <item x="46"/>
        <item x="54"/>
        <item x="51"/>
        <item x="47"/>
        <item x="50"/>
        <item x="49"/>
        <item x="48"/>
        <item x="45"/>
        <item x="44"/>
        <item x="39"/>
        <item x="42"/>
        <item x="43"/>
        <item x="41"/>
        <item x="38"/>
        <item x="40"/>
        <item x="23"/>
        <item x="37"/>
        <item x="36"/>
        <item x="35"/>
        <item x="34"/>
        <item x="33"/>
        <item x="32"/>
        <item x="29"/>
        <item x="31"/>
        <item x="30"/>
        <item x="27"/>
        <item x="28"/>
        <item x="20"/>
        <item x="26"/>
        <item x="25"/>
        <item x="24"/>
        <item x="22"/>
        <item x="21"/>
        <item x="19"/>
        <item x="17"/>
        <item x="18"/>
        <item x="14"/>
        <item x="15"/>
        <item x="16"/>
        <item x="13"/>
        <item x="12"/>
        <item x="5"/>
        <item x="11"/>
        <item x="9"/>
        <item x="10"/>
        <item x="8"/>
        <item x="7"/>
        <item x="4"/>
        <item x="6"/>
        <item x="2"/>
        <item x="3"/>
        <item x="1"/>
        <item x="0"/>
        <item t="default"/>
      </items>
    </pivotField>
    <pivotField numFmtId="164" showAll="0">
      <items count="755">
        <item x="227"/>
        <item x="468"/>
        <item x="139"/>
        <item x="3"/>
        <item x="135"/>
        <item x="576"/>
        <item x="586"/>
        <item x="109"/>
        <item x="118"/>
        <item x="119"/>
        <item x="379"/>
        <item x="548"/>
        <item x="238"/>
        <item x="467"/>
        <item x="649"/>
        <item x="242"/>
        <item x="392"/>
        <item x="97"/>
        <item x="326"/>
        <item x="322"/>
        <item x="653"/>
        <item x="384"/>
        <item x="490"/>
        <item x="579"/>
        <item x="511"/>
        <item x="393"/>
        <item x="108"/>
        <item x="221"/>
        <item x="229"/>
        <item x="107"/>
        <item x="521"/>
        <item x="575"/>
        <item x="571"/>
        <item x="466"/>
        <item x="523"/>
        <item x="210"/>
        <item x="725"/>
        <item x="573"/>
        <item x="445"/>
        <item x="56"/>
        <item x="662"/>
        <item x="703"/>
        <item x="732"/>
        <item x="376"/>
        <item x="720"/>
        <item x="652"/>
        <item x="660"/>
        <item x="692"/>
        <item x="112"/>
        <item x="514"/>
        <item x="658"/>
        <item x="111"/>
        <item x="295"/>
        <item x="253"/>
        <item x="473"/>
        <item x="57"/>
        <item x="656"/>
        <item x="666"/>
        <item x="668"/>
        <item x="690"/>
        <item x="264"/>
        <item x="373"/>
        <item x="398"/>
        <item x="357"/>
        <item x="705"/>
        <item x="96"/>
        <item x="708"/>
        <item x="733"/>
        <item x="444"/>
        <item x="615"/>
        <item x="251"/>
        <item x="58"/>
        <item x="34"/>
        <item x="61"/>
        <item x="687"/>
        <item x="617"/>
        <item x="752"/>
        <item x="413"/>
        <item x="286"/>
        <item x="268"/>
        <item x="306"/>
        <item x="381"/>
        <item x="339"/>
        <item x="361"/>
        <item x="513"/>
        <item x="721"/>
        <item x="650"/>
        <item x="104"/>
        <item x="374"/>
        <item x="283"/>
        <item x="639"/>
        <item x="65"/>
        <item x="279"/>
        <item x="284"/>
        <item x="741"/>
        <item x="457"/>
        <item x="341"/>
        <item x="730"/>
        <item x="113"/>
        <item x="425"/>
        <item x="255"/>
        <item x="197"/>
        <item x="715"/>
        <item x="412"/>
        <item x="320"/>
        <item x="743"/>
        <item x="711"/>
        <item x="324"/>
        <item x="191"/>
        <item x="431"/>
        <item x="100"/>
        <item x="245"/>
        <item x="265"/>
        <item x="455"/>
        <item x="287"/>
        <item x="665"/>
        <item x="36"/>
        <item x="14"/>
        <item x="55"/>
        <item x="81"/>
        <item x="456"/>
        <item x="638"/>
        <item x="290"/>
        <item x="631"/>
        <item x="735"/>
        <item x="742"/>
        <item x="93"/>
        <item x="356"/>
        <item x="477"/>
        <item x="460"/>
        <item x="137"/>
        <item x="349"/>
        <item x="329"/>
        <item x="211"/>
        <item x="508"/>
        <item x="516"/>
        <item x="206"/>
        <item x="54"/>
        <item x="10"/>
        <item x="315"/>
        <item x="91"/>
        <item x="474"/>
        <item x="402"/>
        <item x="39"/>
        <item x="497"/>
        <item x="501"/>
        <item x="461"/>
        <item x="450"/>
        <item x="394"/>
        <item x="192"/>
        <item x="493"/>
        <item x="475"/>
        <item x="476"/>
        <item x="115"/>
        <item x="82"/>
        <item x="498"/>
        <item x="380"/>
        <item x="8"/>
        <item x="186"/>
        <item x="328"/>
        <item x="383"/>
        <item x="506"/>
        <item x="16"/>
        <item x="321"/>
        <item x="451"/>
        <item x="645"/>
        <item x="685"/>
        <item x="702"/>
        <item x="607"/>
        <item x="189"/>
        <item x="405"/>
        <item x="446"/>
        <item x="399"/>
        <item x="41"/>
        <item x="347"/>
        <item x="342"/>
        <item x="408"/>
        <item x="520"/>
        <item x="400"/>
        <item x="527"/>
        <item x="688"/>
        <item x="291"/>
        <item x="311"/>
        <item x="334"/>
        <item x="606"/>
        <item x="646"/>
        <item x="26"/>
        <item x="158"/>
        <item x="509"/>
        <item x="602"/>
        <item x="734"/>
        <item x="40"/>
        <item x="12"/>
        <item x="293"/>
        <item x="319"/>
        <item x="185"/>
        <item x="305"/>
        <item x="409"/>
        <item x="740"/>
        <item x="187"/>
        <item x="701"/>
        <item x="435"/>
        <item x="267"/>
        <item x="17"/>
        <item x="674"/>
        <item x="432"/>
        <item x="343"/>
        <item x="503"/>
        <item x="372"/>
        <item x="323"/>
        <item x="309"/>
        <item x="635"/>
        <item x="464"/>
        <item x="330"/>
        <item x="254"/>
        <item x="644"/>
        <item x="294"/>
        <item x="463"/>
        <item x="533"/>
        <item x="360"/>
        <item x="378"/>
        <item x="68"/>
        <item x="544"/>
        <item x="358"/>
        <item x="274"/>
        <item x="32"/>
        <item x="175"/>
        <item x="728"/>
        <item x="13"/>
        <item x="613"/>
        <item x="70"/>
        <item x="554"/>
        <item x="641"/>
        <item x="670"/>
        <item x="415"/>
        <item x="21"/>
        <item x="416"/>
        <item x="1"/>
        <item x="49"/>
        <item x="486"/>
        <item x="389"/>
        <item x="172"/>
        <item x="440"/>
        <item x="625"/>
        <item x="188"/>
        <item x="170"/>
        <item x="622"/>
        <item x="179"/>
        <item x="177"/>
        <item x="176"/>
        <item x="426"/>
        <item x="184"/>
        <item x="433"/>
        <item x="599"/>
        <item x="695"/>
        <item x="183"/>
        <item x="562"/>
        <item x="6"/>
        <item x="48"/>
        <item x="555"/>
        <item x="233"/>
        <item x="243"/>
        <item x="614"/>
        <item x="560"/>
        <item x="195"/>
        <item x="208"/>
        <item x="22"/>
        <item x="203"/>
        <item x="239"/>
        <item x="395"/>
        <item x="178"/>
        <item x="529"/>
        <item x="173"/>
        <item x="222"/>
        <item x="145"/>
        <item x="258"/>
        <item x="367"/>
        <item x="364"/>
        <item x="261"/>
        <item x="436"/>
        <item x="531"/>
        <item x="147"/>
        <item x="144"/>
        <item x="549"/>
        <item x="37"/>
        <item x="35"/>
        <item x="300"/>
        <item x="484"/>
        <item x="547"/>
        <item x="679"/>
        <item x="491"/>
        <item x="696"/>
        <item x="598"/>
        <item x="225"/>
        <item x="150"/>
        <item x="629"/>
        <item x="355"/>
        <item x="182"/>
        <item x="256"/>
        <item x="427"/>
        <item x="483"/>
        <item x="462"/>
        <item x="437"/>
        <item x="539"/>
        <item x="125"/>
        <item x="624"/>
        <item x="281"/>
        <item x="260"/>
        <item x="537"/>
        <item x="299"/>
        <item x="2"/>
        <item x="130"/>
        <item x="678"/>
        <item x="275"/>
        <item x="124"/>
        <item x="543"/>
        <item x="479"/>
        <item x="318"/>
        <item x="591"/>
        <item x="593"/>
        <item x="128"/>
        <item x="244"/>
        <item x="600"/>
        <item x="250"/>
        <item x="423"/>
        <item x="77"/>
        <item x="72"/>
        <item x="684"/>
        <item x="442"/>
        <item x="505"/>
        <item x="205"/>
        <item x="237"/>
        <item x="584"/>
        <item x="585"/>
        <item x="123"/>
        <item x="751"/>
        <item x="166"/>
        <item x="272"/>
        <item x="750"/>
        <item x="377"/>
        <item x="749"/>
        <item x="748"/>
        <item x="747"/>
        <item x="84"/>
        <item x="85"/>
        <item x="167"/>
        <item x="648"/>
        <item x="738"/>
        <item x="136"/>
        <item x="149"/>
        <item x="148"/>
        <item x="230"/>
        <item x="73"/>
        <item x="90"/>
        <item x="60"/>
        <item x="4"/>
        <item x="605"/>
        <item x="480"/>
        <item x="25"/>
        <item x="141"/>
        <item x="80"/>
        <item x="95"/>
        <item x="201"/>
        <item x="526"/>
        <item x="370"/>
        <item x="28"/>
        <item x="354"/>
        <item x="353"/>
        <item x="677"/>
        <item x="663"/>
        <item x="655"/>
        <item x="76"/>
        <item x="273"/>
        <item x="262"/>
        <item x="223"/>
        <item x="559"/>
        <item x="198"/>
        <item x="317"/>
        <item x="51"/>
        <item x="546"/>
        <item x="165"/>
        <item x="226"/>
        <item x="162"/>
        <item x="181"/>
        <item x="595"/>
        <item x="219"/>
        <item x="443"/>
        <item x="553"/>
        <item x="366"/>
        <item x="257"/>
        <item x="568"/>
        <item x="532"/>
        <item x="519"/>
        <item x="116"/>
        <item x="346"/>
        <item x="739"/>
        <item x="7"/>
        <item x="129"/>
        <item x="492"/>
        <item x="420"/>
        <item x="134"/>
        <item x="337"/>
        <item x="231"/>
        <item x="157"/>
        <item x="143"/>
        <item x="53"/>
        <item x="133"/>
        <item x="525"/>
        <item x="397"/>
        <item x="495"/>
        <item x="487"/>
        <item x="504"/>
        <item x="365"/>
        <item x="421"/>
        <item x="297"/>
        <item x="88"/>
        <item x="209"/>
        <item x="292"/>
        <item x="20"/>
        <item x="557"/>
        <item x="332"/>
        <item x="248"/>
        <item x="169"/>
        <item x="604"/>
        <item x="621"/>
        <item x="401"/>
        <item x="213"/>
        <item x="327"/>
        <item x="241"/>
        <item x="449"/>
        <item x="307"/>
        <item x="488"/>
        <item x="64"/>
        <item x="71"/>
        <item x="628"/>
        <item x="67"/>
        <item x="63"/>
        <item x="647"/>
        <item x="499"/>
        <item x="414"/>
        <item x="707"/>
        <item x="391"/>
        <item x="592"/>
        <item x="459"/>
        <item x="190"/>
        <item x="340"/>
        <item x="424"/>
        <item x="686"/>
        <item x="266"/>
        <item x="215"/>
        <item x="86"/>
        <item x="87"/>
        <item x="314"/>
        <item x="574"/>
        <item x="583"/>
        <item x="24"/>
        <item x="164"/>
        <item x="633"/>
        <item x="27"/>
        <item x="569"/>
        <item x="609"/>
        <item x="582"/>
        <item x="540"/>
        <item x="216"/>
        <item x="496"/>
        <item x="522"/>
        <item x="214"/>
        <item x="611"/>
        <item x="453"/>
        <item x="694"/>
        <item x="567"/>
        <item x="538"/>
        <item x="659"/>
        <item x="689"/>
        <item x="534"/>
        <item x="404"/>
        <item x="627"/>
        <item x="714"/>
        <item x="18"/>
        <item x="163"/>
        <item x="718"/>
        <item x="536"/>
        <item x="481"/>
        <item x="218"/>
        <item x="271"/>
        <item x="515"/>
        <item x="142"/>
        <item x="406"/>
        <item x="236"/>
        <item x="278"/>
        <item x="597"/>
        <item x="681"/>
        <item x="298"/>
        <item x="66"/>
        <item x="83"/>
        <item x="371"/>
        <item x="693"/>
        <item x="228"/>
        <item x="304"/>
        <item x="724"/>
        <item x="351"/>
        <item x="74"/>
        <item x="146"/>
        <item x="616"/>
        <item x="249"/>
        <item x="612"/>
        <item x="75"/>
        <item x="38"/>
        <item x="737"/>
        <item x="472"/>
        <item x="727"/>
        <item x="542"/>
        <item x="744"/>
        <item x="512"/>
        <item x="469"/>
        <item x="709"/>
        <item x="441"/>
        <item x="282"/>
        <item x="642"/>
        <item x="719"/>
        <item x="313"/>
        <item x="156"/>
        <item x="682"/>
        <item x="23"/>
        <item x="403"/>
        <item x="333"/>
        <item x="204"/>
        <item x="59"/>
        <item x="429"/>
        <item x="729"/>
        <item x="636"/>
        <item x="664"/>
        <item x="240"/>
        <item x="11"/>
        <item x="289"/>
        <item x="363"/>
        <item x="235"/>
        <item x="50"/>
        <item x="174"/>
        <item x="263"/>
        <item x="151"/>
        <item x="121"/>
        <item x="52"/>
        <item x="494"/>
        <item x="117"/>
        <item x="153"/>
        <item x="419"/>
        <item x="19"/>
        <item x="312"/>
        <item x="106"/>
        <item x="98"/>
        <item x="717"/>
        <item x="5"/>
        <item x="247"/>
        <item x="78"/>
        <item x="212"/>
        <item x="352"/>
        <item x="102"/>
        <item x="588"/>
        <item x="746"/>
        <item x="589"/>
        <item x="308"/>
        <item x="101"/>
        <item x="578"/>
        <item x="79"/>
        <item x="220"/>
        <item x="623"/>
        <item x="470"/>
        <item x="31"/>
        <item x="45"/>
        <item x="570"/>
        <item x="105"/>
        <item x="620"/>
        <item x="132"/>
        <item x="385"/>
        <item x="338"/>
        <item x="680"/>
        <item x="448"/>
        <item x="160"/>
        <item x="510"/>
        <item x="566"/>
        <item x="452"/>
        <item x="127"/>
        <item x="42"/>
        <item x="303"/>
        <item x="382"/>
        <item x="114"/>
        <item x="712"/>
        <item x="46"/>
        <item x="530"/>
        <item x="726"/>
        <item x="478"/>
        <item x="301"/>
        <item x="171"/>
        <item x="601"/>
        <item x="259"/>
        <item x="458"/>
        <item x="369"/>
        <item x="387"/>
        <item x="572"/>
        <item x="0"/>
        <item x="485"/>
        <item x="603"/>
        <item x="155"/>
        <item x="122"/>
        <item x="94"/>
        <item x="396"/>
        <item x="276"/>
        <item x="691"/>
        <item x="517"/>
        <item x="482"/>
        <item x="672"/>
        <item x="277"/>
        <item x="154"/>
        <item x="552"/>
        <item x="207"/>
        <item x="550"/>
        <item x="698"/>
        <item x="608"/>
        <item x="224"/>
        <item x="700"/>
        <item x="541"/>
        <item x="200"/>
        <item x="422"/>
        <item x="62"/>
        <item x="713"/>
        <item x="618"/>
        <item x="632"/>
        <item x="626"/>
        <item x="581"/>
        <item x="610"/>
        <item x="33"/>
        <item x="640"/>
        <item x="643"/>
        <item x="9"/>
        <item x="316"/>
        <item x="193"/>
        <item x="285"/>
        <item x="336"/>
        <item x="344"/>
        <item x="345"/>
        <item x="654"/>
        <item x="716"/>
        <item x="661"/>
        <item x="556"/>
        <item x="270"/>
        <item x="500"/>
        <item x="699"/>
        <item x="411"/>
        <item x="676"/>
        <item x="368"/>
        <item x="103"/>
        <item x="418"/>
        <item x="386"/>
        <item x="551"/>
        <item x="454"/>
        <item x="252"/>
        <item x="390"/>
        <item x="296"/>
        <item x="110"/>
        <item x="619"/>
        <item x="697"/>
        <item x="736"/>
        <item x="99"/>
        <item x="507"/>
        <item x="590"/>
        <item x="375"/>
        <item x="438"/>
        <item x="565"/>
        <item x="168"/>
        <item x="745"/>
        <item x="234"/>
        <item x="651"/>
        <item x="335"/>
        <item x="434"/>
        <item x="564"/>
        <item x="731"/>
        <item x="545"/>
        <item x="430"/>
        <item x="428"/>
        <item x="675"/>
        <item x="558"/>
        <item x="634"/>
        <item x="580"/>
        <item x="217"/>
        <item x="723"/>
        <item x="704"/>
        <item x="69"/>
        <item x="362"/>
        <item x="269"/>
        <item x="657"/>
        <item x="407"/>
        <item x="410"/>
        <item x="331"/>
        <item x="683"/>
        <item x="671"/>
        <item x="288"/>
        <item x="44"/>
        <item x="43"/>
        <item x="152"/>
        <item x="29"/>
        <item x="120"/>
        <item x="722"/>
        <item x="159"/>
        <item x="350"/>
        <item x="246"/>
        <item x="489"/>
        <item x="232"/>
        <item x="138"/>
        <item x="310"/>
        <item x="302"/>
        <item x="126"/>
        <item x="563"/>
        <item x="439"/>
        <item x="348"/>
        <item x="140"/>
        <item x="667"/>
        <item x="92"/>
        <item x="89"/>
        <item x="280"/>
        <item x="359"/>
        <item x="630"/>
        <item x="561"/>
        <item x="535"/>
        <item x="587"/>
        <item x="710"/>
        <item x="447"/>
        <item x="417"/>
        <item x="753"/>
        <item x="388"/>
        <item x="47"/>
        <item x="30"/>
        <item x="465"/>
        <item x="325"/>
        <item x="577"/>
        <item x="706"/>
        <item x="596"/>
        <item x="669"/>
        <item x="161"/>
        <item x="528"/>
        <item x="471"/>
        <item x="524"/>
        <item x="502"/>
        <item x="15"/>
        <item x="131"/>
        <item x="673"/>
        <item x="594"/>
        <item x="518"/>
        <item x="199"/>
        <item x="202"/>
        <item x="194"/>
        <item x="196"/>
        <item x="637"/>
        <item x="180"/>
        <item t="default"/>
      </items>
    </pivotField>
    <pivotField numFmtId="14" showAll="0"/>
    <pivotField numFmtId="164" showAll="0"/>
    <pivotField showAll="0"/>
    <pivotField showAll="0"/>
    <pivotField showAll="0"/>
    <pivotField showAll="0">
      <items count="5">
        <item x="0"/>
        <item x="3"/>
        <item x="1"/>
        <item x="2"/>
        <item t="default"/>
      </items>
    </pivotField>
    <pivotField showAll="0">
      <items count="4">
        <item x="1"/>
        <item x="2"/>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1"/>
        <item x="2"/>
        <item x="3"/>
        <item x="4"/>
        <item x="5"/>
        <item x="0"/>
        <item t="default"/>
      </items>
    </pivotField>
    <pivotField showAll="0">
      <items count="4">
        <item x="1"/>
        <item x="2"/>
        <item x="0"/>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17">
    <i>
      <x v="9"/>
    </i>
    <i>
      <x v="6"/>
    </i>
    <i>
      <x v="14"/>
    </i>
    <i>
      <x/>
    </i>
    <i>
      <x v="8"/>
    </i>
    <i>
      <x v="15"/>
    </i>
    <i>
      <x v="12"/>
    </i>
    <i>
      <x v="4"/>
    </i>
    <i>
      <x v="10"/>
    </i>
    <i>
      <x v="1"/>
    </i>
    <i>
      <x v="13"/>
    </i>
    <i>
      <x v="2"/>
    </i>
    <i>
      <x v="5"/>
    </i>
    <i>
      <x v="3"/>
    </i>
    <i>
      <x v="11"/>
    </i>
    <i>
      <x v="7"/>
    </i>
    <i t="grand">
      <x/>
    </i>
  </rowItems>
  <colFields count="1">
    <field x="-2"/>
  </colFields>
  <colItems count="2">
    <i>
      <x/>
    </i>
    <i i="1">
      <x v="1"/>
    </i>
  </colItems>
  <dataFields count="2">
    <dataField name="Profits" fld="5" baseField="1" baseItem="4"/>
    <dataField name="Losses" fld="4" baseField="1" baseItem="9"/>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294083-3A00-4D15-BC21-411B9F8AA6F7}"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rowHeaderCaption="Trade Time">
  <location ref="A64:C88" firstHeaderRow="0" firstDataRow="1" firstDataCol="1"/>
  <pivotFields count="23">
    <pivotField showAll="0"/>
    <pivotField showAll="0">
      <items count="17">
        <item x="11"/>
        <item x="5"/>
        <item x="12"/>
        <item x="13"/>
        <item x="6"/>
        <item x="14"/>
        <item x="2"/>
        <item x="10"/>
        <item x="3"/>
        <item x="1"/>
        <item x="4"/>
        <item x="15"/>
        <item x="7"/>
        <item x="9"/>
        <item x="0"/>
        <item x="8"/>
        <item t="default"/>
      </items>
    </pivotField>
    <pivotField showAll="0"/>
    <pivotField showAll="0">
      <items count="3">
        <item x="0"/>
        <item x="1"/>
        <item t="default"/>
      </items>
    </pivotField>
    <pivotField dataField="1" showAll="0"/>
    <pivotField dataField="1" showAll="0"/>
    <pivotField numFmtId="14" showAll="0">
      <items count="172">
        <item m="1" x="170"/>
        <item x="169"/>
        <item x="168"/>
        <item x="155"/>
        <item x="163"/>
        <item x="165"/>
        <item x="167"/>
        <item x="166"/>
        <item x="164"/>
        <item x="162"/>
        <item x="161"/>
        <item x="160"/>
        <item x="138"/>
        <item x="158"/>
        <item x="159"/>
        <item x="156"/>
        <item x="157"/>
        <item x="152"/>
        <item x="154"/>
        <item x="153"/>
        <item x="151"/>
        <item x="150"/>
        <item x="149"/>
        <item x="147"/>
        <item x="148"/>
        <item x="146"/>
        <item x="145"/>
        <item x="144"/>
        <item x="142"/>
        <item x="139"/>
        <item x="143"/>
        <item x="141"/>
        <item x="140"/>
        <item x="137"/>
        <item x="136"/>
        <item x="135"/>
        <item x="134"/>
        <item x="116"/>
        <item x="133"/>
        <item x="132"/>
        <item x="131"/>
        <item x="130"/>
        <item x="128"/>
        <item x="129"/>
        <item x="127"/>
        <item x="126"/>
        <item x="125"/>
        <item x="121"/>
        <item x="124"/>
        <item x="123"/>
        <item x="122"/>
        <item x="119"/>
        <item x="120"/>
        <item x="118"/>
        <item x="117"/>
        <item x="111"/>
        <item x="112"/>
        <item x="115"/>
        <item x="114"/>
        <item x="113"/>
        <item x="110"/>
        <item x="109"/>
        <item x="106"/>
        <item x="108"/>
        <item x="105"/>
        <item x="92"/>
        <item x="107"/>
        <item x="104"/>
        <item x="98"/>
        <item x="102"/>
        <item x="103"/>
        <item x="101"/>
        <item x="93"/>
        <item x="100"/>
        <item x="99"/>
        <item x="96"/>
        <item x="97"/>
        <item x="95"/>
        <item x="68"/>
        <item x="94"/>
        <item x="91"/>
        <item x="90"/>
        <item x="89"/>
        <item x="88"/>
        <item x="87"/>
        <item x="86"/>
        <item x="82"/>
        <item x="85"/>
        <item x="84"/>
        <item x="83"/>
        <item x="81"/>
        <item x="80"/>
        <item x="79"/>
        <item x="78"/>
        <item x="77"/>
        <item x="67"/>
        <item x="76"/>
        <item x="66"/>
        <item x="75"/>
        <item x="73"/>
        <item x="74"/>
        <item x="72"/>
        <item x="71"/>
        <item x="70"/>
        <item x="69"/>
        <item x="65"/>
        <item x="56"/>
        <item x="64"/>
        <item x="63"/>
        <item x="62"/>
        <item x="61"/>
        <item x="60"/>
        <item x="59"/>
        <item x="52"/>
        <item x="58"/>
        <item x="57"/>
        <item x="55"/>
        <item x="53"/>
        <item x="46"/>
        <item x="54"/>
        <item x="51"/>
        <item x="47"/>
        <item x="50"/>
        <item x="49"/>
        <item x="48"/>
        <item x="45"/>
        <item x="44"/>
        <item x="39"/>
        <item x="42"/>
        <item x="43"/>
        <item x="41"/>
        <item x="38"/>
        <item x="40"/>
        <item x="23"/>
        <item x="37"/>
        <item x="36"/>
        <item x="35"/>
        <item x="34"/>
        <item x="33"/>
        <item x="32"/>
        <item x="29"/>
        <item x="31"/>
        <item x="30"/>
        <item x="27"/>
        <item x="28"/>
        <item x="20"/>
        <item x="26"/>
        <item x="25"/>
        <item x="24"/>
        <item x="22"/>
        <item x="21"/>
        <item x="19"/>
        <item x="17"/>
        <item x="18"/>
        <item x="14"/>
        <item x="15"/>
        <item x="16"/>
        <item x="13"/>
        <item x="12"/>
        <item x="5"/>
        <item x="11"/>
        <item x="9"/>
        <item x="10"/>
        <item x="8"/>
        <item x="7"/>
        <item x="4"/>
        <item x="6"/>
        <item x="2"/>
        <item x="3"/>
        <item x="1"/>
        <item x="0"/>
        <item t="default"/>
      </items>
    </pivotField>
    <pivotField axis="axisRow" numFmtId="164" showAll="0">
      <items count="755">
        <item x="227"/>
        <item x="468"/>
        <item x="139"/>
        <item x="3"/>
        <item x="135"/>
        <item x="576"/>
        <item x="586"/>
        <item x="109"/>
        <item x="118"/>
        <item x="119"/>
        <item x="379"/>
        <item x="548"/>
        <item x="238"/>
        <item x="467"/>
        <item x="649"/>
        <item x="242"/>
        <item x="392"/>
        <item x="97"/>
        <item x="326"/>
        <item x="322"/>
        <item x="653"/>
        <item x="384"/>
        <item x="490"/>
        <item x="579"/>
        <item x="511"/>
        <item x="393"/>
        <item x="108"/>
        <item x="221"/>
        <item x="229"/>
        <item x="107"/>
        <item x="521"/>
        <item x="575"/>
        <item x="571"/>
        <item x="466"/>
        <item x="523"/>
        <item x="210"/>
        <item x="725"/>
        <item x="573"/>
        <item x="445"/>
        <item x="56"/>
        <item x="662"/>
        <item x="703"/>
        <item x="732"/>
        <item x="376"/>
        <item x="720"/>
        <item x="652"/>
        <item x="660"/>
        <item x="692"/>
        <item x="112"/>
        <item x="514"/>
        <item x="658"/>
        <item x="111"/>
        <item x="295"/>
        <item x="253"/>
        <item x="473"/>
        <item x="57"/>
        <item x="656"/>
        <item x="666"/>
        <item x="668"/>
        <item x="690"/>
        <item x="264"/>
        <item x="373"/>
        <item x="398"/>
        <item x="357"/>
        <item x="705"/>
        <item x="96"/>
        <item x="708"/>
        <item x="733"/>
        <item x="444"/>
        <item x="615"/>
        <item x="251"/>
        <item x="58"/>
        <item x="34"/>
        <item x="61"/>
        <item x="687"/>
        <item x="617"/>
        <item x="752"/>
        <item x="413"/>
        <item x="286"/>
        <item x="268"/>
        <item x="306"/>
        <item x="381"/>
        <item x="339"/>
        <item x="361"/>
        <item x="513"/>
        <item x="721"/>
        <item x="650"/>
        <item x="104"/>
        <item x="374"/>
        <item x="283"/>
        <item x="639"/>
        <item x="65"/>
        <item x="279"/>
        <item x="284"/>
        <item x="741"/>
        <item x="457"/>
        <item x="341"/>
        <item x="730"/>
        <item x="113"/>
        <item x="425"/>
        <item x="255"/>
        <item x="197"/>
        <item x="715"/>
        <item x="412"/>
        <item x="320"/>
        <item x="743"/>
        <item x="711"/>
        <item x="324"/>
        <item x="191"/>
        <item x="431"/>
        <item x="100"/>
        <item x="245"/>
        <item x="265"/>
        <item x="455"/>
        <item x="287"/>
        <item x="665"/>
        <item x="36"/>
        <item x="14"/>
        <item x="55"/>
        <item x="81"/>
        <item x="456"/>
        <item x="638"/>
        <item x="290"/>
        <item x="631"/>
        <item x="735"/>
        <item x="742"/>
        <item x="93"/>
        <item x="356"/>
        <item x="477"/>
        <item x="460"/>
        <item x="137"/>
        <item x="349"/>
        <item x="329"/>
        <item x="211"/>
        <item x="508"/>
        <item x="516"/>
        <item x="206"/>
        <item x="54"/>
        <item x="10"/>
        <item x="315"/>
        <item x="91"/>
        <item x="474"/>
        <item x="402"/>
        <item x="39"/>
        <item x="497"/>
        <item x="501"/>
        <item x="461"/>
        <item x="450"/>
        <item x="394"/>
        <item x="192"/>
        <item x="493"/>
        <item x="475"/>
        <item x="476"/>
        <item x="115"/>
        <item x="82"/>
        <item x="498"/>
        <item x="380"/>
        <item x="8"/>
        <item x="186"/>
        <item x="328"/>
        <item x="383"/>
        <item x="506"/>
        <item x="16"/>
        <item x="321"/>
        <item x="451"/>
        <item x="645"/>
        <item x="685"/>
        <item x="702"/>
        <item x="607"/>
        <item x="189"/>
        <item x="405"/>
        <item x="446"/>
        <item x="399"/>
        <item x="41"/>
        <item x="347"/>
        <item x="342"/>
        <item x="408"/>
        <item x="520"/>
        <item x="400"/>
        <item x="527"/>
        <item x="688"/>
        <item x="291"/>
        <item x="311"/>
        <item x="334"/>
        <item x="606"/>
        <item x="646"/>
        <item x="26"/>
        <item x="158"/>
        <item x="509"/>
        <item x="602"/>
        <item x="734"/>
        <item x="40"/>
        <item x="12"/>
        <item x="293"/>
        <item x="319"/>
        <item x="185"/>
        <item x="305"/>
        <item x="409"/>
        <item x="740"/>
        <item x="187"/>
        <item x="701"/>
        <item x="435"/>
        <item x="267"/>
        <item x="17"/>
        <item x="674"/>
        <item x="432"/>
        <item x="343"/>
        <item x="503"/>
        <item x="372"/>
        <item x="323"/>
        <item x="309"/>
        <item x="635"/>
        <item x="464"/>
        <item x="330"/>
        <item x="254"/>
        <item x="644"/>
        <item x="294"/>
        <item x="463"/>
        <item x="533"/>
        <item x="360"/>
        <item x="378"/>
        <item x="68"/>
        <item x="544"/>
        <item x="358"/>
        <item x="274"/>
        <item x="32"/>
        <item x="175"/>
        <item x="728"/>
        <item x="13"/>
        <item x="613"/>
        <item x="70"/>
        <item x="554"/>
        <item x="641"/>
        <item x="670"/>
        <item x="415"/>
        <item x="21"/>
        <item x="416"/>
        <item x="1"/>
        <item x="49"/>
        <item x="486"/>
        <item x="389"/>
        <item x="172"/>
        <item x="440"/>
        <item x="625"/>
        <item x="188"/>
        <item x="170"/>
        <item x="622"/>
        <item x="179"/>
        <item x="177"/>
        <item x="176"/>
        <item x="426"/>
        <item x="184"/>
        <item x="433"/>
        <item x="599"/>
        <item x="695"/>
        <item x="183"/>
        <item x="562"/>
        <item x="6"/>
        <item x="48"/>
        <item x="555"/>
        <item x="233"/>
        <item x="243"/>
        <item x="614"/>
        <item x="560"/>
        <item x="195"/>
        <item x="208"/>
        <item x="22"/>
        <item x="203"/>
        <item x="239"/>
        <item x="395"/>
        <item x="178"/>
        <item x="529"/>
        <item x="173"/>
        <item x="222"/>
        <item x="145"/>
        <item x="258"/>
        <item x="367"/>
        <item x="364"/>
        <item x="261"/>
        <item x="436"/>
        <item x="531"/>
        <item x="147"/>
        <item x="144"/>
        <item x="549"/>
        <item x="37"/>
        <item x="35"/>
        <item x="300"/>
        <item x="484"/>
        <item x="547"/>
        <item x="679"/>
        <item x="491"/>
        <item x="696"/>
        <item x="598"/>
        <item x="225"/>
        <item x="150"/>
        <item x="629"/>
        <item x="355"/>
        <item x="182"/>
        <item x="256"/>
        <item x="427"/>
        <item x="483"/>
        <item x="462"/>
        <item x="437"/>
        <item x="539"/>
        <item x="125"/>
        <item x="624"/>
        <item x="281"/>
        <item x="260"/>
        <item x="537"/>
        <item x="299"/>
        <item x="2"/>
        <item x="130"/>
        <item x="678"/>
        <item x="275"/>
        <item x="124"/>
        <item x="543"/>
        <item x="479"/>
        <item x="318"/>
        <item x="591"/>
        <item x="593"/>
        <item x="128"/>
        <item x="244"/>
        <item x="600"/>
        <item x="250"/>
        <item x="423"/>
        <item x="77"/>
        <item x="72"/>
        <item x="684"/>
        <item x="442"/>
        <item x="505"/>
        <item x="205"/>
        <item x="237"/>
        <item x="584"/>
        <item x="585"/>
        <item x="123"/>
        <item x="751"/>
        <item x="166"/>
        <item x="272"/>
        <item x="750"/>
        <item x="377"/>
        <item x="749"/>
        <item x="748"/>
        <item x="747"/>
        <item x="84"/>
        <item x="85"/>
        <item x="167"/>
        <item x="648"/>
        <item x="738"/>
        <item x="136"/>
        <item x="149"/>
        <item x="148"/>
        <item x="230"/>
        <item x="73"/>
        <item x="90"/>
        <item x="60"/>
        <item x="4"/>
        <item x="605"/>
        <item x="480"/>
        <item x="25"/>
        <item x="141"/>
        <item x="80"/>
        <item x="95"/>
        <item x="201"/>
        <item x="526"/>
        <item x="370"/>
        <item x="28"/>
        <item x="354"/>
        <item x="353"/>
        <item x="677"/>
        <item x="663"/>
        <item x="655"/>
        <item x="76"/>
        <item x="273"/>
        <item x="262"/>
        <item x="223"/>
        <item x="559"/>
        <item x="198"/>
        <item x="317"/>
        <item x="51"/>
        <item x="546"/>
        <item x="165"/>
        <item x="226"/>
        <item x="162"/>
        <item x="181"/>
        <item x="595"/>
        <item x="219"/>
        <item x="443"/>
        <item x="553"/>
        <item x="366"/>
        <item x="257"/>
        <item x="568"/>
        <item x="532"/>
        <item x="519"/>
        <item x="116"/>
        <item x="346"/>
        <item x="739"/>
        <item x="7"/>
        <item x="129"/>
        <item x="492"/>
        <item x="420"/>
        <item x="134"/>
        <item x="337"/>
        <item x="231"/>
        <item x="157"/>
        <item x="143"/>
        <item x="53"/>
        <item x="133"/>
        <item x="525"/>
        <item x="397"/>
        <item x="495"/>
        <item x="487"/>
        <item x="504"/>
        <item x="365"/>
        <item x="421"/>
        <item x="297"/>
        <item x="88"/>
        <item x="209"/>
        <item x="292"/>
        <item x="20"/>
        <item x="557"/>
        <item x="332"/>
        <item x="248"/>
        <item x="169"/>
        <item x="604"/>
        <item x="621"/>
        <item x="401"/>
        <item x="213"/>
        <item x="327"/>
        <item x="241"/>
        <item x="449"/>
        <item x="307"/>
        <item x="488"/>
        <item x="64"/>
        <item x="71"/>
        <item x="628"/>
        <item x="67"/>
        <item x="63"/>
        <item x="647"/>
        <item x="499"/>
        <item x="414"/>
        <item x="707"/>
        <item x="391"/>
        <item x="592"/>
        <item x="459"/>
        <item x="190"/>
        <item x="340"/>
        <item x="424"/>
        <item x="686"/>
        <item x="266"/>
        <item x="215"/>
        <item x="86"/>
        <item x="87"/>
        <item x="314"/>
        <item x="574"/>
        <item x="583"/>
        <item x="24"/>
        <item x="164"/>
        <item x="633"/>
        <item x="27"/>
        <item x="569"/>
        <item x="609"/>
        <item x="582"/>
        <item x="540"/>
        <item x="216"/>
        <item x="496"/>
        <item x="522"/>
        <item x="214"/>
        <item x="611"/>
        <item x="453"/>
        <item x="694"/>
        <item x="567"/>
        <item x="538"/>
        <item x="659"/>
        <item x="689"/>
        <item x="534"/>
        <item x="404"/>
        <item x="627"/>
        <item x="714"/>
        <item x="18"/>
        <item x="163"/>
        <item x="718"/>
        <item x="536"/>
        <item x="481"/>
        <item x="218"/>
        <item x="271"/>
        <item x="515"/>
        <item x="142"/>
        <item x="406"/>
        <item x="236"/>
        <item x="278"/>
        <item x="597"/>
        <item x="681"/>
        <item x="298"/>
        <item x="66"/>
        <item x="83"/>
        <item x="371"/>
        <item x="693"/>
        <item x="228"/>
        <item x="304"/>
        <item x="724"/>
        <item x="351"/>
        <item x="74"/>
        <item x="146"/>
        <item x="616"/>
        <item x="249"/>
        <item x="612"/>
        <item x="75"/>
        <item x="38"/>
        <item x="737"/>
        <item x="472"/>
        <item x="727"/>
        <item x="542"/>
        <item x="744"/>
        <item x="512"/>
        <item x="469"/>
        <item x="709"/>
        <item x="441"/>
        <item x="282"/>
        <item x="642"/>
        <item x="719"/>
        <item x="313"/>
        <item x="156"/>
        <item x="682"/>
        <item x="23"/>
        <item x="403"/>
        <item x="333"/>
        <item x="204"/>
        <item x="59"/>
        <item x="429"/>
        <item x="729"/>
        <item x="636"/>
        <item x="664"/>
        <item x="240"/>
        <item x="11"/>
        <item x="289"/>
        <item x="363"/>
        <item x="235"/>
        <item x="50"/>
        <item x="174"/>
        <item x="263"/>
        <item x="151"/>
        <item x="121"/>
        <item x="52"/>
        <item x="494"/>
        <item x="117"/>
        <item x="153"/>
        <item x="419"/>
        <item x="19"/>
        <item x="312"/>
        <item x="106"/>
        <item x="98"/>
        <item x="717"/>
        <item x="5"/>
        <item x="247"/>
        <item x="78"/>
        <item x="212"/>
        <item x="352"/>
        <item x="102"/>
        <item x="588"/>
        <item x="746"/>
        <item x="589"/>
        <item x="308"/>
        <item x="101"/>
        <item x="578"/>
        <item x="79"/>
        <item x="220"/>
        <item x="623"/>
        <item x="470"/>
        <item x="31"/>
        <item x="45"/>
        <item x="570"/>
        <item x="105"/>
        <item x="620"/>
        <item x="132"/>
        <item x="385"/>
        <item x="338"/>
        <item x="680"/>
        <item x="448"/>
        <item x="160"/>
        <item x="510"/>
        <item x="566"/>
        <item x="452"/>
        <item x="127"/>
        <item x="42"/>
        <item x="303"/>
        <item x="382"/>
        <item x="114"/>
        <item x="712"/>
        <item x="46"/>
        <item x="530"/>
        <item x="726"/>
        <item x="478"/>
        <item x="301"/>
        <item x="171"/>
        <item x="601"/>
        <item x="259"/>
        <item x="458"/>
        <item x="369"/>
        <item x="387"/>
        <item x="572"/>
        <item x="0"/>
        <item x="485"/>
        <item x="603"/>
        <item x="155"/>
        <item x="122"/>
        <item x="94"/>
        <item x="396"/>
        <item x="276"/>
        <item x="691"/>
        <item x="517"/>
        <item x="482"/>
        <item x="672"/>
        <item x="277"/>
        <item x="154"/>
        <item x="552"/>
        <item x="207"/>
        <item x="550"/>
        <item x="698"/>
        <item x="608"/>
        <item x="224"/>
        <item x="700"/>
        <item x="541"/>
        <item x="200"/>
        <item x="422"/>
        <item x="62"/>
        <item x="713"/>
        <item x="618"/>
        <item x="632"/>
        <item x="626"/>
        <item x="581"/>
        <item x="610"/>
        <item x="33"/>
        <item x="640"/>
        <item x="643"/>
        <item x="9"/>
        <item x="316"/>
        <item x="193"/>
        <item x="285"/>
        <item x="336"/>
        <item x="344"/>
        <item x="345"/>
        <item x="654"/>
        <item x="716"/>
        <item x="661"/>
        <item x="556"/>
        <item x="270"/>
        <item x="500"/>
        <item x="699"/>
        <item x="411"/>
        <item x="676"/>
        <item x="368"/>
        <item x="103"/>
        <item x="418"/>
        <item x="386"/>
        <item x="551"/>
        <item x="454"/>
        <item x="252"/>
        <item x="390"/>
        <item x="296"/>
        <item x="110"/>
        <item x="619"/>
        <item x="697"/>
        <item x="736"/>
        <item x="99"/>
        <item x="507"/>
        <item x="590"/>
        <item x="375"/>
        <item x="438"/>
        <item x="565"/>
        <item x="168"/>
        <item x="745"/>
        <item x="234"/>
        <item x="651"/>
        <item x="335"/>
        <item x="434"/>
        <item x="564"/>
        <item x="731"/>
        <item x="545"/>
        <item x="430"/>
        <item x="428"/>
        <item x="675"/>
        <item x="558"/>
        <item x="634"/>
        <item x="580"/>
        <item x="217"/>
        <item x="723"/>
        <item x="704"/>
        <item x="69"/>
        <item x="362"/>
        <item x="269"/>
        <item x="657"/>
        <item x="407"/>
        <item x="410"/>
        <item x="331"/>
        <item x="683"/>
        <item x="671"/>
        <item x="288"/>
        <item x="44"/>
        <item x="43"/>
        <item x="152"/>
        <item x="29"/>
        <item x="120"/>
        <item x="722"/>
        <item x="159"/>
        <item x="350"/>
        <item x="246"/>
        <item x="489"/>
        <item x="232"/>
        <item x="138"/>
        <item x="310"/>
        <item x="302"/>
        <item x="126"/>
        <item x="563"/>
        <item x="439"/>
        <item x="348"/>
        <item x="140"/>
        <item x="667"/>
        <item x="92"/>
        <item x="89"/>
        <item x="280"/>
        <item x="359"/>
        <item x="630"/>
        <item x="561"/>
        <item x="535"/>
        <item x="587"/>
        <item x="710"/>
        <item x="447"/>
        <item x="417"/>
        <item x="753"/>
        <item x="388"/>
        <item x="47"/>
        <item x="30"/>
        <item x="465"/>
        <item x="325"/>
        <item x="577"/>
        <item x="706"/>
        <item x="596"/>
        <item x="669"/>
        <item x="161"/>
        <item x="528"/>
        <item x="471"/>
        <item x="524"/>
        <item x="502"/>
        <item x="15"/>
        <item x="131"/>
        <item x="673"/>
        <item x="594"/>
        <item x="518"/>
        <item x="199"/>
        <item x="202"/>
        <item x="194"/>
        <item x="196"/>
        <item x="637"/>
        <item x="180"/>
        <item t="default"/>
      </items>
    </pivotField>
    <pivotField numFmtId="14" showAll="0"/>
    <pivotField numFmtId="164" showAll="0"/>
    <pivotField showAll="0"/>
    <pivotField showAll="0"/>
    <pivotField showAll="0"/>
    <pivotField showAll="0">
      <items count="5">
        <item x="0"/>
        <item x="3"/>
        <item x="1"/>
        <item x="2"/>
        <item t="default"/>
      </items>
    </pivotField>
    <pivotField showAll="0">
      <items count="4">
        <item x="1"/>
        <item x="2"/>
        <item x="0"/>
        <item t="default"/>
      </items>
    </pivotField>
    <pivotField showAll="0"/>
    <pivotField showAll="0"/>
    <pivotField showAll="0" defaultSubtotal="0"/>
    <pivotField showAll="0" defaultSubtotal="0"/>
    <pivotField showAll="0" defaultSubtotal="0">
      <items count="3">
        <item x="0"/>
        <item x="1"/>
        <item x="2"/>
      </items>
    </pivotField>
    <pivotField axis="axisRow" showAll="0" defaultSubtotal="0">
      <items count="6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s>
    </pivotField>
    <pivotField axis="axisRow" showAll="0" defaultSubtotal="0">
      <items count="6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s>
    </pivotField>
    <pivotField axis="axisRow"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4">
    <field x="22"/>
    <field x="21"/>
    <field x="20"/>
    <field x="7"/>
  </rowFields>
  <rowItems count="24">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2">
    <i>
      <x/>
    </i>
    <i i="1">
      <x v="1"/>
    </i>
  </colItems>
  <dataFields count="2">
    <dataField name="Profits" fld="5" baseField="0" baseItem="0"/>
    <dataField name="Losses"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8319044-BD7A-416C-AD2E-798FCD67ACCD}"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rowHeaderCaption="Trade Action">
  <location ref="A51:C54" firstHeaderRow="0" firstDataRow="1" firstDataCol="1"/>
  <pivotFields count="23">
    <pivotField showAll="0"/>
    <pivotField showAll="0">
      <items count="17">
        <item x="11"/>
        <item x="5"/>
        <item x="12"/>
        <item x="13"/>
        <item x="6"/>
        <item x="14"/>
        <item x="2"/>
        <item x="10"/>
        <item x="3"/>
        <item x="1"/>
        <item x="4"/>
        <item x="15"/>
        <item x="7"/>
        <item x="9"/>
        <item x="0"/>
        <item x="8"/>
        <item t="default"/>
      </items>
    </pivotField>
    <pivotField showAll="0"/>
    <pivotField axis="axisRow" showAll="0">
      <items count="3">
        <item x="0"/>
        <item x="1"/>
        <item t="default"/>
      </items>
    </pivotField>
    <pivotField dataField="1" showAll="0"/>
    <pivotField dataField="1" showAll="0"/>
    <pivotField numFmtId="14" showAll="0">
      <items count="172">
        <item m="1" x="170"/>
        <item x="169"/>
        <item x="168"/>
        <item x="155"/>
        <item x="163"/>
        <item x="165"/>
        <item x="167"/>
        <item x="166"/>
        <item x="164"/>
        <item x="162"/>
        <item x="161"/>
        <item x="160"/>
        <item x="138"/>
        <item x="158"/>
        <item x="159"/>
        <item x="156"/>
        <item x="157"/>
        <item x="152"/>
        <item x="154"/>
        <item x="153"/>
        <item x="151"/>
        <item x="150"/>
        <item x="149"/>
        <item x="147"/>
        <item x="148"/>
        <item x="146"/>
        <item x="145"/>
        <item x="144"/>
        <item x="142"/>
        <item x="139"/>
        <item x="143"/>
        <item x="141"/>
        <item x="140"/>
        <item x="137"/>
        <item x="136"/>
        <item x="135"/>
        <item x="134"/>
        <item x="116"/>
        <item x="133"/>
        <item x="132"/>
        <item x="131"/>
        <item x="130"/>
        <item x="128"/>
        <item x="129"/>
        <item x="127"/>
        <item x="126"/>
        <item x="125"/>
        <item x="121"/>
        <item x="124"/>
        <item x="123"/>
        <item x="122"/>
        <item x="119"/>
        <item x="120"/>
        <item x="118"/>
        <item x="117"/>
        <item x="111"/>
        <item x="112"/>
        <item x="115"/>
        <item x="114"/>
        <item x="113"/>
        <item x="110"/>
        <item x="109"/>
        <item x="106"/>
        <item x="108"/>
        <item x="105"/>
        <item x="92"/>
        <item x="107"/>
        <item x="104"/>
        <item x="98"/>
        <item x="102"/>
        <item x="103"/>
        <item x="101"/>
        <item x="93"/>
        <item x="100"/>
        <item x="99"/>
        <item x="96"/>
        <item x="97"/>
        <item x="95"/>
        <item x="68"/>
        <item x="94"/>
        <item x="91"/>
        <item x="90"/>
        <item x="89"/>
        <item x="88"/>
        <item x="87"/>
        <item x="86"/>
        <item x="82"/>
        <item x="85"/>
        <item x="84"/>
        <item x="83"/>
        <item x="81"/>
        <item x="80"/>
        <item x="79"/>
        <item x="78"/>
        <item x="77"/>
        <item x="67"/>
        <item x="76"/>
        <item x="66"/>
        <item x="75"/>
        <item x="73"/>
        <item x="74"/>
        <item x="72"/>
        <item x="71"/>
        <item x="70"/>
        <item x="69"/>
        <item x="65"/>
        <item x="56"/>
        <item x="64"/>
        <item x="63"/>
        <item x="62"/>
        <item x="61"/>
        <item x="60"/>
        <item x="59"/>
        <item x="52"/>
        <item x="58"/>
        <item x="57"/>
        <item x="55"/>
        <item x="53"/>
        <item x="46"/>
        <item x="54"/>
        <item x="51"/>
        <item x="47"/>
        <item x="50"/>
        <item x="49"/>
        <item x="48"/>
        <item x="45"/>
        <item x="44"/>
        <item x="39"/>
        <item x="42"/>
        <item x="43"/>
        <item x="41"/>
        <item x="38"/>
        <item x="40"/>
        <item x="23"/>
        <item x="37"/>
        <item x="36"/>
        <item x="35"/>
        <item x="34"/>
        <item x="33"/>
        <item x="32"/>
        <item x="29"/>
        <item x="31"/>
        <item x="30"/>
        <item x="27"/>
        <item x="28"/>
        <item x="20"/>
        <item x="26"/>
        <item x="25"/>
        <item x="24"/>
        <item x="22"/>
        <item x="21"/>
        <item x="19"/>
        <item x="17"/>
        <item x="18"/>
        <item x="14"/>
        <item x="15"/>
        <item x="16"/>
        <item x="13"/>
        <item x="12"/>
        <item x="5"/>
        <item x="11"/>
        <item x="9"/>
        <item x="10"/>
        <item x="8"/>
        <item x="7"/>
        <item x="4"/>
        <item x="6"/>
        <item x="2"/>
        <item x="3"/>
        <item x="1"/>
        <item x="0"/>
        <item t="default"/>
      </items>
    </pivotField>
    <pivotField numFmtId="164" showAll="0">
      <items count="755">
        <item x="227"/>
        <item x="468"/>
        <item x="139"/>
        <item x="3"/>
        <item x="135"/>
        <item x="576"/>
        <item x="586"/>
        <item x="109"/>
        <item x="118"/>
        <item x="119"/>
        <item x="379"/>
        <item x="548"/>
        <item x="238"/>
        <item x="467"/>
        <item x="649"/>
        <item x="242"/>
        <item x="392"/>
        <item x="97"/>
        <item x="326"/>
        <item x="322"/>
        <item x="653"/>
        <item x="384"/>
        <item x="490"/>
        <item x="579"/>
        <item x="511"/>
        <item x="393"/>
        <item x="108"/>
        <item x="221"/>
        <item x="229"/>
        <item x="107"/>
        <item x="521"/>
        <item x="575"/>
        <item x="571"/>
        <item x="466"/>
        <item x="523"/>
        <item x="210"/>
        <item x="725"/>
        <item x="573"/>
        <item x="445"/>
        <item x="56"/>
        <item x="662"/>
        <item x="703"/>
        <item x="732"/>
        <item x="376"/>
        <item x="720"/>
        <item x="652"/>
        <item x="660"/>
        <item x="692"/>
        <item x="112"/>
        <item x="514"/>
        <item x="658"/>
        <item x="111"/>
        <item x="295"/>
        <item x="253"/>
        <item x="473"/>
        <item x="57"/>
        <item x="656"/>
        <item x="666"/>
        <item x="668"/>
        <item x="690"/>
        <item x="264"/>
        <item x="373"/>
        <item x="398"/>
        <item x="357"/>
        <item x="705"/>
        <item x="96"/>
        <item x="708"/>
        <item x="733"/>
        <item x="444"/>
        <item x="615"/>
        <item x="251"/>
        <item x="58"/>
        <item x="34"/>
        <item x="61"/>
        <item x="687"/>
        <item x="617"/>
        <item x="752"/>
        <item x="413"/>
        <item x="286"/>
        <item x="268"/>
        <item x="306"/>
        <item x="381"/>
        <item x="339"/>
        <item x="361"/>
        <item x="513"/>
        <item x="721"/>
        <item x="650"/>
        <item x="104"/>
        <item x="374"/>
        <item x="283"/>
        <item x="639"/>
        <item x="65"/>
        <item x="279"/>
        <item x="284"/>
        <item x="741"/>
        <item x="457"/>
        <item x="341"/>
        <item x="730"/>
        <item x="113"/>
        <item x="425"/>
        <item x="255"/>
        <item x="197"/>
        <item x="715"/>
        <item x="412"/>
        <item x="320"/>
        <item x="743"/>
        <item x="711"/>
        <item x="324"/>
        <item x="191"/>
        <item x="431"/>
        <item x="100"/>
        <item x="245"/>
        <item x="265"/>
        <item x="455"/>
        <item x="287"/>
        <item x="665"/>
        <item x="36"/>
        <item x="14"/>
        <item x="55"/>
        <item x="81"/>
        <item x="456"/>
        <item x="638"/>
        <item x="290"/>
        <item x="631"/>
        <item x="735"/>
        <item x="742"/>
        <item x="93"/>
        <item x="356"/>
        <item x="477"/>
        <item x="460"/>
        <item x="137"/>
        <item x="349"/>
        <item x="329"/>
        <item x="211"/>
        <item x="508"/>
        <item x="516"/>
        <item x="206"/>
        <item x="54"/>
        <item x="10"/>
        <item x="315"/>
        <item x="91"/>
        <item x="474"/>
        <item x="402"/>
        <item x="39"/>
        <item x="497"/>
        <item x="501"/>
        <item x="461"/>
        <item x="450"/>
        <item x="394"/>
        <item x="192"/>
        <item x="493"/>
        <item x="475"/>
        <item x="476"/>
        <item x="115"/>
        <item x="82"/>
        <item x="498"/>
        <item x="380"/>
        <item x="8"/>
        <item x="186"/>
        <item x="328"/>
        <item x="383"/>
        <item x="506"/>
        <item x="16"/>
        <item x="321"/>
        <item x="451"/>
        <item x="645"/>
        <item x="685"/>
        <item x="702"/>
        <item x="607"/>
        <item x="189"/>
        <item x="405"/>
        <item x="446"/>
        <item x="399"/>
        <item x="41"/>
        <item x="347"/>
        <item x="342"/>
        <item x="408"/>
        <item x="520"/>
        <item x="400"/>
        <item x="527"/>
        <item x="688"/>
        <item x="291"/>
        <item x="311"/>
        <item x="334"/>
        <item x="606"/>
        <item x="646"/>
        <item x="26"/>
        <item x="158"/>
        <item x="509"/>
        <item x="602"/>
        <item x="734"/>
        <item x="40"/>
        <item x="12"/>
        <item x="293"/>
        <item x="319"/>
        <item x="185"/>
        <item x="305"/>
        <item x="409"/>
        <item x="740"/>
        <item x="187"/>
        <item x="701"/>
        <item x="435"/>
        <item x="267"/>
        <item x="17"/>
        <item x="674"/>
        <item x="432"/>
        <item x="343"/>
        <item x="503"/>
        <item x="372"/>
        <item x="323"/>
        <item x="309"/>
        <item x="635"/>
        <item x="464"/>
        <item x="330"/>
        <item x="254"/>
        <item x="644"/>
        <item x="294"/>
        <item x="463"/>
        <item x="533"/>
        <item x="360"/>
        <item x="378"/>
        <item x="68"/>
        <item x="544"/>
        <item x="358"/>
        <item x="274"/>
        <item x="32"/>
        <item x="175"/>
        <item x="728"/>
        <item x="13"/>
        <item x="613"/>
        <item x="70"/>
        <item x="554"/>
        <item x="641"/>
        <item x="670"/>
        <item x="415"/>
        <item x="21"/>
        <item x="416"/>
        <item x="1"/>
        <item x="49"/>
        <item x="486"/>
        <item x="389"/>
        <item x="172"/>
        <item x="440"/>
        <item x="625"/>
        <item x="188"/>
        <item x="170"/>
        <item x="622"/>
        <item x="179"/>
        <item x="177"/>
        <item x="176"/>
        <item x="426"/>
        <item x="184"/>
        <item x="433"/>
        <item x="599"/>
        <item x="695"/>
        <item x="183"/>
        <item x="562"/>
        <item x="6"/>
        <item x="48"/>
        <item x="555"/>
        <item x="233"/>
        <item x="243"/>
        <item x="614"/>
        <item x="560"/>
        <item x="195"/>
        <item x="208"/>
        <item x="22"/>
        <item x="203"/>
        <item x="239"/>
        <item x="395"/>
        <item x="178"/>
        <item x="529"/>
        <item x="173"/>
        <item x="222"/>
        <item x="145"/>
        <item x="258"/>
        <item x="367"/>
        <item x="364"/>
        <item x="261"/>
        <item x="436"/>
        <item x="531"/>
        <item x="147"/>
        <item x="144"/>
        <item x="549"/>
        <item x="37"/>
        <item x="35"/>
        <item x="300"/>
        <item x="484"/>
        <item x="547"/>
        <item x="679"/>
        <item x="491"/>
        <item x="696"/>
        <item x="598"/>
        <item x="225"/>
        <item x="150"/>
        <item x="629"/>
        <item x="355"/>
        <item x="182"/>
        <item x="256"/>
        <item x="427"/>
        <item x="483"/>
        <item x="462"/>
        <item x="437"/>
        <item x="539"/>
        <item x="125"/>
        <item x="624"/>
        <item x="281"/>
        <item x="260"/>
        <item x="537"/>
        <item x="299"/>
        <item x="2"/>
        <item x="130"/>
        <item x="678"/>
        <item x="275"/>
        <item x="124"/>
        <item x="543"/>
        <item x="479"/>
        <item x="318"/>
        <item x="591"/>
        <item x="593"/>
        <item x="128"/>
        <item x="244"/>
        <item x="600"/>
        <item x="250"/>
        <item x="423"/>
        <item x="77"/>
        <item x="72"/>
        <item x="684"/>
        <item x="442"/>
        <item x="505"/>
        <item x="205"/>
        <item x="237"/>
        <item x="584"/>
        <item x="585"/>
        <item x="123"/>
        <item x="751"/>
        <item x="166"/>
        <item x="272"/>
        <item x="750"/>
        <item x="377"/>
        <item x="749"/>
        <item x="748"/>
        <item x="747"/>
        <item x="84"/>
        <item x="85"/>
        <item x="167"/>
        <item x="648"/>
        <item x="738"/>
        <item x="136"/>
        <item x="149"/>
        <item x="148"/>
        <item x="230"/>
        <item x="73"/>
        <item x="90"/>
        <item x="60"/>
        <item x="4"/>
        <item x="605"/>
        <item x="480"/>
        <item x="25"/>
        <item x="141"/>
        <item x="80"/>
        <item x="95"/>
        <item x="201"/>
        <item x="526"/>
        <item x="370"/>
        <item x="28"/>
        <item x="354"/>
        <item x="353"/>
        <item x="677"/>
        <item x="663"/>
        <item x="655"/>
        <item x="76"/>
        <item x="273"/>
        <item x="262"/>
        <item x="223"/>
        <item x="559"/>
        <item x="198"/>
        <item x="317"/>
        <item x="51"/>
        <item x="546"/>
        <item x="165"/>
        <item x="226"/>
        <item x="162"/>
        <item x="181"/>
        <item x="595"/>
        <item x="219"/>
        <item x="443"/>
        <item x="553"/>
        <item x="366"/>
        <item x="257"/>
        <item x="568"/>
        <item x="532"/>
        <item x="519"/>
        <item x="116"/>
        <item x="346"/>
        <item x="739"/>
        <item x="7"/>
        <item x="129"/>
        <item x="492"/>
        <item x="420"/>
        <item x="134"/>
        <item x="337"/>
        <item x="231"/>
        <item x="157"/>
        <item x="143"/>
        <item x="53"/>
        <item x="133"/>
        <item x="525"/>
        <item x="397"/>
        <item x="495"/>
        <item x="487"/>
        <item x="504"/>
        <item x="365"/>
        <item x="421"/>
        <item x="297"/>
        <item x="88"/>
        <item x="209"/>
        <item x="292"/>
        <item x="20"/>
        <item x="557"/>
        <item x="332"/>
        <item x="248"/>
        <item x="169"/>
        <item x="604"/>
        <item x="621"/>
        <item x="401"/>
        <item x="213"/>
        <item x="327"/>
        <item x="241"/>
        <item x="449"/>
        <item x="307"/>
        <item x="488"/>
        <item x="64"/>
        <item x="71"/>
        <item x="628"/>
        <item x="67"/>
        <item x="63"/>
        <item x="647"/>
        <item x="499"/>
        <item x="414"/>
        <item x="707"/>
        <item x="391"/>
        <item x="592"/>
        <item x="459"/>
        <item x="190"/>
        <item x="340"/>
        <item x="424"/>
        <item x="686"/>
        <item x="266"/>
        <item x="215"/>
        <item x="86"/>
        <item x="87"/>
        <item x="314"/>
        <item x="574"/>
        <item x="583"/>
        <item x="24"/>
        <item x="164"/>
        <item x="633"/>
        <item x="27"/>
        <item x="569"/>
        <item x="609"/>
        <item x="582"/>
        <item x="540"/>
        <item x="216"/>
        <item x="496"/>
        <item x="522"/>
        <item x="214"/>
        <item x="611"/>
        <item x="453"/>
        <item x="694"/>
        <item x="567"/>
        <item x="538"/>
        <item x="659"/>
        <item x="689"/>
        <item x="534"/>
        <item x="404"/>
        <item x="627"/>
        <item x="714"/>
        <item x="18"/>
        <item x="163"/>
        <item x="718"/>
        <item x="536"/>
        <item x="481"/>
        <item x="218"/>
        <item x="271"/>
        <item x="515"/>
        <item x="142"/>
        <item x="406"/>
        <item x="236"/>
        <item x="278"/>
        <item x="597"/>
        <item x="681"/>
        <item x="298"/>
        <item x="66"/>
        <item x="83"/>
        <item x="371"/>
        <item x="693"/>
        <item x="228"/>
        <item x="304"/>
        <item x="724"/>
        <item x="351"/>
        <item x="74"/>
        <item x="146"/>
        <item x="616"/>
        <item x="249"/>
        <item x="612"/>
        <item x="75"/>
        <item x="38"/>
        <item x="737"/>
        <item x="472"/>
        <item x="727"/>
        <item x="542"/>
        <item x="744"/>
        <item x="512"/>
        <item x="469"/>
        <item x="709"/>
        <item x="441"/>
        <item x="282"/>
        <item x="642"/>
        <item x="719"/>
        <item x="313"/>
        <item x="156"/>
        <item x="682"/>
        <item x="23"/>
        <item x="403"/>
        <item x="333"/>
        <item x="204"/>
        <item x="59"/>
        <item x="429"/>
        <item x="729"/>
        <item x="636"/>
        <item x="664"/>
        <item x="240"/>
        <item x="11"/>
        <item x="289"/>
        <item x="363"/>
        <item x="235"/>
        <item x="50"/>
        <item x="174"/>
        <item x="263"/>
        <item x="151"/>
        <item x="121"/>
        <item x="52"/>
        <item x="494"/>
        <item x="117"/>
        <item x="153"/>
        <item x="419"/>
        <item x="19"/>
        <item x="312"/>
        <item x="106"/>
        <item x="98"/>
        <item x="717"/>
        <item x="5"/>
        <item x="247"/>
        <item x="78"/>
        <item x="212"/>
        <item x="352"/>
        <item x="102"/>
        <item x="588"/>
        <item x="746"/>
        <item x="589"/>
        <item x="308"/>
        <item x="101"/>
        <item x="578"/>
        <item x="79"/>
        <item x="220"/>
        <item x="623"/>
        <item x="470"/>
        <item x="31"/>
        <item x="45"/>
        <item x="570"/>
        <item x="105"/>
        <item x="620"/>
        <item x="132"/>
        <item x="385"/>
        <item x="338"/>
        <item x="680"/>
        <item x="448"/>
        <item x="160"/>
        <item x="510"/>
        <item x="566"/>
        <item x="452"/>
        <item x="127"/>
        <item x="42"/>
        <item x="303"/>
        <item x="382"/>
        <item x="114"/>
        <item x="712"/>
        <item x="46"/>
        <item x="530"/>
        <item x="726"/>
        <item x="478"/>
        <item x="301"/>
        <item x="171"/>
        <item x="601"/>
        <item x="259"/>
        <item x="458"/>
        <item x="369"/>
        <item x="387"/>
        <item x="572"/>
        <item x="0"/>
        <item x="485"/>
        <item x="603"/>
        <item x="155"/>
        <item x="122"/>
        <item x="94"/>
        <item x="396"/>
        <item x="276"/>
        <item x="691"/>
        <item x="517"/>
        <item x="482"/>
        <item x="672"/>
        <item x="277"/>
        <item x="154"/>
        <item x="552"/>
        <item x="207"/>
        <item x="550"/>
        <item x="698"/>
        <item x="608"/>
        <item x="224"/>
        <item x="700"/>
        <item x="541"/>
        <item x="200"/>
        <item x="422"/>
        <item x="62"/>
        <item x="713"/>
        <item x="618"/>
        <item x="632"/>
        <item x="626"/>
        <item x="581"/>
        <item x="610"/>
        <item x="33"/>
        <item x="640"/>
        <item x="643"/>
        <item x="9"/>
        <item x="316"/>
        <item x="193"/>
        <item x="285"/>
        <item x="336"/>
        <item x="344"/>
        <item x="345"/>
        <item x="654"/>
        <item x="716"/>
        <item x="661"/>
        <item x="556"/>
        <item x="270"/>
        <item x="500"/>
        <item x="699"/>
        <item x="411"/>
        <item x="676"/>
        <item x="368"/>
        <item x="103"/>
        <item x="418"/>
        <item x="386"/>
        <item x="551"/>
        <item x="454"/>
        <item x="252"/>
        <item x="390"/>
        <item x="296"/>
        <item x="110"/>
        <item x="619"/>
        <item x="697"/>
        <item x="736"/>
        <item x="99"/>
        <item x="507"/>
        <item x="590"/>
        <item x="375"/>
        <item x="438"/>
        <item x="565"/>
        <item x="168"/>
        <item x="745"/>
        <item x="234"/>
        <item x="651"/>
        <item x="335"/>
        <item x="434"/>
        <item x="564"/>
        <item x="731"/>
        <item x="545"/>
        <item x="430"/>
        <item x="428"/>
        <item x="675"/>
        <item x="558"/>
        <item x="634"/>
        <item x="580"/>
        <item x="217"/>
        <item x="723"/>
        <item x="704"/>
        <item x="69"/>
        <item x="362"/>
        <item x="269"/>
        <item x="657"/>
        <item x="407"/>
        <item x="410"/>
        <item x="331"/>
        <item x="683"/>
        <item x="671"/>
        <item x="288"/>
        <item x="44"/>
        <item x="43"/>
        <item x="152"/>
        <item x="29"/>
        <item x="120"/>
        <item x="722"/>
        <item x="159"/>
        <item x="350"/>
        <item x="246"/>
        <item x="489"/>
        <item x="232"/>
        <item x="138"/>
        <item x="310"/>
        <item x="302"/>
        <item x="126"/>
        <item x="563"/>
        <item x="439"/>
        <item x="348"/>
        <item x="140"/>
        <item x="667"/>
        <item x="92"/>
        <item x="89"/>
        <item x="280"/>
        <item x="359"/>
        <item x="630"/>
        <item x="561"/>
        <item x="535"/>
        <item x="587"/>
        <item x="710"/>
        <item x="447"/>
        <item x="417"/>
        <item x="753"/>
        <item x="388"/>
        <item x="47"/>
        <item x="30"/>
        <item x="465"/>
        <item x="325"/>
        <item x="577"/>
        <item x="706"/>
        <item x="596"/>
        <item x="669"/>
        <item x="161"/>
        <item x="528"/>
        <item x="471"/>
        <item x="524"/>
        <item x="502"/>
        <item x="15"/>
        <item x="131"/>
        <item x="673"/>
        <item x="594"/>
        <item x="518"/>
        <item x="199"/>
        <item x="202"/>
        <item x="194"/>
        <item x="196"/>
        <item x="637"/>
        <item x="180"/>
        <item t="default"/>
      </items>
    </pivotField>
    <pivotField numFmtId="14" showAll="0"/>
    <pivotField numFmtId="164" showAll="0"/>
    <pivotField showAll="0"/>
    <pivotField showAll="0"/>
    <pivotField showAll="0"/>
    <pivotField showAll="0">
      <items count="5">
        <item x="0"/>
        <item x="3"/>
        <item x="1"/>
        <item x="2"/>
        <item t="default"/>
      </items>
    </pivotField>
    <pivotField showAll="0">
      <items count="4">
        <item x="1"/>
        <item x="2"/>
        <item x="0"/>
        <item t="default"/>
      </items>
    </pivotField>
    <pivotField showAll="0"/>
    <pivotField showAll="0"/>
    <pivotField showAll="0" defaultSubtotal="0"/>
    <pivotField showAll="0" defaultSubtotal="0"/>
    <pivotField showAll="0" defaultSubtotal="0">
      <items count="3">
        <item x="0"/>
        <item x="1"/>
        <item x="2"/>
      </items>
    </pivotField>
    <pivotField showAll="0" defaultSubtota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3"/>
  </rowFields>
  <rowItems count="3">
    <i>
      <x/>
    </i>
    <i>
      <x v="1"/>
    </i>
    <i t="grand">
      <x/>
    </i>
  </rowItems>
  <colFields count="1">
    <field x="-2"/>
  </colFields>
  <colItems count="2">
    <i>
      <x/>
    </i>
    <i i="1">
      <x v="1"/>
    </i>
  </colItems>
  <dataFields count="2">
    <dataField name="Profits" fld="5" baseField="0" baseItem="0"/>
    <dataField name="Losses" fld="4" baseField="0" baseItem="0"/>
  </dataFields>
  <chartFormats count="4">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D6AC61A-E619-4F82-A6D8-AA45F0776155}"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rowHeaderCaption="Trading Period">
  <location ref="A38:C43" firstHeaderRow="0" firstDataRow="1" firstDataCol="1"/>
  <pivotFields count="23">
    <pivotField showAll="0"/>
    <pivotField showAll="0">
      <items count="17">
        <item x="11"/>
        <item x="5"/>
        <item x="12"/>
        <item x="13"/>
        <item x="6"/>
        <item x="14"/>
        <item x="2"/>
        <item x="10"/>
        <item x="3"/>
        <item x="1"/>
        <item x="4"/>
        <item x="15"/>
        <item x="7"/>
        <item x="9"/>
        <item x="0"/>
        <item x="8"/>
        <item t="default"/>
      </items>
    </pivotField>
    <pivotField showAll="0"/>
    <pivotField showAll="0">
      <items count="3">
        <item x="0"/>
        <item x="1"/>
        <item t="default"/>
      </items>
    </pivotField>
    <pivotField dataField="1" showAll="0"/>
    <pivotField dataField="1" showAll="0"/>
    <pivotField numFmtId="14" showAll="0">
      <items count="172">
        <item m="1" x="170"/>
        <item x="169"/>
        <item x="168"/>
        <item x="155"/>
        <item x="163"/>
        <item x="165"/>
        <item x="167"/>
        <item x="166"/>
        <item x="164"/>
        <item x="162"/>
        <item x="161"/>
        <item x="160"/>
        <item x="138"/>
        <item x="158"/>
        <item x="159"/>
        <item x="156"/>
        <item x="157"/>
        <item x="152"/>
        <item x="154"/>
        <item x="153"/>
        <item x="151"/>
        <item x="150"/>
        <item x="149"/>
        <item x="147"/>
        <item x="148"/>
        <item x="146"/>
        <item x="145"/>
        <item x="144"/>
        <item x="142"/>
        <item x="139"/>
        <item x="143"/>
        <item x="141"/>
        <item x="140"/>
        <item x="137"/>
        <item x="136"/>
        <item x="135"/>
        <item x="134"/>
        <item x="116"/>
        <item x="133"/>
        <item x="132"/>
        <item x="131"/>
        <item x="130"/>
        <item x="128"/>
        <item x="129"/>
        <item x="127"/>
        <item x="126"/>
        <item x="125"/>
        <item x="121"/>
        <item x="124"/>
        <item x="123"/>
        <item x="122"/>
        <item x="119"/>
        <item x="120"/>
        <item x="118"/>
        <item x="117"/>
        <item x="111"/>
        <item x="112"/>
        <item x="115"/>
        <item x="114"/>
        <item x="113"/>
        <item x="110"/>
        <item x="109"/>
        <item x="106"/>
        <item x="108"/>
        <item x="105"/>
        <item x="92"/>
        <item x="107"/>
        <item x="104"/>
        <item x="98"/>
        <item x="102"/>
        <item x="103"/>
        <item x="101"/>
        <item x="93"/>
        <item x="100"/>
        <item x="99"/>
        <item x="96"/>
        <item x="97"/>
        <item x="95"/>
        <item x="68"/>
        <item x="94"/>
        <item x="91"/>
        <item x="90"/>
        <item x="89"/>
        <item x="88"/>
        <item x="87"/>
        <item x="86"/>
        <item x="82"/>
        <item x="85"/>
        <item x="84"/>
        <item x="83"/>
        <item x="81"/>
        <item x="80"/>
        <item x="79"/>
        <item x="78"/>
        <item x="77"/>
        <item x="67"/>
        <item x="76"/>
        <item x="66"/>
        <item x="75"/>
        <item x="73"/>
        <item x="74"/>
        <item x="72"/>
        <item x="71"/>
        <item x="70"/>
        <item x="69"/>
        <item x="65"/>
        <item x="56"/>
        <item x="64"/>
        <item x="63"/>
        <item x="62"/>
        <item x="61"/>
        <item x="60"/>
        <item x="59"/>
        <item x="52"/>
        <item x="58"/>
        <item x="57"/>
        <item x="55"/>
        <item x="53"/>
        <item x="46"/>
        <item x="54"/>
        <item x="51"/>
        <item x="47"/>
        <item x="50"/>
        <item x="49"/>
        <item x="48"/>
        <item x="45"/>
        <item x="44"/>
        <item x="39"/>
        <item x="42"/>
        <item x="43"/>
        <item x="41"/>
        <item x="38"/>
        <item x="40"/>
        <item x="23"/>
        <item x="37"/>
        <item x="36"/>
        <item x="35"/>
        <item x="34"/>
        <item x="33"/>
        <item x="32"/>
        <item x="29"/>
        <item x="31"/>
        <item x="30"/>
        <item x="27"/>
        <item x="28"/>
        <item x="20"/>
        <item x="26"/>
        <item x="25"/>
        <item x="24"/>
        <item x="22"/>
        <item x="21"/>
        <item x="19"/>
        <item x="17"/>
        <item x="18"/>
        <item x="14"/>
        <item x="15"/>
        <item x="16"/>
        <item x="13"/>
        <item x="12"/>
        <item x="5"/>
        <item x="11"/>
        <item x="9"/>
        <item x="10"/>
        <item x="8"/>
        <item x="7"/>
        <item x="4"/>
        <item x="6"/>
        <item x="2"/>
        <item x="3"/>
        <item x="1"/>
        <item x="0"/>
        <item t="default"/>
      </items>
    </pivotField>
    <pivotField numFmtId="164" showAll="0">
      <items count="755">
        <item x="227"/>
        <item x="468"/>
        <item x="139"/>
        <item x="3"/>
        <item x="135"/>
        <item x="576"/>
        <item x="586"/>
        <item x="109"/>
        <item x="118"/>
        <item x="119"/>
        <item x="379"/>
        <item x="548"/>
        <item x="238"/>
        <item x="467"/>
        <item x="649"/>
        <item x="242"/>
        <item x="392"/>
        <item x="97"/>
        <item x="326"/>
        <item x="322"/>
        <item x="653"/>
        <item x="384"/>
        <item x="490"/>
        <item x="579"/>
        <item x="511"/>
        <item x="393"/>
        <item x="108"/>
        <item x="221"/>
        <item x="229"/>
        <item x="107"/>
        <item x="521"/>
        <item x="575"/>
        <item x="571"/>
        <item x="466"/>
        <item x="523"/>
        <item x="210"/>
        <item x="725"/>
        <item x="573"/>
        <item x="445"/>
        <item x="56"/>
        <item x="662"/>
        <item x="703"/>
        <item x="732"/>
        <item x="376"/>
        <item x="720"/>
        <item x="652"/>
        <item x="660"/>
        <item x="692"/>
        <item x="112"/>
        <item x="514"/>
        <item x="658"/>
        <item x="111"/>
        <item x="295"/>
        <item x="253"/>
        <item x="473"/>
        <item x="57"/>
        <item x="656"/>
        <item x="666"/>
        <item x="668"/>
        <item x="690"/>
        <item x="264"/>
        <item x="373"/>
        <item x="398"/>
        <item x="357"/>
        <item x="705"/>
        <item x="96"/>
        <item x="708"/>
        <item x="733"/>
        <item x="444"/>
        <item x="615"/>
        <item x="251"/>
        <item x="58"/>
        <item x="34"/>
        <item x="61"/>
        <item x="687"/>
        <item x="617"/>
        <item x="752"/>
        <item x="413"/>
        <item x="286"/>
        <item x="268"/>
        <item x="306"/>
        <item x="381"/>
        <item x="339"/>
        <item x="361"/>
        <item x="513"/>
        <item x="721"/>
        <item x="650"/>
        <item x="104"/>
        <item x="374"/>
        <item x="283"/>
        <item x="639"/>
        <item x="65"/>
        <item x="279"/>
        <item x="284"/>
        <item x="741"/>
        <item x="457"/>
        <item x="341"/>
        <item x="730"/>
        <item x="113"/>
        <item x="425"/>
        <item x="255"/>
        <item x="197"/>
        <item x="715"/>
        <item x="412"/>
        <item x="320"/>
        <item x="743"/>
        <item x="711"/>
        <item x="324"/>
        <item x="191"/>
        <item x="431"/>
        <item x="100"/>
        <item x="245"/>
        <item x="265"/>
        <item x="455"/>
        <item x="287"/>
        <item x="665"/>
        <item x="36"/>
        <item x="14"/>
        <item x="55"/>
        <item x="81"/>
        <item x="456"/>
        <item x="638"/>
        <item x="290"/>
        <item x="631"/>
        <item x="735"/>
        <item x="742"/>
        <item x="93"/>
        <item x="356"/>
        <item x="477"/>
        <item x="460"/>
        <item x="137"/>
        <item x="349"/>
        <item x="329"/>
        <item x="211"/>
        <item x="508"/>
        <item x="516"/>
        <item x="206"/>
        <item x="54"/>
        <item x="10"/>
        <item x="315"/>
        <item x="91"/>
        <item x="474"/>
        <item x="402"/>
        <item x="39"/>
        <item x="497"/>
        <item x="501"/>
        <item x="461"/>
        <item x="450"/>
        <item x="394"/>
        <item x="192"/>
        <item x="493"/>
        <item x="475"/>
        <item x="476"/>
        <item x="115"/>
        <item x="82"/>
        <item x="498"/>
        <item x="380"/>
        <item x="8"/>
        <item x="186"/>
        <item x="328"/>
        <item x="383"/>
        <item x="506"/>
        <item x="16"/>
        <item x="321"/>
        <item x="451"/>
        <item x="645"/>
        <item x="685"/>
        <item x="702"/>
        <item x="607"/>
        <item x="189"/>
        <item x="405"/>
        <item x="446"/>
        <item x="399"/>
        <item x="41"/>
        <item x="347"/>
        <item x="342"/>
        <item x="408"/>
        <item x="520"/>
        <item x="400"/>
        <item x="527"/>
        <item x="688"/>
        <item x="291"/>
        <item x="311"/>
        <item x="334"/>
        <item x="606"/>
        <item x="646"/>
        <item x="26"/>
        <item x="158"/>
        <item x="509"/>
        <item x="602"/>
        <item x="734"/>
        <item x="40"/>
        <item x="12"/>
        <item x="293"/>
        <item x="319"/>
        <item x="185"/>
        <item x="305"/>
        <item x="409"/>
        <item x="740"/>
        <item x="187"/>
        <item x="701"/>
        <item x="435"/>
        <item x="267"/>
        <item x="17"/>
        <item x="674"/>
        <item x="432"/>
        <item x="343"/>
        <item x="503"/>
        <item x="372"/>
        <item x="323"/>
        <item x="309"/>
        <item x="635"/>
        <item x="464"/>
        <item x="330"/>
        <item x="254"/>
        <item x="644"/>
        <item x="294"/>
        <item x="463"/>
        <item x="533"/>
        <item x="360"/>
        <item x="378"/>
        <item x="68"/>
        <item x="544"/>
        <item x="358"/>
        <item x="274"/>
        <item x="32"/>
        <item x="175"/>
        <item x="728"/>
        <item x="13"/>
        <item x="613"/>
        <item x="70"/>
        <item x="554"/>
        <item x="641"/>
        <item x="670"/>
        <item x="415"/>
        <item x="21"/>
        <item x="416"/>
        <item x="1"/>
        <item x="49"/>
        <item x="486"/>
        <item x="389"/>
        <item x="172"/>
        <item x="440"/>
        <item x="625"/>
        <item x="188"/>
        <item x="170"/>
        <item x="622"/>
        <item x="179"/>
        <item x="177"/>
        <item x="176"/>
        <item x="426"/>
        <item x="184"/>
        <item x="433"/>
        <item x="599"/>
        <item x="695"/>
        <item x="183"/>
        <item x="562"/>
        <item x="6"/>
        <item x="48"/>
        <item x="555"/>
        <item x="233"/>
        <item x="243"/>
        <item x="614"/>
        <item x="560"/>
        <item x="195"/>
        <item x="208"/>
        <item x="22"/>
        <item x="203"/>
        <item x="239"/>
        <item x="395"/>
        <item x="178"/>
        <item x="529"/>
        <item x="173"/>
        <item x="222"/>
        <item x="145"/>
        <item x="258"/>
        <item x="367"/>
        <item x="364"/>
        <item x="261"/>
        <item x="436"/>
        <item x="531"/>
        <item x="147"/>
        <item x="144"/>
        <item x="549"/>
        <item x="37"/>
        <item x="35"/>
        <item x="300"/>
        <item x="484"/>
        <item x="547"/>
        <item x="679"/>
        <item x="491"/>
        <item x="696"/>
        <item x="598"/>
        <item x="225"/>
        <item x="150"/>
        <item x="629"/>
        <item x="355"/>
        <item x="182"/>
        <item x="256"/>
        <item x="427"/>
        <item x="483"/>
        <item x="462"/>
        <item x="437"/>
        <item x="539"/>
        <item x="125"/>
        <item x="624"/>
        <item x="281"/>
        <item x="260"/>
        <item x="537"/>
        <item x="299"/>
        <item x="2"/>
        <item x="130"/>
        <item x="678"/>
        <item x="275"/>
        <item x="124"/>
        <item x="543"/>
        <item x="479"/>
        <item x="318"/>
        <item x="591"/>
        <item x="593"/>
        <item x="128"/>
        <item x="244"/>
        <item x="600"/>
        <item x="250"/>
        <item x="423"/>
        <item x="77"/>
        <item x="72"/>
        <item x="684"/>
        <item x="442"/>
        <item x="505"/>
        <item x="205"/>
        <item x="237"/>
        <item x="584"/>
        <item x="585"/>
        <item x="123"/>
        <item x="751"/>
        <item x="166"/>
        <item x="272"/>
        <item x="750"/>
        <item x="377"/>
        <item x="749"/>
        <item x="748"/>
        <item x="747"/>
        <item x="84"/>
        <item x="85"/>
        <item x="167"/>
        <item x="648"/>
        <item x="738"/>
        <item x="136"/>
        <item x="149"/>
        <item x="148"/>
        <item x="230"/>
        <item x="73"/>
        <item x="90"/>
        <item x="60"/>
        <item x="4"/>
        <item x="605"/>
        <item x="480"/>
        <item x="25"/>
        <item x="141"/>
        <item x="80"/>
        <item x="95"/>
        <item x="201"/>
        <item x="526"/>
        <item x="370"/>
        <item x="28"/>
        <item x="354"/>
        <item x="353"/>
        <item x="677"/>
        <item x="663"/>
        <item x="655"/>
        <item x="76"/>
        <item x="273"/>
        <item x="262"/>
        <item x="223"/>
        <item x="559"/>
        <item x="198"/>
        <item x="317"/>
        <item x="51"/>
        <item x="546"/>
        <item x="165"/>
        <item x="226"/>
        <item x="162"/>
        <item x="181"/>
        <item x="595"/>
        <item x="219"/>
        <item x="443"/>
        <item x="553"/>
        <item x="366"/>
        <item x="257"/>
        <item x="568"/>
        <item x="532"/>
        <item x="519"/>
        <item x="116"/>
        <item x="346"/>
        <item x="739"/>
        <item x="7"/>
        <item x="129"/>
        <item x="492"/>
        <item x="420"/>
        <item x="134"/>
        <item x="337"/>
        <item x="231"/>
        <item x="157"/>
        <item x="143"/>
        <item x="53"/>
        <item x="133"/>
        <item x="525"/>
        <item x="397"/>
        <item x="495"/>
        <item x="487"/>
        <item x="504"/>
        <item x="365"/>
        <item x="421"/>
        <item x="297"/>
        <item x="88"/>
        <item x="209"/>
        <item x="292"/>
        <item x="20"/>
        <item x="557"/>
        <item x="332"/>
        <item x="248"/>
        <item x="169"/>
        <item x="604"/>
        <item x="621"/>
        <item x="401"/>
        <item x="213"/>
        <item x="327"/>
        <item x="241"/>
        <item x="449"/>
        <item x="307"/>
        <item x="488"/>
        <item x="64"/>
        <item x="71"/>
        <item x="628"/>
        <item x="67"/>
        <item x="63"/>
        <item x="647"/>
        <item x="499"/>
        <item x="414"/>
        <item x="707"/>
        <item x="391"/>
        <item x="592"/>
        <item x="459"/>
        <item x="190"/>
        <item x="340"/>
        <item x="424"/>
        <item x="686"/>
        <item x="266"/>
        <item x="215"/>
        <item x="86"/>
        <item x="87"/>
        <item x="314"/>
        <item x="574"/>
        <item x="583"/>
        <item x="24"/>
        <item x="164"/>
        <item x="633"/>
        <item x="27"/>
        <item x="569"/>
        <item x="609"/>
        <item x="582"/>
        <item x="540"/>
        <item x="216"/>
        <item x="496"/>
        <item x="522"/>
        <item x="214"/>
        <item x="611"/>
        <item x="453"/>
        <item x="694"/>
        <item x="567"/>
        <item x="538"/>
        <item x="659"/>
        <item x="689"/>
        <item x="534"/>
        <item x="404"/>
        <item x="627"/>
        <item x="714"/>
        <item x="18"/>
        <item x="163"/>
        <item x="718"/>
        <item x="536"/>
        <item x="481"/>
        <item x="218"/>
        <item x="271"/>
        <item x="515"/>
        <item x="142"/>
        <item x="406"/>
        <item x="236"/>
        <item x="278"/>
        <item x="597"/>
        <item x="681"/>
        <item x="298"/>
        <item x="66"/>
        <item x="83"/>
        <item x="371"/>
        <item x="693"/>
        <item x="228"/>
        <item x="304"/>
        <item x="724"/>
        <item x="351"/>
        <item x="74"/>
        <item x="146"/>
        <item x="616"/>
        <item x="249"/>
        <item x="612"/>
        <item x="75"/>
        <item x="38"/>
        <item x="737"/>
        <item x="472"/>
        <item x="727"/>
        <item x="542"/>
        <item x="744"/>
        <item x="512"/>
        <item x="469"/>
        <item x="709"/>
        <item x="441"/>
        <item x="282"/>
        <item x="642"/>
        <item x="719"/>
        <item x="313"/>
        <item x="156"/>
        <item x="682"/>
        <item x="23"/>
        <item x="403"/>
        <item x="333"/>
        <item x="204"/>
        <item x="59"/>
        <item x="429"/>
        <item x="729"/>
        <item x="636"/>
        <item x="664"/>
        <item x="240"/>
        <item x="11"/>
        <item x="289"/>
        <item x="363"/>
        <item x="235"/>
        <item x="50"/>
        <item x="174"/>
        <item x="263"/>
        <item x="151"/>
        <item x="121"/>
        <item x="52"/>
        <item x="494"/>
        <item x="117"/>
        <item x="153"/>
        <item x="419"/>
        <item x="19"/>
        <item x="312"/>
        <item x="106"/>
        <item x="98"/>
        <item x="717"/>
        <item x="5"/>
        <item x="247"/>
        <item x="78"/>
        <item x="212"/>
        <item x="352"/>
        <item x="102"/>
        <item x="588"/>
        <item x="746"/>
        <item x="589"/>
        <item x="308"/>
        <item x="101"/>
        <item x="578"/>
        <item x="79"/>
        <item x="220"/>
        <item x="623"/>
        <item x="470"/>
        <item x="31"/>
        <item x="45"/>
        <item x="570"/>
        <item x="105"/>
        <item x="620"/>
        <item x="132"/>
        <item x="385"/>
        <item x="338"/>
        <item x="680"/>
        <item x="448"/>
        <item x="160"/>
        <item x="510"/>
        <item x="566"/>
        <item x="452"/>
        <item x="127"/>
        <item x="42"/>
        <item x="303"/>
        <item x="382"/>
        <item x="114"/>
        <item x="712"/>
        <item x="46"/>
        <item x="530"/>
        <item x="726"/>
        <item x="478"/>
        <item x="301"/>
        <item x="171"/>
        <item x="601"/>
        <item x="259"/>
        <item x="458"/>
        <item x="369"/>
        <item x="387"/>
        <item x="572"/>
        <item x="0"/>
        <item x="485"/>
        <item x="603"/>
        <item x="155"/>
        <item x="122"/>
        <item x="94"/>
        <item x="396"/>
        <item x="276"/>
        <item x="691"/>
        <item x="517"/>
        <item x="482"/>
        <item x="672"/>
        <item x="277"/>
        <item x="154"/>
        <item x="552"/>
        <item x="207"/>
        <item x="550"/>
        <item x="698"/>
        <item x="608"/>
        <item x="224"/>
        <item x="700"/>
        <item x="541"/>
        <item x="200"/>
        <item x="422"/>
        <item x="62"/>
        <item x="713"/>
        <item x="618"/>
        <item x="632"/>
        <item x="626"/>
        <item x="581"/>
        <item x="610"/>
        <item x="33"/>
        <item x="640"/>
        <item x="643"/>
        <item x="9"/>
        <item x="316"/>
        <item x="193"/>
        <item x="285"/>
        <item x="336"/>
        <item x="344"/>
        <item x="345"/>
        <item x="654"/>
        <item x="716"/>
        <item x="661"/>
        <item x="556"/>
        <item x="270"/>
        <item x="500"/>
        <item x="699"/>
        <item x="411"/>
        <item x="676"/>
        <item x="368"/>
        <item x="103"/>
        <item x="418"/>
        <item x="386"/>
        <item x="551"/>
        <item x="454"/>
        <item x="252"/>
        <item x="390"/>
        <item x="296"/>
        <item x="110"/>
        <item x="619"/>
        <item x="697"/>
        <item x="736"/>
        <item x="99"/>
        <item x="507"/>
        <item x="590"/>
        <item x="375"/>
        <item x="438"/>
        <item x="565"/>
        <item x="168"/>
        <item x="745"/>
        <item x="234"/>
        <item x="651"/>
        <item x="335"/>
        <item x="434"/>
        <item x="564"/>
        <item x="731"/>
        <item x="545"/>
        <item x="430"/>
        <item x="428"/>
        <item x="675"/>
        <item x="558"/>
        <item x="634"/>
        <item x="580"/>
        <item x="217"/>
        <item x="723"/>
        <item x="704"/>
        <item x="69"/>
        <item x="362"/>
        <item x="269"/>
        <item x="657"/>
        <item x="407"/>
        <item x="410"/>
        <item x="331"/>
        <item x="683"/>
        <item x="671"/>
        <item x="288"/>
        <item x="44"/>
        <item x="43"/>
        <item x="152"/>
        <item x="29"/>
        <item x="120"/>
        <item x="722"/>
        <item x="159"/>
        <item x="350"/>
        <item x="246"/>
        <item x="489"/>
        <item x="232"/>
        <item x="138"/>
        <item x="310"/>
        <item x="302"/>
        <item x="126"/>
        <item x="563"/>
        <item x="439"/>
        <item x="348"/>
        <item x="140"/>
        <item x="667"/>
        <item x="92"/>
        <item x="89"/>
        <item x="280"/>
        <item x="359"/>
        <item x="630"/>
        <item x="561"/>
        <item x="535"/>
        <item x="587"/>
        <item x="710"/>
        <item x="447"/>
        <item x="417"/>
        <item x="753"/>
        <item x="388"/>
        <item x="47"/>
        <item x="30"/>
        <item x="465"/>
        <item x="325"/>
        <item x="577"/>
        <item x="706"/>
        <item x="596"/>
        <item x="669"/>
        <item x="161"/>
        <item x="528"/>
        <item x="471"/>
        <item x="524"/>
        <item x="502"/>
        <item x="15"/>
        <item x="131"/>
        <item x="673"/>
        <item x="594"/>
        <item x="518"/>
        <item x="199"/>
        <item x="202"/>
        <item x="194"/>
        <item x="196"/>
        <item x="637"/>
        <item x="180"/>
        <item t="default"/>
      </items>
    </pivotField>
    <pivotField numFmtId="14" showAll="0"/>
    <pivotField numFmtId="164" showAll="0"/>
    <pivotField showAll="0"/>
    <pivotField showAll="0"/>
    <pivotField showAll="0"/>
    <pivotField axis="axisRow" showAll="0" sortType="descending">
      <items count="5">
        <item x="0"/>
        <item x="3"/>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 showAll="0" defaultSubtotal="0"/>
    <pivotField showAll="0" defaultSubtotal="0"/>
    <pivotField showAll="0" defaultSubtotal="0">
      <items count="3">
        <item x="0"/>
        <item x="1"/>
        <item x="2"/>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sortType="descending">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autoSortScope>
        <pivotArea dataOnly="0" outline="0" fieldPosition="0">
          <references count="1">
            <reference field="4294967294" count="1" selected="0">
              <x v="0"/>
            </reference>
          </references>
        </pivotArea>
      </autoSortScope>
    </pivotField>
  </pivotFields>
  <rowFields count="1">
    <field x="13"/>
  </rowFields>
  <rowItems count="5">
    <i>
      <x v="2"/>
    </i>
    <i>
      <x/>
    </i>
    <i>
      <x v="1"/>
    </i>
    <i>
      <x v="3"/>
    </i>
    <i t="grand">
      <x/>
    </i>
  </rowItems>
  <colFields count="1">
    <field x="-2"/>
  </colFields>
  <colItems count="2">
    <i>
      <x/>
    </i>
    <i i="1">
      <x v="1"/>
    </i>
  </colItems>
  <dataFields count="2">
    <dataField name="Profits" fld="5" baseField="13" baseItem="2"/>
    <dataField name="Losses" fld="4" baseField="13" baseItem="2"/>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1F39721-207F-4750-9873-24DA11108BF7}" name="PivotTable1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rowHeaderCaption="Trade Instrument">
  <location ref="A112:C116" firstHeaderRow="0" firstDataRow="1" firstDataCol="1"/>
  <pivotFields count="23">
    <pivotField showAll="0"/>
    <pivotField showAll="0">
      <items count="17">
        <item x="11"/>
        <item x="5"/>
        <item x="12"/>
        <item x="13"/>
        <item x="6"/>
        <item x="14"/>
        <item x="2"/>
        <item x="10"/>
        <item x="3"/>
        <item x="1"/>
        <item x="4"/>
        <item x="15"/>
        <item x="7"/>
        <item x="9"/>
        <item x="0"/>
        <item x="8"/>
        <item t="default"/>
      </items>
    </pivotField>
    <pivotField showAll="0"/>
    <pivotField showAll="0">
      <items count="3">
        <item x="0"/>
        <item x="1"/>
        <item t="default"/>
      </items>
    </pivotField>
    <pivotField dataField="1" showAll="0"/>
    <pivotField dataField="1" showAll="0"/>
    <pivotField numFmtId="14" showAll="0">
      <items count="172">
        <item m="1" x="170"/>
        <item x="169"/>
        <item x="168"/>
        <item x="155"/>
        <item x="163"/>
        <item x="165"/>
        <item x="167"/>
        <item x="166"/>
        <item x="164"/>
        <item x="162"/>
        <item x="161"/>
        <item x="160"/>
        <item x="138"/>
        <item x="158"/>
        <item x="159"/>
        <item x="156"/>
        <item x="157"/>
        <item x="152"/>
        <item x="154"/>
        <item x="153"/>
        <item x="151"/>
        <item x="150"/>
        <item x="149"/>
        <item x="147"/>
        <item x="148"/>
        <item x="146"/>
        <item x="145"/>
        <item x="144"/>
        <item x="142"/>
        <item x="139"/>
        <item x="143"/>
        <item x="141"/>
        <item x="140"/>
        <item x="137"/>
        <item x="136"/>
        <item x="135"/>
        <item x="134"/>
        <item x="116"/>
        <item x="133"/>
        <item x="132"/>
        <item x="131"/>
        <item x="130"/>
        <item x="128"/>
        <item x="129"/>
        <item x="127"/>
        <item x="126"/>
        <item x="125"/>
        <item x="121"/>
        <item x="124"/>
        <item x="123"/>
        <item x="122"/>
        <item x="119"/>
        <item x="120"/>
        <item x="118"/>
        <item x="117"/>
        <item x="111"/>
        <item x="112"/>
        <item x="115"/>
        <item x="114"/>
        <item x="113"/>
        <item x="110"/>
        <item x="109"/>
        <item x="106"/>
        <item x="108"/>
        <item x="105"/>
        <item x="92"/>
        <item x="107"/>
        <item x="104"/>
        <item x="98"/>
        <item x="102"/>
        <item x="103"/>
        <item x="101"/>
        <item x="93"/>
        <item x="100"/>
        <item x="99"/>
        <item x="96"/>
        <item x="97"/>
        <item x="95"/>
        <item x="68"/>
        <item x="94"/>
        <item x="91"/>
        <item x="90"/>
        <item x="89"/>
        <item x="88"/>
        <item x="87"/>
        <item x="86"/>
        <item x="82"/>
        <item x="85"/>
        <item x="84"/>
        <item x="83"/>
        <item x="81"/>
        <item x="80"/>
        <item x="79"/>
        <item x="78"/>
        <item x="77"/>
        <item x="67"/>
        <item x="76"/>
        <item x="66"/>
        <item x="75"/>
        <item x="73"/>
        <item x="74"/>
        <item x="72"/>
        <item x="71"/>
        <item x="70"/>
        <item x="69"/>
        <item x="65"/>
        <item x="56"/>
        <item x="64"/>
        <item x="63"/>
        <item x="62"/>
        <item x="61"/>
        <item x="60"/>
        <item x="59"/>
        <item x="52"/>
        <item x="58"/>
        <item x="57"/>
        <item x="55"/>
        <item x="53"/>
        <item x="46"/>
        <item x="54"/>
        <item x="51"/>
        <item x="47"/>
        <item x="50"/>
        <item x="49"/>
        <item x="48"/>
        <item x="45"/>
        <item x="44"/>
        <item x="39"/>
        <item x="42"/>
        <item x="43"/>
        <item x="41"/>
        <item x="38"/>
        <item x="40"/>
        <item x="23"/>
        <item x="37"/>
        <item x="36"/>
        <item x="35"/>
        <item x="34"/>
        <item x="33"/>
        <item x="32"/>
        <item x="29"/>
        <item x="31"/>
        <item x="30"/>
        <item x="27"/>
        <item x="28"/>
        <item x="20"/>
        <item x="26"/>
        <item x="25"/>
        <item x="24"/>
        <item x="22"/>
        <item x="21"/>
        <item x="19"/>
        <item x="17"/>
        <item x="18"/>
        <item x="14"/>
        <item x="15"/>
        <item x="16"/>
        <item x="13"/>
        <item x="12"/>
        <item x="5"/>
        <item x="11"/>
        <item x="9"/>
        <item x="10"/>
        <item x="8"/>
        <item x="7"/>
        <item x="4"/>
        <item x="6"/>
        <item x="2"/>
        <item x="3"/>
        <item x="1"/>
        <item x="0"/>
        <item t="default"/>
      </items>
    </pivotField>
    <pivotField numFmtId="164" showAll="0">
      <items count="755">
        <item x="227"/>
        <item x="468"/>
        <item x="139"/>
        <item x="3"/>
        <item x="135"/>
        <item x="576"/>
        <item x="586"/>
        <item x="109"/>
        <item x="118"/>
        <item x="119"/>
        <item x="379"/>
        <item x="548"/>
        <item x="238"/>
        <item x="467"/>
        <item x="649"/>
        <item x="242"/>
        <item x="392"/>
        <item x="97"/>
        <item x="326"/>
        <item x="322"/>
        <item x="653"/>
        <item x="384"/>
        <item x="490"/>
        <item x="579"/>
        <item x="511"/>
        <item x="393"/>
        <item x="108"/>
        <item x="221"/>
        <item x="229"/>
        <item x="107"/>
        <item x="521"/>
        <item x="575"/>
        <item x="571"/>
        <item x="466"/>
        <item x="523"/>
        <item x="210"/>
        <item x="725"/>
        <item x="573"/>
        <item x="445"/>
        <item x="56"/>
        <item x="662"/>
        <item x="703"/>
        <item x="732"/>
        <item x="376"/>
        <item x="720"/>
        <item x="652"/>
        <item x="660"/>
        <item x="692"/>
        <item x="112"/>
        <item x="514"/>
        <item x="658"/>
        <item x="111"/>
        <item x="295"/>
        <item x="253"/>
        <item x="473"/>
        <item x="57"/>
        <item x="656"/>
        <item x="666"/>
        <item x="668"/>
        <item x="690"/>
        <item x="264"/>
        <item x="373"/>
        <item x="398"/>
        <item x="357"/>
        <item x="705"/>
        <item x="96"/>
        <item x="708"/>
        <item x="733"/>
        <item x="444"/>
        <item x="615"/>
        <item x="251"/>
        <item x="58"/>
        <item x="34"/>
        <item x="61"/>
        <item x="687"/>
        <item x="617"/>
        <item x="752"/>
        <item x="413"/>
        <item x="286"/>
        <item x="268"/>
        <item x="306"/>
        <item x="381"/>
        <item x="339"/>
        <item x="361"/>
        <item x="513"/>
        <item x="721"/>
        <item x="650"/>
        <item x="104"/>
        <item x="374"/>
        <item x="283"/>
        <item x="639"/>
        <item x="65"/>
        <item x="279"/>
        <item x="284"/>
        <item x="741"/>
        <item x="457"/>
        <item x="341"/>
        <item x="730"/>
        <item x="113"/>
        <item x="425"/>
        <item x="255"/>
        <item x="197"/>
        <item x="715"/>
        <item x="412"/>
        <item x="320"/>
        <item x="743"/>
        <item x="711"/>
        <item x="324"/>
        <item x="191"/>
        <item x="431"/>
        <item x="100"/>
        <item x="245"/>
        <item x="265"/>
        <item x="455"/>
        <item x="287"/>
        <item x="665"/>
        <item x="36"/>
        <item x="14"/>
        <item x="55"/>
        <item x="81"/>
        <item x="456"/>
        <item x="638"/>
        <item x="290"/>
        <item x="631"/>
        <item x="735"/>
        <item x="742"/>
        <item x="93"/>
        <item x="356"/>
        <item x="477"/>
        <item x="460"/>
        <item x="137"/>
        <item x="349"/>
        <item x="329"/>
        <item x="211"/>
        <item x="508"/>
        <item x="516"/>
        <item x="206"/>
        <item x="54"/>
        <item x="10"/>
        <item x="315"/>
        <item x="91"/>
        <item x="474"/>
        <item x="402"/>
        <item x="39"/>
        <item x="497"/>
        <item x="501"/>
        <item x="461"/>
        <item x="450"/>
        <item x="394"/>
        <item x="192"/>
        <item x="493"/>
        <item x="475"/>
        <item x="476"/>
        <item x="115"/>
        <item x="82"/>
        <item x="498"/>
        <item x="380"/>
        <item x="8"/>
        <item x="186"/>
        <item x="328"/>
        <item x="383"/>
        <item x="506"/>
        <item x="16"/>
        <item x="321"/>
        <item x="451"/>
        <item x="645"/>
        <item x="685"/>
        <item x="702"/>
        <item x="607"/>
        <item x="189"/>
        <item x="405"/>
        <item x="446"/>
        <item x="399"/>
        <item x="41"/>
        <item x="347"/>
        <item x="342"/>
        <item x="408"/>
        <item x="520"/>
        <item x="400"/>
        <item x="527"/>
        <item x="688"/>
        <item x="291"/>
        <item x="311"/>
        <item x="334"/>
        <item x="606"/>
        <item x="646"/>
        <item x="26"/>
        <item x="158"/>
        <item x="509"/>
        <item x="602"/>
        <item x="734"/>
        <item x="40"/>
        <item x="12"/>
        <item x="293"/>
        <item x="319"/>
        <item x="185"/>
        <item x="305"/>
        <item x="409"/>
        <item x="740"/>
        <item x="187"/>
        <item x="701"/>
        <item x="435"/>
        <item x="267"/>
        <item x="17"/>
        <item x="674"/>
        <item x="432"/>
        <item x="343"/>
        <item x="503"/>
        <item x="372"/>
        <item x="323"/>
        <item x="309"/>
        <item x="635"/>
        <item x="464"/>
        <item x="330"/>
        <item x="254"/>
        <item x="644"/>
        <item x="294"/>
        <item x="463"/>
        <item x="533"/>
        <item x="360"/>
        <item x="378"/>
        <item x="68"/>
        <item x="544"/>
        <item x="358"/>
        <item x="274"/>
        <item x="32"/>
        <item x="175"/>
        <item x="728"/>
        <item x="13"/>
        <item x="613"/>
        <item x="70"/>
        <item x="554"/>
        <item x="641"/>
        <item x="670"/>
        <item x="415"/>
        <item x="21"/>
        <item x="416"/>
        <item x="1"/>
        <item x="49"/>
        <item x="486"/>
        <item x="389"/>
        <item x="172"/>
        <item x="440"/>
        <item x="625"/>
        <item x="188"/>
        <item x="170"/>
        <item x="622"/>
        <item x="179"/>
        <item x="177"/>
        <item x="176"/>
        <item x="426"/>
        <item x="184"/>
        <item x="433"/>
        <item x="599"/>
        <item x="695"/>
        <item x="183"/>
        <item x="562"/>
        <item x="6"/>
        <item x="48"/>
        <item x="555"/>
        <item x="233"/>
        <item x="243"/>
        <item x="614"/>
        <item x="560"/>
        <item x="195"/>
        <item x="208"/>
        <item x="22"/>
        <item x="203"/>
        <item x="239"/>
        <item x="395"/>
        <item x="178"/>
        <item x="529"/>
        <item x="173"/>
        <item x="222"/>
        <item x="145"/>
        <item x="258"/>
        <item x="367"/>
        <item x="364"/>
        <item x="261"/>
        <item x="436"/>
        <item x="531"/>
        <item x="147"/>
        <item x="144"/>
        <item x="549"/>
        <item x="37"/>
        <item x="35"/>
        <item x="300"/>
        <item x="484"/>
        <item x="547"/>
        <item x="679"/>
        <item x="491"/>
        <item x="696"/>
        <item x="598"/>
        <item x="225"/>
        <item x="150"/>
        <item x="629"/>
        <item x="355"/>
        <item x="182"/>
        <item x="256"/>
        <item x="427"/>
        <item x="483"/>
        <item x="462"/>
        <item x="437"/>
        <item x="539"/>
        <item x="125"/>
        <item x="624"/>
        <item x="281"/>
        <item x="260"/>
        <item x="537"/>
        <item x="299"/>
        <item x="2"/>
        <item x="130"/>
        <item x="678"/>
        <item x="275"/>
        <item x="124"/>
        <item x="543"/>
        <item x="479"/>
        <item x="318"/>
        <item x="591"/>
        <item x="593"/>
        <item x="128"/>
        <item x="244"/>
        <item x="600"/>
        <item x="250"/>
        <item x="423"/>
        <item x="77"/>
        <item x="72"/>
        <item x="684"/>
        <item x="442"/>
        <item x="505"/>
        <item x="205"/>
        <item x="237"/>
        <item x="584"/>
        <item x="585"/>
        <item x="123"/>
        <item x="751"/>
        <item x="166"/>
        <item x="272"/>
        <item x="750"/>
        <item x="377"/>
        <item x="749"/>
        <item x="748"/>
        <item x="747"/>
        <item x="84"/>
        <item x="85"/>
        <item x="167"/>
        <item x="648"/>
        <item x="738"/>
        <item x="136"/>
        <item x="149"/>
        <item x="148"/>
        <item x="230"/>
        <item x="73"/>
        <item x="90"/>
        <item x="60"/>
        <item x="4"/>
        <item x="605"/>
        <item x="480"/>
        <item x="25"/>
        <item x="141"/>
        <item x="80"/>
        <item x="95"/>
        <item x="201"/>
        <item x="526"/>
        <item x="370"/>
        <item x="28"/>
        <item x="354"/>
        <item x="353"/>
        <item x="677"/>
        <item x="663"/>
        <item x="655"/>
        <item x="76"/>
        <item x="273"/>
        <item x="262"/>
        <item x="223"/>
        <item x="559"/>
        <item x="198"/>
        <item x="317"/>
        <item x="51"/>
        <item x="546"/>
        <item x="165"/>
        <item x="226"/>
        <item x="162"/>
        <item x="181"/>
        <item x="595"/>
        <item x="219"/>
        <item x="443"/>
        <item x="553"/>
        <item x="366"/>
        <item x="257"/>
        <item x="568"/>
        <item x="532"/>
        <item x="519"/>
        <item x="116"/>
        <item x="346"/>
        <item x="739"/>
        <item x="7"/>
        <item x="129"/>
        <item x="492"/>
        <item x="420"/>
        <item x="134"/>
        <item x="337"/>
        <item x="231"/>
        <item x="157"/>
        <item x="143"/>
        <item x="53"/>
        <item x="133"/>
        <item x="525"/>
        <item x="397"/>
        <item x="495"/>
        <item x="487"/>
        <item x="504"/>
        <item x="365"/>
        <item x="421"/>
        <item x="297"/>
        <item x="88"/>
        <item x="209"/>
        <item x="292"/>
        <item x="20"/>
        <item x="557"/>
        <item x="332"/>
        <item x="248"/>
        <item x="169"/>
        <item x="604"/>
        <item x="621"/>
        <item x="401"/>
        <item x="213"/>
        <item x="327"/>
        <item x="241"/>
        <item x="449"/>
        <item x="307"/>
        <item x="488"/>
        <item x="64"/>
        <item x="71"/>
        <item x="628"/>
        <item x="67"/>
        <item x="63"/>
        <item x="647"/>
        <item x="499"/>
        <item x="414"/>
        <item x="707"/>
        <item x="391"/>
        <item x="592"/>
        <item x="459"/>
        <item x="190"/>
        <item x="340"/>
        <item x="424"/>
        <item x="686"/>
        <item x="266"/>
        <item x="215"/>
        <item x="86"/>
        <item x="87"/>
        <item x="314"/>
        <item x="574"/>
        <item x="583"/>
        <item x="24"/>
        <item x="164"/>
        <item x="633"/>
        <item x="27"/>
        <item x="569"/>
        <item x="609"/>
        <item x="582"/>
        <item x="540"/>
        <item x="216"/>
        <item x="496"/>
        <item x="522"/>
        <item x="214"/>
        <item x="611"/>
        <item x="453"/>
        <item x="694"/>
        <item x="567"/>
        <item x="538"/>
        <item x="659"/>
        <item x="689"/>
        <item x="534"/>
        <item x="404"/>
        <item x="627"/>
        <item x="714"/>
        <item x="18"/>
        <item x="163"/>
        <item x="718"/>
        <item x="536"/>
        <item x="481"/>
        <item x="218"/>
        <item x="271"/>
        <item x="515"/>
        <item x="142"/>
        <item x="406"/>
        <item x="236"/>
        <item x="278"/>
        <item x="597"/>
        <item x="681"/>
        <item x="298"/>
        <item x="66"/>
        <item x="83"/>
        <item x="371"/>
        <item x="693"/>
        <item x="228"/>
        <item x="304"/>
        <item x="724"/>
        <item x="351"/>
        <item x="74"/>
        <item x="146"/>
        <item x="616"/>
        <item x="249"/>
        <item x="612"/>
        <item x="75"/>
        <item x="38"/>
        <item x="737"/>
        <item x="472"/>
        <item x="727"/>
        <item x="542"/>
        <item x="744"/>
        <item x="512"/>
        <item x="469"/>
        <item x="709"/>
        <item x="441"/>
        <item x="282"/>
        <item x="642"/>
        <item x="719"/>
        <item x="313"/>
        <item x="156"/>
        <item x="682"/>
        <item x="23"/>
        <item x="403"/>
        <item x="333"/>
        <item x="204"/>
        <item x="59"/>
        <item x="429"/>
        <item x="729"/>
        <item x="636"/>
        <item x="664"/>
        <item x="240"/>
        <item x="11"/>
        <item x="289"/>
        <item x="363"/>
        <item x="235"/>
        <item x="50"/>
        <item x="174"/>
        <item x="263"/>
        <item x="151"/>
        <item x="121"/>
        <item x="52"/>
        <item x="494"/>
        <item x="117"/>
        <item x="153"/>
        <item x="419"/>
        <item x="19"/>
        <item x="312"/>
        <item x="106"/>
        <item x="98"/>
        <item x="717"/>
        <item x="5"/>
        <item x="247"/>
        <item x="78"/>
        <item x="212"/>
        <item x="352"/>
        <item x="102"/>
        <item x="588"/>
        <item x="746"/>
        <item x="589"/>
        <item x="308"/>
        <item x="101"/>
        <item x="578"/>
        <item x="79"/>
        <item x="220"/>
        <item x="623"/>
        <item x="470"/>
        <item x="31"/>
        <item x="45"/>
        <item x="570"/>
        <item x="105"/>
        <item x="620"/>
        <item x="132"/>
        <item x="385"/>
        <item x="338"/>
        <item x="680"/>
        <item x="448"/>
        <item x="160"/>
        <item x="510"/>
        <item x="566"/>
        <item x="452"/>
        <item x="127"/>
        <item x="42"/>
        <item x="303"/>
        <item x="382"/>
        <item x="114"/>
        <item x="712"/>
        <item x="46"/>
        <item x="530"/>
        <item x="726"/>
        <item x="478"/>
        <item x="301"/>
        <item x="171"/>
        <item x="601"/>
        <item x="259"/>
        <item x="458"/>
        <item x="369"/>
        <item x="387"/>
        <item x="572"/>
        <item x="0"/>
        <item x="485"/>
        <item x="603"/>
        <item x="155"/>
        <item x="122"/>
        <item x="94"/>
        <item x="396"/>
        <item x="276"/>
        <item x="691"/>
        <item x="517"/>
        <item x="482"/>
        <item x="672"/>
        <item x="277"/>
        <item x="154"/>
        <item x="552"/>
        <item x="207"/>
        <item x="550"/>
        <item x="698"/>
        <item x="608"/>
        <item x="224"/>
        <item x="700"/>
        <item x="541"/>
        <item x="200"/>
        <item x="422"/>
        <item x="62"/>
        <item x="713"/>
        <item x="618"/>
        <item x="632"/>
        <item x="626"/>
        <item x="581"/>
        <item x="610"/>
        <item x="33"/>
        <item x="640"/>
        <item x="643"/>
        <item x="9"/>
        <item x="316"/>
        <item x="193"/>
        <item x="285"/>
        <item x="336"/>
        <item x="344"/>
        <item x="345"/>
        <item x="654"/>
        <item x="716"/>
        <item x="661"/>
        <item x="556"/>
        <item x="270"/>
        <item x="500"/>
        <item x="699"/>
        <item x="411"/>
        <item x="676"/>
        <item x="368"/>
        <item x="103"/>
        <item x="418"/>
        <item x="386"/>
        <item x="551"/>
        <item x="454"/>
        <item x="252"/>
        <item x="390"/>
        <item x="296"/>
        <item x="110"/>
        <item x="619"/>
        <item x="697"/>
        <item x="736"/>
        <item x="99"/>
        <item x="507"/>
        <item x="590"/>
        <item x="375"/>
        <item x="438"/>
        <item x="565"/>
        <item x="168"/>
        <item x="745"/>
        <item x="234"/>
        <item x="651"/>
        <item x="335"/>
        <item x="434"/>
        <item x="564"/>
        <item x="731"/>
        <item x="545"/>
        <item x="430"/>
        <item x="428"/>
        <item x="675"/>
        <item x="558"/>
        <item x="634"/>
        <item x="580"/>
        <item x="217"/>
        <item x="723"/>
        <item x="704"/>
        <item x="69"/>
        <item x="362"/>
        <item x="269"/>
        <item x="657"/>
        <item x="407"/>
        <item x="410"/>
        <item x="331"/>
        <item x="683"/>
        <item x="671"/>
        <item x="288"/>
        <item x="44"/>
        <item x="43"/>
        <item x="152"/>
        <item x="29"/>
        <item x="120"/>
        <item x="722"/>
        <item x="159"/>
        <item x="350"/>
        <item x="246"/>
        <item x="489"/>
        <item x="232"/>
        <item x="138"/>
        <item x="310"/>
        <item x="302"/>
        <item x="126"/>
        <item x="563"/>
        <item x="439"/>
        <item x="348"/>
        <item x="140"/>
        <item x="667"/>
        <item x="92"/>
        <item x="89"/>
        <item x="280"/>
        <item x="359"/>
        <item x="630"/>
        <item x="561"/>
        <item x="535"/>
        <item x="587"/>
        <item x="710"/>
        <item x="447"/>
        <item x="417"/>
        <item x="753"/>
        <item x="388"/>
        <item x="47"/>
        <item x="30"/>
        <item x="465"/>
        <item x="325"/>
        <item x="577"/>
        <item x="706"/>
        <item x="596"/>
        <item x="669"/>
        <item x="161"/>
        <item x="528"/>
        <item x="471"/>
        <item x="524"/>
        <item x="502"/>
        <item x="15"/>
        <item x="131"/>
        <item x="673"/>
        <item x="594"/>
        <item x="518"/>
        <item x="199"/>
        <item x="202"/>
        <item x="194"/>
        <item x="196"/>
        <item x="637"/>
        <item x="180"/>
        <item t="default"/>
      </items>
    </pivotField>
    <pivotField numFmtId="14" showAll="0"/>
    <pivotField numFmtId="164" showAll="0"/>
    <pivotField numFmtId="165" showAll="0"/>
    <pivotField numFmtId="166" showAll="0"/>
    <pivotField showAll="0"/>
    <pivotField showAll="0">
      <items count="5">
        <item x="0"/>
        <item x="3"/>
        <item x="1"/>
        <item x="2"/>
        <item t="default"/>
      </items>
    </pivotField>
    <pivotField axis="axisRow" showAll="0">
      <items count="4">
        <item x="1"/>
        <item x="2"/>
        <item x="0"/>
        <item t="default"/>
      </items>
    </pivotField>
    <pivotField showAll="0"/>
    <pivotField showAll="0"/>
    <pivotField showAll="0" defaultSubtotal="0"/>
    <pivotField showAll="0" defaultSubtotal="0"/>
    <pivotField showAll="0" defaultSubtotal="0">
      <items count="3">
        <item x="0"/>
        <item x="1"/>
        <item x="2"/>
      </items>
    </pivotField>
    <pivotField showAll="0" defaultSubtota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4"/>
  </rowFields>
  <rowItems count="4">
    <i>
      <x/>
    </i>
    <i>
      <x v="1"/>
    </i>
    <i>
      <x v="2"/>
    </i>
    <i t="grand">
      <x/>
    </i>
  </rowItems>
  <colFields count="1">
    <field x="-2"/>
  </colFields>
  <colItems count="2">
    <i>
      <x/>
    </i>
    <i i="1">
      <x v="1"/>
    </i>
  </colItems>
  <dataFields count="2">
    <dataField name="Profits" fld="5" baseField="0" baseItem="0"/>
    <dataField name="Losses" fld="4"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8067708-A369-4BFB-BB61-5B2672985CD5}" autoFormatId="16" applyNumberFormats="0" applyBorderFormats="0" applyFontFormats="0" applyPatternFormats="0" applyAlignmentFormats="0" applyWidthHeightFormats="0">
  <queryTableRefresh nextId="18" unboundColumnsRight="5">
    <queryTableFields count="17">
      <queryTableField id="1" name="ID" tableColumnId="1"/>
      <queryTableField id="2" name="Pair" tableColumnId="2"/>
      <queryTableField id="3" name=" Entry Price" tableColumnId="3"/>
      <queryTableField id="4" name="Action" tableColumnId="4"/>
      <queryTableField id="5" name="Stop Loss" tableColumnId="5"/>
      <queryTableField id="6" name="Take Profit" tableColumnId="6"/>
      <queryTableField id="7" name="Date Open" tableColumnId="7"/>
      <queryTableField id="8" name="Time Open" tableColumnId="8"/>
      <queryTableField id="9" name="Date Closed" tableColumnId="9"/>
      <queryTableField id="10" name="Time Closed" tableColumnId="10"/>
      <queryTableField id="11" name="Trade Duration (in Days)" tableColumnId="11"/>
      <queryTableField id="12" name="Trade Duration (in Hours)" tableColumnId="12"/>
      <queryTableField id="13" dataBound="0" tableColumnId="13"/>
      <queryTableField id="14" dataBound="0" tableColumnId="14"/>
      <queryTableField id="15" dataBound="0" tableColumnId="15"/>
      <queryTableField id="16" dataBound="0" tableColumnId="16"/>
      <queryTableField id="17" dataBound="0"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ir" xr10:uid="{5F58F85F-AF76-4ED8-A9BD-B2F5CE360997}" sourceName="Pair">
  <pivotTables>
    <pivotTable tabId="3" name="PivotTable4"/>
    <pivotTable tabId="3" name="PivotTable1"/>
    <pivotTable tabId="3" name="PivotTable11"/>
    <pivotTable tabId="3" name="PivotTable12"/>
    <pivotTable tabId="3" name="PivotTable13"/>
    <pivotTable tabId="3" name="PivotTable15"/>
    <pivotTable tabId="3" name="PivotTable3"/>
    <pivotTable tabId="3" name="PivotTable6"/>
  </pivotTables>
  <data>
    <tabular pivotCacheId="1430791613">
      <items count="16">
        <i x="11" s="1"/>
        <i x="5" s="1"/>
        <i x="12" s="1"/>
        <i x="13" s="1"/>
        <i x="6" s="1"/>
        <i x="14" s="1"/>
        <i x="2" s="1"/>
        <i x="10" s="1"/>
        <i x="3" s="1"/>
        <i x="1" s="1"/>
        <i x="4" s="1"/>
        <i x="15" s="1"/>
        <i x="7" s="1"/>
        <i x="9" s="1"/>
        <i x="0"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on" xr10:uid="{11377866-69F3-4AF1-9D86-F91B2F0AF561}" sourceName="Action">
  <pivotTables>
    <pivotTable tabId="3" name="PivotTable1"/>
    <pivotTable tabId="3" name="PivotTable11"/>
    <pivotTable tabId="3" name="PivotTable12"/>
    <pivotTable tabId="3" name="PivotTable13"/>
    <pivotTable tabId="3" name="PivotTable15"/>
    <pivotTable tabId="3" name="PivotTable3"/>
    <pivotTable tabId="3" name="PivotTable4"/>
    <pivotTable tabId="3" name="PivotTable6"/>
  </pivotTables>
  <data>
    <tabular pivotCacheId="143079161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ding_Instruments" xr10:uid="{292CA743-0C30-4697-B740-CE13249301C9}" sourceName="Trading Instruments">
  <pivotTables>
    <pivotTable tabId="3" name="PivotTable1"/>
    <pivotTable tabId="3" name="PivotTable11"/>
    <pivotTable tabId="3" name="PivotTable12"/>
    <pivotTable tabId="3" name="PivotTable13"/>
    <pivotTable tabId="3" name="PivotTable15"/>
    <pivotTable tabId="3" name="PivotTable3"/>
    <pivotTable tabId="3" name="PivotTable4"/>
    <pivotTable tabId="3" name="PivotTable6"/>
  </pivotTables>
  <data>
    <tabular pivotCacheId="1430791613">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ding_Period" xr10:uid="{BDC0C61C-A4D8-46B7-A36C-22B738CFB0A4}" sourceName="Trading Period">
  <pivotTables>
    <pivotTable tabId="3" name="PivotTable1"/>
    <pivotTable tabId="3" name="PivotTable11"/>
    <pivotTable tabId="3" name="PivotTable12"/>
    <pivotTable tabId="3" name="PivotTable13"/>
    <pivotTable tabId="3" name="PivotTable15"/>
    <pivotTable tabId="3" name="PivotTable3"/>
    <pivotTable tabId="3" name="PivotTable4"/>
    <pivotTable tabId="3" name="PivotTable6"/>
  </pivotTables>
  <data>
    <tabular pivotCacheId="1430791613">
      <items count="4">
        <i x="0"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ir" xr10:uid="{4E9E2AC6-32A2-455D-B045-0C279C74669F}" cache="Slicer_Pair" caption="Currency Pair" rowHeight="241300"/>
  <slicer name="Action" xr10:uid="{BA866BB3-C578-4F62-A598-AC297BB9A3C5}" cache="Slicer_Action" caption="Trade Action" rowHeight="241300"/>
  <slicer name="Trading Instruments" xr10:uid="{18D7DBE6-AD32-4D83-B2BF-7A9523346C0A}" cache="Slicer_Trading_Instruments" caption="Trading Instruments" rowHeight="241300"/>
  <slicer name="Trading Period" xr10:uid="{9664650D-D859-401E-9476-C0A0647CE3F5}" cache="Slicer_Trading_Period" caption="Trading Period"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D49A9F-613D-45CD-AE30-78BDB5858687}" name="FXLeaders_Signal_Report" displayName="FXLeaders_Signal_Report" ref="A1:Q756" tableType="queryTable" totalsRowShown="0">
  <autoFilter ref="A1:Q756" xr:uid="{4ED49A9F-613D-45CD-AE30-78BDB5858687}"/>
  <tableColumns count="17">
    <tableColumn id="1" xr3:uid="{1D0FCFD1-F0DF-4F21-BF06-98EA931A803D}" uniqueName="1" name="ID" queryTableFieldId="1" dataDxfId="13"/>
    <tableColumn id="2" xr3:uid="{44D23433-E18E-4E6B-B97E-E577AACC834C}" uniqueName="2" name="Pair" queryTableFieldId="2" dataDxfId="12"/>
    <tableColumn id="3" xr3:uid="{80FCB67B-9572-4C04-AC58-5A1E2F9AFEE2}" uniqueName="3" name=" Entry Price" queryTableFieldId="3"/>
    <tableColumn id="4" xr3:uid="{251A6C56-C30E-4B23-88C9-B820153F885F}" uniqueName="4" name="Action" queryTableFieldId="4" dataDxfId="11"/>
    <tableColumn id="5" xr3:uid="{3AA266F1-D371-4A9C-BEF3-3FB4E11CCAA7}" uniqueName="5" name="Stop Loss" queryTableFieldId="5"/>
    <tableColumn id="6" xr3:uid="{6F099B3D-CEA6-4346-9468-E5465F7D90EF}" uniqueName="6" name="Take Profit" queryTableFieldId="6"/>
    <tableColumn id="7" xr3:uid="{1A6A25F9-A42B-4DF7-AC2E-62AAF7A1E684}" uniqueName="7" name="Date Open" queryTableFieldId="7" dataDxfId="10"/>
    <tableColumn id="8" xr3:uid="{392CE6CA-06DF-43C9-A133-28674B3BE0B5}" uniqueName="8" name="Time Open" queryTableFieldId="8" dataDxfId="9"/>
    <tableColumn id="9" xr3:uid="{5A1A5AA6-F955-4E00-989E-47E554061952}" uniqueName="9" name="Date Closed" queryTableFieldId="9" dataDxfId="8"/>
    <tableColumn id="10" xr3:uid="{0565F528-C12A-47F4-B7F7-EF6F8C9C8C16}" uniqueName="10" name="Time Closed" queryTableFieldId="10" dataDxfId="7"/>
    <tableColumn id="11" xr3:uid="{B69E2D00-F7C0-4656-9916-BBE2EA690AA2}" uniqueName="11" name="Trade Duration (in Days)" queryTableFieldId="11" dataDxfId="6"/>
    <tableColumn id="12" xr3:uid="{C1FF85EC-EE4D-4397-8F66-5E5EB4939A61}" uniqueName="12" name="Trade Duration (in Hours)" queryTableFieldId="12" dataDxfId="5"/>
    <tableColumn id="13" xr3:uid="{0A31196F-79AB-4480-B430-7BCE81801EBE}" uniqueName="13" name="Time Open (24hrs)" queryTableFieldId="13" dataDxfId="4">
      <calculatedColumnFormula>TEXT(FXLeaders_Signal_Report[[#This Row],[Time Open]],"[hh]:mm:ss")</calculatedColumnFormula>
    </tableColumn>
    <tableColumn id="14" xr3:uid="{6A563ADE-5EFA-4B77-9FA7-6365C8D9FBD3}" uniqueName="14" name="Trading Period" queryTableFieldId="14" dataDxfId="3">
      <calculatedColumnFormula>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calculatedColumnFormula>
    </tableColumn>
    <tableColumn id="15" xr3:uid="{FC5A2109-C111-4B64-A6C1-1EEDBF9CE005}" uniqueName="15" name="Trading Instruments" queryTableFieldId="15" dataDxfId="2">
      <calculatedColumnFormula>IF(OR(FXLeaders_Signal_Report[[#This Row],[Pair]]="Gold",FXLeaders_Signal_Report[[#This Row],[Pair]]="Silver",FXLeaders_Signal_Report[[#This Row],[Pair]]="UsOil"),"Commodity",IF(OR(FXLeaders_Signal_Report[[#This Row],[Pair]]="BTC/USD",FXLeaders_Signal_Report[[#This Row],[Pair]]="ETH/USD"),"Cryptocurrency","Forex"))</calculatedColumnFormula>
    </tableColumn>
    <tableColumn id="16" xr3:uid="{69447A9D-8ABA-46EC-B7DA-8A01DC9BCEAA}" uniqueName="16" name="Duration (Days)" queryTableFieldId="16" dataDxfId="1">
      <calculatedColumnFormula>ROUND(FXLeaders_Signal_Report[[#This Row],[Trade Duration (in Days)]],)</calculatedColumnFormula>
    </tableColumn>
    <tableColumn id="17" xr3:uid="{F9D7C489-F9A5-4A06-A1D3-EB4BBEF774FD}" uniqueName="17" name="Duration (Hrs)" queryTableFieldId="17" dataDxfId="0">
      <calculatedColumnFormula>ROUND(FXLeaders_Signal_Report[[#This Row],[Trade Duration (in Hours)]],)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Frame">
  <a:themeElements>
    <a:clrScheme name="Frame">
      <a:dk1>
        <a:srgbClr val="000000"/>
      </a:dk1>
      <a:lt1>
        <a:srgbClr val="FFFFFF"/>
      </a:lt1>
      <a:dk2>
        <a:srgbClr val="545454"/>
      </a:dk2>
      <a:lt2>
        <a:srgbClr val="BFBFBF"/>
      </a:lt2>
      <a:accent1>
        <a:srgbClr val="40BAD2"/>
      </a:accent1>
      <a:accent2>
        <a:srgbClr val="FAB900"/>
      </a:accent2>
      <a:accent3>
        <a:srgbClr val="90BB23"/>
      </a:accent3>
      <a:accent4>
        <a:srgbClr val="EE7008"/>
      </a:accent4>
      <a:accent5>
        <a:srgbClr val="1AB39F"/>
      </a:accent5>
      <a:accent6>
        <a:srgbClr val="D5393D"/>
      </a:accent6>
      <a:hlink>
        <a:srgbClr val="90BB23"/>
      </a:hlink>
      <a:folHlink>
        <a:srgbClr val="EE7008"/>
      </a:folHlink>
    </a:clrScheme>
    <a:fontScheme name="Frame">
      <a:maj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Frame">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20000"/>
                <a:lumMod val="102000"/>
              </a:schemeClr>
            </a:gs>
            <a:gs pos="48000">
              <a:schemeClr val="phClr">
                <a:tint val="98000"/>
                <a:shade val="90000"/>
                <a:satMod val="110000"/>
                <a:lumMod val="103000"/>
              </a:schemeClr>
            </a:gs>
            <a:gs pos="100000">
              <a:schemeClr val="phClr">
                <a:tint val="98000"/>
                <a:shade val="8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Frame" id="{F226E7A2-7162-461C-9490-D27D9DC04E43}" vid="{629A0216-3BBD-45C0-B63F-2683BEA18F60}"/>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Open" xr10:uid="{3904C6FF-01A1-48B0-A183-237B6F346EED}" sourceName="Date Open">
  <pivotTables>
    <pivotTable tabId="3" name="PivotTable6"/>
    <pivotTable tabId="3" name="PivotTable1"/>
    <pivotTable tabId="3" name="PivotTable11"/>
    <pivotTable tabId="3" name="PivotTable12"/>
    <pivotTable tabId="3" name="PivotTable13"/>
    <pivotTable tabId="3" name="PivotTable15"/>
    <pivotTable tabId="3" name="PivotTable3"/>
    <pivotTable tabId="3" name="PivotTable4"/>
  </pivotTables>
  <state minimalRefreshVersion="6" lastRefreshVersion="6" pivotCacheId="1430791613" filterType="unknown">
    <bounds startDate="2018-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Open" xr10:uid="{856F0328-D0E2-42D5-8B78-168BD8D8A120}" cache="NativeTimeline_Date_Open" caption="Date Trade Opened" level="2" selectionLevel="2" scrollPosition="2022-12-2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7E792-B7FF-40CF-83A2-84CACA97E3FA}">
  <dimension ref="C1:F18"/>
  <sheetViews>
    <sheetView showGridLines="0" showRowColHeaders="0" tabSelected="1" workbookViewId="0">
      <selection activeCell="N36" sqref="N36"/>
    </sheetView>
  </sheetViews>
  <sheetFormatPr defaultRowHeight="15" x14ac:dyDescent="0.25"/>
  <sheetData>
    <row r="1" spans="3:6" ht="48.75" customHeight="1" x14ac:dyDescent="0.25">
      <c r="E1" s="11" t="s">
        <v>848</v>
      </c>
    </row>
    <row r="9" spans="3:6" ht="15.75" x14ac:dyDescent="0.25">
      <c r="D9" s="10"/>
    </row>
    <row r="10" spans="3:6" ht="15" customHeight="1" x14ac:dyDescent="0.25">
      <c r="C10" s="8"/>
      <c r="D10" s="8"/>
      <c r="E10" s="8"/>
      <c r="F10" s="9"/>
    </row>
    <row r="11" spans="3:6" ht="15" customHeight="1" x14ac:dyDescent="0.25">
      <c r="C11" s="12">
        <f>'Pivot Report'!C91</f>
        <v>0.64503311258278151</v>
      </c>
      <c r="D11" s="12"/>
      <c r="E11" s="8"/>
      <c r="F11" s="9"/>
    </row>
    <row r="12" spans="3:6" ht="15" customHeight="1" x14ac:dyDescent="0.25">
      <c r="C12" s="12"/>
      <c r="D12" s="12"/>
      <c r="E12" s="9"/>
      <c r="F12" s="9"/>
    </row>
    <row r="13" spans="3:6" ht="15" customHeight="1" x14ac:dyDescent="0.25">
      <c r="C13" s="12"/>
      <c r="D13" s="12"/>
      <c r="E13" s="16">
        <f>'Pivot Report'!B93</f>
        <v>755</v>
      </c>
      <c r="F13" s="16"/>
    </row>
    <row r="14" spans="3:6" x14ac:dyDescent="0.25">
      <c r="E14" s="16"/>
      <c r="F14" s="16"/>
    </row>
    <row r="15" spans="3:6" x14ac:dyDescent="0.25">
      <c r="E15" s="16"/>
      <c r="F15" s="16"/>
    </row>
    <row r="16" spans="3:6" ht="15" customHeight="1" x14ac:dyDescent="0.25">
      <c r="C16" s="13">
        <f>'Pivot Report'!C92</f>
        <v>0.35496688741721855</v>
      </c>
      <c r="D16" s="13"/>
      <c r="E16" s="15"/>
      <c r="F16" s="15"/>
    </row>
    <row r="17" spans="3:4" ht="15" customHeight="1" x14ac:dyDescent="0.25">
      <c r="C17" s="13"/>
      <c r="D17" s="13"/>
    </row>
    <row r="18" spans="3:4" ht="15" customHeight="1" x14ac:dyDescent="0.25">
      <c r="C18" s="13"/>
      <c r="D18" s="13"/>
    </row>
  </sheetData>
  <mergeCells count="4">
    <mergeCell ref="E13:F15"/>
    <mergeCell ref="E16:F16"/>
    <mergeCell ref="C11:D13"/>
    <mergeCell ref="C16:D1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93F4F-EA37-428E-A72A-477C3343151A}">
  <dimension ref="A1:Q756"/>
  <sheetViews>
    <sheetView workbookViewId="0">
      <selection activeCell="E3" sqref="E3"/>
    </sheetView>
  </sheetViews>
  <sheetFormatPr defaultRowHeight="15" x14ac:dyDescent="0.25"/>
  <cols>
    <col min="1" max="1" width="38.5" customWidth="1"/>
    <col min="2" max="2" width="9.25" customWidth="1"/>
    <col min="3" max="3" width="13" customWidth="1"/>
    <col min="4" max="4" width="8.875" customWidth="1"/>
    <col min="5" max="5" width="11.375" customWidth="1"/>
    <col min="6" max="6" width="12.75" customWidth="1"/>
    <col min="7" max="7" width="12.625" customWidth="1"/>
    <col min="8" max="8" width="12.875" customWidth="1"/>
    <col min="9" max="9" width="13.75" customWidth="1"/>
    <col min="10" max="10" width="14" customWidth="1"/>
    <col min="11" max="11" width="24.875" customWidth="1"/>
    <col min="12" max="12" width="25.875" customWidth="1"/>
    <col min="13" max="13" width="16.375" style="2" customWidth="1"/>
    <col min="14" max="14" width="15.25" customWidth="1"/>
    <col min="15" max="15" width="18.375" customWidth="1"/>
  </cols>
  <sheetData>
    <row r="1" spans="1:17" x14ac:dyDescent="0.25">
      <c r="A1" t="s">
        <v>0</v>
      </c>
      <c r="B1" t="s">
        <v>1</v>
      </c>
      <c r="C1" t="s">
        <v>2</v>
      </c>
      <c r="D1" t="s">
        <v>3</v>
      </c>
      <c r="E1" t="s">
        <v>4</v>
      </c>
      <c r="F1" t="s">
        <v>5</v>
      </c>
      <c r="G1" t="s">
        <v>6</v>
      </c>
      <c r="H1" t="s">
        <v>7</v>
      </c>
      <c r="I1" t="s">
        <v>8</v>
      </c>
      <c r="J1" t="s">
        <v>9</v>
      </c>
      <c r="K1" t="s">
        <v>10</v>
      </c>
      <c r="L1" t="s">
        <v>11</v>
      </c>
      <c r="M1" s="2" t="s">
        <v>785</v>
      </c>
      <c r="N1" t="s">
        <v>786</v>
      </c>
      <c r="O1" t="s">
        <v>788</v>
      </c>
      <c r="P1" t="s">
        <v>834</v>
      </c>
      <c r="Q1" t="s">
        <v>835</v>
      </c>
    </row>
    <row r="2" spans="1:17" x14ac:dyDescent="0.25">
      <c r="A2" t="s">
        <v>12</v>
      </c>
      <c r="B2" t="s">
        <v>13</v>
      </c>
      <c r="C2">
        <v>147.1</v>
      </c>
      <c r="D2" t="s">
        <v>14</v>
      </c>
      <c r="E2">
        <v>0</v>
      </c>
      <c r="F2">
        <v>1</v>
      </c>
      <c r="G2" s="1">
        <v>45183</v>
      </c>
      <c r="H2" s="2">
        <v>0.64994212962962961</v>
      </c>
      <c r="I2" s="1">
        <v>45183</v>
      </c>
      <c r="J2" s="2">
        <v>0.73515046296296294</v>
      </c>
      <c r="K2" s="5">
        <v>8.5208333333333261E-2</v>
      </c>
      <c r="L2" s="6">
        <v>2.0449999999999982</v>
      </c>
      <c r="M2" s="2" t="str">
        <f>TEXT(FXLeaders_Signal_Report[[#This Row],[Time Open]],"[hh]:mm:ss")</f>
        <v>15:35:55</v>
      </c>
      <c r="N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2" t="str">
        <f>IF(OR(FXLeaders_Signal_Report[[#This Row],[Pair]]="Gold",FXLeaders_Signal_Report[[#This Row],[Pair]]="Silver",FXLeaders_Signal_Report[[#This Row],[Pair]]="UsOil"),"Commodity",IF(OR(FXLeaders_Signal_Report[[#This Row],[Pair]]="BTC/USD",FXLeaders_Signal_Report[[#This Row],[Pair]]="ETH/USD"),"Cryptocurrency","Forex"))</f>
        <v>Forex</v>
      </c>
      <c r="P2">
        <f>ROUND(FXLeaders_Signal_Report[[#This Row],[Trade Duration (in Days)]],)</f>
        <v>0</v>
      </c>
      <c r="Q2">
        <f>ROUND(FXLeaders_Signal_Report[[#This Row],[Trade Duration (in Hours)]],)</f>
        <v>2</v>
      </c>
    </row>
    <row r="3" spans="1:17" x14ac:dyDescent="0.25">
      <c r="A3" t="s">
        <v>15</v>
      </c>
      <c r="B3" t="s">
        <v>16</v>
      </c>
      <c r="C3">
        <v>1911.48</v>
      </c>
      <c r="D3" t="s">
        <v>17</v>
      </c>
      <c r="E3">
        <v>0</v>
      </c>
      <c r="F3">
        <v>1</v>
      </c>
      <c r="G3" s="1">
        <v>45182</v>
      </c>
      <c r="H3" s="2">
        <v>0.23928240740740742</v>
      </c>
      <c r="I3" s="1">
        <v>45183</v>
      </c>
      <c r="J3" s="2">
        <v>0.52097222222222217</v>
      </c>
      <c r="K3" s="5">
        <v>1.2816898148148148</v>
      </c>
      <c r="L3" s="6">
        <v>30.760555555555555</v>
      </c>
      <c r="M3" s="2" t="str">
        <f>TEXT(FXLeaders_Signal_Report[[#This Row],[Time Open]],"[hh]:mm:ss")</f>
        <v>05:44:34</v>
      </c>
      <c r="N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3" t="str">
        <f>IF(OR(FXLeaders_Signal_Report[[#This Row],[Pair]]="Gold",FXLeaders_Signal_Report[[#This Row],[Pair]]="Silver",FXLeaders_Signal_Report[[#This Row],[Pair]]="UsOil"),"Commodity",IF(OR(FXLeaders_Signal_Report[[#This Row],[Pair]]="BTC/USD",FXLeaders_Signal_Report[[#This Row],[Pair]]="ETH/USD"),"Cryptocurrency","Forex"))</f>
        <v>Commodity</v>
      </c>
      <c r="P3">
        <f>ROUND(FXLeaders_Signal_Report[[#This Row],[Trade Duration (in Days)]],)</f>
        <v>1</v>
      </c>
      <c r="Q3">
        <f>ROUND(FXLeaders_Signal_Report[[#This Row],[Trade Duration (in Hours)]],)</f>
        <v>31</v>
      </c>
    </row>
    <row r="4" spans="1:17" x14ac:dyDescent="0.25">
      <c r="A4" t="s">
        <v>18</v>
      </c>
      <c r="B4" t="s">
        <v>19</v>
      </c>
      <c r="C4">
        <v>1.0742</v>
      </c>
      <c r="D4" t="s">
        <v>17</v>
      </c>
      <c r="E4">
        <v>0</v>
      </c>
      <c r="F4">
        <v>1</v>
      </c>
      <c r="G4" s="1">
        <v>45182</v>
      </c>
      <c r="H4" s="2">
        <v>0.27846064814814814</v>
      </c>
      <c r="I4" s="1">
        <v>45183</v>
      </c>
      <c r="J4" s="2">
        <v>0.51089120370370367</v>
      </c>
      <c r="K4" s="5">
        <v>1.2324305555555555</v>
      </c>
      <c r="L4" s="6">
        <v>29.578333333333333</v>
      </c>
      <c r="M4" s="2" t="str">
        <f>TEXT(FXLeaders_Signal_Report[[#This Row],[Time Open]],"[hh]:mm:ss")</f>
        <v>06:40:59</v>
      </c>
      <c r="N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 t="str">
        <f>IF(OR(FXLeaders_Signal_Report[[#This Row],[Pair]]="Gold",FXLeaders_Signal_Report[[#This Row],[Pair]]="Silver",FXLeaders_Signal_Report[[#This Row],[Pair]]="UsOil"),"Commodity",IF(OR(FXLeaders_Signal_Report[[#This Row],[Pair]]="BTC/USD",FXLeaders_Signal_Report[[#This Row],[Pair]]="ETH/USD"),"Cryptocurrency","Forex"))</f>
        <v>Forex</v>
      </c>
      <c r="P4">
        <f>ROUND(FXLeaders_Signal_Report[[#This Row],[Trade Duration (in Days)]],)</f>
        <v>1</v>
      </c>
      <c r="Q4">
        <f>ROUND(FXLeaders_Signal_Report[[#This Row],[Trade Duration (in Hours)]],)</f>
        <v>30</v>
      </c>
    </row>
    <row r="5" spans="1:17" x14ac:dyDescent="0.25">
      <c r="A5" t="s">
        <v>20</v>
      </c>
      <c r="B5" t="s">
        <v>21</v>
      </c>
      <c r="C5">
        <v>1.2495000000000001</v>
      </c>
      <c r="D5" t="s">
        <v>17</v>
      </c>
      <c r="E5">
        <v>0</v>
      </c>
      <c r="F5">
        <v>1</v>
      </c>
      <c r="G5" s="1">
        <v>45183</v>
      </c>
      <c r="H5" s="2">
        <v>0.10224537037037038</v>
      </c>
      <c r="I5" s="1">
        <v>45183</v>
      </c>
      <c r="J5" s="2">
        <v>0.42331018518518521</v>
      </c>
      <c r="K5" s="5">
        <v>0.3210648148148148</v>
      </c>
      <c r="L5" s="6">
        <v>7.7055555555555557</v>
      </c>
      <c r="M5" s="2" t="str">
        <f>TEXT(FXLeaders_Signal_Report[[#This Row],[Time Open]],"[hh]:mm:ss")</f>
        <v>02:27:14</v>
      </c>
      <c r="N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Night Trade</v>
      </c>
      <c r="O5" t="str">
        <f>IF(OR(FXLeaders_Signal_Report[[#This Row],[Pair]]="Gold",FXLeaders_Signal_Report[[#This Row],[Pair]]="Silver",FXLeaders_Signal_Report[[#This Row],[Pair]]="UsOil"),"Commodity",IF(OR(FXLeaders_Signal_Report[[#This Row],[Pair]]="BTC/USD",FXLeaders_Signal_Report[[#This Row],[Pair]]="ETH/USD"),"Cryptocurrency","Forex"))</f>
        <v>Forex</v>
      </c>
      <c r="P5">
        <f>ROUND(FXLeaders_Signal_Report[[#This Row],[Trade Duration (in Days)]],)</f>
        <v>0</v>
      </c>
      <c r="Q5">
        <f>ROUND(FXLeaders_Signal_Report[[#This Row],[Trade Duration (in Hours)]],)</f>
        <v>8</v>
      </c>
    </row>
    <row r="6" spans="1:17" x14ac:dyDescent="0.25">
      <c r="A6" t="s">
        <v>22</v>
      </c>
      <c r="B6" t="s">
        <v>23</v>
      </c>
      <c r="C6">
        <v>0.59189999999999998</v>
      </c>
      <c r="D6" t="s">
        <v>17</v>
      </c>
      <c r="E6">
        <v>0</v>
      </c>
      <c r="F6">
        <v>1</v>
      </c>
      <c r="G6" s="1">
        <v>45180</v>
      </c>
      <c r="H6" s="2">
        <v>0.46449074074074076</v>
      </c>
      <c r="I6" s="1">
        <v>45182</v>
      </c>
      <c r="J6" s="2">
        <v>0.11375</v>
      </c>
      <c r="K6" s="5">
        <v>1.6492592592592592</v>
      </c>
      <c r="L6" s="6">
        <v>39.582222222222221</v>
      </c>
      <c r="M6" s="2" t="str">
        <f>TEXT(FXLeaders_Signal_Report[[#This Row],[Time Open]],"[hh]:mm:ss")</f>
        <v>11:08:52</v>
      </c>
      <c r="N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6" t="str">
        <f>IF(OR(FXLeaders_Signal_Report[[#This Row],[Pair]]="Gold",FXLeaders_Signal_Report[[#This Row],[Pair]]="Silver",FXLeaders_Signal_Report[[#This Row],[Pair]]="UsOil"),"Commodity",IF(OR(FXLeaders_Signal_Report[[#This Row],[Pair]]="BTC/USD",FXLeaders_Signal_Report[[#This Row],[Pair]]="ETH/USD"),"Cryptocurrency","Forex"))</f>
        <v>Forex</v>
      </c>
      <c r="P6">
        <f>ROUND(FXLeaders_Signal_Report[[#This Row],[Trade Duration (in Days)]],)</f>
        <v>2</v>
      </c>
      <c r="Q6">
        <f>ROUND(FXLeaders_Signal_Report[[#This Row],[Trade Duration (in Hours)]],)</f>
        <v>40</v>
      </c>
    </row>
    <row r="7" spans="1:17" x14ac:dyDescent="0.25">
      <c r="A7" t="s">
        <v>24</v>
      </c>
      <c r="B7" t="s">
        <v>13</v>
      </c>
      <c r="C7">
        <v>146.35</v>
      </c>
      <c r="D7" t="s">
        <v>14</v>
      </c>
      <c r="E7">
        <v>0</v>
      </c>
      <c r="F7">
        <v>1</v>
      </c>
      <c r="G7" s="1">
        <v>45180</v>
      </c>
      <c r="H7" s="2">
        <v>0.61376157407407406</v>
      </c>
      <c r="I7" s="1">
        <v>45181</v>
      </c>
      <c r="J7" s="2">
        <v>0.51715277777777779</v>
      </c>
      <c r="K7" s="5">
        <v>0.90339120370370374</v>
      </c>
      <c r="L7" s="6">
        <v>21.68138888888889</v>
      </c>
      <c r="M7" s="2" t="str">
        <f>TEXT(FXLeaders_Signal_Report[[#This Row],[Time Open]],"[hh]:mm:ss")</f>
        <v>14:43:49</v>
      </c>
      <c r="N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7" t="str">
        <f>IF(OR(FXLeaders_Signal_Report[[#This Row],[Pair]]="Gold",FXLeaders_Signal_Report[[#This Row],[Pair]]="Silver",FXLeaders_Signal_Report[[#This Row],[Pair]]="UsOil"),"Commodity",IF(OR(FXLeaders_Signal_Report[[#This Row],[Pair]]="BTC/USD",FXLeaders_Signal_Report[[#This Row],[Pair]]="ETH/USD"),"Cryptocurrency","Forex"))</f>
        <v>Forex</v>
      </c>
      <c r="P7">
        <f>ROUND(FXLeaders_Signal_Report[[#This Row],[Trade Duration (in Days)]],)</f>
        <v>1</v>
      </c>
      <c r="Q7">
        <f>ROUND(FXLeaders_Signal_Report[[#This Row],[Trade Duration (in Hours)]],)</f>
        <v>22</v>
      </c>
    </row>
    <row r="8" spans="1:17" x14ac:dyDescent="0.25">
      <c r="A8" t="s">
        <v>25</v>
      </c>
      <c r="B8" t="s">
        <v>19</v>
      </c>
      <c r="C8">
        <v>1.0739000000000001</v>
      </c>
      <c r="D8" t="s">
        <v>17</v>
      </c>
      <c r="E8">
        <v>0</v>
      </c>
      <c r="F8">
        <v>1</v>
      </c>
      <c r="G8" s="1">
        <v>45181</v>
      </c>
      <c r="H8" s="2">
        <v>0.24662037037037038</v>
      </c>
      <c r="I8" s="1">
        <v>45181</v>
      </c>
      <c r="J8" s="2">
        <v>0.48083333333333333</v>
      </c>
      <c r="K8" s="5">
        <v>0.23421296296296293</v>
      </c>
      <c r="L8" s="6">
        <v>5.6211111111111105</v>
      </c>
      <c r="M8" s="2" t="str">
        <f>TEXT(FXLeaders_Signal_Report[[#This Row],[Time Open]],"[hh]:mm:ss")</f>
        <v>05:55:08</v>
      </c>
      <c r="N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8" t="str">
        <f>IF(OR(FXLeaders_Signal_Report[[#This Row],[Pair]]="Gold",FXLeaders_Signal_Report[[#This Row],[Pair]]="Silver",FXLeaders_Signal_Report[[#This Row],[Pair]]="UsOil"),"Commodity",IF(OR(FXLeaders_Signal_Report[[#This Row],[Pair]]="BTC/USD",FXLeaders_Signal_Report[[#This Row],[Pair]]="ETH/USD"),"Cryptocurrency","Forex"))</f>
        <v>Forex</v>
      </c>
      <c r="P8">
        <f>ROUND(FXLeaders_Signal_Report[[#This Row],[Trade Duration (in Days)]],)</f>
        <v>0</v>
      </c>
      <c r="Q8">
        <f>ROUND(FXLeaders_Signal_Report[[#This Row],[Trade Duration (in Hours)]],)</f>
        <v>6</v>
      </c>
    </row>
    <row r="9" spans="1:17" x14ac:dyDescent="0.25">
      <c r="A9" t="s">
        <v>26</v>
      </c>
      <c r="B9" t="s">
        <v>16</v>
      </c>
      <c r="C9">
        <v>1923</v>
      </c>
      <c r="D9" t="s">
        <v>17</v>
      </c>
      <c r="E9">
        <v>0</v>
      </c>
      <c r="F9">
        <v>1</v>
      </c>
      <c r="G9" s="1">
        <v>45176</v>
      </c>
      <c r="H9" s="2">
        <v>0.50390046296296298</v>
      </c>
      <c r="I9" s="1">
        <v>45181</v>
      </c>
      <c r="J9" s="2">
        <v>0.46011574074074074</v>
      </c>
      <c r="K9" s="5">
        <v>4.9562152777777779</v>
      </c>
      <c r="L9" s="6">
        <v>118.94916666666667</v>
      </c>
      <c r="M9" s="2" t="str">
        <f>TEXT(FXLeaders_Signal_Report[[#This Row],[Time Open]],"[hh]:mm:ss")</f>
        <v>12:05:37</v>
      </c>
      <c r="N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9" t="str">
        <f>IF(OR(FXLeaders_Signal_Report[[#This Row],[Pair]]="Gold",FXLeaders_Signal_Report[[#This Row],[Pair]]="Silver",FXLeaders_Signal_Report[[#This Row],[Pair]]="UsOil"),"Commodity",IF(OR(FXLeaders_Signal_Report[[#This Row],[Pair]]="BTC/USD",FXLeaders_Signal_Report[[#This Row],[Pair]]="ETH/USD"),"Cryptocurrency","Forex"))</f>
        <v>Commodity</v>
      </c>
      <c r="P9">
        <f>ROUND(FXLeaders_Signal_Report[[#This Row],[Trade Duration (in Days)]],)</f>
        <v>5</v>
      </c>
      <c r="Q9">
        <f>ROUND(FXLeaders_Signal_Report[[#This Row],[Trade Duration (in Hours)]],)</f>
        <v>119</v>
      </c>
    </row>
    <row r="10" spans="1:17" x14ac:dyDescent="0.25">
      <c r="A10" t="s">
        <v>27</v>
      </c>
      <c r="B10" t="s">
        <v>21</v>
      </c>
      <c r="C10">
        <v>1.2523</v>
      </c>
      <c r="D10" t="s">
        <v>14</v>
      </c>
      <c r="E10">
        <v>1</v>
      </c>
      <c r="F10">
        <v>0</v>
      </c>
      <c r="G10" s="1">
        <v>45180</v>
      </c>
      <c r="H10" s="2">
        <v>0.21623842592592593</v>
      </c>
      <c r="I10" s="1">
        <v>45181</v>
      </c>
      <c r="J10" s="2">
        <v>0.32271990740740741</v>
      </c>
      <c r="K10" s="5">
        <v>1.1064814814814814</v>
      </c>
      <c r="L10" s="6">
        <v>26.555555555555557</v>
      </c>
      <c r="M10" s="2" t="str">
        <f>TEXT(FXLeaders_Signal_Report[[#This Row],[Time Open]],"[hh]:mm:ss")</f>
        <v>05:11:23</v>
      </c>
      <c r="N1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10" t="str">
        <f>IF(OR(FXLeaders_Signal_Report[[#This Row],[Pair]]="Gold",FXLeaders_Signal_Report[[#This Row],[Pair]]="Silver",FXLeaders_Signal_Report[[#This Row],[Pair]]="UsOil"),"Commodity",IF(OR(FXLeaders_Signal_Report[[#This Row],[Pair]]="BTC/USD",FXLeaders_Signal_Report[[#This Row],[Pair]]="ETH/USD"),"Cryptocurrency","Forex"))</f>
        <v>Forex</v>
      </c>
      <c r="P10">
        <f>ROUND(FXLeaders_Signal_Report[[#This Row],[Trade Duration (in Days)]],)</f>
        <v>1</v>
      </c>
      <c r="Q10">
        <f>ROUND(FXLeaders_Signal_Report[[#This Row],[Trade Duration (in Hours)]],)</f>
        <v>27</v>
      </c>
    </row>
    <row r="11" spans="1:17" x14ac:dyDescent="0.25">
      <c r="A11" t="s">
        <v>28</v>
      </c>
      <c r="B11" t="s">
        <v>29</v>
      </c>
      <c r="C11">
        <v>27157.1</v>
      </c>
      <c r="D11" t="s">
        <v>14</v>
      </c>
      <c r="E11">
        <v>1</v>
      </c>
      <c r="F11">
        <v>0</v>
      </c>
      <c r="G11" s="1">
        <v>45168</v>
      </c>
      <c r="H11" s="2">
        <v>0.6750694444444445</v>
      </c>
      <c r="I11" s="1">
        <v>45180</v>
      </c>
      <c r="J11" s="2">
        <v>0.61581018518518515</v>
      </c>
      <c r="K11" s="5">
        <v>11.94074074074074</v>
      </c>
      <c r="L11" s="6">
        <v>286.57777777777778</v>
      </c>
      <c r="M11" s="2" t="str">
        <f>TEXT(FXLeaders_Signal_Report[[#This Row],[Time Open]],"[hh]:mm:ss")</f>
        <v>16:12:06</v>
      </c>
      <c r="N1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11" t="str">
        <f>IF(OR(FXLeaders_Signal_Report[[#This Row],[Pair]]="Gold",FXLeaders_Signal_Report[[#This Row],[Pair]]="Silver",FXLeaders_Signal_Report[[#This Row],[Pair]]="UsOil"),"Commodity",IF(OR(FXLeaders_Signal_Report[[#This Row],[Pair]]="BTC/USD",FXLeaders_Signal_Report[[#This Row],[Pair]]="ETH/USD"),"Cryptocurrency","Forex"))</f>
        <v>Cryptocurrency</v>
      </c>
      <c r="P11">
        <f>ROUND(FXLeaders_Signal_Report[[#This Row],[Trade Duration (in Days)]],)</f>
        <v>12</v>
      </c>
      <c r="Q11">
        <f>ROUND(FXLeaders_Signal_Report[[#This Row],[Trade Duration (in Hours)]],)</f>
        <v>287</v>
      </c>
    </row>
    <row r="12" spans="1:17" x14ac:dyDescent="0.25">
      <c r="A12" t="s">
        <v>30</v>
      </c>
      <c r="B12" t="s">
        <v>19</v>
      </c>
      <c r="C12">
        <v>1.0728</v>
      </c>
      <c r="D12" t="s">
        <v>14</v>
      </c>
      <c r="E12">
        <v>0</v>
      </c>
      <c r="F12">
        <v>1</v>
      </c>
      <c r="G12" s="1">
        <v>45180</v>
      </c>
      <c r="H12" s="2">
        <v>0.2129513888888889</v>
      </c>
      <c r="I12" s="1">
        <v>45180</v>
      </c>
      <c r="J12" s="2">
        <v>0.59934027777777776</v>
      </c>
      <c r="K12" s="5">
        <v>0.38638888888888889</v>
      </c>
      <c r="L12" s="6">
        <v>9.2733333333333334</v>
      </c>
      <c r="M12" s="2" t="str">
        <f>TEXT(FXLeaders_Signal_Report[[#This Row],[Time Open]],"[hh]:mm:ss")</f>
        <v>05:06:39</v>
      </c>
      <c r="N1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12" t="str">
        <f>IF(OR(FXLeaders_Signal_Report[[#This Row],[Pair]]="Gold",FXLeaders_Signal_Report[[#This Row],[Pair]]="Silver",FXLeaders_Signal_Report[[#This Row],[Pair]]="UsOil"),"Commodity",IF(OR(FXLeaders_Signal_Report[[#This Row],[Pair]]="BTC/USD",FXLeaders_Signal_Report[[#This Row],[Pair]]="ETH/USD"),"Cryptocurrency","Forex"))</f>
        <v>Forex</v>
      </c>
      <c r="P12">
        <f>ROUND(FXLeaders_Signal_Report[[#This Row],[Trade Duration (in Days)]],)</f>
        <v>0</v>
      </c>
      <c r="Q12">
        <f>ROUND(FXLeaders_Signal_Report[[#This Row],[Trade Duration (in Hours)]],)</f>
        <v>9</v>
      </c>
    </row>
    <row r="13" spans="1:17" x14ac:dyDescent="0.25">
      <c r="A13" t="s">
        <v>31</v>
      </c>
      <c r="B13" t="s">
        <v>32</v>
      </c>
      <c r="C13">
        <v>0.85899999999999999</v>
      </c>
      <c r="D13" t="s">
        <v>17</v>
      </c>
      <c r="E13">
        <v>0</v>
      </c>
      <c r="F13">
        <v>1</v>
      </c>
      <c r="G13" s="1">
        <v>45176</v>
      </c>
      <c r="H13" s="2">
        <v>0.5962615740740741</v>
      </c>
      <c r="I13" s="1">
        <v>45180</v>
      </c>
      <c r="J13" s="2">
        <v>0.56258101851851849</v>
      </c>
      <c r="K13" s="5">
        <v>3.9663194444444443</v>
      </c>
      <c r="L13" s="6">
        <v>95.191666666666663</v>
      </c>
      <c r="M13" s="2" t="str">
        <f>TEXT(FXLeaders_Signal_Report[[#This Row],[Time Open]],"[hh]:mm:ss")</f>
        <v>14:18:37</v>
      </c>
      <c r="N1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13" t="str">
        <f>IF(OR(FXLeaders_Signal_Report[[#This Row],[Pair]]="Gold",FXLeaders_Signal_Report[[#This Row],[Pair]]="Silver",FXLeaders_Signal_Report[[#This Row],[Pair]]="UsOil"),"Commodity",IF(OR(FXLeaders_Signal_Report[[#This Row],[Pair]]="BTC/USD",FXLeaders_Signal_Report[[#This Row],[Pair]]="ETH/USD"),"Cryptocurrency","Forex"))</f>
        <v>Forex</v>
      </c>
      <c r="P13">
        <f>ROUND(FXLeaders_Signal_Report[[#This Row],[Trade Duration (in Days)]],)</f>
        <v>4</v>
      </c>
      <c r="Q13">
        <f>ROUND(FXLeaders_Signal_Report[[#This Row],[Trade Duration (in Hours)]],)</f>
        <v>95</v>
      </c>
    </row>
    <row r="14" spans="1:17" x14ac:dyDescent="0.25">
      <c r="A14" t="s">
        <v>33</v>
      </c>
      <c r="B14" t="s">
        <v>19</v>
      </c>
      <c r="C14">
        <v>1.071</v>
      </c>
      <c r="D14" t="s">
        <v>14</v>
      </c>
      <c r="E14">
        <v>0</v>
      </c>
      <c r="F14">
        <v>1</v>
      </c>
      <c r="G14" s="1">
        <v>45177</v>
      </c>
      <c r="H14" s="2">
        <v>0.22356481481481483</v>
      </c>
      <c r="I14" s="1">
        <v>45177</v>
      </c>
      <c r="J14" s="2">
        <v>0.58842592592592591</v>
      </c>
      <c r="K14" s="5">
        <v>0.36486111111111108</v>
      </c>
      <c r="L14" s="6">
        <v>8.7566666666666659</v>
      </c>
      <c r="M14" s="2" t="str">
        <f>TEXT(FXLeaders_Signal_Report[[#This Row],[Time Open]],"[hh]:mm:ss")</f>
        <v>05:21:56</v>
      </c>
      <c r="N1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14" t="str">
        <f>IF(OR(FXLeaders_Signal_Report[[#This Row],[Pair]]="Gold",FXLeaders_Signal_Report[[#This Row],[Pair]]="Silver",FXLeaders_Signal_Report[[#This Row],[Pair]]="UsOil"),"Commodity",IF(OR(FXLeaders_Signal_Report[[#This Row],[Pair]]="BTC/USD",FXLeaders_Signal_Report[[#This Row],[Pair]]="ETH/USD"),"Cryptocurrency","Forex"))</f>
        <v>Forex</v>
      </c>
      <c r="P14">
        <f>ROUND(FXLeaders_Signal_Report[[#This Row],[Trade Duration (in Days)]],)</f>
        <v>0</v>
      </c>
      <c r="Q14">
        <f>ROUND(FXLeaders_Signal_Report[[#This Row],[Trade Duration (in Hours)]],)</f>
        <v>9</v>
      </c>
    </row>
    <row r="15" spans="1:17" x14ac:dyDescent="0.25">
      <c r="A15" t="s">
        <v>34</v>
      </c>
      <c r="B15" t="s">
        <v>19</v>
      </c>
      <c r="C15">
        <v>1.0730999999999999</v>
      </c>
      <c r="D15" t="s">
        <v>14</v>
      </c>
      <c r="E15">
        <v>1</v>
      </c>
      <c r="F15">
        <v>0</v>
      </c>
      <c r="G15" s="1">
        <v>45175</v>
      </c>
      <c r="H15" s="2">
        <v>0.23578703703703704</v>
      </c>
      <c r="I15" s="1">
        <v>45176</v>
      </c>
      <c r="J15" s="2">
        <v>0.52353009259259264</v>
      </c>
      <c r="K15" s="5">
        <v>1.2877430555555556</v>
      </c>
      <c r="L15" s="6">
        <v>30.905833333333334</v>
      </c>
      <c r="M15" s="2" t="str">
        <f>TEXT(FXLeaders_Signal_Report[[#This Row],[Time Open]],"[hh]:mm:ss")</f>
        <v>05:39:32</v>
      </c>
      <c r="N1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15" t="str">
        <f>IF(OR(FXLeaders_Signal_Report[[#This Row],[Pair]]="Gold",FXLeaders_Signal_Report[[#This Row],[Pair]]="Silver",FXLeaders_Signal_Report[[#This Row],[Pair]]="UsOil"),"Commodity",IF(OR(FXLeaders_Signal_Report[[#This Row],[Pair]]="BTC/USD",FXLeaders_Signal_Report[[#This Row],[Pair]]="ETH/USD"),"Cryptocurrency","Forex"))</f>
        <v>Forex</v>
      </c>
      <c r="P15">
        <f>ROUND(FXLeaders_Signal_Report[[#This Row],[Trade Duration (in Days)]],)</f>
        <v>1</v>
      </c>
      <c r="Q15">
        <f>ROUND(FXLeaders_Signal_Report[[#This Row],[Trade Duration (in Hours)]],)</f>
        <v>31</v>
      </c>
    </row>
    <row r="16" spans="1:17" x14ac:dyDescent="0.25">
      <c r="A16" t="s">
        <v>35</v>
      </c>
      <c r="B16" t="s">
        <v>16</v>
      </c>
      <c r="C16">
        <v>1917.96</v>
      </c>
      <c r="D16" t="s">
        <v>14</v>
      </c>
      <c r="E16">
        <v>0</v>
      </c>
      <c r="F16">
        <v>1</v>
      </c>
      <c r="G16" s="1">
        <v>45176</v>
      </c>
      <c r="H16" s="2">
        <v>0.2076388888888889</v>
      </c>
      <c r="I16" s="1">
        <v>45176</v>
      </c>
      <c r="J16" s="2">
        <v>0.41974537037037035</v>
      </c>
      <c r="K16" s="5">
        <v>0.21210648148148145</v>
      </c>
      <c r="L16" s="6">
        <v>5.0905555555555546</v>
      </c>
      <c r="M16" s="2" t="str">
        <f>TEXT(FXLeaders_Signal_Report[[#This Row],[Time Open]],"[hh]:mm:ss")</f>
        <v>04:59:00</v>
      </c>
      <c r="N1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16" t="str">
        <f>IF(OR(FXLeaders_Signal_Report[[#This Row],[Pair]]="Gold",FXLeaders_Signal_Report[[#This Row],[Pair]]="Silver",FXLeaders_Signal_Report[[#This Row],[Pair]]="UsOil"),"Commodity",IF(OR(FXLeaders_Signal_Report[[#This Row],[Pair]]="BTC/USD",FXLeaders_Signal_Report[[#This Row],[Pair]]="ETH/USD"),"Cryptocurrency","Forex"))</f>
        <v>Commodity</v>
      </c>
      <c r="P16">
        <f>ROUND(FXLeaders_Signal_Report[[#This Row],[Trade Duration (in Days)]],)</f>
        <v>0</v>
      </c>
      <c r="Q16">
        <f>ROUND(FXLeaders_Signal_Report[[#This Row],[Trade Duration (in Hours)]],)</f>
        <v>5</v>
      </c>
    </row>
    <row r="17" spans="1:17" x14ac:dyDescent="0.25">
      <c r="A17" t="s">
        <v>36</v>
      </c>
      <c r="B17" t="s">
        <v>21</v>
      </c>
      <c r="C17">
        <v>1.2503</v>
      </c>
      <c r="D17" t="s">
        <v>17</v>
      </c>
      <c r="E17">
        <v>0</v>
      </c>
      <c r="F17">
        <v>1</v>
      </c>
      <c r="G17" s="1">
        <v>45175</v>
      </c>
      <c r="H17" s="2">
        <v>0.94204861111111116</v>
      </c>
      <c r="I17" s="1">
        <v>45176</v>
      </c>
      <c r="J17" s="2">
        <v>0.29925925925925928</v>
      </c>
      <c r="K17" s="5">
        <v>0.35721064814814818</v>
      </c>
      <c r="L17" s="6">
        <v>8.5730555555555554</v>
      </c>
      <c r="M17" s="2" t="str">
        <f>TEXT(FXLeaders_Signal_Report[[#This Row],[Time Open]],"[hh]:mm:ss")</f>
        <v>22:36:33</v>
      </c>
      <c r="N1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Night Trade</v>
      </c>
      <c r="O17" t="str">
        <f>IF(OR(FXLeaders_Signal_Report[[#This Row],[Pair]]="Gold",FXLeaders_Signal_Report[[#This Row],[Pair]]="Silver",FXLeaders_Signal_Report[[#This Row],[Pair]]="UsOil"),"Commodity",IF(OR(FXLeaders_Signal_Report[[#This Row],[Pair]]="BTC/USD",FXLeaders_Signal_Report[[#This Row],[Pair]]="ETH/USD"),"Cryptocurrency","Forex"))</f>
        <v>Forex</v>
      </c>
      <c r="P17">
        <f>ROUND(FXLeaders_Signal_Report[[#This Row],[Trade Duration (in Days)]],)</f>
        <v>0</v>
      </c>
      <c r="Q17">
        <f>ROUND(FXLeaders_Signal_Report[[#This Row],[Trade Duration (in Hours)]],)</f>
        <v>9</v>
      </c>
    </row>
    <row r="18" spans="1:17" x14ac:dyDescent="0.25">
      <c r="A18" t="s">
        <v>37</v>
      </c>
      <c r="B18" t="s">
        <v>13</v>
      </c>
      <c r="C18">
        <v>147.35</v>
      </c>
      <c r="D18" t="s">
        <v>14</v>
      </c>
      <c r="E18">
        <v>0</v>
      </c>
      <c r="F18">
        <v>1</v>
      </c>
      <c r="G18" s="1">
        <v>45175</v>
      </c>
      <c r="H18" s="2">
        <v>0.21721064814814814</v>
      </c>
      <c r="I18" s="1">
        <v>45175</v>
      </c>
      <c r="J18" s="2">
        <v>0.58479166666666671</v>
      </c>
      <c r="K18" s="5">
        <v>0.36758101851851849</v>
      </c>
      <c r="L18" s="6">
        <v>8.8219444444444441</v>
      </c>
      <c r="M18" s="2" t="str">
        <f>TEXT(FXLeaders_Signal_Report[[#This Row],[Time Open]],"[hh]:mm:ss")</f>
        <v>05:12:47</v>
      </c>
      <c r="N1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18" t="str">
        <f>IF(OR(FXLeaders_Signal_Report[[#This Row],[Pair]]="Gold",FXLeaders_Signal_Report[[#This Row],[Pair]]="Silver",FXLeaders_Signal_Report[[#This Row],[Pair]]="UsOil"),"Commodity",IF(OR(FXLeaders_Signal_Report[[#This Row],[Pair]]="BTC/USD",FXLeaders_Signal_Report[[#This Row],[Pair]]="ETH/USD"),"Cryptocurrency","Forex"))</f>
        <v>Forex</v>
      </c>
      <c r="P18">
        <f>ROUND(FXLeaders_Signal_Report[[#This Row],[Trade Duration (in Days)]],)</f>
        <v>0</v>
      </c>
      <c r="Q18">
        <f>ROUND(FXLeaders_Signal_Report[[#This Row],[Trade Duration (in Hours)]],)</f>
        <v>9</v>
      </c>
    </row>
    <row r="19" spans="1:17" x14ac:dyDescent="0.25">
      <c r="A19" t="s">
        <v>38</v>
      </c>
      <c r="B19" t="s">
        <v>16</v>
      </c>
      <c r="C19">
        <v>1926.58</v>
      </c>
      <c r="D19" t="s">
        <v>14</v>
      </c>
      <c r="E19">
        <v>1</v>
      </c>
      <c r="F19">
        <v>0</v>
      </c>
      <c r="G19" s="1">
        <v>45175</v>
      </c>
      <c r="H19" s="2">
        <v>0.22737268518518519</v>
      </c>
      <c r="I19" s="1">
        <v>45175</v>
      </c>
      <c r="J19" s="2">
        <v>0.54236111111111107</v>
      </c>
      <c r="K19" s="5">
        <v>0.31498842592592596</v>
      </c>
      <c r="L19" s="6">
        <v>7.5597222222222227</v>
      </c>
      <c r="M19" s="2" t="str">
        <f>TEXT(FXLeaders_Signal_Report[[#This Row],[Time Open]],"[hh]:mm:ss")</f>
        <v>05:27:25</v>
      </c>
      <c r="N1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19" t="str">
        <f>IF(OR(FXLeaders_Signal_Report[[#This Row],[Pair]]="Gold",FXLeaders_Signal_Report[[#This Row],[Pair]]="Silver",FXLeaders_Signal_Report[[#This Row],[Pair]]="UsOil"),"Commodity",IF(OR(FXLeaders_Signal_Report[[#This Row],[Pair]]="BTC/USD",FXLeaders_Signal_Report[[#This Row],[Pair]]="ETH/USD"),"Cryptocurrency","Forex"))</f>
        <v>Commodity</v>
      </c>
      <c r="P19">
        <f>ROUND(FXLeaders_Signal_Report[[#This Row],[Trade Duration (in Days)]],)</f>
        <v>0</v>
      </c>
      <c r="Q19">
        <f>ROUND(FXLeaders_Signal_Report[[#This Row],[Trade Duration (in Hours)]],)</f>
        <v>8</v>
      </c>
    </row>
    <row r="20" spans="1:17" x14ac:dyDescent="0.25">
      <c r="A20" t="s">
        <v>39</v>
      </c>
      <c r="B20" t="s">
        <v>40</v>
      </c>
      <c r="C20">
        <v>1.3611</v>
      </c>
      <c r="D20" t="s">
        <v>14</v>
      </c>
      <c r="E20">
        <v>0</v>
      </c>
      <c r="F20">
        <v>1</v>
      </c>
      <c r="G20" s="1">
        <v>45174</v>
      </c>
      <c r="H20" s="2">
        <v>0.55553240740740739</v>
      </c>
      <c r="I20" s="1">
        <v>45174</v>
      </c>
      <c r="J20" s="2">
        <v>0.6133912037037037</v>
      </c>
      <c r="K20" s="5">
        <v>5.7858796296296276E-2</v>
      </c>
      <c r="L20" s="6">
        <v>1.3886111111111106</v>
      </c>
      <c r="M20" s="2" t="str">
        <f>TEXT(FXLeaders_Signal_Report[[#This Row],[Time Open]],"[hh]:mm:ss")</f>
        <v>13:19:58</v>
      </c>
      <c r="N2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20" t="str">
        <f>IF(OR(FXLeaders_Signal_Report[[#This Row],[Pair]]="Gold",FXLeaders_Signal_Report[[#This Row],[Pair]]="Silver",FXLeaders_Signal_Report[[#This Row],[Pair]]="UsOil"),"Commodity",IF(OR(FXLeaders_Signal_Report[[#This Row],[Pair]]="BTC/USD",FXLeaders_Signal_Report[[#This Row],[Pair]]="ETH/USD"),"Cryptocurrency","Forex"))</f>
        <v>Forex</v>
      </c>
      <c r="P20">
        <f>ROUND(FXLeaders_Signal_Report[[#This Row],[Trade Duration (in Days)]],)</f>
        <v>0</v>
      </c>
      <c r="Q20">
        <f>ROUND(FXLeaders_Signal_Report[[#This Row],[Trade Duration (in Hours)]],)</f>
        <v>1</v>
      </c>
    </row>
    <row r="21" spans="1:17" x14ac:dyDescent="0.25">
      <c r="A21" t="s">
        <v>41</v>
      </c>
      <c r="B21" t="s">
        <v>32</v>
      </c>
      <c r="C21">
        <v>0.85680000000000001</v>
      </c>
      <c r="D21" t="s">
        <v>17</v>
      </c>
      <c r="E21">
        <v>0</v>
      </c>
      <c r="F21">
        <v>1</v>
      </c>
      <c r="G21" s="1">
        <v>45170</v>
      </c>
      <c r="H21" s="2">
        <v>0.60949074074074072</v>
      </c>
      <c r="I21" s="1">
        <v>45174</v>
      </c>
      <c r="J21" s="2">
        <v>0.58930555555555553</v>
      </c>
      <c r="K21" s="5">
        <v>3.9798148148148149</v>
      </c>
      <c r="L21" s="6">
        <v>95.515555555555551</v>
      </c>
      <c r="M21" s="2" t="str">
        <f>TEXT(FXLeaders_Signal_Report[[#This Row],[Time Open]],"[hh]:mm:ss")</f>
        <v>14:37:40</v>
      </c>
      <c r="N2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21" t="str">
        <f>IF(OR(FXLeaders_Signal_Report[[#This Row],[Pair]]="Gold",FXLeaders_Signal_Report[[#This Row],[Pair]]="Silver",FXLeaders_Signal_Report[[#This Row],[Pair]]="UsOil"),"Commodity",IF(OR(FXLeaders_Signal_Report[[#This Row],[Pair]]="BTC/USD",FXLeaders_Signal_Report[[#This Row],[Pair]]="ETH/USD"),"Cryptocurrency","Forex"))</f>
        <v>Forex</v>
      </c>
      <c r="P21">
        <f>ROUND(FXLeaders_Signal_Report[[#This Row],[Trade Duration (in Days)]],)</f>
        <v>4</v>
      </c>
      <c r="Q21">
        <f>ROUND(FXLeaders_Signal_Report[[#This Row],[Trade Duration (in Hours)]],)</f>
        <v>96</v>
      </c>
    </row>
    <row r="22" spans="1:17" x14ac:dyDescent="0.25">
      <c r="A22" t="s">
        <v>42</v>
      </c>
      <c r="B22" t="s">
        <v>43</v>
      </c>
      <c r="C22">
        <v>84.894000000000005</v>
      </c>
      <c r="D22" t="s">
        <v>14</v>
      </c>
      <c r="E22">
        <v>0</v>
      </c>
      <c r="F22">
        <v>1</v>
      </c>
      <c r="G22" s="1">
        <v>45174</v>
      </c>
      <c r="H22" s="2">
        <v>0.52307870370370368</v>
      </c>
      <c r="I22" s="1">
        <v>45174</v>
      </c>
      <c r="J22" s="2">
        <v>0.54190972222222222</v>
      </c>
      <c r="K22" s="5">
        <v>1.8831018518518539E-2</v>
      </c>
      <c r="L22" s="6">
        <v>0.45194444444444493</v>
      </c>
      <c r="M22" s="2" t="str">
        <f>TEXT(FXLeaders_Signal_Report[[#This Row],[Time Open]],"[hh]:mm:ss")</f>
        <v>12:33:14</v>
      </c>
      <c r="N2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22" t="str">
        <f>IF(OR(FXLeaders_Signal_Report[[#This Row],[Pair]]="Gold",FXLeaders_Signal_Report[[#This Row],[Pair]]="Silver",FXLeaders_Signal_Report[[#This Row],[Pair]]="UsOil"),"Commodity",IF(OR(FXLeaders_Signal_Report[[#This Row],[Pair]]="BTC/USD",FXLeaders_Signal_Report[[#This Row],[Pair]]="ETH/USD"),"Cryptocurrency","Forex"))</f>
        <v>Commodity</v>
      </c>
      <c r="P22">
        <f>ROUND(FXLeaders_Signal_Report[[#This Row],[Trade Duration (in Days)]],)</f>
        <v>0</v>
      </c>
      <c r="Q22">
        <f>ROUND(FXLeaders_Signal_Report[[#This Row],[Trade Duration (in Hours)]],)</f>
        <v>0</v>
      </c>
    </row>
    <row r="23" spans="1:17" x14ac:dyDescent="0.25">
      <c r="A23" t="s">
        <v>44</v>
      </c>
      <c r="B23" t="s">
        <v>16</v>
      </c>
      <c r="C23">
        <v>1944.16</v>
      </c>
      <c r="D23" t="s">
        <v>14</v>
      </c>
      <c r="E23">
        <v>1</v>
      </c>
      <c r="F23">
        <v>0</v>
      </c>
      <c r="G23" s="1">
        <v>45173</v>
      </c>
      <c r="H23" s="2">
        <v>0.2384375</v>
      </c>
      <c r="I23" s="1">
        <v>45174</v>
      </c>
      <c r="J23" s="2">
        <v>0.47821759259259261</v>
      </c>
      <c r="K23" s="5">
        <v>1.2397800925925926</v>
      </c>
      <c r="L23" s="6">
        <v>29.75472222222222</v>
      </c>
      <c r="M23" s="2" t="str">
        <f>TEXT(FXLeaders_Signal_Report[[#This Row],[Time Open]],"[hh]:mm:ss")</f>
        <v>05:43:21</v>
      </c>
      <c r="N2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23" t="str">
        <f>IF(OR(FXLeaders_Signal_Report[[#This Row],[Pair]]="Gold",FXLeaders_Signal_Report[[#This Row],[Pair]]="Silver",FXLeaders_Signal_Report[[#This Row],[Pair]]="UsOil"),"Commodity",IF(OR(FXLeaders_Signal_Report[[#This Row],[Pair]]="BTC/USD",FXLeaders_Signal_Report[[#This Row],[Pair]]="ETH/USD"),"Cryptocurrency","Forex"))</f>
        <v>Commodity</v>
      </c>
      <c r="P23">
        <f>ROUND(FXLeaders_Signal_Report[[#This Row],[Trade Duration (in Days)]],)</f>
        <v>1</v>
      </c>
      <c r="Q23">
        <f>ROUND(FXLeaders_Signal_Report[[#This Row],[Trade Duration (in Hours)]],)</f>
        <v>30</v>
      </c>
    </row>
    <row r="24" spans="1:17" x14ac:dyDescent="0.25">
      <c r="A24" t="s">
        <v>45</v>
      </c>
      <c r="B24" t="s">
        <v>19</v>
      </c>
      <c r="C24">
        <v>1.0780000000000001</v>
      </c>
      <c r="D24" t="s">
        <v>14</v>
      </c>
      <c r="E24">
        <v>1</v>
      </c>
      <c r="F24">
        <v>0</v>
      </c>
      <c r="G24" s="1">
        <v>45173</v>
      </c>
      <c r="H24" s="2">
        <v>0.24813657407407408</v>
      </c>
      <c r="I24" s="1">
        <v>45174</v>
      </c>
      <c r="J24" s="2">
        <v>0.45700231481481479</v>
      </c>
      <c r="K24" s="5">
        <v>1.2088657407407406</v>
      </c>
      <c r="L24" s="6">
        <v>29.012777777777778</v>
      </c>
      <c r="M24" s="2" t="str">
        <f>TEXT(FXLeaders_Signal_Report[[#This Row],[Time Open]],"[hh]:mm:ss")</f>
        <v>05:57:19</v>
      </c>
      <c r="N2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24" t="str">
        <f>IF(OR(FXLeaders_Signal_Report[[#This Row],[Pair]]="Gold",FXLeaders_Signal_Report[[#This Row],[Pair]]="Silver",FXLeaders_Signal_Report[[#This Row],[Pair]]="UsOil"),"Commodity",IF(OR(FXLeaders_Signal_Report[[#This Row],[Pair]]="BTC/USD",FXLeaders_Signal_Report[[#This Row],[Pair]]="ETH/USD"),"Cryptocurrency","Forex"))</f>
        <v>Forex</v>
      </c>
      <c r="P24">
        <f>ROUND(FXLeaders_Signal_Report[[#This Row],[Trade Duration (in Days)]],)</f>
        <v>1</v>
      </c>
      <c r="Q24">
        <f>ROUND(FXLeaders_Signal_Report[[#This Row],[Trade Duration (in Hours)]],)</f>
        <v>29</v>
      </c>
    </row>
    <row r="25" spans="1:17" x14ac:dyDescent="0.25">
      <c r="A25" t="s">
        <v>46</v>
      </c>
      <c r="B25" t="s">
        <v>47</v>
      </c>
      <c r="C25">
        <v>0.88470000000000004</v>
      </c>
      <c r="D25" t="s">
        <v>14</v>
      </c>
      <c r="E25">
        <v>0</v>
      </c>
      <c r="F25">
        <v>1</v>
      </c>
      <c r="G25" s="1">
        <v>45173</v>
      </c>
      <c r="H25" s="2">
        <v>0.58781249999999996</v>
      </c>
      <c r="I25" s="1">
        <v>45174</v>
      </c>
      <c r="J25" s="2">
        <v>0.3296412037037037</v>
      </c>
      <c r="K25" s="5">
        <v>0.74182870370370368</v>
      </c>
      <c r="L25" s="6">
        <v>17.803888888888888</v>
      </c>
      <c r="M25" s="2" t="str">
        <f>TEXT(FXLeaders_Signal_Report[[#This Row],[Time Open]],"[hh]:mm:ss")</f>
        <v>14:06:27</v>
      </c>
      <c r="N2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25" t="str">
        <f>IF(OR(FXLeaders_Signal_Report[[#This Row],[Pair]]="Gold",FXLeaders_Signal_Report[[#This Row],[Pair]]="Silver",FXLeaders_Signal_Report[[#This Row],[Pair]]="UsOil"),"Commodity",IF(OR(FXLeaders_Signal_Report[[#This Row],[Pair]]="BTC/USD",FXLeaders_Signal_Report[[#This Row],[Pair]]="ETH/USD"),"Cryptocurrency","Forex"))</f>
        <v>Forex</v>
      </c>
      <c r="P25">
        <f>ROUND(FXLeaders_Signal_Report[[#This Row],[Trade Duration (in Days)]],)</f>
        <v>1</v>
      </c>
      <c r="Q25">
        <f>ROUND(FXLeaders_Signal_Report[[#This Row],[Trade Duration (in Hours)]],)</f>
        <v>18</v>
      </c>
    </row>
    <row r="26" spans="1:17" x14ac:dyDescent="0.25">
      <c r="A26" t="s">
        <v>48</v>
      </c>
      <c r="B26" t="s">
        <v>16</v>
      </c>
      <c r="C26">
        <v>1945.69</v>
      </c>
      <c r="D26" t="s">
        <v>17</v>
      </c>
      <c r="E26">
        <v>0</v>
      </c>
      <c r="F26">
        <v>1</v>
      </c>
      <c r="G26" s="1">
        <v>45169</v>
      </c>
      <c r="H26" s="2">
        <v>0.54388888888888887</v>
      </c>
      <c r="I26" s="1">
        <v>45170</v>
      </c>
      <c r="J26" s="2">
        <v>0.59681712962962963</v>
      </c>
      <c r="K26" s="5">
        <v>1.0529282407407408</v>
      </c>
      <c r="L26" s="6">
        <v>25.270277777777778</v>
      </c>
      <c r="M26" s="2" t="str">
        <f>TEXT(FXLeaders_Signal_Report[[#This Row],[Time Open]],"[hh]:mm:ss")</f>
        <v>13:03:12</v>
      </c>
      <c r="N2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26" t="str">
        <f>IF(OR(FXLeaders_Signal_Report[[#This Row],[Pair]]="Gold",FXLeaders_Signal_Report[[#This Row],[Pair]]="Silver",FXLeaders_Signal_Report[[#This Row],[Pair]]="UsOil"),"Commodity",IF(OR(FXLeaders_Signal_Report[[#This Row],[Pair]]="BTC/USD",FXLeaders_Signal_Report[[#This Row],[Pair]]="ETH/USD"),"Cryptocurrency","Forex"))</f>
        <v>Commodity</v>
      </c>
      <c r="P26">
        <f>ROUND(FXLeaders_Signal_Report[[#This Row],[Trade Duration (in Days)]],)</f>
        <v>1</v>
      </c>
      <c r="Q26">
        <f>ROUND(FXLeaders_Signal_Report[[#This Row],[Trade Duration (in Hours)]],)</f>
        <v>25</v>
      </c>
    </row>
    <row r="27" spans="1:17" x14ac:dyDescent="0.25">
      <c r="A27" t="s">
        <v>49</v>
      </c>
      <c r="B27" t="s">
        <v>50</v>
      </c>
      <c r="C27">
        <v>1.9570000000000001</v>
      </c>
      <c r="D27" t="s">
        <v>17</v>
      </c>
      <c r="E27">
        <v>0</v>
      </c>
      <c r="F27">
        <v>1</v>
      </c>
      <c r="G27" s="1">
        <v>45168</v>
      </c>
      <c r="H27" s="2">
        <v>0.46785879629629629</v>
      </c>
      <c r="I27" s="1">
        <v>45170</v>
      </c>
      <c r="J27" s="2">
        <v>0.53510416666666671</v>
      </c>
      <c r="K27" s="5">
        <v>2.0672453703703706</v>
      </c>
      <c r="L27" s="6">
        <v>49.613888888888887</v>
      </c>
      <c r="M27" s="2" t="str">
        <f>TEXT(FXLeaders_Signal_Report[[#This Row],[Time Open]],"[hh]:mm:ss")</f>
        <v>11:13:43</v>
      </c>
      <c r="N2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27" t="str">
        <f>IF(OR(FXLeaders_Signal_Report[[#This Row],[Pair]]="Gold",FXLeaders_Signal_Report[[#This Row],[Pair]]="Silver",FXLeaders_Signal_Report[[#This Row],[Pair]]="UsOil"),"Commodity",IF(OR(FXLeaders_Signal_Report[[#This Row],[Pair]]="BTC/USD",FXLeaders_Signal_Report[[#This Row],[Pair]]="ETH/USD"),"Cryptocurrency","Forex"))</f>
        <v>Forex</v>
      </c>
      <c r="P27">
        <f>ROUND(FXLeaders_Signal_Report[[#This Row],[Trade Duration (in Days)]],)</f>
        <v>2</v>
      </c>
      <c r="Q27">
        <f>ROUND(FXLeaders_Signal_Report[[#This Row],[Trade Duration (in Hours)]],)</f>
        <v>50</v>
      </c>
    </row>
    <row r="28" spans="1:17" x14ac:dyDescent="0.25">
      <c r="A28" t="s">
        <v>51</v>
      </c>
      <c r="B28" t="s">
        <v>19</v>
      </c>
      <c r="C28">
        <v>1.0840000000000001</v>
      </c>
      <c r="D28" t="s">
        <v>14</v>
      </c>
      <c r="E28">
        <v>0</v>
      </c>
      <c r="F28">
        <v>1</v>
      </c>
      <c r="G28" s="1">
        <v>45170</v>
      </c>
      <c r="H28" s="2">
        <v>0.22238425925925925</v>
      </c>
      <c r="I28" s="1">
        <v>45170</v>
      </c>
      <c r="J28" s="2">
        <v>0.5218518518518519</v>
      </c>
      <c r="K28" s="5">
        <v>0.29946759259259259</v>
      </c>
      <c r="L28" s="6">
        <v>7.1872222222222222</v>
      </c>
      <c r="M28" s="2" t="str">
        <f>TEXT(FXLeaders_Signal_Report[[#This Row],[Time Open]],"[hh]:mm:ss")</f>
        <v>05:20:14</v>
      </c>
      <c r="N2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28" t="str">
        <f>IF(OR(FXLeaders_Signal_Report[[#This Row],[Pair]]="Gold",FXLeaders_Signal_Report[[#This Row],[Pair]]="Silver",FXLeaders_Signal_Report[[#This Row],[Pair]]="UsOil"),"Commodity",IF(OR(FXLeaders_Signal_Report[[#This Row],[Pair]]="BTC/USD",FXLeaders_Signal_Report[[#This Row],[Pair]]="ETH/USD"),"Cryptocurrency","Forex"))</f>
        <v>Forex</v>
      </c>
      <c r="P28">
        <f>ROUND(FXLeaders_Signal_Report[[#This Row],[Trade Duration (in Days)]],)</f>
        <v>0</v>
      </c>
      <c r="Q28">
        <f>ROUND(FXLeaders_Signal_Report[[#This Row],[Trade Duration (in Hours)]],)</f>
        <v>7</v>
      </c>
    </row>
    <row r="29" spans="1:17" x14ac:dyDescent="0.25">
      <c r="A29" t="s">
        <v>52</v>
      </c>
      <c r="B29" t="s">
        <v>13</v>
      </c>
      <c r="C29">
        <v>145.91</v>
      </c>
      <c r="D29" t="s">
        <v>14</v>
      </c>
      <c r="E29">
        <v>0</v>
      </c>
      <c r="F29">
        <v>1</v>
      </c>
      <c r="G29" s="1">
        <v>45169</v>
      </c>
      <c r="H29" s="2">
        <v>0.5455902777777778</v>
      </c>
      <c r="I29" s="1">
        <v>45169</v>
      </c>
      <c r="J29" s="2">
        <v>0.578125</v>
      </c>
      <c r="K29" s="5">
        <v>3.2534722222222236E-2</v>
      </c>
      <c r="L29" s="6">
        <v>0.78083333333333371</v>
      </c>
      <c r="M29" s="2" t="str">
        <f>TEXT(FXLeaders_Signal_Report[[#This Row],[Time Open]],"[hh]:mm:ss")</f>
        <v>13:05:39</v>
      </c>
      <c r="N2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29" t="str">
        <f>IF(OR(FXLeaders_Signal_Report[[#This Row],[Pair]]="Gold",FXLeaders_Signal_Report[[#This Row],[Pair]]="Silver",FXLeaders_Signal_Report[[#This Row],[Pair]]="UsOil"),"Commodity",IF(OR(FXLeaders_Signal_Report[[#This Row],[Pair]]="BTC/USD",FXLeaders_Signal_Report[[#This Row],[Pair]]="ETH/USD"),"Cryptocurrency","Forex"))</f>
        <v>Forex</v>
      </c>
      <c r="P29">
        <f>ROUND(FXLeaders_Signal_Report[[#This Row],[Trade Duration (in Days)]],)</f>
        <v>0</v>
      </c>
      <c r="Q29">
        <f>ROUND(FXLeaders_Signal_Report[[#This Row],[Trade Duration (in Hours)]],)</f>
        <v>1</v>
      </c>
    </row>
    <row r="30" spans="1:17" x14ac:dyDescent="0.25">
      <c r="A30" t="s">
        <v>53</v>
      </c>
      <c r="B30" t="s">
        <v>40</v>
      </c>
      <c r="C30">
        <v>1.3555999999999999</v>
      </c>
      <c r="D30" t="s">
        <v>17</v>
      </c>
      <c r="E30">
        <v>0</v>
      </c>
      <c r="F30">
        <v>1</v>
      </c>
      <c r="G30" s="1">
        <v>45169</v>
      </c>
      <c r="H30" s="2">
        <v>0.4775462962962963</v>
      </c>
      <c r="I30" s="1">
        <v>45169</v>
      </c>
      <c r="J30" s="2">
        <v>0.52209490740740738</v>
      </c>
      <c r="K30" s="5">
        <v>4.4548611111111157E-2</v>
      </c>
      <c r="L30" s="6">
        <v>1.0691666666666677</v>
      </c>
      <c r="M30" s="2" t="str">
        <f>TEXT(FXLeaders_Signal_Report[[#This Row],[Time Open]],"[hh]:mm:ss")</f>
        <v>11:27:40</v>
      </c>
      <c r="N3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30" t="str">
        <f>IF(OR(FXLeaders_Signal_Report[[#This Row],[Pair]]="Gold",FXLeaders_Signal_Report[[#This Row],[Pair]]="Silver",FXLeaders_Signal_Report[[#This Row],[Pair]]="UsOil"),"Commodity",IF(OR(FXLeaders_Signal_Report[[#This Row],[Pair]]="BTC/USD",FXLeaders_Signal_Report[[#This Row],[Pair]]="ETH/USD"),"Cryptocurrency","Forex"))</f>
        <v>Forex</v>
      </c>
      <c r="P30">
        <f>ROUND(FXLeaders_Signal_Report[[#This Row],[Trade Duration (in Days)]],)</f>
        <v>0</v>
      </c>
      <c r="Q30">
        <f>ROUND(FXLeaders_Signal_Report[[#This Row],[Trade Duration (in Hours)]],)</f>
        <v>1</v>
      </c>
    </row>
    <row r="31" spans="1:17" x14ac:dyDescent="0.25">
      <c r="A31" t="s">
        <v>54</v>
      </c>
      <c r="B31" t="s">
        <v>32</v>
      </c>
      <c r="C31">
        <v>0.86050000000000004</v>
      </c>
      <c r="D31" t="s">
        <v>17</v>
      </c>
      <c r="E31">
        <v>0</v>
      </c>
      <c r="F31">
        <v>1</v>
      </c>
      <c r="G31" s="1">
        <v>45167</v>
      </c>
      <c r="H31" s="2">
        <v>0.788599537037037</v>
      </c>
      <c r="I31" s="1">
        <v>45169</v>
      </c>
      <c r="J31" s="2">
        <v>0.29978009259259258</v>
      </c>
      <c r="K31" s="5">
        <v>1.5111805555555555</v>
      </c>
      <c r="L31" s="6">
        <v>36.268333333333331</v>
      </c>
      <c r="M31" s="2" t="str">
        <f>TEXT(FXLeaders_Signal_Report[[#This Row],[Time Open]],"[hh]:mm:ss")</f>
        <v>18:55:35</v>
      </c>
      <c r="N3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31" t="str">
        <f>IF(OR(FXLeaders_Signal_Report[[#This Row],[Pair]]="Gold",FXLeaders_Signal_Report[[#This Row],[Pair]]="Silver",FXLeaders_Signal_Report[[#This Row],[Pair]]="UsOil"),"Commodity",IF(OR(FXLeaders_Signal_Report[[#This Row],[Pair]]="BTC/USD",FXLeaders_Signal_Report[[#This Row],[Pair]]="ETH/USD"),"Cryptocurrency","Forex"))</f>
        <v>Forex</v>
      </c>
      <c r="P31">
        <f>ROUND(FXLeaders_Signal_Report[[#This Row],[Trade Duration (in Days)]],)</f>
        <v>2</v>
      </c>
      <c r="Q31">
        <f>ROUND(FXLeaders_Signal_Report[[#This Row],[Trade Duration (in Hours)]],)</f>
        <v>36</v>
      </c>
    </row>
    <row r="32" spans="1:17" x14ac:dyDescent="0.25">
      <c r="A32" t="s">
        <v>55</v>
      </c>
      <c r="B32" t="s">
        <v>13</v>
      </c>
      <c r="C32">
        <v>146.25</v>
      </c>
      <c r="D32" t="s">
        <v>17</v>
      </c>
      <c r="E32">
        <v>0</v>
      </c>
      <c r="F32">
        <v>1</v>
      </c>
      <c r="G32" s="1">
        <v>45168</v>
      </c>
      <c r="H32" s="2">
        <v>0.89392361111111107</v>
      </c>
      <c r="I32" s="1">
        <v>45169</v>
      </c>
      <c r="J32" s="2">
        <v>4.3888888888888887E-2</v>
      </c>
      <c r="K32" s="5">
        <v>0.14996527777777791</v>
      </c>
      <c r="L32" s="6">
        <v>3.5991666666666688</v>
      </c>
      <c r="M32" s="2" t="str">
        <f>TEXT(FXLeaders_Signal_Report[[#This Row],[Time Open]],"[hh]:mm:ss")</f>
        <v>21:27:15</v>
      </c>
      <c r="N3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32" t="str">
        <f>IF(OR(FXLeaders_Signal_Report[[#This Row],[Pair]]="Gold",FXLeaders_Signal_Report[[#This Row],[Pair]]="Silver",FXLeaders_Signal_Report[[#This Row],[Pair]]="UsOil"),"Commodity",IF(OR(FXLeaders_Signal_Report[[#This Row],[Pair]]="BTC/USD",FXLeaders_Signal_Report[[#This Row],[Pair]]="ETH/USD"),"Cryptocurrency","Forex"))</f>
        <v>Forex</v>
      </c>
      <c r="P32">
        <f>ROUND(FXLeaders_Signal_Report[[#This Row],[Trade Duration (in Days)]],)</f>
        <v>0</v>
      </c>
      <c r="Q32">
        <f>ROUND(FXLeaders_Signal_Report[[#This Row],[Trade Duration (in Hours)]],)</f>
        <v>4</v>
      </c>
    </row>
    <row r="33" spans="1:17" x14ac:dyDescent="0.25">
      <c r="A33" t="s">
        <v>56</v>
      </c>
      <c r="B33" t="s">
        <v>13</v>
      </c>
      <c r="C33">
        <v>145.9</v>
      </c>
      <c r="D33" t="s">
        <v>17</v>
      </c>
      <c r="E33">
        <v>1</v>
      </c>
      <c r="F33">
        <v>0</v>
      </c>
      <c r="G33" s="1">
        <v>45168</v>
      </c>
      <c r="H33" s="2">
        <v>0.62905092592592593</v>
      </c>
      <c r="I33" s="1">
        <v>45168</v>
      </c>
      <c r="J33" s="2">
        <v>0.8306944444444444</v>
      </c>
      <c r="K33" s="5">
        <v>0.20164351851851858</v>
      </c>
      <c r="L33" s="6">
        <v>4.839444444444446</v>
      </c>
      <c r="M33" s="2" t="str">
        <f>TEXT(FXLeaders_Signal_Report[[#This Row],[Time Open]],"[hh]:mm:ss")</f>
        <v>15:05:50</v>
      </c>
      <c r="N3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33" t="str">
        <f>IF(OR(FXLeaders_Signal_Report[[#This Row],[Pair]]="Gold",FXLeaders_Signal_Report[[#This Row],[Pair]]="Silver",FXLeaders_Signal_Report[[#This Row],[Pair]]="UsOil"),"Commodity",IF(OR(FXLeaders_Signal_Report[[#This Row],[Pair]]="BTC/USD",FXLeaders_Signal_Report[[#This Row],[Pair]]="ETH/USD"),"Cryptocurrency","Forex"))</f>
        <v>Forex</v>
      </c>
      <c r="P33">
        <f>ROUND(FXLeaders_Signal_Report[[#This Row],[Trade Duration (in Days)]],)</f>
        <v>0</v>
      </c>
      <c r="Q33">
        <f>ROUND(FXLeaders_Signal_Report[[#This Row],[Trade Duration (in Hours)]],)</f>
        <v>5</v>
      </c>
    </row>
    <row r="34" spans="1:17" x14ac:dyDescent="0.25">
      <c r="A34" t="s">
        <v>57</v>
      </c>
      <c r="B34" t="s">
        <v>16</v>
      </c>
      <c r="C34">
        <v>1937.08</v>
      </c>
      <c r="D34" t="s">
        <v>17</v>
      </c>
      <c r="E34">
        <v>1</v>
      </c>
      <c r="F34">
        <v>0</v>
      </c>
      <c r="G34" s="1">
        <v>45168</v>
      </c>
      <c r="H34" s="2">
        <v>0.2338425925925926</v>
      </c>
      <c r="I34" s="1">
        <v>45168</v>
      </c>
      <c r="J34" s="2">
        <v>0.51068287037037041</v>
      </c>
      <c r="K34" s="5">
        <v>0.27684027777777781</v>
      </c>
      <c r="L34" s="6">
        <v>6.644166666666667</v>
      </c>
      <c r="M34" s="2" t="str">
        <f>TEXT(FXLeaders_Signal_Report[[#This Row],[Time Open]],"[hh]:mm:ss")</f>
        <v>05:36:44</v>
      </c>
      <c r="N3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34" t="str">
        <f>IF(OR(FXLeaders_Signal_Report[[#This Row],[Pair]]="Gold",FXLeaders_Signal_Report[[#This Row],[Pair]]="Silver",FXLeaders_Signal_Report[[#This Row],[Pair]]="UsOil"),"Commodity",IF(OR(FXLeaders_Signal_Report[[#This Row],[Pair]]="BTC/USD",FXLeaders_Signal_Report[[#This Row],[Pair]]="ETH/USD"),"Cryptocurrency","Forex"))</f>
        <v>Commodity</v>
      </c>
      <c r="P34">
        <f>ROUND(FXLeaders_Signal_Report[[#This Row],[Trade Duration (in Days)]],)</f>
        <v>0</v>
      </c>
      <c r="Q34">
        <f>ROUND(FXLeaders_Signal_Report[[#This Row],[Trade Duration (in Hours)]],)</f>
        <v>7</v>
      </c>
    </row>
    <row r="35" spans="1:17" x14ac:dyDescent="0.25">
      <c r="A35" t="s">
        <v>58</v>
      </c>
      <c r="B35" t="s">
        <v>59</v>
      </c>
      <c r="C35">
        <v>0.64259999999999995</v>
      </c>
      <c r="D35" t="s">
        <v>17</v>
      </c>
      <c r="E35">
        <v>1</v>
      </c>
      <c r="F35">
        <v>0</v>
      </c>
      <c r="G35" s="1">
        <v>45166</v>
      </c>
      <c r="H35" s="2">
        <v>0.67276620370370366</v>
      </c>
      <c r="I35" s="1">
        <v>45167</v>
      </c>
      <c r="J35" s="2">
        <v>0.64979166666666666</v>
      </c>
      <c r="K35" s="5">
        <v>0.977025462962963</v>
      </c>
      <c r="L35" s="6">
        <v>23.448611111111113</v>
      </c>
      <c r="M35" s="2" t="str">
        <f>TEXT(FXLeaders_Signal_Report[[#This Row],[Time Open]],"[hh]:mm:ss")</f>
        <v>16:08:47</v>
      </c>
      <c r="N3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35" t="str">
        <f>IF(OR(FXLeaders_Signal_Report[[#This Row],[Pair]]="Gold",FXLeaders_Signal_Report[[#This Row],[Pair]]="Silver",FXLeaders_Signal_Report[[#This Row],[Pair]]="UsOil"),"Commodity",IF(OR(FXLeaders_Signal_Report[[#This Row],[Pair]]="BTC/USD",FXLeaders_Signal_Report[[#This Row],[Pair]]="ETH/USD"),"Cryptocurrency","Forex"))</f>
        <v>Forex</v>
      </c>
      <c r="P35">
        <f>ROUND(FXLeaders_Signal_Report[[#This Row],[Trade Duration (in Days)]],)</f>
        <v>1</v>
      </c>
      <c r="Q35">
        <f>ROUND(FXLeaders_Signal_Report[[#This Row],[Trade Duration (in Hours)]],)</f>
        <v>23</v>
      </c>
    </row>
    <row r="36" spans="1:17" x14ac:dyDescent="0.25">
      <c r="A36" t="s">
        <v>60</v>
      </c>
      <c r="B36" t="s">
        <v>16</v>
      </c>
      <c r="C36">
        <v>1922.46</v>
      </c>
      <c r="D36" t="s">
        <v>14</v>
      </c>
      <c r="E36">
        <v>0</v>
      </c>
      <c r="F36">
        <v>1</v>
      </c>
      <c r="G36" s="1">
        <v>45167</v>
      </c>
      <c r="H36" s="2">
        <v>0.19513888888888889</v>
      </c>
      <c r="I36" s="1">
        <v>45167</v>
      </c>
      <c r="J36" s="2">
        <v>0.58686342592592589</v>
      </c>
      <c r="K36" s="5">
        <v>0.39172453703703702</v>
      </c>
      <c r="L36" s="6">
        <v>9.4013888888888886</v>
      </c>
      <c r="M36" s="2" t="str">
        <f>TEXT(FXLeaders_Signal_Report[[#This Row],[Time Open]],"[hh]:mm:ss")</f>
        <v>04:41:00</v>
      </c>
      <c r="N3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36" t="str">
        <f>IF(OR(FXLeaders_Signal_Report[[#This Row],[Pair]]="Gold",FXLeaders_Signal_Report[[#This Row],[Pair]]="Silver",FXLeaders_Signal_Report[[#This Row],[Pair]]="UsOil"),"Commodity",IF(OR(FXLeaders_Signal_Report[[#This Row],[Pair]]="BTC/USD",FXLeaders_Signal_Report[[#This Row],[Pair]]="ETH/USD"),"Cryptocurrency","Forex"))</f>
        <v>Commodity</v>
      </c>
      <c r="P36">
        <f>ROUND(FXLeaders_Signal_Report[[#This Row],[Trade Duration (in Days)]],)</f>
        <v>0</v>
      </c>
      <c r="Q36">
        <f>ROUND(FXLeaders_Signal_Report[[#This Row],[Trade Duration (in Hours)]],)</f>
        <v>9</v>
      </c>
    </row>
    <row r="37" spans="1:17" x14ac:dyDescent="0.25">
      <c r="A37" t="s">
        <v>61</v>
      </c>
      <c r="B37" t="s">
        <v>19</v>
      </c>
      <c r="C37">
        <v>1.081</v>
      </c>
      <c r="D37" t="s">
        <v>14</v>
      </c>
      <c r="E37">
        <v>0</v>
      </c>
      <c r="F37">
        <v>1</v>
      </c>
      <c r="G37" s="1">
        <v>45166</v>
      </c>
      <c r="H37" s="2">
        <v>0.25614583333333335</v>
      </c>
      <c r="I37" s="1">
        <v>45167</v>
      </c>
      <c r="J37" s="2">
        <v>0.5849537037037037</v>
      </c>
      <c r="K37" s="5">
        <v>1.3288078703703703</v>
      </c>
      <c r="L37" s="6">
        <v>31.891388888888891</v>
      </c>
      <c r="M37" s="2" t="str">
        <f>TEXT(FXLeaders_Signal_Report[[#This Row],[Time Open]],"[hh]:mm:ss")</f>
        <v>06:08:51</v>
      </c>
      <c r="N3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37" t="str">
        <f>IF(OR(FXLeaders_Signal_Report[[#This Row],[Pair]]="Gold",FXLeaders_Signal_Report[[#This Row],[Pair]]="Silver",FXLeaders_Signal_Report[[#This Row],[Pair]]="UsOil"),"Commodity",IF(OR(FXLeaders_Signal_Report[[#This Row],[Pair]]="BTC/USD",FXLeaders_Signal_Report[[#This Row],[Pair]]="ETH/USD"),"Cryptocurrency","Forex"))</f>
        <v>Forex</v>
      </c>
      <c r="P37">
        <f>ROUND(FXLeaders_Signal_Report[[#This Row],[Trade Duration (in Days)]],)</f>
        <v>1</v>
      </c>
      <c r="Q37">
        <f>ROUND(FXLeaders_Signal_Report[[#This Row],[Trade Duration (in Hours)]],)</f>
        <v>32</v>
      </c>
    </row>
    <row r="38" spans="1:17" x14ac:dyDescent="0.25">
      <c r="A38" t="s">
        <v>62</v>
      </c>
      <c r="B38" t="s">
        <v>21</v>
      </c>
      <c r="C38">
        <v>1.2618</v>
      </c>
      <c r="D38" t="s">
        <v>14</v>
      </c>
      <c r="E38">
        <v>1</v>
      </c>
      <c r="F38">
        <v>0</v>
      </c>
      <c r="G38" s="1">
        <v>45167</v>
      </c>
      <c r="H38" s="2">
        <v>0.20730324074074075</v>
      </c>
      <c r="I38" s="1">
        <v>45167</v>
      </c>
      <c r="J38" s="2">
        <v>0.5118287037037037</v>
      </c>
      <c r="K38" s="5">
        <v>0.30452546296296296</v>
      </c>
      <c r="L38" s="6">
        <v>7.3086111111111114</v>
      </c>
      <c r="M38" s="2" t="str">
        <f>TEXT(FXLeaders_Signal_Report[[#This Row],[Time Open]],"[hh]:mm:ss")</f>
        <v>04:58:31</v>
      </c>
      <c r="N3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38" t="str">
        <f>IF(OR(FXLeaders_Signal_Report[[#This Row],[Pair]]="Gold",FXLeaders_Signal_Report[[#This Row],[Pair]]="Silver",FXLeaders_Signal_Report[[#This Row],[Pair]]="UsOil"),"Commodity",IF(OR(FXLeaders_Signal_Report[[#This Row],[Pair]]="BTC/USD",FXLeaders_Signal_Report[[#This Row],[Pair]]="ETH/USD"),"Cryptocurrency","Forex"))</f>
        <v>Forex</v>
      </c>
      <c r="P38">
        <f>ROUND(FXLeaders_Signal_Report[[#This Row],[Trade Duration (in Days)]],)</f>
        <v>0</v>
      </c>
      <c r="Q38">
        <f>ROUND(FXLeaders_Signal_Report[[#This Row],[Trade Duration (in Hours)]],)</f>
        <v>7</v>
      </c>
    </row>
    <row r="39" spans="1:17" x14ac:dyDescent="0.25">
      <c r="A39" t="s">
        <v>63</v>
      </c>
      <c r="B39" t="s">
        <v>16</v>
      </c>
      <c r="C39">
        <v>1915.01</v>
      </c>
      <c r="D39" t="s">
        <v>14</v>
      </c>
      <c r="E39">
        <v>0</v>
      </c>
      <c r="F39">
        <v>1</v>
      </c>
      <c r="G39" s="1">
        <v>45166</v>
      </c>
      <c r="H39" s="2">
        <v>0.25594907407407408</v>
      </c>
      <c r="I39" s="1">
        <v>45166</v>
      </c>
      <c r="J39" s="2">
        <v>0.6500231481481481</v>
      </c>
      <c r="K39" s="5">
        <v>0.39407407407407408</v>
      </c>
      <c r="L39" s="6">
        <v>9.4577777777777783</v>
      </c>
      <c r="M39" s="2" t="str">
        <f>TEXT(FXLeaders_Signal_Report[[#This Row],[Time Open]],"[hh]:mm:ss")</f>
        <v>06:08:34</v>
      </c>
      <c r="N3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39" t="str">
        <f>IF(OR(FXLeaders_Signal_Report[[#This Row],[Pair]]="Gold",FXLeaders_Signal_Report[[#This Row],[Pair]]="Silver",FXLeaders_Signal_Report[[#This Row],[Pair]]="UsOil"),"Commodity",IF(OR(FXLeaders_Signal_Report[[#This Row],[Pair]]="BTC/USD",FXLeaders_Signal_Report[[#This Row],[Pair]]="ETH/USD"),"Cryptocurrency","Forex"))</f>
        <v>Commodity</v>
      </c>
      <c r="P39">
        <f>ROUND(FXLeaders_Signal_Report[[#This Row],[Trade Duration (in Days)]],)</f>
        <v>0</v>
      </c>
      <c r="Q39">
        <f>ROUND(FXLeaders_Signal_Report[[#This Row],[Trade Duration (in Hours)]],)</f>
        <v>9</v>
      </c>
    </row>
    <row r="40" spans="1:17" x14ac:dyDescent="0.25">
      <c r="A40" t="s">
        <v>64</v>
      </c>
      <c r="B40" t="s">
        <v>32</v>
      </c>
      <c r="C40">
        <v>0.85570000000000002</v>
      </c>
      <c r="D40" t="s">
        <v>17</v>
      </c>
      <c r="E40">
        <v>1</v>
      </c>
      <c r="F40">
        <v>0</v>
      </c>
      <c r="G40" s="1">
        <v>45161</v>
      </c>
      <c r="H40" s="2">
        <v>0.57311342592592596</v>
      </c>
      <c r="I40" s="1">
        <v>45166</v>
      </c>
      <c r="J40" s="2">
        <v>0.3283449074074074</v>
      </c>
      <c r="K40" s="5">
        <v>4.7552314814814816</v>
      </c>
      <c r="L40" s="6">
        <v>114.12555555555555</v>
      </c>
      <c r="M40" s="2" t="str">
        <f>TEXT(FXLeaders_Signal_Report[[#This Row],[Time Open]],"[hh]:mm:ss")</f>
        <v>13:45:17</v>
      </c>
      <c r="N4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40" t="str">
        <f>IF(OR(FXLeaders_Signal_Report[[#This Row],[Pair]]="Gold",FXLeaders_Signal_Report[[#This Row],[Pair]]="Silver",FXLeaders_Signal_Report[[#This Row],[Pair]]="UsOil"),"Commodity",IF(OR(FXLeaders_Signal_Report[[#This Row],[Pair]]="BTC/USD",FXLeaders_Signal_Report[[#This Row],[Pair]]="ETH/USD"),"Cryptocurrency","Forex"))</f>
        <v>Forex</v>
      </c>
      <c r="P40">
        <f>ROUND(FXLeaders_Signal_Report[[#This Row],[Trade Duration (in Days)]],)</f>
        <v>5</v>
      </c>
      <c r="Q40">
        <f>ROUND(FXLeaders_Signal_Report[[#This Row],[Trade Duration (in Hours)]],)</f>
        <v>114</v>
      </c>
    </row>
    <row r="41" spans="1:17" x14ac:dyDescent="0.25">
      <c r="A41" t="s">
        <v>65</v>
      </c>
      <c r="B41" t="s">
        <v>16</v>
      </c>
      <c r="C41">
        <v>1919.8</v>
      </c>
      <c r="D41" t="s">
        <v>14</v>
      </c>
      <c r="E41">
        <v>1</v>
      </c>
      <c r="F41">
        <v>0</v>
      </c>
      <c r="G41" s="1">
        <v>45162</v>
      </c>
      <c r="H41" s="2">
        <v>0.2137037037037037</v>
      </c>
      <c r="I41" s="1">
        <v>45163</v>
      </c>
      <c r="J41" s="2">
        <v>0.61416666666666664</v>
      </c>
      <c r="K41" s="5">
        <v>1.400462962962963</v>
      </c>
      <c r="L41" s="6">
        <v>33.611111111111114</v>
      </c>
      <c r="M41" s="2" t="str">
        <f>TEXT(FXLeaders_Signal_Report[[#This Row],[Time Open]],"[hh]:mm:ss")</f>
        <v>05:07:44</v>
      </c>
      <c r="N4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1" t="str">
        <f>IF(OR(FXLeaders_Signal_Report[[#This Row],[Pair]]="Gold",FXLeaders_Signal_Report[[#This Row],[Pair]]="Silver",FXLeaders_Signal_Report[[#This Row],[Pair]]="UsOil"),"Commodity",IF(OR(FXLeaders_Signal_Report[[#This Row],[Pair]]="BTC/USD",FXLeaders_Signal_Report[[#This Row],[Pair]]="ETH/USD"),"Cryptocurrency","Forex"))</f>
        <v>Commodity</v>
      </c>
      <c r="P41">
        <f>ROUND(FXLeaders_Signal_Report[[#This Row],[Trade Duration (in Days)]],)</f>
        <v>1</v>
      </c>
      <c r="Q41">
        <f>ROUND(FXLeaders_Signal_Report[[#This Row],[Trade Duration (in Hours)]],)</f>
        <v>34</v>
      </c>
    </row>
    <row r="42" spans="1:17" x14ac:dyDescent="0.25">
      <c r="A42" t="s">
        <v>66</v>
      </c>
      <c r="B42" t="s">
        <v>13</v>
      </c>
      <c r="C42">
        <v>146.04300000000001</v>
      </c>
      <c r="D42" t="s">
        <v>17</v>
      </c>
      <c r="E42">
        <v>0</v>
      </c>
      <c r="F42">
        <v>1</v>
      </c>
      <c r="G42" s="1">
        <v>45163</v>
      </c>
      <c r="H42" s="2">
        <v>0.22304398148148147</v>
      </c>
      <c r="I42" s="1">
        <v>45163</v>
      </c>
      <c r="J42" s="2">
        <v>0.58663194444444444</v>
      </c>
      <c r="K42" s="5">
        <v>0.36358796296296303</v>
      </c>
      <c r="L42" s="6">
        <v>8.7261111111111127</v>
      </c>
      <c r="M42" s="2" t="str">
        <f>TEXT(FXLeaders_Signal_Report[[#This Row],[Time Open]],"[hh]:mm:ss")</f>
        <v>05:21:11</v>
      </c>
      <c r="N4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2" t="str">
        <f>IF(OR(FXLeaders_Signal_Report[[#This Row],[Pair]]="Gold",FXLeaders_Signal_Report[[#This Row],[Pair]]="Silver",FXLeaders_Signal_Report[[#This Row],[Pair]]="UsOil"),"Commodity",IF(OR(FXLeaders_Signal_Report[[#This Row],[Pair]]="BTC/USD",FXLeaders_Signal_Report[[#This Row],[Pair]]="ETH/USD"),"Cryptocurrency","Forex"))</f>
        <v>Forex</v>
      </c>
      <c r="P42">
        <f>ROUND(FXLeaders_Signal_Report[[#This Row],[Trade Duration (in Days)]],)</f>
        <v>0</v>
      </c>
      <c r="Q42">
        <f>ROUND(FXLeaders_Signal_Report[[#This Row],[Trade Duration (in Hours)]],)</f>
        <v>9</v>
      </c>
    </row>
    <row r="43" spans="1:17" x14ac:dyDescent="0.25">
      <c r="A43" t="s">
        <v>67</v>
      </c>
      <c r="B43" t="s">
        <v>19</v>
      </c>
      <c r="C43">
        <v>1.0787</v>
      </c>
      <c r="D43" t="s">
        <v>17</v>
      </c>
      <c r="E43">
        <v>1</v>
      </c>
      <c r="F43">
        <v>0</v>
      </c>
      <c r="G43" s="1">
        <v>45163</v>
      </c>
      <c r="H43" s="2">
        <v>0.21932870370370369</v>
      </c>
      <c r="I43" s="1">
        <v>45163</v>
      </c>
      <c r="J43" s="2">
        <v>0.58605324074074072</v>
      </c>
      <c r="K43" s="5">
        <v>0.36672453703703706</v>
      </c>
      <c r="L43" s="6">
        <v>8.8013888888888889</v>
      </c>
      <c r="M43" s="2" t="str">
        <f>TEXT(FXLeaders_Signal_Report[[#This Row],[Time Open]],"[hh]:mm:ss")</f>
        <v>05:15:50</v>
      </c>
      <c r="N4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3" t="str">
        <f>IF(OR(FXLeaders_Signal_Report[[#This Row],[Pair]]="Gold",FXLeaders_Signal_Report[[#This Row],[Pair]]="Silver",FXLeaders_Signal_Report[[#This Row],[Pair]]="UsOil"),"Commodity",IF(OR(FXLeaders_Signal_Report[[#This Row],[Pair]]="BTC/USD",FXLeaders_Signal_Report[[#This Row],[Pair]]="ETH/USD"),"Cryptocurrency","Forex"))</f>
        <v>Forex</v>
      </c>
      <c r="P43">
        <f>ROUND(FXLeaders_Signal_Report[[#This Row],[Trade Duration (in Days)]],)</f>
        <v>0</v>
      </c>
      <c r="Q43">
        <f>ROUND(FXLeaders_Signal_Report[[#This Row],[Trade Duration (in Hours)]],)</f>
        <v>9</v>
      </c>
    </row>
    <row r="44" spans="1:17" x14ac:dyDescent="0.25">
      <c r="A44" t="s">
        <v>68</v>
      </c>
      <c r="B44" t="s">
        <v>13</v>
      </c>
      <c r="C44">
        <v>145.62</v>
      </c>
      <c r="D44" t="s">
        <v>14</v>
      </c>
      <c r="E44">
        <v>0</v>
      </c>
      <c r="F44">
        <v>1</v>
      </c>
      <c r="G44" s="1">
        <v>45162</v>
      </c>
      <c r="H44" s="2">
        <v>0.63858796296296294</v>
      </c>
      <c r="I44" s="1">
        <v>45162</v>
      </c>
      <c r="J44" s="2">
        <v>0.70873842592592595</v>
      </c>
      <c r="K44" s="5">
        <v>7.0150462962963012E-2</v>
      </c>
      <c r="L44" s="6">
        <v>1.6836111111111123</v>
      </c>
      <c r="M44" s="2" t="str">
        <f>TEXT(FXLeaders_Signal_Report[[#This Row],[Time Open]],"[hh]:mm:ss")</f>
        <v>15:19:34</v>
      </c>
      <c r="N4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44" t="str">
        <f>IF(OR(FXLeaders_Signal_Report[[#This Row],[Pair]]="Gold",FXLeaders_Signal_Report[[#This Row],[Pair]]="Silver",FXLeaders_Signal_Report[[#This Row],[Pair]]="UsOil"),"Commodity",IF(OR(FXLeaders_Signal_Report[[#This Row],[Pair]]="BTC/USD",FXLeaders_Signal_Report[[#This Row],[Pair]]="ETH/USD"),"Cryptocurrency","Forex"))</f>
        <v>Forex</v>
      </c>
      <c r="P44">
        <f>ROUND(FXLeaders_Signal_Report[[#This Row],[Trade Duration (in Days)]],)</f>
        <v>0</v>
      </c>
      <c r="Q44">
        <f>ROUND(FXLeaders_Signal_Report[[#This Row],[Trade Duration (in Hours)]],)</f>
        <v>2</v>
      </c>
    </row>
    <row r="45" spans="1:17" x14ac:dyDescent="0.25">
      <c r="A45" t="s">
        <v>69</v>
      </c>
      <c r="B45" t="s">
        <v>43</v>
      </c>
      <c r="C45">
        <v>78.813999999999993</v>
      </c>
      <c r="D45" t="s">
        <v>17</v>
      </c>
      <c r="E45">
        <v>0</v>
      </c>
      <c r="F45">
        <v>1</v>
      </c>
      <c r="G45" s="1">
        <v>45161</v>
      </c>
      <c r="H45" s="2">
        <v>0.77962962962962967</v>
      </c>
      <c r="I45" s="1">
        <v>45162</v>
      </c>
      <c r="J45" s="2">
        <v>0.54887731481481483</v>
      </c>
      <c r="K45" s="5">
        <v>0.76924768518518516</v>
      </c>
      <c r="L45" s="6">
        <v>18.461944444444441</v>
      </c>
      <c r="M45" s="2" t="str">
        <f>TEXT(FXLeaders_Signal_Report[[#This Row],[Time Open]],"[hh]:mm:ss")</f>
        <v>18:42:40</v>
      </c>
      <c r="N4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45" t="str">
        <f>IF(OR(FXLeaders_Signal_Report[[#This Row],[Pair]]="Gold",FXLeaders_Signal_Report[[#This Row],[Pair]]="Silver",FXLeaders_Signal_Report[[#This Row],[Pair]]="UsOil"),"Commodity",IF(OR(FXLeaders_Signal_Report[[#This Row],[Pair]]="BTC/USD",FXLeaders_Signal_Report[[#This Row],[Pair]]="ETH/USD"),"Cryptocurrency","Forex"))</f>
        <v>Commodity</v>
      </c>
      <c r="P45">
        <f>ROUND(FXLeaders_Signal_Report[[#This Row],[Trade Duration (in Days)]],)</f>
        <v>1</v>
      </c>
      <c r="Q45">
        <f>ROUND(FXLeaders_Signal_Report[[#This Row],[Trade Duration (in Hours)]],)</f>
        <v>18</v>
      </c>
    </row>
    <row r="46" spans="1:17" x14ac:dyDescent="0.25">
      <c r="A46" t="s">
        <v>70</v>
      </c>
      <c r="B46" t="s">
        <v>19</v>
      </c>
      <c r="C46">
        <v>1.0858000000000001</v>
      </c>
      <c r="D46" t="s">
        <v>17</v>
      </c>
      <c r="E46">
        <v>0</v>
      </c>
      <c r="F46">
        <v>1</v>
      </c>
      <c r="G46" s="1">
        <v>45161</v>
      </c>
      <c r="H46" s="2">
        <v>0.77385416666666662</v>
      </c>
      <c r="I46" s="1">
        <v>45162</v>
      </c>
      <c r="J46" s="2">
        <v>0.52623842592592596</v>
      </c>
      <c r="K46" s="5">
        <v>0.75238425925925922</v>
      </c>
      <c r="L46" s="6">
        <v>18.057222222222222</v>
      </c>
      <c r="M46" s="2" t="str">
        <f>TEXT(FXLeaders_Signal_Report[[#This Row],[Time Open]],"[hh]:mm:ss")</f>
        <v>18:34:21</v>
      </c>
      <c r="N4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46" t="str">
        <f>IF(OR(FXLeaders_Signal_Report[[#This Row],[Pair]]="Gold",FXLeaders_Signal_Report[[#This Row],[Pair]]="Silver",FXLeaders_Signal_Report[[#This Row],[Pair]]="UsOil"),"Commodity",IF(OR(FXLeaders_Signal_Report[[#This Row],[Pair]]="BTC/USD",FXLeaders_Signal_Report[[#This Row],[Pair]]="ETH/USD"),"Cryptocurrency","Forex"))</f>
        <v>Forex</v>
      </c>
      <c r="P46">
        <f>ROUND(FXLeaders_Signal_Report[[#This Row],[Trade Duration (in Days)]],)</f>
        <v>1</v>
      </c>
      <c r="Q46">
        <f>ROUND(FXLeaders_Signal_Report[[#This Row],[Trade Duration (in Hours)]],)</f>
        <v>18</v>
      </c>
    </row>
    <row r="47" spans="1:17" x14ac:dyDescent="0.25">
      <c r="A47" t="s">
        <v>71</v>
      </c>
      <c r="B47" t="s">
        <v>23</v>
      </c>
      <c r="C47">
        <v>0.59709999999999996</v>
      </c>
      <c r="D47" t="s">
        <v>17</v>
      </c>
      <c r="E47">
        <v>0</v>
      </c>
      <c r="F47">
        <v>1</v>
      </c>
      <c r="G47" s="1">
        <v>45161</v>
      </c>
      <c r="H47" s="2">
        <v>0.63072916666666667</v>
      </c>
      <c r="I47" s="1">
        <v>45162</v>
      </c>
      <c r="J47" s="2">
        <v>0.40359953703703705</v>
      </c>
      <c r="K47" s="5">
        <v>0.77287037037037043</v>
      </c>
      <c r="L47" s="6">
        <v>18.548888888888889</v>
      </c>
      <c r="M47" s="2" t="str">
        <f>TEXT(FXLeaders_Signal_Report[[#This Row],[Time Open]],"[hh]:mm:ss")</f>
        <v>15:08:15</v>
      </c>
      <c r="N4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47" t="str">
        <f>IF(OR(FXLeaders_Signal_Report[[#This Row],[Pair]]="Gold",FXLeaders_Signal_Report[[#This Row],[Pair]]="Silver",FXLeaders_Signal_Report[[#This Row],[Pair]]="UsOil"),"Commodity",IF(OR(FXLeaders_Signal_Report[[#This Row],[Pair]]="BTC/USD",FXLeaders_Signal_Report[[#This Row],[Pair]]="ETH/USD"),"Cryptocurrency","Forex"))</f>
        <v>Forex</v>
      </c>
      <c r="P47">
        <f>ROUND(FXLeaders_Signal_Report[[#This Row],[Trade Duration (in Days)]],)</f>
        <v>1</v>
      </c>
      <c r="Q47">
        <f>ROUND(FXLeaders_Signal_Report[[#This Row],[Trade Duration (in Hours)]],)</f>
        <v>19</v>
      </c>
    </row>
    <row r="48" spans="1:17" x14ac:dyDescent="0.25">
      <c r="A48" t="s">
        <v>72</v>
      </c>
      <c r="B48" t="s">
        <v>40</v>
      </c>
      <c r="C48">
        <v>1.3553999999999999</v>
      </c>
      <c r="D48" t="s">
        <v>14</v>
      </c>
      <c r="E48">
        <v>1</v>
      </c>
      <c r="F48">
        <v>0</v>
      </c>
      <c r="G48" s="1">
        <v>45161</v>
      </c>
      <c r="H48" s="2">
        <v>0.64054398148148151</v>
      </c>
      <c r="I48" s="1">
        <v>45162</v>
      </c>
      <c r="J48" s="2">
        <v>0.1426273148148148</v>
      </c>
      <c r="K48" s="5">
        <v>0.50208333333333321</v>
      </c>
      <c r="L48" s="6">
        <v>12.049999999999999</v>
      </c>
      <c r="M48" s="2" t="str">
        <f>TEXT(FXLeaders_Signal_Report[[#This Row],[Time Open]],"[hh]:mm:ss")</f>
        <v>15:22:23</v>
      </c>
      <c r="N4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48" t="str">
        <f>IF(OR(FXLeaders_Signal_Report[[#This Row],[Pair]]="Gold",FXLeaders_Signal_Report[[#This Row],[Pair]]="Silver",FXLeaders_Signal_Report[[#This Row],[Pair]]="UsOil"),"Commodity",IF(OR(FXLeaders_Signal_Report[[#This Row],[Pair]]="BTC/USD",FXLeaders_Signal_Report[[#This Row],[Pair]]="ETH/USD"),"Cryptocurrency","Forex"))</f>
        <v>Forex</v>
      </c>
      <c r="P48">
        <f>ROUND(FXLeaders_Signal_Report[[#This Row],[Trade Duration (in Days)]],)</f>
        <v>1</v>
      </c>
      <c r="Q48">
        <f>ROUND(FXLeaders_Signal_Report[[#This Row],[Trade Duration (in Hours)]],)</f>
        <v>12</v>
      </c>
    </row>
    <row r="49" spans="1:17" x14ac:dyDescent="0.25">
      <c r="A49" t="s">
        <v>73</v>
      </c>
      <c r="B49" t="s">
        <v>16</v>
      </c>
      <c r="C49">
        <v>1895.47</v>
      </c>
      <c r="D49" t="s">
        <v>17</v>
      </c>
      <c r="E49">
        <v>1</v>
      </c>
      <c r="F49">
        <v>0</v>
      </c>
      <c r="G49" s="1">
        <v>45159</v>
      </c>
      <c r="H49" s="2">
        <v>0.8903240740740741</v>
      </c>
      <c r="I49" s="1">
        <v>45161</v>
      </c>
      <c r="J49" s="2">
        <v>0.55879629629629635</v>
      </c>
      <c r="K49" s="5">
        <v>1.6684722222222221</v>
      </c>
      <c r="L49" s="6">
        <v>40.043333333333337</v>
      </c>
      <c r="M49" s="2" t="str">
        <f>TEXT(FXLeaders_Signal_Report[[#This Row],[Time Open]],"[hh]:mm:ss")</f>
        <v>21:22:04</v>
      </c>
      <c r="N4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49" t="str">
        <f>IF(OR(FXLeaders_Signal_Report[[#This Row],[Pair]]="Gold",FXLeaders_Signal_Report[[#This Row],[Pair]]="Silver",FXLeaders_Signal_Report[[#This Row],[Pair]]="UsOil"),"Commodity",IF(OR(FXLeaders_Signal_Report[[#This Row],[Pair]]="BTC/USD",FXLeaders_Signal_Report[[#This Row],[Pair]]="ETH/USD"),"Cryptocurrency","Forex"))</f>
        <v>Commodity</v>
      </c>
      <c r="P49">
        <f>ROUND(FXLeaders_Signal_Report[[#This Row],[Trade Duration (in Days)]],)</f>
        <v>2</v>
      </c>
      <c r="Q49">
        <f>ROUND(FXLeaders_Signal_Report[[#This Row],[Trade Duration (in Hours)]],)</f>
        <v>40</v>
      </c>
    </row>
    <row r="50" spans="1:17" x14ac:dyDescent="0.25">
      <c r="A50" t="s">
        <v>74</v>
      </c>
      <c r="B50" t="s">
        <v>21</v>
      </c>
      <c r="C50">
        <v>1.2749999999999999</v>
      </c>
      <c r="D50" t="s">
        <v>14</v>
      </c>
      <c r="E50">
        <v>1</v>
      </c>
      <c r="F50">
        <v>0</v>
      </c>
      <c r="G50" s="1">
        <v>45161</v>
      </c>
      <c r="H50" s="2">
        <v>0.24681712962962962</v>
      </c>
      <c r="I50" s="1">
        <v>45161</v>
      </c>
      <c r="J50" s="2">
        <v>0.31791666666666668</v>
      </c>
      <c r="K50" s="5">
        <v>7.1099537037037044E-2</v>
      </c>
      <c r="L50" s="6">
        <v>1.7063888888888892</v>
      </c>
      <c r="M50" s="2" t="str">
        <f>TEXT(FXLeaders_Signal_Report[[#This Row],[Time Open]],"[hh]:mm:ss")</f>
        <v>05:55:25</v>
      </c>
      <c r="N5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50" t="str">
        <f>IF(OR(FXLeaders_Signal_Report[[#This Row],[Pair]]="Gold",FXLeaders_Signal_Report[[#This Row],[Pair]]="Silver",FXLeaders_Signal_Report[[#This Row],[Pair]]="UsOil"),"Commodity",IF(OR(FXLeaders_Signal_Report[[#This Row],[Pair]]="BTC/USD",FXLeaders_Signal_Report[[#This Row],[Pair]]="ETH/USD"),"Cryptocurrency","Forex"))</f>
        <v>Forex</v>
      </c>
      <c r="P50">
        <f>ROUND(FXLeaders_Signal_Report[[#This Row],[Trade Duration (in Days)]],)</f>
        <v>0</v>
      </c>
      <c r="Q50">
        <f>ROUND(FXLeaders_Signal_Report[[#This Row],[Trade Duration (in Hours)]],)</f>
        <v>2</v>
      </c>
    </row>
    <row r="51" spans="1:17" x14ac:dyDescent="0.25">
      <c r="A51" t="s">
        <v>75</v>
      </c>
      <c r="B51" t="s">
        <v>19</v>
      </c>
      <c r="C51">
        <v>1.0857000000000001</v>
      </c>
      <c r="D51" t="s">
        <v>14</v>
      </c>
      <c r="E51">
        <v>1</v>
      </c>
      <c r="F51">
        <v>0</v>
      </c>
      <c r="G51" s="1">
        <v>45161</v>
      </c>
      <c r="H51" s="2">
        <v>0.23946759259259259</v>
      </c>
      <c r="I51" s="1">
        <v>45161</v>
      </c>
      <c r="J51" s="2">
        <v>0.31510416666666669</v>
      </c>
      <c r="K51" s="5">
        <v>7.5636574074074092E-2</v>
      </c>
      <c r="L51" s="6">
        <v>1.8152777777777782</v>
      </c>
      <c r="M51" s="2" t="str">
        <f>TEXT(FXLeaders_Signal_Report[[#This Row],[Time Open]],"[hh]:mm:ss")</f>
        <v>05:44:50</v>
      </c>
      <c r="N5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51" t="str">
        <f>IF(OR(FXLeaders_Signal_Report[[#This Row],[Pair]]="Gold",FXLeaders_Signal_Report[[#This Row],[Pair]]="Silver",FXLeaders_Signal_Report[[#This Row],[Pair]]="UsOil"),"Commodity",IF(OR(FXLeaders_Signal_Report[[#This Row],[Pair]]="BTC/USD",FXLeaders_Signal_Report[[#This Row],[Pair]]="ETH/USD"),"Cryptocurrency","Forex"))</f>
        <v>Forex</v>
      </c>
      <c r="P51">
        <f>ROUND(FXLeaders_Signal_Report[[#This Row],[Trade Duration (in Days)]],)</f>
        <v>0</v>
      </c>
      <c r="Q51">
        <f>ROUND(FXLeaders_Signal_Report[[#This Row],[Trade Duration (in Hours)]],)</f>
        <v>2</v>
      </c>
    </row>
    <row r="52" spans="1:17" x14ac:dyDescent="0.25">
      <c r="A52" t="s">
        <v>76</v>
      </c>
      <c r="B52" t="s">
        <v>21</v>
      </c>
      <c r="C52">
        <v>1.2727999999999999</v>
      </c>
      <c r="D52" t="s">
        <v>14</v>
      </c>
      <c r="E52">
        <v>0</v>
      </c>
      <c r="F52">
        <v>1</v>
      </c>
      <c r="G52" s="1">
        <v>45160</v>
      </c>
      <c r="H52" s="2">
        <v>0.60013888888888889</v>
      </c>
      <c r="I52" s="1">
        <v>45161</v>
      </c>
      <c r="J52" s="2">
        <v>0.29234953703703703</v>
      </c>
      <c r="K52" s="5">
        <v>0.69221064814814826</v>
      </c>
      <c r="L52" s="6">
        <v>16.613055555555555</v>
      </c>
      <c r="M52" s="2" t="str">
        <f>TEXT(FXLeaders_Signal_Report[[#This Row],[Time Open]],"[hh]:mm:ss")</f>
        <v>14:24:12</v>
      </c>
      <c r="N5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52" t="str">
        <f>IF(OR(FXLeaders_Signal_Report[[#This Row],[Pair]]="Gold",FXLeaders_Signal_Report[[#This Row],[Pair]]="Silver",FXLeaders_Signal_Report[[#This Row],[Pair]]="UsOil"),"Commodity",IF(OR(FXLeaders_Signal_Report[[#This Row],[Pair]]="BTC/USD",FXLeaders_Signal_Report[[#This Row],[Pair]]="ETH/USD"),"Cryptocurrency","Forex"))</f>
        <v>Forex</v>
      </c>
      <c r="P52">
        <f>ROUND(FXLeaders_Signal_Report[[#This Row],[Trade Duration (in Days)]],)</f>
        <v>1</v>
      </c>
      <c r="Q52">
        <f>ROUND(FXLeaders_Signal_Report[[#This Row],[Trade Duration (in Hours)]],)</f>
        <v>17</v>
      </c>
    </row>
    <row r="53" spans="1:17" x14ac:dyDescent="0.25">
      <c r="A53" t="s">
        <v>77</v>
      </c>
      <c r="B53" t="s">
        <v>59</v>
      </c>
      <c r="C53">
        <v>0.64490000000000003</v>
      </c>
      <c r="D53" t="s">
        <v>17</v>
      </c>
      <c r="E53">
        <v>0</v>
      </c>
      <c r="F53">
        <v>1</v>
      </c>
      <c r="G53" s="1">
        <v>45160</v>
      </c>
      <c r="H53" s="2">
        <v>0.49222222222222223</v>
      </c>
      <c r="I53" s="1">
        <v>45160</v>
      </c>
      <c r="J53" s="2">
        <v>0.57194444444444448</v>
      </c>
      <c r="K53" s="5">
        <v>7.972222222222225E-2</v>
      </c>
      <c r="L53" s="6">
        <v>1.913333333333334</v>
      </c>
      <c r="M53" s="2" t="str">
        <f>TEXT(FXLeaders_Signal_Report[[#This Row],[Time Open]],"[hh]:mm:ss")</f>
        <v>11:48:48</v>
      </c>
      <c r="N5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53" t="str">
        <f>IF(OR(FXLeaders_Signal_Report[[#This Row],[Pair]]="Gold",FXLeaders_Signal_Report[[#This Row],[Pair]]="Silver",FXLeaders_Signal_Report[[#This Row],[Pair]]="UsOil"),"Commodity",IF(OR(FXLeaders_Signal_Report[[#This Row],[Pair]]="BTC/USD",FXLeaders_Signal_Report[[#This Row],[Pair]]="ETH/USD"),"Cryptocurrency","Forex"))</f>
        <v>Forex</v>
      </c>
      <c r="P53">
        <f>ROUND(FXLeaders_Signal_Report[[#This Row],[Trade Duration (in Days)]],)</f>
        <v>0</v>
      </c>
      <c r="Q53">
        <f>ROUND(FXLeaders_Signal_Report[[#This Row],[Trade Duration (in Hours)]],)</f>
        <v>2</v>
      </c>
    </row>
    <row r="54" spans="1:17" x14ac:dyDescent="0.25">
      <c r="A54" t="s">
        <v>78</v>
      </c>
      <c r="B54" t="s">
        <v>32</v>
      </c>
      <c r="C54">
        <v>0.85529999999999995</v>
      </c>
      <c r="D54" t="s">
        <v>17</v>
      </c>
      <c r="E54">
        <v>0</v>
      </c>
      <c r="F54">
        <v>1</v>
      </c>
      <c r="G54" s="1">
        <v>45159</v>
      </c>
      <c r="H54" s="2">
        <v>0.60341435185185188</v>
      </c>
      <c r="I54" s="1">
        <v>45160</v>
      </c>
      <c r="J54" s="2">
        <v>0.43490740740740741</v>
      </c>
      <c r="K54" s="5">
        <v>0.83149305555555553</v>
      </c>
      <c r="L54" s="6">
        <v>19.955833333333331</v>
      </c>
      <c r="M54" s="2" t="str">
        <f>TEXT(FXLeaders_Signal_Report[[#This Row],[Time Open]],"[hh]:mm:ss")</f>
        <v>14:28:55</v>
      </c>
      <c r="N5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54" t="str">
        <f>IF(OR(FXLeaders_Signal_Report[[#This Row],[Pair]]="Gold",FXLeaders_Signal_Report[[#This Row],[Pair]]="Silver",FXLeaders_Signal_Report[[#This Row],[Pair]]="UsOil"),"Commodity",IF(OR(FXLeaders_Signal_Report[[#This Row],[Pair]]="BTC/USD",FXLeaders_Signal_Report[[#This Row],[Pair]]="ETH/USD"),"Cryptocurrency","Forex"))</f>
        <v>Forex</v>
      </c>
      <c r="P54">
        <f>ROUND(FXLeaders_Signal_Report[[#This Row],[Trade Duration (in Days)]],)</f>
        <v>1</v>
      </c>
      <c r="Q54">
        <f>ROUND(FXLeaders_Signal_Report[[#This Row],[Trade Duration (in Hours)]],)</f>
        <v>20</v>
      </c>
    </row>
    <row r="55" spans="1:17" x14ac:dyDescent="0.25">
      <c r="A55" t="s">
        <v>79</v>
      </c>
      <c r="B55" t="s">
        <v>59</v>
      </c>
      <c r="C55">
        <v>0.64159999999999995</v>
      </c>
      <c r="D55" t="s">
        <v>17</v>
      </c>
      <c r="E55">
        <v>1</v>
      </c>
      <c r="F55">
        <v>0</v>
      </c>
      <c r="G55" s="1">
        <v>45159</v>
      </c>
      <c r="H55" s="2">
        <v>0.51324074074074078</v>
      </c>
      <c r="I55" s="1">
        <v>45160</v>
      </c>
      <c r="J55" s="2">
        <v>0.41513888888888889</v>
      </c>
      <c r="K55" s="5">
        <v>0.90189814814814817</v>
      </c>
      <c r="L55" s="6">
        <v>21.645555555555553</v>
      </c>
      <c r="M55" s="2" t="str">
        <f>TEXT(FXLeaders_Signal_Report[[#This Row],[Time Open]],"[hh]:mm:ss")</f>
        <v>12:19:04</v>
      </c>
      <c r="N5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55" t="str">
        <f>IF(OR(FXLeaders_Signal_Report[[#This Row],[Pair]]="Gold",FXLeaders_Signal_Report[[#This Row],[Pair]]="Silver",FXLeaders_Signal_Report[[#This Row],[Pair]]="UsOil"),"Commodity",IF(OR(FXLeaders_Signal_Report[[#This Row],[Pair]]="BTC/USD",FXLeaders_Signal_Report[[#This Row],[Pair]]="ETH/USD"),"Cryptocurrency","Forex"))</f>
        <v>Forex</v>
      </c>
      <c r="P55">
        <f>ROUND(FXLeaders_Signal_Report[[#This Row],[Trade Duration (in Days)]],)</f>
        <v>1</v>
      </c>
      <c r="Q55">
        <f>ROUND(FXLeaders_Signal_Report[[#This Row],[Trade Duration (in Hours)]],)</f>
        <v>22</v>
      </c>
    </row>
    <row r="56" spans="1:17" x14ac:dyDescent="0.25">
      <c r="A56" t="s">
        <v>80</v>
      </c>
      <c r="B56" t="s">
        <v>21</v>
      </c>
      <c r="C56">
        <v>1.2766999999999999</v>
      </c>
      <c r="D56" t="s">
        <v>14</v>
      </c>
      <c r="E56">
        <v>0</v>
      </c>
      <c r="F56">
        <v>1</v>
      </c>
      <c r="G56" s="1">
        <v>45160</v>
      </c>
      <c r="H56" s="2">
        <v>0.21283564814814815</v>
      </c>
      <c r="I56" s="1">
        <v>45160</v>
      </c>
      <c r="J56" s="2">
        <v>0.32535879629629627</v>
      </c>
      <c r="K56" s="5">
        <v>0.11252314814814816</v>
      </c>
      <c r="L56" s="6">
        <v>2.7005555555555558</v>
      </c>
      <c r="M56" s="2" t="str">
        <f>TEXT(FXLeaders_Signal_Report[[#This Row],[Time Open]],"[hh]:mm:ss")</f>
        <v>05:06:29</v>
      </c>
      <c r="N5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56" t="str">
        <f>IF(OR(FXLeaders_Signal_Report[[#This Row],[Pair]]="Gold",FXLeaders_Signal_Report[[#This Row],[Pair]]="Silver",FXLeaders_Signal_Report[[#This Row],[Pair]]="UsOil"),"Commodity",IF(OR(FXLeaders_Signal_Report[[#This Row],[Pair]]="BTC/USD",FXLeaders_Signal_Report[[#This Row],[Pair]]="ETH/USD"),"Cryptocurrency","Forex"))</f>
        <v>Forex</v>
      </c>
      <c r="P56">
        <f>ROUND(FXLeaders_Signal_Report[[#This Row],[Trade Duration (in Days)]],)</f>
        <v>0</v>
      </c>
      <c r="Q56">
        <f>ROUND(FXLeaders_Signal_Report[[#This Row],[Trade Duration (in Hours)]],)</f>
        <v>3</v>
      </c>
    </row>
    <row r="57" spans="1:17" x14ac:dyDescent="0.25">
      <c r="A57" t="s">
        <v>81</v>
      </c>
      <c r="B57" t="s">
        <v>19</v>
      </c>
      <c r="C57">
        <v>1.0900000000000001</v>
      </c>
      <c r="D57" t="s">
        <v>14</v>
      </c>
      <c r="E57">
        <v>0</v>
      </c>
      <c r="F57">
        <v>1</v>
      </c>
      <c r="G57" s="1">
        <v>45160</v>
      </c>
      <c r="H57" s="2">
        <v>0.20780092592592592</v>
      </c>
      <c r="I57" s="1">
        <v>45160</v>
      </c>
      <c r="J57" s="2">
        <v>0.32127314814814817</v>
      </c>
      <c r="K57" s="5">
        <v>0.11347222222222224</v>
      </c>
      <c r="L57" s="6">
        <v>2.7233333333333336</v>
      </c>
      <c r="M57" s="2" t="str">
        <f>TEXT(FXLeaders_Signal_Report[[#This Row],[Time Open]],"[hh]:mm:ss")</f>
        <v>04:59:14</v>
      </c>
      <c r="N5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57" t="str">
        <f>IF(OR(FXLeaders_Signal_Report[[#This Row],[Pair]]="Gold",FXLeaders_Signal_Report[[#This Row],[Pair]]="Silver",FXLeaders_Signal_Report[[#This Row],[Pair]]="UsOil"),"Commodity",IF(OR(FXLeaders_Signal_Report[[#This Row],[Pair]]="BTC/USD",FXLeaders_Signal_Report[[#This Row],[Pair]]="ETH/USD"),"Cryptocurrency","Forex"))</f>
        <v>Forex</v>
      </c>
      <c r="P57">
        <f>ROUND(FXLeaders_Signal_Report[[#This Row],[Trade Duration (in Days)]],)</f>
        <v>0</v>
      </c>
      <c r="Q57">
        <f>ROUND(FXLeaders_Signal_Report[[#This Row],[Trade Duration (in Hours)]],)</f>
        <v>3</v>
      </c>
    </row>
    <row r="58" spans="1:17" x14ac:dyDescent="0.25">
      <c r="A58" t="s">
        <v>82</v>
      </c>
      <c r="B58" t="s">
        <v>16</v>
      </c>
      <c r="C58">
        <v>1890.7</v>
      </c>
      <c r="D58" t="s">
        <v>14</v>
      </c>
      <c r="E58">
        <v>0</v>
      </c>
      <c r="F58">
        <v>1</v>
      </c>
      <c r="G58" s="1">
        <v>45159</v>
      </c>
      <c r="H58" s="2">
        <v>0.17476851851851852</v>
      </c>
      <c r="I58" s="1">
        <v>45159</v>
      </c>
      <c r="J58" s="2">
        <v>0.54334490740740737</v>
      </c>
      <c r="K58" s="5">
        <v>0.36857638888888888</v>
      </c>
      <c r="L58" s="6">
        <v>8.8458333333333332</v>
      </c>
      <c r="M58" s="2" t="str">
        <f>TEXT(FXLeaders_Signal_Report[[#This Row],[Time Open]],"[hh]:mm:ss")</f>
        <v>04:11:40</v>
      </c>
      <c r="N5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58" t="str">
        <f>IF(OR(FXLeaders_Signal_Report[[#This Row],[Pair]]="Gold",FXLeaders_Signal_Report[[#This Row],[Pair]]="Silver",FXLeaders_Signal_Report[[#This Row],[Pair]]="UsOil"),"Commodity",IF(OR(FXLeaders_Signal_Report[[#This Row],[Pair]]="BTC/USD",FXLeaders_Signal_Report[[#This Row],[Pair]]="ETH/USD"),"Cryptocurrency","Forex"))</f>
        <v>Commodity</v>
      </c>
      <c r="P58">
        <f>ROUND(FXLeaders_Signal_Report[[#This Row],[Trade Duration (in Days)]],)</f>
        <v>0</v>
      </c>
      <c r="Q58">
        <f>ROUND(FXLeaders_Signal_Report[[#This Row],[Trade Duration (in Hours)]],)</f>
        <v>9</v>
      </c>
    </row>
    <row r="59" spans="1:17" x14ac:dyDescent="0.25">
      <c r="A59" t="s">
        <v>83</v>
      </c>
      <c r="B59" t="s">
        <v>19</v>
      </c>
      <c r="C59">
        <v>1.0878000000000001</v>
      </c>
      <c r="D59" t="s">
        <v>14</v>
      </c>
      <c r="E59">
        <v>0</v>
      </c>
      <c r="F59">
        <v>1</v>
      </c>
      <c r="G59" s="1">
        <v>45159</v>
      </c>
      <c r="H59" s="2">
        <v>0.18861111111111112</v>
      </c>
      <c r="I59" s="1">
        <v>45159</v>
      </c>
      <c r="J59" s="2">
        <v>0.4725462962962963</v>
      </c>
      <c r="K59" s="5">
        <v>0.28393518518518518</v>
      </c>
      <c r="L59" s="6">
        <v>6.8144444444444447</v>
      </c>
      <c r="M59" s="2" t="str">
        <f>TEXT(FXLeaders_Signal_Report[[#This Row],[Time Open]],"[hh]:mm:ss")</f>
        <v>04:31:36</v>
      </c>
      <c r="N5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59" t="str">
        <f>IF(OR(FXLeaders_Signal_Report[[#This Row],[Pair]]="Gold",FXLeaders_Signal_Report[[#This Row],[Pair]]="Silver",FXLeaders_Signal_Report[[#This Row],[Pair]]="UsOil"),"Commodity",IF(OR(FXLeaders_Signal_Report[[#This Row],[Pair]]="BTC/USD",FXLeaders_Signal_Report[[#This Row],[Pair]]="ETH/USD"),"Cryptocurrency","Forex"))</f>
        <v>Forex</v>
      </c>
      <c r="P59">
        <f>ROUND(FXLeaders_Signal_Report[[#This Row],[Trade Duration (in Days)]],)</f>
        <v>0</v>
      </c>
      <c r="Q59">
        <f>ROUND(FXLeaders_Signal_Report[[#This Row],[Trade Duration (in Hours)]],)</f>
        <v>7</v>
      </c>
    </row>
    <row r="60" spans="1:17" x14ac:dyDescent="0.25">
      <c r="A60" t="s">
        <v>84</v>
      </c>
      <c r="B60" t="s">
        <v>16</v>
      </c>
      <c r="C60">
        <v>1894.5</v>
      </c>
      <c r="D60" t="s">
        <v>17</v>
      </c>
      <c r="E60">
        <v>0</v>
      </c>
      <c r="F60">
        <v>1</v>
      </c>
      <c r="G60" s="1">
        <v>45156</v>
      </c>
      <c r="H60" s="2">
        <v>0.19450231481481481</v>
      </c>
      <c r="I60" s="1">
        <v>45159</v>
      </c>
      <c r="J60" s="2">
        <v>6.716435185185185E-2</v>
      </c>
      <c r="K60" s="5">
        <v>2.872662037037037</v>
      </c>
      <c r="L60" s="6">
        <v>68.943888888888893</v>
      </c>
      <c r="M60" s="2" t="str">
        <f>TEXT(FXLeaders_Signal_Report[[#This Row],[Time Open]],"[hh]:mm:ss")</f>
        <v>04:40:05</v>
      </c>
      <c r="N6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60" t="str">
        <f>IF(OR(FXLeaders_Signal_Report[[#This Row],[Pair]]="Gold",FXLeaders_Signal_Report[[#This Row],[Pair]]="Silver",FXLeaders_Signal_Report[[#This Row],[Pair]]="UsOil"),"Commodity",IF(OR(FXLeaders_Signal_Report[[#This Row],[Pair]]="BTC/USD",FXLeaders_Signal_Report[[#This Row],[Pair]]="ETH/USD"),"Cryptocurrency","Forex"))</f>
        <v>Commodity</v>
      </c>
      <c r="P60">
        <f>ROUND(FXLeaders_Signal_Report[[#This Row],[Trade Duration (in Days)]],)</f>
        <v>3</v>
      </c>
      <c r="Q60">
        <f>ROUND(FXLeaders_Signal_Report[[#This Row],[Trade Duration (in Hours)]],)</f>
        <v>69</v>
      </c>
    </row>
    <row r="61" spans="1:17" x14ac:dyDescent="0.25">
      <c r="A61" t="s">
        <v>85</v>
      </c>
      <c r="B61" t="s">
        <v>59</v>
      </c>
      <c r="C61">
        <v>0.64100000000000001</v>
      </c>
      <c r="D61" t="s">
        <v>17</v>
      </c>
      <c r="E61">
        <v>0</v>
      </c>
      <c r="F61">
        <v>1</v>
      </c>
      <c r="G61" s="1">
        <v>45156</v>
      </c>
      <c r="H61" s="2">
        <v>0.5899537037037037</v>
      </c>
      <c r="I61" s="1">
        <v>45156</v>
      </c>
      <c r="J61" s="2">
        <v>0.87524305555555559</v>
      </c>
      <c r="K61" s="5">
        <v>0.28528935185185178</v>
      </c>
      <c r="L61" s="6">
        <v>6.8469444444444427</v>
      </c>
      <c r="M61" s="2" t="str">
        <f>TEXT(FXLeaders_Signal_Report[[#This Row],[Time Open]],"[hh]:mm:ss")</f>
        <v>14:09:32</v>
      </c>
      <c r="N6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61" t="str">
        <f>IF(OR(FXLeaders_Signal_Report[[#This Row],[Pair]]="Gold",FXLeaders_Signal_Report[[#This Row],[Pair]]="Silver",FXLeaders_Signal_Report[[#This Row],[Pair]]="UsOil"),"Commodity",IF(OR(FXLeaders_Signal_Report[[#This Row],[Pair]]="BTC/USD",FXLeaders_Signal_Report[[#This Row],[Pair]]="ETH/USD"),"Cryptocurrency","Forex"))</f>
        <v>Forex</v>
      </c>
      <c r="P61">
        <f>ROUND(FXLeaders_Signal_Report[[#This Row],[Trade Duration (in Days)]],)</f>
        <v>0</v>
      </c>
      <c r="Q61">
        <f>ROUND(FXLeaders_Signal_Report[[#This Row],[Trade Duration (in Hours)]],)</f>
        <v>7</v>
      </c>
    </row>
    <row r="62" spans="1:17" x14ac:dyDescent="0.25">
      <c r="A62" t="s">
        <v>86</v>
      </c>
      <c r="B62" t="s">
        <v>13</v>
      </c>
      <c r="C62">
        <v>145.44</v>
      </c>
      <c r="D62" t="s">
        <v>14</v>
      </c>
      <c r="E62">
        <v>0</v>
      </c>
      <c r="F62">
        <v>1</v>
      </c>
      <c r="G62" s="1">
        <v>45156</v>
      </c>
      <c r="H62" s="2">
        <v>0.46302083333333333</v>
      </c>
      <c r="I62" s="1">
        <v>45156</v>
      </c>
      <c r="J62" s="2">
        <v>0.5174305555555555</v>
      </c>
      <c r="K62" s="5">
        <v>5.4409722222222179E-2</v>
      </c>
      <c r="L62" s="6">
        <v>1.3058333333333323</v>
      </c>
      <c r="M62" s="2" t="str">
        <f>TEXT(FXLeaders_Signal_Report[[#This Row],[Time Open]],"[hh]:mm:ss")</f>
        <v>11:06:45</v>
      </c>
      <c r="N6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62" t="str">
        <f>IF(OR(FXLeaders_Signal_Report[[#This Row],[Pair]]="Gold",FXLeaders_Signal_Report[[#This Row],[Pair]]="Silver",FXLeaders_Signal_Report[[#This Row],[Pair]]="UsOil"),"Commodity",IF(OR(FXLeaders_Signal_Report[[#This Row],[Pair]]="BTC/USD",FXLeaders_Signal_Report[[#This Row],[Pair]]="ETH/USD"),"Cryptocurrency","Forex"))</f>
        <v>Forex</v>
      </c>
      <c r="P62">
        <f>ROUND(FXLeaders_Signal_Report[[#This Row],[Trade Duration (in Days)]],)</f>
        <v>0</v>
      </c>
      <c r="Q62">
        <f>ROUND(FXLeaders_Signal_Report[[#This Row],[Trade Duration (in Hours)]],)</f>
        <v>1</v>
      </c>
    </row>
    <row r="63" spans="1:17" x14ac:dyDescent="0.25">
      <c r="A63" t="s">
        <v>87</v>
      </c>
      <c r="B63" t="s">
        <v>19</v>
      </c>
      <c r="C63">
        <v>1.0888</v>
      </c>
      <c r="D63" t="s">
        <v>17</v>
      </c>
      <c r="E63">
        <v>0</v>
      </c>
      <c r="F63">
        <v>1</v>
      </c>
      <c r="G63" s="1">
        <v>45156</v>
      </c>
      <c r="H63" s="2">
        <v>0.19547453703703704</v>
      </c>
      <c r="I63" s="1">
        <v>45156</v>
      </c>
      <c r="J63" s="2">
        <v>0.51437500000000003</v>
      </c>
      <c r="K63" s="5">
        <v>0.31890046296296298</v>
      </c>
      <c r="L63" s="6">
        <v>7.653611111111112</v>
      </c>
      <c r="M63" s="2" t="str">
        <f>TEXT(FXLeaders_Signal_Report[[#This Row],[Time Open]],"[hh]:mm:ss")</f>
        <v>04:41:29</v>
      </c>
      <c r="N6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63" t="str">
        <f>IF(OR(FXLeaders_Signal_Report[[#This Row],[Pair]]="Gold",FXLeaders_Signal_Report[[#This Row],[Pair]]="Silver",FXLeaders_Signal_Report[[#This Row],[Pair]]="UsOil"),"Commodity",IF(OR(FXLeaders_Signal_Report[[#This Row],[Pair]]="BTC/USD",FXLeaders_Signal_Report[[#This Row],[Pair]]="ETH/USD"),"Cryptocurrency","Forex"))</f>
        <v>Forex</v>
      </c>
      <c r="P63">
        <f>ROUND(FXLeaders_Signal_Report[[#This Row],[Trade Duration (in Days)]],)</f>
        <v>0</v>
      </c>
      <c r="Q63">
        <f>ROUND(FXLeaders_Signal_Report[[#This Row],[Trade Duration (in Hours)]],)</f>
        <v>8</v>
      </c>
    </row>
    <row r="64" spans="1:17" x14ac:dyDescent="0.25">
      <c r="A64" t="s">
        <v>88</v>
      </c>
      <c r="B64" t="s">
        <v>29</v>
      </c>
      <c r="C64">
        <v>29421.68</v>
      </c>
      <c r="D64" t="s">
        <v>14</v>
      </c>
      <c r="E64">
        <v>1</v>
      </c>
      <c r="F64">
        <v>0</v>
      </c>
      <c r="G64" s="1">
        <v>45148</v>
      </c>
      <c r="H64" s="2">
        <v>0.66903935185185182</v>
      </c>
      <c r="I64" s="1">
        <v>45155</v>
      </c>
      <c r="J64" s="2">
        <v>0.90412037037037041</v>
      </c>
      <c r="K64" s="5">
        <v>7.2350810185185184</v>
      </c>
      <c r="L64" s="6">
        <v>173.64194444444445</v>
      </c>
      <c r="M64" s="2" t="str">
        <f>TEXT(FXLeaders_Signal_Report[[#This Row],[Time Open]],"[hh]:mm:ss")</f>
        <v>16:03:25</v>
      </c>
      <c r="N6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64" t="str">
        <f>IF(OR(FXLeaders_Signal_Report[[#This Row],[Pair]]="Gold",FXLeaders_Signal_Report[[#This Row],[Pair]]="Silver",FXLeaders_Signal_Report[[#This Row],[Pair]]="UsOil"),"Commodity",IF(OR(FXLeaders_Signal_Report[[#This Row],[Pair]]="BTC/USD",FXLeaders_Signal_Report[[#This Row],[Pair]]="ETH/USD"),"Cryptocurrency","Forex"))</f>
        <v>Cryptocurrency</v>
      </c>
      <c r="P64">
        <f>ROUND(FXLeaders_Signal_Report[[#This Row],[Trade Duration (in Days)]],)</f>
        <v>7</v>
      </c>
      <c r="Q64">
        <f>ROUND(FXLeaders_Signal_Report[[#This Row],[Trade Duration (in Hours)]],)</f>
        <v>174</v>
      </c>
    </row>
    <row r="65" spans="1:17" x14ac:dyDescent="0.25">
      <c r="A65" t="s">
        <v>89</v>
      </c>
      <c r="B65" t="s">
        <v>40</v>
      </c>
      <c r="C65">
        <v>1.3508</v>
      </c>
      <c r="D65" t="s">
        <v>14</v>
      </c>
      <c r="E65">
        <v>0</v>
      </c>
      <c r="F65">
        <v>1</v>
      </c>
      <c r="G65" s="1">
        <v>45155</v>
      </c>
      <c r="H65" s="2">
        <v>0.53666666666666663</v>
      </c>
      <c r="I65" s="1">
        <v>45155</v>
      </c>
      <c r="J65" s="2">
        <v>0.73848379629629635</v>
      </c>
      <c r="K65" s="5">
        <v>0.20181712962962961</v>
      </c>
      <c r="L65" s="6">
        <v>4.8436111111111106</v>
      </c>
      <c r="M65" s="2" t="str">
        <f>TEXT(FXLeaders_Signal_Report[[#This Row],[Time Open]],"[hh]:mm:ss")</f>
        <v>12:52:48</v>
      </c>
      <c r="N6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65" t="str">
        <f>IF(OR(FXLeaders_Signal_Report[[#This Row],[Pair]]="Gold",FXLeaders_Signal_Report[[#This Row],[Pair]]="Silver",FXLeaders_Signal_Report[[#This Row],[Pair]]="UsOil"),"Commodity",IF(OR(FXLeaders_Signal_Report[[#This Row],[Pair]]="BTC/USD",FXLeaders_Signal_Report[[#This Row],[Pair]]="ETH/USD"),"Cryptocurrency","Forex"))</f>
        <v>Forex</v>
      </c>
      <c r="P65">
        <f>ROUND(FXLeaders_Signal_Report[[#This Row],[Trade Duration (in Days)]],)</f>
        <v>0</v>
      </c>
      <c r="Q65">
        <f>ROUND(FXLeaders_Signal_Report[[#This Row],[Trade Duration (in Hours)]],)</f>
        <v>5</v>
      </c>
    </row>
    <row r="66" spans="1:17" x14ac:dyDescent="0.25">
      <c r="A66" t="s">
        <v>90</v>
      </c>
      <c r="B66" t="s">
        <v>59</v>
      </c>
      <c r="C66">
        <v>0.64370000000000005</v>
      </c>
      <c r="D66" t="s">
        <v>17</v>
      </c>
      <c r="E66">
        <v>0</v>
      </c>
      <c r="F66">
        <v>1</v>
      </c>
      <c r="G66" s="1">
        <v>45155</v>
      </c>
      <c r="H66" s="2">
        <v>0.53473379629629625</v>
      </c>
      <c r="I66" s="1">
        <v>45155</v>
      </c>
      <c r="J66" s="2">
        <v>0.73218749999999999</v>
      </c>
      <c r="K66" s="5">
        <v>0.19745370370370377</v>
      </c>
      <c r="L66" s="6">
        <v>4.7388888888888907</v>
      </c>
      <c r="M66" s="2" t="str">
        <f>TEXT(FXLeaders_Signal_Report[[#This Row],[Time Open]],"[hh]:mm:ss")</f>
        <v>12:50:01</v>
      </c>
      <c r="N6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66" t="str">
        <f>IF(OR(FXLeaders_Signal_Report[[#This Row],[Pair]]="Gold",FXLeaders_Signal_Report[[#This Row],[Pair]]="Silver",FXLeaders_Signal_Report[[#This Row],[Pair]]="UsOil"),"Commodity",IF(OR(FXLeaders_Signal_Report[[#This Row],[Pair]]="BTC/USD",FXLeaders_Signal_Report[[#This Row],[Pair]]="ETH/USD"),"Cryptocurrency","Forex"))</f>
        <v>Forex</v>
      </c>
      <c r="P66">
        <f>ROUND(FXLeaders_Signal_Report[[#This Row],[Trade Duration (in Days)]],)</f>
        <v>0</v>
      </c>
      <c r="Q66">
        <f>ROUND(FXLeaders_Signal_Report[[#This Row],[Trade Duration (in Hours)]],)</f>
        <v>5</v>
      </c>
    </row>
    <row r="67" spans="1:17" x14ac:dyDescent="0.25">
      <c r="A67" t="s">
        <v>91</v>
      </c>
      <c r="B67" t="s">
        <v>16</v>
      </c>
      <c r="C67">
        <v>1901.58</v>
      </c>
      <c r="D67" t="s">
        <v>14</v>
      </c>
      <c r="E67">
        <v>1</v>
      </c>
      <c r="F67">
        <v>0</v>
      </c>
      <c r="G67" s="1">
        <v>45154</v>
      </c>
      <c r="H67" s="2">
        <v>0.20184027777777777</v>
      </c>
      <c r="I67" s="1">
        <v>45155</v>
      </c>
      <c r="J67" s="2">
        <v>0.71012731481481484</v>
      </c>
      <c r="K67" s="5">
        <v>1.5082870370370371</v>
      </c>
      <c r="L67" s="6">
        <v>36.198888888888888</v>
      </c>
      <c r="M67" s="2" t="str">
        <f>TEXT(FXLeaders_Signal_Report[[#This Row],[Time Open]],"[hh]:mm:ss")</f>
        <v>04:50:39</v>
      </c>
      <c r="N6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67" t="str">
        <f>IF(OR(FXLeaders_Signal_Report[[#This Row],[Pair]]="Gold",FXLeaders_Signal_Report[[#This Row],[Pair]]="Silver",FXLeaders_Signal_Report[[#This Row],[Pair]]="UsOil"),"Commodity",IF(OR(FXLeaders_Signal_Report[[#This Row],[Pair]]="BTC/USD",FXLeaders_Signal_Report[[#This Row],[Pair]]="ETH/USD"),"Cryptocurrency","Forex"))</f>
        <v>Commodity</v>
      </c>
      <c r="P67">
        <f>ROUND(FXLeaders_Signal_Report[[#This Row],[Trade Duration (in Days)]],)</f>
        <v>2</v>
      </c>
      <c r="Q67">
        <f>ROUND(FXLeaders_Signal_Report[[#This Row],[Trade Duration (in Hours)]],)</f>
        <v>36</v>
      </c>
    </row>
    <row r="68" spans="1:17" x14ac:dyDescent="0.25">
      <c r="A68" t="s">
        <v>92</v>
      </c>
      <c r="B68" t="s">
        <v>93</v>
      </c>
      <c r="C68">
        <v>1845.78</v>
      </c>
      <c r="D68" t="s">
        <v>14</v>
      </c>
      <c r="E68">
        <v>1</v>
      </c>
      <c r="F68">
        <v>0</v>
      </c>
      <c r="G68" s="1">
        <v>45131</v>
      </c>
      <c r="H68" s="2">
        <v>0.56456018518518514</v>
      </c>
      <c r="I68" s="1">
        <v>45155</v>
      </c>
      <c r="J68" s="2">
        <v>0.65280092592592598</v>
      </c>
      <c r="K68" s="5">
        <v>24.088240740740741</v>
      </c>
      <c r="L68" s="6">
        <v>578.11777777777775</v>
      </c>
      <c r="M68" s="2" t="str">
        <f>TEXT(FXLeaders_Signal_Report[[#This Row],[Time Open]],"[hh]:mm:ss")</f>
        <v>13:32:58</v>
      </c>
      <c r="N6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68" t="str">
        <f>IF(OR(FXLeaders_Signal_Report[[#This Row],[Pair]]="Gold",FXLeaders_Signal_Report[[#This Row],[Pair]]="Silver",FXLeaders_Signal_Report[[#This Row],[Pair]]="UsOil"),"Commodity",IF(OR(FXLeaders_Signal_Report[[#This Row],[Pair]]="BTC/USD",FXLeaders_Signal_Report[[#This Row],[Pair]]="ETH/USD"),"Cryptocurrency","Forex"))</f>
        <v>Cryptocurrency</v>
      </c>
      <c r="P68">
        <f>ROUND(FXLeaders_Signal_Report[[#This Row],[Trade Duration (in Days)]],)</f>
        <v>24</v>
      </c>
      <c r="Q68">
        <f>ROUND(FXLeaders_Signal_Report[[#This Row],[Trade Duration (in Hours)]],)</f>
        <v>578</v>
      </c>
    </row>
    <row r="69" spans="1:17" x14ac:dyDescent="0.25">
      <c r="A69" t="s">
        <v>94</v>
      </c>
      <c r="B69" t="s">
        <v>13</v>
      </c>
      <c r="C69">
        <v>145.84</v>
      </c>
      <c r="D69" t="s">
        <v>14</v>
      </c>
      <c r="E69">
        <v>0</v>
      </c>
      <c r="F69">
        <v>1</v>
      </c>
      <c r="G69" s="1">
        <v>45155</v>
      </c>
      <c r="H69" s="2">
        <v>0.53553240740740737</v>
      </c>
      <c r="I69" s="1">
        <v>45155</v>
      </c>
      <c r="J69" s="2">
        <v>0.6055787037037037</v>
      </c>
      <c r="K69" s="5">
        <v>7.0046296296296287E-2</v>
      </c>
      <c r="L69" s="6">
        <v>1.681111111111111</v>
      </c>
      <c r="M69" s="2" t="str">
        <f>TEXT(FXLeaders_Signal_Report[[#This Row],[Time Open]],"[hh]:mm:ss")</f>
        <v>12:51:10</v>
      </c>
      <c r="N6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69" t="str">
        <f>IF(OR(FXLeaders_Signal_Report[[#This Row],[Pair]]="Gold",FXLeaders_Signal_Report[[#This Row],[Pair]]="Silver",FXLeaders_Signal_Report[[#This Row],[Pair]]="UsOil"),"Commodity",IF(OR(FXLeaders_Signal_Report[[#This Row],[Pair]]="BTC/USD",FXLeaders_Signal_Report[[#This Row],[Pair]]="ETH/USD"),"Cryptocurrency","Forex"))</f>
        <v>Forex</v>
      </c>
      <c r="P69">
        <f>ROUND(FXLeaders_Signal_Report[[#This Row],[Trade Duration (in Days)]],)</f>
        <v>0</v>
      </c>
      <c r="Q69">
        <f>ROUND(FXLeaders_Signal_Report[[#This Row],[Trade Duration (in Hours)]],)</f>
        <v>2</v>
      </c>
    </row>
    <row r="70" spans="1:17" x14ac:dyDescent="0.25">
      <c r="A70" t="s">
        <v>95</v>
      </c>
      <c r="B70" t="s">
        <v>19</v>
      </c>
      <c r="C70">
        <v>1.087</v>
      </c>
      <c r="D70" t="s">
        <v>17</v>
      </c>
      <c r="E70">
        <v>1</v>
      </c>
      <c r="F70">
        <v>0</v>
      </c>
      <c r="G70" s="1">
        <v>45155</v>
      </c>
      <c r="H70" s="2">
        <v>0.23353009259259258</v>
      </c>
      <c r="I70" s="1">
        <v>45155</v>
      </c>
      <c r="J70" s="2">
        <v>0.52572916666666669</v>
      </c>
      <c r="K70" s="5">
        <v>0.29219907407407408</v>
      </c>
      <c r="L70" s="6">
        <v>7.012777777777778</v>
      </c>
      <c r="M70" s="2" t="str">
        <f>TEXT(FXLeaders_Signal_Report[[#This Row],[Time Open]],"[hh]:mm:ss")</f>
        <v>05:36:17</v>
      </c>
      <c r="N7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70" t="str">
        <f>IF(OR(FXLeaders_Signal_Report[[#This Row],[Pair]]="Gold",FXLeaders_Signal_Report[[#This Row],[Pair]]="Silver",FXLeaders_Signal_Report[[#This Row],[Pair]]="UsOil"),"Commodity",IF(OR(FXLeaders_Signal_Report[[#This Row],[Pair]]="BTC/USD",FXLeaders_Signal_Report[[#This Row],[Pair]]="ETH/USD"),"Cryptocurrency","Forex"))</f>
        <v>Forex</v>
      </c>
      <c r="P70">
        <f>ROUND(FXLeaders_Signal_Report[[#This Row],[Trade Duration (in Days)]],)</f>
        <v>0</v>
      </c>
      <c r="Q70">
        <f>ROUND(FXLeaders_Signal_Report[[#This Row],[Trade Duration (in Hours)]],)</f>
        <v>7</v>
      </c>
    </row>
    <row r="71" spans="1:17" x14ac:dyDescent="0.25">
      <c r="A71" t="s">
        <v>96</v>
      </c>
      <c r="B71" t="s">
        <v>21</v>
      </c>
      <c r="C71">
        <v>1.2735000000000001</v>
      </c>
      <c r="D71" t="s">
        <v>14</v>
      </c>
      <c r="E71">
        <v>0</v>
      </c>
      <c r="F71">
        <v>1</v>
      </c>
      <c r="G71" s="1">
        <v>45154</v>
      </c>
      <c r="H71" s="2">
        <v>0.73996527777777776</v>
      </c>
      <c r="I71" s="1">
        <v>45155</v>
      </c>
      <c r="J71" s="2">
        <v>0.49180555555555555</v>
      </c>
      <c r="K71" s="5">
        <v>0.75184027777777784</v>
      </c>
      <c r="L71" s="6">
        <v>18.044166666666669</v>
      </c>
      <c r="M71" s="2" t="str">
        <f>TEXT(FXLeaders_Signal_Report[[#This Row],[Time Open]],"[hh]:mm:ss")</f>
        <v>17:45:33</v>
      </c>
      <c r="N7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71" t="str">
        <f>IF(OR(FXLeaders_Signal_Report[[#This Row],[Pair]]="Gold",FXLeaders_Signal_Report[[#This Row],[Pair]]="Silver",FXLeaders_Signal_Report[[#This Row],[Pair]]="UsOil"),"Commodity",IF(OR(FXLeaders_Signal_Report[[#This Row],[Pair]]="BTC/USD",FXLeaders_Signal_Report[[#This Row],[Pair]]="ETH/USD"),"Cryptocurrency","Forex"))</f>
        <v>Forex</v>
      </c>
      <c r="P71">
        <f>ROUND(FXLeaders_Signal_Report[[#This Row],[Trade Duration (in Days)]],)</f>
        <v>1</v>
      </c>
      <c r="Q71">
        <f>ROUND(FXLeaders_Signal_Report[[#This Row],[Trade Duration (in Hours)]],)</f>
        <v>18</v>
      </c>
    </row>
    <row r="72" spans="1:17" x14ac:dyDescent="0.25">
      <c r="A72" t="s">
        <v>97</v>
      </c>
      <c r="B72" t="s">
        <v>59</v>
      </c>
      <c r="C72">
        <v>0.63880000000000003</v>
      </c>
      <c r="D72" t="s">
        <v>17</v>
      </c>
      <c r="E72">
        <v>1</v>
      </c>
      <c r="F72">
        <v>0</v>
      </c>
      <c r="G72" s="1">
        <v>45155</v>
      </c>
      <c r="H72" s="2">
        <v>0.23658564814814814</v>
      </c>
      <c r="I72" s="1">
        <v>45155</v>
      </c>
      <c r="J72" s="2">
        <v>0.43174768518518519</v>
      </c>
      <c r="K72" s="5">
        <v>0.19516203703703705</v>
      </c>
      <c r="L72" s="6">
        <v>4.6838888888888892</v>
      </c>
      <c r="M72" s="2" t="str">
        <f>TEXT(FXLeaders_Signal_Report[[#This Row],[Time Open]],"[hh]:mm:ss")</f>
        <v>05:40:41</v>
      </c>
      <c r="N7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72" t="str">
        <f>IF(OR(FXLeaders_Signal_Report[[#This Row],[Pair]]="Gold",FXLeaders_Signal_Report[[#This Row],[Pair]]="Silver",FXLeaders_Signal_Report[[#This Row],[Pair]]="UsOil"),"Commodity",IF(OR(FXLeaders_Signal_Report[[#This Row],[Pair]]="BTC/USD",FXLeaders_Signal_Report[[#This Row],[Pair]]="ETH/USD"),"Cryptocurrency","Forex"))</f>
        <v>Forex</v>
      </c>
      <c r="P72">
        <f>ROUND(FXLeaders_Signal_Report[[#This Row],[Trade Duration (in Days)]],)</f>
        <v>0</v>
      </c>
      <c r="Q72">
        <f>ROUND(FXLeaders_Signal_Report[[#This Row],[Trade Duration (in Hours)]],)</f>
        <v>5</v>
      </c>
    </row>
    <row r="73" spans="1:17" x14ac:dyDescent="0.25">
      <c r="A73" t="s">
        <v>98</v>
      </c>
      <c r="B73" t="s">
        <v>43</v>
      </c>
      <c r="C73">
        <v>81.058000000000007</v>
      </c>
      <c r="D73" t="s">
        <v>14</v>
      </c>
      <c r="E73">
        <v>1</v>
      </c>
      <c r="F73">
        <v>0</v>
      </c>
      <c r="G73" s="1">
        <v>45153</v>
      </c>
      <c r="H73" s="2">
        <v>0.53488425925925931</v>
      </c>
      <c r="I73" s="1">
        <v>45154</v>
      </c>
      <c r="J73" s="2">
        <v>0.69950231481481484</v>
      </c>
      <c r="K73" s="5">
        <v>1.1646180555555556</v>
      </c>
      <c r="L73" s="6">
        <v>27.950833333333335</v>
      </c>
      <c r="M73" s="2" t="str">
        <f>TEXT(FXLeaders_Signal_Report[[#This Row],[Time Open]],"[hh]:mm:ss")</f>
        <v>12:50:14</v>
      </c>
      <c r="N7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73" t="str">
        <f>IF(OR(FXLeaders_Signal_Report[[#This Row],[Pair]]="Gold",FXLeaders_Signal_Report[[#This Row],[Pair]]="Silver",FXLeaders_Signal_Report[[#This Row],[Pair]]="UsOil"),"Commodity",IF(OR(FXLeaders_Signal_Report[[#This Row],[Pair]]="BTC/USD",FXLeaders_Signal_Report[[#This Row],[Pair]]="ETH/USD"),"Cryptocurrency","Forex"))</f>
        <v>Commodity</v>
      </c>
      <c r="P73">
        <f>ROUND(FXLeaders_Signal_Report[[#This Row],[Trade Duration (in Days)]],)</f>
        <v>1</v>
      </c>
      <c r="Q73">
        <f>ROUND(FXLeaders_Signal_Report[[#This Row],[Trade Duration (in Hours)]],)</f>
        <v>28</v>
      </c>
    </row>
    <row r="74" spans="1:17" x14ac:dyDescent="0.25">
      <c r="A74" t="s">
        <v>99</v>
      </c>
      <c r="B74" t="s">
        <v>19</v>
      </c>
      <c r="C74">
        <v>1.0922000000000001</v>
      </c>
      <c r="D74" t="s">
        <v>17</v>
      </c>
      <c r="E74">
        <v>0</v>
      </c>
      <c r="F74">
        <v>1</v>
      </c>
      <c r="G74" s="1">
        <v>45153</v>
      </c>
      <c r="H74" s="2">
        <v>0.33457175925925925</v>
      </c>
      <c r="I74" s="1">
        <v>45154</v>
      </c>
      <c r="J74" s="2">
        <v>0.67807870370370371</v>
      </c>
      <c r="K74" s="5">
        <v>1.3435069444444443</v>
      </c>
      <c r="L74" s="6">
        <v>32.244166666666665</v>
      </c>
      <c r="M74" s="2" t="str">
        <f>TEXT(FXLeaders_Signal_Report[[#This Row],[Time Open]],"[hh]:mm:ss")</f>
        <v>08:01:47</v>
      </c>
      <c r="N7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74" t="str">
        <f>IF(OR(FXLeaders_Signal_Report[[#This Row],[Pair]]="Gold",FXLeaders_Signal_Report[[#This Row],[Pair]]="Silver",FXLeaders_Signal_Report[[#This Row],[Pair]]="UsOil"),"Commodity",IF(OR(FXLeaders_Signal_Report[[#This Row],[Pair]]="BTC/USD",FXLeaders_Signal_Report[[#This Row],[Pair]]="ETH/USD"),"Cryptocurrency","Forex"))</f>
        <v>Forex</v>
      </c>
      <c r="P74">
        <f>ROUND(FXLeaders_Signal_Report[[#This Row],[Trade Duration (in Days)]],)</f>
        <v>1</v>
      </c>
      <c r="Q74">
        <f>ROUND(FXLeaders_Signal_Report[[#This Row],[Trade Duration (in Hours)]],)</f>
        <v>32</v>
      </c>
    </row>
    <row r="75" spans="1:17" x14ac:dyDescent="0.25">
      <c r="A75" t="s">
        <v>100</v>
      </c>
      <c r="B75" t="s">
        <v>59</v>
      </c>
      <c r="C75">
        <v>0.64639999999999997</v>
      </c>
      <c r="D75" t="s">
        <v>17</v>
      </c>
      <c r="E75">
        <v>0</v>
      </c>
      <c r="F75">
        <v>1</v>
      </c>
      <c r="G75" s="1">
        <v>45154</v>
      </c>
      <c r="H75" s="2">
        <v>0.4412962962962963</v>
      </c>
      <c r="I75" s="1">
        <v>45154</v>
      </c>
      <c r="J75" s="2">
        <v>0.67349537037037033</v>
      </c>
      <c r="K75" s="5">
        <v>0.23219907407407403</v>
      </c>
      <c r="L75" s="6">
        <v>5.5727777777777767</v>
      </c>
      <c r="M75" s="2" t="str">
        <f>TEXT(FXLeaders_Signal_Report[[#This Row],[Time Open]],"[hh]:mm:ss")</f>
        <v>10:35:28</v>
      </c>
      <c r="N7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75" t="str">
        <f>IF(OR(FXLeaders_Signal_Report[[#This Row],[Pair]]="Gold",FXLeaders_Signal_Report[[#This Row],[Pair]]="Silver",FXLeaders_Signal_Report[[#This Row],[Pair]]="UsOil"),"Commodity",IF(OR(FXLeaders_Signal_Report[[#This Row],[Pair]]="BTC/USD",FXLeaders_Signal_Report[[#This Row],[Pair]]="ETH/USD"),"Cryptocurrency","Forex"))</f>
        <v>Forex</v>
      </c>
      <c r="P75">
        <f>ROUND(FXLeaders_Signal_Report[[#This Row],[Trade Duration (in Days)]],)</f>
        <v>0</v>
      </c>
      <c r="Q75">
        <f>ROUND(FXLeaders_Signal_Report[[#This Row],[Trade Duration (in Hours)]],)</f>
        <v>6</v>
      </c>
    </row>
    <row r="76" spans="1:17" x14ac:dyDescent="0.25">
      <c r="A76" t="s">
        <v>101</v>
      </c>
      <c r="B76" t="s">
        <v>59</v>
      </c>
      <c r="C76">
        <v>0.64770000000000005</v>
      </c>
      <c r="D76" t="s">
        <v>17</v>
      </c>
      <c r="E76">
        <v>0</v>
      </c>
      <c r="F76">
        <v>1</v>
      </c>
      <c r="G76" s="1">
        <v>45153</v>
      </c>
      <c r="H76" s="2">
        <v>0.57013888888888886</v>
      </c>
      <c r="I76" s="1">
        <v>45154</v>
      </c>
      <c r="J76" s="2">
        <v>2.3425925925925926E-2</v>
      </c>
      <c r="K76" s="5">
        <v>0.4532870370370371</v>
      </c>
      <c r="L76" s="6">
        <v>10.878888888888889</v>
      </c>
      <c r="M76" s="2" t="str">
        <f>TEXT(FXLeaders_Signal_Report[[#This Row],[Time Open]],"[hh]:mm:ss")</f>
        <v>13:41:00</v>
      </c>
      <c r="N7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76" t="str">
        <f>IF(OR(FXLeaders_Signal_Report[[#This Row],[Pair]]="Gold",FXLeaders_Signal_Report[[#This Row],[Pair]]="Silver",FXLeaders_Signal_Report[[#This Row],[Pair]]="UsOil"),"Commodity",IF(OR(FXLeaders_Signal_Report[[#This Row],[Pair]]="BTC/USD",FXLeaders_Signal_Report[[#This Row],[Pair]]="ETH/USD"),"Cryptocurrency","Forex"))</f>
        <v>Forex</v>
      </c>
      <c r="P76">
        <f>ROUND(FXLeaders_Signal_Report[[#This Row],[Trade Duration (in Days)]],)</f>
        <v>0</v>
      </c>
      <c r="Q76">
        <f>ROUND(FXLeaders_Signal_Report[[#This Row],[Trade Duration (in Hours)]],)</f>
        <v>11</v>
      </c>
    </row>
    <row r="77" spans="1:17" x14ac:dyDescent="0.25">
      <c r="A77" t="s">
        <v>102</v>
      </c>
      <c r="B77" t="s">
        <v>40</v>
      </c>
      <c r="C77">
        <v>1.3462000000000001</v>
      </c>
      <c r="D77" t="s">
        <v>14</v>
      </c>
      <c r="E77">
        <v>0</v>
      </c>
      <c r="F77">
        <v>1</v>
      </c>
      <c r="G77" s="1">
        <v>45153</v>
      </c>
      <c r="H77" s="2">
        <v>0.57302083333333331</v>
      </c>
      <c r="I77" s="1">
        <v>45153</v>
      </c>
      <c r="J77" s="2">
        <v>0.69362268518518522</v>
      </c>
      <c r="K77" s="5">
        <v>0.12060185185185184</v>
      </c>
      <c r="L77" s="6">
        <v>2.8944444444444439</v>
      </c>
      <c r="M77" s="2" t="str">
        <f>TEXT(FXLeaders_Signal_Report[[#This Row],[Time Open]],"[hh]:mm:ss")</f>
        <v>13:45:09</v>
      </c>
      <c r="N7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77" t="str">
        <f>IF(OR(FXLeaders_Signal_Report[[#This Row],[Pair]]="Gold",FXLeaders_Signal_Report[[#This Row],[Pair]]="Silver",FXLeaders_Signal_Report[[#This Row],[Pair]]="UsOil"),"Commodity",IF(OR(FXLeaders_Signal_Report[[#This Row],[Pair]]="BTC/USD",FXLeaders_Signal_Report[[#This Row],[Pair]]="ETH/USD"),"Cryptocurrency","Forex"))</f>
        <v>Forex</v>
      </c>
      <c r="P77">
        <f>ROUND(FXLeaders_Signal_Report[[#This Row],[Trade Duration (in Days)]],)</f>
        <v>0</v>
      </c>
      <c r="Q77">
        <f>ROUND(FXLeaders_Signal_Report[[#This Row],[Trade Duration (in Hours)]],)</f>
        <v>3</v>
      </c>
    </row>
    <row r="78" spans="1:17" x14ac:dyDescent="0.25">
      <c r="A78" t="s">
        <v>103</v>
      </c>
      <c r="B78" t="s">
        <v>13</v>
      </c>
      <c r="C78">
        <v>145.47</v>
      </c>
      <c r="D78" t="s">
        <v>14</v>
      </c>
      <c r="E78">
        <v>0</v>
      </c>
      <c r="F78">
        <v>1</v>
      </c>
      <c r="G78" s="1">
        <v>45153</v>
      </c>
      <c r="H78" s="2">
        <v>0.48547453703703702</v>
      </c>
      <c r="I78" s="1">
        <v>45153</v>
      </c>
      <c r="J78" s="2">
        <v>0.52101851851851855</v>
      </c>
      <c r="K78" s="5">
        <v>3.5543981481481524E-2</v>
      </c>
      <c r="L78" s="6">
        <v>0.85305555555555657</v>
      </c>
      <c r="M78" s="2" t="str">
        <f>TEXT(FXLeaders_Signal_Report[[#This Row],[Time Open]],"[hh]:mm:ss")</f>
        <v>11:39:05</v>
      </c>
      <c r="N7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78" t="str">
        <f>IF(OR(FXLeaders_Signal_Report[[#This Row],[Pair]]="Gold",FXLeaders_Signal_Report[[#This Row],[Pair]]="Silver",FXLeaders_Signal_Report[[#This Row],[Pair]]="UsOil"),"Commodity",IF(OR(FXLeaders_Signal_Report[[#This Row],[Pair]]="BTC/USD",FXLeaders_Signal_Report[[#This Row],[Pair]]="ETH/USD"),"Cryptocurrency","Forex"))</f>
        <v>Forex</v>
      </c>
      <c r="P78">
        <f>ROUND(FXLeaders_Signal_Report[[#This Row],[Trade Duration (in Days)]],)</f>
        <v>0</v>
      </c>
      <c r="Q78">
        <f>ROUND(FXLeaders_Signal_Report[[#This Row],[Trade Duration (in Hours)]],)</f>
        <v>1</v>
      </c>
    </row>
    <row r="79" spans="1:17" x14ac:dyDescent="0.25">
      <c r="A79" t="s">
        <v>104</v>
      </c>
      <c r="B79" t="s">
        <v>16</v>
      </c>
      <c r="C79">
        <v>1905.88</v>
      </c>
      <c r="D79" t="s">
        <v>17</v>
      </c>
      <c r="E79">
        <v>0</v>
      </c>
      <c r="F79">
        <v>1</v>
      </c>
      <c r="G79" s="1">
        <v>45153</v>
      </c>
      <c r="H79" s="2">
        <v>0.33309027777777778</v>
      </c>
      <c r="I79" s="1">
        <v>45153</v>
      </c>
      <c r="J79" s="2">
        <v>0.43672453703703706</v>
      </c>
      <c r="K79" s="5">
        <v>0.10363425925925925</v>
      </c>
      <c r="L79" s="6">
        <v>2.487222222222222</v>
      </c>
      <c r="M79" s="2" t="str">
        <f>TEXT(FXLeaders_Signal_Report[[#This Row],[Time Open]],"[hh]:mm:ss")</f>
        <v>07:59:39</v>
      </c>
      <c r="N7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79" t="str">
        <f>IF(OR(FXLeaders_Signal_Report[[#This Row],[Pair]]="Gold",FXLeaders_Signal_Report[[#This Row],[Pair]]="Silver",FXLeaders_Signal_Report[[#This Row],[Pair]]="UsOil"),"Commodity",IF(OR(FXLeaders_Signal_Report[[#This Row],[Pair]]="BTC/USD",FXLeaders_Signal_Report[[#This Row],[Pair]]="ETH/USD"),"Cryptocurrency","Forex"))</f>
        <v>Commodity</v>
      </c>
      <c r="P79">
        <f>ROUND(FXLeaders_Signal_Report[[#This Row],[Trade Duration (in Days)]],)</f>
        <v>0</v>
      </c>
      <c r="Q79">
        <f>ROUND(FXLeaders_Signal_Report[[#This Row],[Trade Duration (in Hours)]],)</f>
        <v>2</v>
      </c>
    </row>
    <row r="80" spans="1:17" x14ac:dyDescent="0.25">
      <c r="A80" t="s">
        <v>105</v>
      </c>
      <c r="B80" t="s">
        <v>13</v>
      </c>
      <c r="C80">
        <v>145.31</v>
      </c>
      <c r="D80" t="s">
        <v>14</v>
      </c>
      <c r="E80">
        <v>0</v>
      </c>
      <c r="F80">
        <v>1</v>
      </c>
      <c r="G80" s="1">
        <v>45152</v>
      </c>
      <c r="H80" s="2">
        <v>0.61563657407407413</v>
      </c>
      <c r="I80" s="1">
        <v>45153</v>
      </c>
      <c r="J80" s="2">
        <v>0.26130787037037034</v>
      </c>
      <c r="K80" s="5">
        <v>0.64567129629629627</v>
      </c>
      <c r="L80" s="6">
        <v>15.496111111111112</v>
      </c>
      <c r="M80" s="2" t="str">
        <f>TEXT(FXLeaders_Signal_Report[[#This Row],[Time Open]],"[hh]:mm:ss")</f>
        <v>14:46:31</v>
      </c>
      <c r="N8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80" t="str">
        <f>IF(OR(FXLeaders_Signal_Report[[#This Row],[Pair]]="Gold",FXLeaders_Signal_Report[[#This Row],[Pair]]="Silver",FXLeaders_Signal_Report[[#This Row],[Pair]]="UsOil"),"Commodity",IF(OR(FXLeaders_Signal_Report[[#This Row],[Pair]]="BTC/USD",FXLeaders_Signal_Report[[#This Row],[Pair]]="ETH/USD"),"Cryptocurrency","Forex"))</f>
        <v>Forex</v>
      </c>
      <c r="P80">
        <f>ROUND(FXLeaders_Signal_Report[[#This Row],[Trade Duration (in Days)]],)</f>
        <v>1</v>
      </c>
      <c r="Q80">
        <f>ROUND(FXLeaders_Signal_Report[[#This Row],[Trade Duration (in Hours)]],)</f>
        <v>15</v>
      </c>
    </row>
    <row r="81" spans="1:17" x14ac:dyDescent="0.25">
      <c r="A81" t="s">
        <v>106</v>
      </c>
      <c r="B81" t="s">
        <v>16</v>
      </c>
      <c r="C81">
        <v>1909.01</v>
      </c>
      <c r="D81" t="s">
        <v>17</v>
      </c>
      <c r="E81">
        <v>1</v>
      </c>
      <c r="F81">
        <v>0</v>
      </c>
      <c r="G81" s="1">
        <v>45152</v>
      </c>
      <c r="H81" s="2">
        <v>0.62708333333333333</v>
      </c>
      <c r="I81" s="1">
        <v>45152</v>
      </c>
      <c r="J81" s="2">
        <v>0.67201388888888891</v>
      </c>
      <c r="K81" s="5">
        <v>4.493055555555555E-2</v>
      </c>
      <c r="L81" s="6">
        <v>1.0783333333333331</v>
      </c>
      <c r="M81" s="2" t="str">
        <f>TEXT(FXLeaders_Signal_Report[[#This Row],[Time Open]],"[hh]:mm:ss")</f>
        <v>15:03:00</v>
      </c>
      <c r="N8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81" t="str">
        <f>IF(OR(FXLeaders_Signal_Report[[#This Row],[Pair]]="Gold",FXLeaders_Signal_Report[[#This Row],[Pair]]="Silver",FXLeaders_Signal_Report[[#This Row],[Pair]]="UsOil"),"Commodity",IF(OR(FXLeaders_Signal_Report[[#This Row],[Pair]]="BTC/USD",FXLeaders_Signal_Report[[#This Row],[Pair]]="ETH/USD"),"Cryptocurrency","Forex"))</f>
        <v>Commodity</v>
      </c>
      <c r="P81">
        <f>ROUND(FXLeaders_Signal_Report[[#This Row],[Trade Duration (in Days)]],)</f>
        <v>0</v>
      </c>
      <c r="Q81">
        <f>ROUND(FXLeaders_Signal_Report[[#This Row],[Trade Duration (in Hours)]],)</f>
        <v>1</v>
      </c>
    </row>
    <row r="82" spans="1:17" x14ac:dyDescent="0.25">
      <c r="A82" t="s">
        <v>107</v>
      </c>
      <c r="B82" t="s">
        <v>59</v>
      </c>
      <c r="C82">
        <v>0.64929999999999999</v>
      </c>
      <c r="D82" t="s">
        <v>17</v>
      </c>
      <c r="E82">
        <v>0</v>
      </c>
      <c r="F82">
        <v>1</v>
      </c>
      <c r="G82" s="1">
        <v>45152</v>
      </c>
      <c r="H82" s="2">
        <v>0.47042824074074074</v>
      </c>
      <c r="I82" s="1">
        <v>45152</v>
      </c>
      <c r="J82" s="2">
        <v>0.56392361111111111</v>
      </c>
      <c r="K82" s="5">
        <v>9.3495370370370326E-2</v>
      </c>
      <c r="L82" s="6">
        <v>2.2438888888888879</v>
      </c>
      <c r="M82" s="2" t="str">
        <f>TEXT(FXLeaders_Signal_Report[[#This Row],[Time Open]],"[hh]:mm:ss")</f>
        <v>11:17:25</v>
      </c>
      <c r="N8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82" t="str">
        <f>IF(OR(FXLeaders_Signal_Report[[#This Row],[Pair]]="Gold",FXLeaders_Signal_Report[[#This Row],[Pair]]="Silver",FXLeaders_Signal_Report[[#This Row],[Pair]]="UsOil"),"Commodity",IF(OR(FXLeaders_Signal_Report[[#This Row],[Pair]]="BTC/USD",FXLeaders_Signal_Report[[#This Row],[Pair]]="ETH/USD"),"Cryptocurrency","Forex"))</f>
        <v>Forex</v>
      </c>
      <c r="P82">
        <f>ROUND(FXLeaders_Signal_Report[[#This Row],[Trade Duration (in Days)]],)</f>
        <v>0</v>
      </c>
      <c r="Q82">
        <f>ROUND(FXLeaders_Signal_Report[[#This Row],[Trade Duration (in Hours)]],)</f>
        <v>2</v>
      </c>
    </row>
    <row r="83" spans="1:17" x14ac:dyDescent="0.25">
      <c r="A83" t="s">
        <v>108</v>
      </c>
      <c r="B83" t="s">
        <v>21</v>
      </c>
      <c r="C83">
        <v>1.2676000000000001</v>
      </c>
      <c r="D83" t="s">
        <v>17</v>
      </c>
      <c r="E83">
        <v>0</v>
      </c>
      <c r="F83">
        <v>1</v>
      </c>
      <c r="G83" s="1">
        <v>45152</v>
      </c>
      <c r="H83" s="2">
        <v>0.20793981481481483</v>
      </c>
      <c r="I83" s="1">
        <v>45152</v>
      </c>
      <c r="J83" s="2">
        <v>0.53445601851851854</v>
      </c>
      <c r="K83" s="5">
        <v>0.32651620370370371</v>
      </c>
      <c r="L83" s="6">
        <v>7.8363888888888891</v>
      </c>
      <c r="M83" s="2" t="str">
        <f>TEXT(FXLeaders_Signal_Report[[#This Row],[Time Open]],"[hh]:mm:ss")</f>
        <v>04:59:26</v>
      </c>
      <c r="N8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83" t="str">
        <f>IF(OR(FXLeaders_Signal_Report[[#This Row],[Pair]]="Gold",FXLeaders_Signal_Report[[#This Row],[Pair]]="Silver",FXLeaders_Signal_Report[[#This Row],[Pair]]="UsOil"),"Commodity",IF(OR(FXLeaders_Signal_Report[[#This Row],[Pair]]="BTC/USD",FXLeaders_Signal_Report[[#This Row],[Pair]]="ETH/USD"),"Cryptocurrency","Forex"))</f>
        <v>Forex</v>
      </c>
      <c r="P83">
        <f>ROUND(FXLeaders_Signal_Report[[#This Row],[Trade Duration (in Days)]],)</f>
        <v>0</v>
      </c>
      <c r="Q83">
        <f>ROUND(FXLeaders_Signal_Report[[#This Row],[Trade Duration (in Hours)]],)</f>
        <v>8</v>
      </c>
    </row>
    <row r="84" spans="1:17" x14ac:dyDescent="0.25">
      <c r="A84" t="s">
        <v>109</v>
      </c>
      <c r="B84" t="s">
        <v>16</v>
      </c>
      <c r="C84">
        <v>1913.1</v>
      </c>
      <c r="D84" t="s">
        <v>17</v>
      </c>
      <c r="E84">
        <v>0</v>
      </c>
      <c r="F84">
        <v>1</v>
      </c>
      <c r="G84" s="1">
        <v>45152</v>
      </c>
      <c r="H84" s="2">
        <v>0.21578703703703703</v>
      </c>
      <c r="I84" s="1">
        <v>45152</v>
      </c>
      <c r="J84" s="2">
        <v>0.50800925925925922</v>
      </c>
      <c r="K84" s="5">
        <v>0.29222222222222222</v>
      </c>
      <c r="L84" s="6">
        <v>7.0133333333333336</v>
      </c>
      <c r="M84" s="2" t="str">
        <f>TEXT(FXLeaders_Signal_Report[[#This Row],[Time Open]],"[hh]:mm:ss")</f>
        <v>05:10:44</v>
      </c>
      <c r="N8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84" t="str">
        <f>IF(OR(FXLeaders_Signal_Report[[#This Row],[Pair]]="Gold",FXLeaders_Signal_Report[[#This Row],[Pair]]="Silver",FXLeaders_Signal_Report[[#This Row],[Pair]]="UsOil"),"Commodity",IF(OR(FXLeaders_Signal_Report[[#This Row],[Pair]]="BTC/USD",FXLeaders_Signal_Report[[#This Row],[Pair]]="ETH/USD"),"Cryptocurrency","Forex"))</f>
        <v>Commodity</v>
      </c>
      <c r="P84">
        <f>ROUND(FXLeaders_Signal_Report[[#This Row],[Trade Duration (in Days)]],)</f>
        <v>0</v>
      </c>
      <c r="Q84">
        <f>ROUND(FXLeaders_Signal_Report[[#This Row],[Trade Duration (in Hours)]],)</f>
        <v>7</v>
      </c>
    </row>
    <row r="85" spans="1:17" x14ac:dyDescent="0.25">
      <c r="A85" t="s">
        <v>110</v>
      </c>
      <c r="B85" t="s">
        <v>43</v>
      </c>
      <c r="C85">
        <v>82.39</v>
      </c>
      <c r="D85" t="s">
        <v>14</v>
      </c>
      <c r="E85">
        <v>0</v>
      </c>
      <c r="F85">
        <v>1</v>
      </c>
      <c r="G85" s="1">
        <v>45149</v>
      </c>
      <c r="H85" s="2">
        <v>0.56768518518518518</v>
      </c>
      <c r="I85" s="1">
        <v>45149</v>
      </c>
      <c r="J85" s="2">
        <v>0.67571759259259256</v>
      </c>
      <c r="K85" s="5">
        <v>0.10803240740740742</v>
      </c>
      <c r="L85" s="6">
        <v>2.5927777777777781</v>
      </c>
      <c r="M85" s="2" t="str">
        <f>TEXT(FXLeaders_Signal_Report[[#This Row],[Time Open]],"[hh]:mm:ss")</f>
        <v>13:37:28</v>
      </c>
      <c r="N8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85" t="str">
        <f>IF(OR(FXLeaders_Signal_Report[[#This Row],[Pair]]="Gold",FXLeaders_Signal_Report[[#This Row],[Pair]]="Silver",FXLeaders_Signal_Report[[#This Row],[Pair]]="UsOil"),"Commodity",IF(OR(FXLeaders_Signal_Report[[#This Row],[Pair]]="BTC/USD",FXLeaders_Signal_Report[[#This Row],[Pair]]="ETH/USD"),"Cryptocurrency","Forex"))</f>
        <v>Commodity</v>
      </c>
      <c r="P85">
        <f>ROUND(FXLeaders_Signal_Report[[#This Row],[Trade Duration (in Days)]],)</f>
        <v>0</v>
      </c>
      <c r="Q85">
        <f>ROUND(FXLeaders_Signal_Report[[#This Row],[Trade Duration (in Hours)]],)</f>
        <v>3</v>
      </c>
    </row>
    <row r="86" spans="1:17" x14ac:dyDescent="0.25">
      <c r="A86" t="s">
        <v>111</v>
      </c>
      <c r="B86" t="s">
        <v>23</v>
      </c>
      <c r="C86">
        <v>0.60089999999999999</v>
      </c>
      <c r="D86" t="s">
        <v>17</v>
      </c>
      <c r="E86">
        <v>0</v>
      </c>
      <c r="F86">
        <v>1</v>
      </c>
      <c r="G86" s="1">
        <v>45149</v>
      </c>
      <c r="H86" s="2">
        <v>0.39872685185185186</v>
      </c>
      <c r="I86" s="1">
        <v>45149</v>
      </c>
      <c r="J86" s="2">
        <v>0.65689814814814818</v>
      </c>
      <c r="K86" s="5">
        <v>0.25817129629629632</v>
      </c>
      <c r="L86" s="6">
        <v>6.1961111111111116</v>
      </c>
      <c r="M86" s="2" t="str">
        <f>TEXT(FXLeaders_Signal_Report[[#This Row],[Time Open]],"[hh]:mm:ss")</f>
        <v>09:34:10</v>
      </c>
      <c r="N8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86" t="str">
        <f>IF(OR(FXLeaders_Signal_Report[[#This Row],[Pair]]="Gold",FXLeaders_Signal_Report[[#This Row],[Pair]]="Silver",FXLeaders_Signal_Report[[#This Row],[Pair]]="UsOil"),"Commodity",IF(OR(FXLeaders_Signal_Report[[#This Row],[Pair]]="BTC/USD",FXLeaders_Signal_Report[[#This Row],[Pair]]="ETH/USD"),"Cryptocurrency","Forex"))</f>
        <v>Forex</v>
      </c>
      <c r="P86">
        <f>ROUND(FXLeaders_Signal_Report[[#This Row],[Trade Duration (in Days)]],)</f>
        <v>0</v>
      </c>
      <c r="Q86">
        <f>ROUND(FXLeaders_Signal_Report[[#This Row],[Trade Duration (in Hours)]],)</f>
        <v>6</v>
      </c>
    </row>
    <row r="87" spans="1:17" x14ac:dyDescent="0.25">
      <c r="A87" t="s">
        <v>112</v>
      </c>
      <c r="B87" t="s">
        <v>16</v>
      </c>
      <c r="C87">
        <v>1918.19</v>
      </c>
      <c r="D87" t="s">
        <v>17</v>
      </c>
      <c r="E87">
        <v>0</v>
      </c>
      <c r="F87">
        <v>1</v>
      </c>
      <c r="G87" s="1">
        <v>45149</v>
      </c>
      <c r="H87" s="2">
        <v>0.40229166666666666</v>
      </c>
      <c r="I87" s="1">
        <v>45149</v>
      </c>
      <c r="J87" s="2">
        <v>0.53138888888888891</v>
      </c>
      <c r="K87" s="5">
        <v>0.12909722222222228</v>
      </c>
      <c r="L87" s="6">
        <v>3.0983333333333345</v>
      </c>
      <c r="M87" s="2" t="str">
        <f>TEXT(FXLeaders_Signal_Report[[#This Row],[Time Open]],"[hh]:mm:ss")</f>
        <v>09:39:18</v>
      </c>
      <c r="N8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87" t="str">
        <f>IF(OR(FXLeaders_Signal_Report[[#This Row],[Pair]]="Gold",FXLeaders_Signal_Report[[#This Row],[Pair]]="Silver",FXLeaders_Signal_Report[[#This Row],[Pair]]="UsOil"),"Commodity",IF(OR(FXLeaders_Signal_Report[[#This Row],[Pair]]="BTC/USD",FXLeaders_Signal_Report[[#This Row],[Pair]]="ETH/USD"),"Cryptocurrency","Forex"))</f>
        <v>Commodity</v>
      </c>
      <c r="P87">
        <f>ROUND(FXLeaders_Signal_Report[[#This Row],[Trade Duration (in Days)]],)</f>
        <v>0</v>
      </c>
      <c r="Q87">
        <f>ROUND(FXLeaders_Signal_Report[[#This Row],[Trade Duration (in Hours)]],)</f>
        <v>3</v>
      </c>
    </row>
    <row r="88" spans="1:17" x14ac:dyDescent="0.25">
      <c r="A88" t="s">
        <v>113</v>
      </c>
      <c r="B88" t="s">
        <v>43</v>
      </c>
      <c r="C88">
        <v>83.412000000000006</v>
      </c>
      <c r="D88" t="s">
        <v>14</v>
      </c>
      <c r="E88">
        <v>1</v>
      </c>
      <c r="F88">
        <v>0</v>
      </c>
      <c r="G88" s="1">
        <v>45148</v>
      </c>
      <c r="H88" s="2">
        <v>0.54021990740740744</v>
      </c>
      <c r="I88" s="1">
        <v>45149</v>
      </c>
      <c r="J88" s="2">
        <v>0.29560185185185184</v>
      </c>
      <c r="K88" s="5">
        <v>0.7553819444444444</v>
      </c>
      <c r="L88" s="6">
        <v>18.129166666666666</v>
      </c>
      <c r="M88" s="2" t="str">
        <f>TEXT(FXLeaders_Signal_Report[[#This Row],[Time Open]],"[hh]:mm:ss")</f>
        <v>12:57:55</v>
      </c>
      <c r="N8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88" t="str">
        <f>IF(OR(FXLeaders_Signal_Report[[#This Row],[Pair]]="Gold",FXLeaders_Signal_Report[[#This Row],[Pair]]="Silver",FXLeaders_Signal_Report[[#This Row],[Pair]]="UsOil"),"Commodity",IF(OR(FXLeaders_Signal_Report[[#This Row],[Pair]]="BTC/USD",FXLeaders_Signal_Report[[#This Row],[Pair]]="ETH/USD"),"Cryptocurrency","Forex"))</f>
        <v>Commodity</v>
      </c>
      <c r="P88">
        <f>ROUND(FXLeaders_Signal_Report[[#This Row],[Trade Duration (in Days)]],)</f>
        <v>1</v>
      </c>
      <c r="Q88">
        <f>ROUND(FXLeaders_Signal_Report[[#This Row],[Trade Duration (in Hours)]],)</f>
        <v>18</v>
      </c>
    </row>
    <row r="89" spans="1:17" x14ac:dyDescent="0.25">
      <c r="A89" t="s">
        <v>114</v>
      </c>
      <c r="B89" t="s">
        <v>40</v>
      </c>
      <c r="C89">
        <v>1.339</v>
      </c>
      <c r="D89" t="s">
        <v>14</v>
      </c>
      <c r="E89">
        <v>0</v>
      </c>
      <c r="F89">
        <v>1</v>
      </c>
      <c r="G89" s="1">
        <v>45148</v>
      </c>
      <c r="H89" s="2">
        <v>0.54118055555555555</v>
      </c>
      <c r="I89" s="1">
        <v>45148</v>
      </c>
      <c r="J89" s="2">
        <v>0.70787037037037037</v>
      </c>
      <c r="K89" s="5">
        <v>0.16668981481481474</v>
      </c>
      <c r="L89" s="6">
        <v>4.0005555555555539</v>
      </c>
      <c r="M89" s="2" t="str">
        <f>TEXT(FXLeaders_Signal_Report[[#This Row],[Time Open]],"[hh]:mm:ss")</f>
        <v>12:59:18</v>
      </c>
      <c r="N8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89" t="str">
        <f>IF(OR(FXLeaders_Signal_Report[[#This Row],[Pair]]="Gold",FXLeaders_Signal_Report[[#This Row],[Pair]]="Silver",FXLeaders_Signal_Report[[#This Row],[Pair]]="UsOil"),"Commodity",IF(OR(FXLeaders_Signal_Report[[#This Row],[Pair]]="BTC/USD",FXLeaders_Signal_Report[[#This Row],[Pair]]="ETH/USD"),"Cryptocurrency","Forex"))</f>
        <v>Forex</v>
      </c>
      <c r="P89">
        <f>ROUND(FXLeaders_Signal_Report[[#This Row],[Trade Duration (in Days)]],)</f>
        <v>0</v>
      </c>
      <c r="Q89">
        <f>ROUND(FXLeaders_Signal_Report[[#This Row],[Trade Duration (in Hours)]],)</f>
        <v>4</v>
      </c>
    </row>
    <row r="90" spans="1:17" x14ac:dyDescent="0.25">
      <c r="A90" t="s">
        <v>115</v>
      </c>
      <c r="B90" t="s">
        <v>16</v>
      </c>
      <c r="C90">
        <v>1930</v>
      </c>
      <c r="D90" t="s">
        <v>17</v>
      </c>
      <c r="E90">
        <v>0</v>
      </c>
      <c r="F90">
        <v>1</v>
      </c>
      <c r="G90" s="1">
        <v>45148</v>
      </c>
      <c r="H90" s="2">
        <v>0.52234953703703701</v>
      </c>
      <c r="I90" s="1">
        <v>45148</v>
      </c>
      <c r="J90" s="2">
        <v>0.55831018518518516</v>
      </c>
      <c r="K90" s="5">
        <v>3.5960648148148179E-2</v>
      </c>
      <c r="L90" s="6">
        <v>0.86305555555555635</v>
      </c>
      <c r="M90" s="2" t="str">
        <f>TEXT(FXLeaders_Signal_Report[[#This Row],[Time Open]],"[hh]:mm:ss")</f>
        <v>12:32:11</v>
      </c>
      <c r="N9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90" t="str">
        <f>IF(OR(FXLeaders_Signal_Report[[#This Row],[Pair]]="Gold",FXLeaders_Signal_Report[[#This Row],[Pair]]="Silver",FXLeaders_Signal_Report[[#This Row],[Pair]]="UsOil"),"Commodity",IF(OR(FXLeaders_Signal_Report[[#This Row],[Pair]]="BTC/USD",FXLeaders_Signal_Report[[#This Row],[Pair]]="ETH/USD"),"Cryptocurrency","Forex"))</f>
        <v>Commodity</v>
      </c>
      <c r="P90">
        <f>ROUND(FXLeaders_Signal_Report[[#This Row],[Trade Duration (in Days)]],)</f>
        <v>0</v>
      </c>
      <c r="Q90">
        <f>ROUND(FXLeaders_Signal_Report[[#This Row],[Trade Duration (in Hours)]],)</f>
        <v>1</v>
      </c>
    </row>
    <row r="91" spans="1:17" x14ac:dyDescent="0.25">
      <c r="A91" t="s">
        <v>116</v>
      </c>
      <c r="B91" t="s">
        <v>23</v>
      </c>
      <c r="C91">
        <v>0.60640000000000005</v>
      </c>
      <c r="D91" t="s">
        <v>17</v>
      </c>
      <c r="E91">
        <v>1</v>
      </c>
      <c r="F91">
        <v>0</v>
      </c>
      <c r="G91" s="1">
        <v>45146</v>
      </c>
      <c r="H91" s="2">
        <v>0.84086805555555555</v>
      </c>
      <c r="I91" s="1">
        <v>45148</v>
      </c>
      <c r="J91" s="2">
        <v>0.52126157407407403</v>
      </c>
      <c r="K91" s="5">
        <v>1.6803935185185186</v>
      </c>
      <c r="L91" s="6">
        <v>40.329444444444448</v>
      </c>
      <c r="M91" s="2" t="str">
        <f>TEXT(FXLeaders_Signal_Report[[#This Row],[Time Open]],"[hh]:mm:ss")</f>
        <v>20:10:51</v>
      </c>
      <c r="N9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91" t="str">
        <f>IF(OR(FXLeaders_Signal_Report[[#This Row],[Pair]]="Gold",FXLeaders_Signal_Report[[#This Row],[Pair]]="Silver",FXLeaders_Signal_Report[[#This Row],[Pair]]="UsOil"),"Commodity",IF(OR(FXLeaders_Signal_Report[[#This Row],[Pair]]="BTC/USD",FXLeaders_Signal_Report[[#This Row],[Pair]]="ETH/USD"),"Cryptocurrency","Forex"))</f>
        <v>Forex</v>
      </c>
      <c r="P91">
        <f>ROUND(FXLeaders_Signal_Report[[#This Row],[Trade Duration (in Days)]],)</f>
        <v>2</v>
      </c>
      <c r="Q91">
        <f>ROUND(FXLeaders_Signal_Report[[#This Row],[Trade Duration (in Hours)]],)</f>
        <v>40</v>
      </c>
    </row>
    <row r="92" spans="1:17" x14ac:dyDescent="0.25">
      <c r="A92" t="s">
        <v>117</v>
      </c>
      <c r="B92" t="s">
        <v>13</v>
      </c>
      <c r="C92">
        <v>143.77000000000001</v>
      </c>
      <c r="D92" t="s">
        <v>14</v>
      </c>
      <c r="E92">
        <v>1</v>
      </c>
      <c r="F92">
        <v>0</v>
      </c>
      <c r="G92" s="1">
        <v>45148</v>
      </c>
      <c r="H92" s="2">
        <v>0.44966435185185183</v>
      </c>
      <c r="I92" s="1">
        <v>45148</v>
      </c>
      <c r="J92" s="2">
        <v>0.52097222222222217</v>
      </c>
      <c r="K92" s="5">
        <v>7.1307870370370383E-2</v>
      </c>
      <c r="L92" s="6">
        <v>1.7113888888888891</v>
      </c>
      <c r="M92" s="2" t="str">
        <f>TEXT(FXLeaders_Signal_Report[[#This Row],[Time Open]],"[hh]:mm:ss")</f>
        <v>10:47:31</v>
      </c>
      <c r="N9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92" t="str">
        <f>IF(OR(FXLeaders_Signal_Report[[#This Row],[Pair]]="Gold",FXLeaders_Signal_Report[[#This Row],[Pair]]="Silver",FXLeaders_Signal_Report[[#This Row],[Pair]]="UsOil"),"Commodity",IF(OR(FXLeaders_Signal_Report[[#This Row],[Pair]]="BTC/USD",FXLeaders_Signal_Report[[#This Row],[Pair]]="ETH/USD"),"Cryptocurrency","Forex"))</f>
        <v>Forex</v>
      </c>
      <c r="P92">
        <f>ROUND(FXLeaders_Signal_Report[[#This Row],[Trade Duration (in Days)]],)</f>
        <v>0</v>
      </c>
      <c r="Q92">
        <f>ROUND(FXLeaders_Signal_Report[[#This Row],[Trade Duration (in Hours)]],)</f>
        <v>2</v>
      </c>
    </row>
    <row r="93" spans="1:17" x14ac:dyDescent="0.25">
      <c r="A93" t="s">
        <v>118</v>
      </c>
      <c r="B93" t="s">
        <v>19</v>
      </c>
      <c r="C93">
        <v>1.097</v>
      </c>
      <c r="D93" t="s">
        <v>14</v>
      </c>
      <c r="E93">
        <v>0</v>
      </c>
      <c r="F93">
        <v>1</v>
      </c>
      <c r="G93" s="1">
        <v>45147</v>
      </c>
      <c r="H93" s="2">
        <v>0.21315972222222221</v>
      </c>
      <c r="I93" s="1">
        <v>45148</v>
      </c>
      <c r="J93" s="2">
        <v>0.29413194444444446</v>
      </c>
      <c r="K93" s="5">
        <v>1.0809722222222222</v>
      </c>
      <c r="L93" s="6">
        <v>25.943333333333335</v>
      </c>
      <c r="M93" s="2" t="str">
        <f>TEXT(FXLeaders_Signal_Report[[#This Row],[Time Open]],"[hh]:mm:ss")</f>
        <v>05:06:57</v>
      </c>
      <c r="N9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93" t="str">
        <f>IF(OR(FXLeaders_Signal_Report[[#This Row],[Pair]]="Gold",FXLeaders_Signal_Report[[#This Row],[Pair]]="Silver",FXLeaders_Signal_Report[[#This Row],[Pair]]="UsOil"),"Commodity",IF(OR(FXLeaders_Signal_Report[[#This Row],[Pair]]="BTC/USD",FXLeaders_Signal_Report[[#This Row],[Pair]]="ETH/USD"),"Cryptocurrency","Forex"))</f>
        <v>Forex</v>
      </c>
      <c r="P93">
        <f>ROUND(FXLeaders_Signal_Report[[#This Row],[Trade Duration (in Days)]],)</f>
        <v>1</v>
      </c>
      <c r="Q93">
        <f>ROUND(FXLeaders_Signal_Report[[#This Row],[Trade Duration (in Hours)]],)</f>
        <v>26</v>
      </c>
    </row>
    <row r="94" spans="1:17" x14ac:dyDescent="0.25">
      <c r="A94" t="s">
        <v>119</v>
      </c>
      <c r="B94" t="s">
        <v>40</v>
      </c>
      <c r="C94">
        <v>1.3414999999999999</v>
      </c>
      <c r="D94" t="s">
        <v>14</v>
      </c>
      <c r="E94">
        <v>0</v>
      </c>
      <c r="F94">
        <v>1</v>
      </c>
      <c r="G94" s="1">
        <v>45146</v>
      </c>
      <c r="H94" s="2">
        <v>0.83876157407407403</v>
      </c>
      <c r="I94" s="1">
        <v>45147</v>
      </c>
      <c r="J94" s="2">
        <v>0.51138888888888889</v>
      </c>
      <c r="K94" s="5">
        <v>0.67262731481481475</v>
      </c>
      <c r="L94" s="6">
        <v>16.143055555555556</v>
      </c>
      <c r="M94" s="2" t="str">
        <f>TEXT(FXLeaders_Signal_Report[[#This Row],[Time Open]],"[hh]:mm:ss")</f>
        <v>20:07:49</v>
      </c>
      <c r="N9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94" t="str">
        <f>IF(OR(FXLeaders_Signal_Report[[#This Row],[Pair]]="Gold",FXLeaders_Signal_Report[[#This Row],[Pair]]="Silver",FXLeaders_Signal_Report[[#This Row],[Pair]]="UsOil"),"Commodity",IF(OR(FXLeaders_Signal_Report[[#This Row],[Pair]]="BTC/USD",FXLeaders_Signal_Report[[#This Row],[Pair]]="ETH/USD"),"Cryptocurrency","Forex"))</f>
        <v>Forex</v>
      </c>
      <c r="P94">
        <f>ROUND(FXLeaders_Signal_Report[[#This Row],[Trade Duration (in Days)]],)</f>
        <v>1</v>
      </c>
      <c r="Q94">
        <f>ROUND(FXLeaders_Signal_Report[[#This Row],[Trade Duration (in Hours)]],)</f>
        <v>16</v>
      </c>
    </row>
    <row r="95" spans="1:17" x14ac:dyDescent="0.25">
      <c r="A95" t="s">
        <v>120</v>
      </c>
      <c r="B95" t="s">
        <v>16</v>
      </c>
      <c r="C95">
        <v>1931.6</v>
      </c>
      <c r="D95" t="s">
        <v>17</v>
      </c>
      <c r="E95">
        <v>0</v>
      </c>
      <c r="F95">
        <v>1</v>
      </c>
      <c r="G95" s="1">
        <v>45147</v>
      </c>
      <c r="H95" s="2">
        <v>0.21054398148148148</v>
      </c>
      <c r="I95" s="1">
        <v>45147</v>
      </c>
      <c r="J95" s="2">
        <v>0.35015046296296298</v>
      </c>
      <c r="K95" s="5">
        <v>0.13960648148148147</v>
      </c>
      <c r="L95" s="6">
        <v>3.3505555555555553</v>
      </c>
      <c r="M95" s="2" t="str">
        <f>TEXT(FXLeaders_Signal_Report[[#This Row],[Time Open]],"[hh]:mm:ss")</f>
        <v>05:03:11</v>
      </c>
      <c r="N9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95" t="str">
        <f>IF(OR(FXLeaders_Signal_Report[[#This Row],[Pair]]="Gold",FXLeaders_Signal_Report[[#This Row],[Pair]]="Silver",FXLeaders_Signal_Report[[#This Row],[Pair]]="UsOil"),"Commodity",IF(OR(FXLeaders_Signal_Report[[#This Row],[Pair]]="BTC/USD",FXLeaders_Signal_Report[[#This Row],[Pair]]="ETH/USD"),"Cryptocurrency","Forex"))</f>
        <v>Commodity</v>
      </c>
      <c r="P95">
        <f>ROUND(FXLeaders_Signal_Report[[#This Row],[Trade Duration (in Days)]],)</f>
        <v>0</v>
      </c>
      <c r="Q95">
        <f>ROUND(FXLeaders_Signal_Report[[#This Row],[Trade Duration (in Hours)]],)</f>
        <v>3</v>
      </c>
    </row>
    <row r="96" spans="1:17" x14ac:dyDescent="0.25">
      <c r="A96" t="s">
        <v>121</v>
      </c>
      <c r="B96" t="s">
        <v>59</v>
      </c>
      <c r="C96">
        <v>0.65249999999999997</v>
      </c>
      <c r="D96" t="s">
        <v>17</v>
      </c>
      <c r="E96">
        <v>1</v>
      </c>
      <c r="F96">
        <v>0</v>
      </c>
      <c r="G96" s="1">
        <v>45146</v>
      </c>
      <c r="H96" s="2">
        <v>0.65315972222222218</v>
      </c>
      <c r="I96" s="1">
        <v>45147</v>
      </c>
      <c r="J96" s="2">
        <v>0.27266203703703706</v>
      </c>
      <c r="K96" s="5">
        <v>0.61950231481481488</v>
      </c>
      <c r="L96" s="6">
        <v>14.868055555555555</v>
      </c>
      <c r="M96" s="2" t="str">
        <f>TEXT(FXLeaders_Signal_Report[[#This Row],[Time Open]],"[hh]:mm:ss")</f>
        <v>15:40:33</v>
      </c>
      <c r="N9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96" t="str">
        <f>IF(OR(FXLeaders_Signal_Report[[#This Row],[Pair]]="Gold",FXLeaders_Signal_Report[[#This Row],[Pair]]="Silver",FXLeaders_Signal_Report[[#This Row],[Pair]]="UsOil"),"Commodity",IF(OR(FXLeaders_Signal_Report[[#This Row],[Pair]]="BTC/USD",FXLeaders_Signal_Report[[#This Row],[Pair]]="ETH/USD"),"Cryptocurrency","Forex"))</f>
        <v>Forex</v>
      </c>
      <c r="P96">
        <f>ROUND(FXLeaders_Signal_Report[[#This Row],[Trade Duration (in Days)]],)</f>
        <v>1</v>
      </c>
      <c r="Q96">
        <f>ROUND(FXLeaders_Signal_Report[[#This Row],[Trade Duration (in Hours)]],)</f>
        <v>15</v>
      </c>
    </row>
    <row r="97" spans="1:17" x14ac:dyDescent="0.25">
      <c r="A97" t="s">
        <v>122</v>
      </c>
      <c r="B97" t="s">
        <v>43</v>
      </c>
      <c r="C97">
        <v>80.323999999999998</v>
      </c>
      <c r="D97" t="s">
        <v>14</v>
      </c>
      <c r="E97">
        <v>0</v>
      </c>
      <c r="F97">
        <v>1</v>
      </c>
      <c r="G97" s="1">
        <v>45146</v>
      </c>
      <c r="H97" s="2">
        <v>0.4728472222222222</v>
      </c>
      <c r="I97" s="1">
        <v>45146</v>
      </c>
      <c r="J97" s="2">
        <v>0.63511574074074073</v>
      </c>
      <c r="K97" s="5">
        <v>0.16226851851851856</v>
      </c>
      <c r="L97" s="6">
        <v>3.8944444444444457</v>
      </c>
      <c r="M97" s="2" t="str">
        <f>TEXT(FXLeaders_Signal_Report[[#This Row],[Time Open]],"[hh]:mm:ss")</f>
        <v>11:20:54</v>
      </c>
      <c r="N9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97" t="str">
        <f>IF(OR(FXLeaders_Signal_Report[[#This Row],[Pair]]="Gold",FXLeaders_Signal_Report[[#This Row],[Pair]]="Silver",FXLeaders_Signal_Report[[#This Row],[Pair]]="UsOil"),"Commodity",IF(OR(FXLeaders_Signal_Report[[#This Row],[Pair]]="BTC/USD",FXLeaders_Signal_Report[[#This Row],[Pair]]="ETH/USD"),"Cryptocurrency","Forex"))</f>
        <v>Commodity</v>
      </c>
      <c r="P97">
        <f>ROUND(FXLeaders_Signal_Report[[#This Row],[Trade Duration (in Days)]],)</f>
        <v>0</v>
      </c>
      <c r="Q97">
        <f>ROUND(FXLeaders_Signal_Report[[#This Row],[Trade Duration (in Hours)]],)</f>
        <v>4</v>
      </c>
    </row>
    <row r="98" spans="1:17" x14ac:dyDescent="0.25">
      <c r="A98" t="s">
        <v>123</v>
      </c>
      <c r="B98" t="s">
        <v>16</v>
      </c>
      <c r="C98">
        <v>1937.36</v>
      </c>
      <c r="D98" t="s">
        <v>17</v>
      </c>
      <c r="E98">
        <v>0</v>
      </c>
      <c r="F98">
        <v>1</v>
      </c>
      <c r="G98" s="1">
        <v>45141</v>
      </c>
      <c r="H98" s="2">
        <v>0.19232638888888889</v>
      </c>
      <c r="I98" s="1">
        <v>45146</v>
      </c>
      <c r="J98" s="2">
        <v>0.49381944444444442</v>
      </c>
      <c r="K98" s="5">
        <v>5.3014930555555555</v>
      </c>
      <c r="L98" s="6">
        <v>127.23583333333333</v>
      </c>
      <c r="M98" s="2" t="str">
        <f>TEXT(FXLeaders_Signal_Report[[#This Row],[Time Open]],"[hh]:mm:ss")</f>
        <v>04:36:57</v>
      </c>
      <c r="N9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98" t="str">
        <f>IF(OR(FXLeaders_Signal_Report[[#This Row],[Pair]]="Gold",FXLeaders_Signal_Report[[#This Row],[Pair]]="Silver",FXLeaders_Signal_Report[[#This Row],[Pair]]="UsOil"),"Commodity",IF(OR(FXLeaders_Signal_Report[[#This Row],[Pair]]="BTC/USD",FXLeaders_Signal_Report[[#This Row],[Pair]]="ETH/USD"),"Cryptocurrency","Forex"))</f>
        <v>Commodity</v>
      </c>
      <c r="P98">
        <f>ROUND(FXLeaders_Signal_Report[[#This Row],[Trade Duration (in Days)]],)</f>
        <v>5</v>
      </c>
      <c r="Q98">
        <f>ROUND(FXLeaders_Signal_Report[[#This Row],[Trade Duration (in Hours)]],)</f>
        <v>127</v>
      </c>
    </row>
    <row r="99" spans="1:17" x14ac:dyDescent="0.25">
      <c r="A99" t="s">
        <v>124</v>
      </c>
      <c r="B99" t="s">
        <v>19</v>
      </c>
      <c r="C99">
        <v>1.1000000000000001</v>
      </c>
      <c r="D99" t="s">
        <v>14</v>
      </c>
      <c r="E99">
        <v>1</v>
      </c>
      <c r="F99">
        <v>0</v>
      </c>
      <c r="G99" s="1">
        <v>45145</v>
      </c>
      <c r="H99" s="2">
        <v>0.13135416666666666</v>
      </c>
      <c r="I99" s="1">
        <v>45146</v>
      </c>
      <c r="J99" s="2">
        <v>0.43957175925925923</v>
      </c>
      <c r="K99" s="5">
        <v>1.3082175925925925</v>
      </c>
      <c r="L99" s="6">
        <v>31.397222222222222</v>
      </c>
      <c r="M99" s="2" t="str">
        <f>TEXT(FXLeaders_Signal_Report[[#This Row],[Time Open]],"[hh]:mm:ss")</f>
        <v>03:09:09</v>
      </c>
      <c r="N9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Night Trade</v>
      </c>
      <c r="O99" t="str">
        <f>IF(OR(FXLeaders_Signal_Report[[#This Row],[Pair]]="Gold",FXLeaders_Signal_Report[[#This Row],[Pair]]="Silver",FXLeaders_Signal_Report[[#This Row],[Pair]]="UsOil"),"Commodity",IF(OR(FXLeaders_Signal_Report[[#This Row],[Pair]]="BTC/USD",FXLeaders_Signal_Report[[#This Row],[Pair]]="ETH/USD"),"Cryptocurrency","Forex"))</f>
        <v>Forex</v>
      </c>
      <c r="P99">
        <f>ROUND(FXLeaders_Signal_Report[[#This Row],[Trade Duration (in Days)]],)</f>
        <v>1</v>
      </c>
      <c r="Q99">
        <f>ROUND(FXLeaders_Signal_Report[[#This Row],[Trade Duration (in Hours)]],)</f>
        <v>31</v>
      </c>
    </row>
    <row r="100" spans="1:17" x14ac:dyDescent="0.25">
      <c r="A100" t="s">
        <v>125</v>
      </c>
      <c r="B100" t="s">
        <v>40</v>
      </c>
      <c r="C100">
        <v>1.3374999999999999</v>
      </c>
      <c r="D100" t="s">
        <v>14</v>
      </c>
      <c r="E100">
        <v>0</v>
      </c>
      <c r="F100">
        <v>1</v>
      </c>
      <c r="G100" s="1">
        <v>45145</v>
      </c>
      <c r="H100" s="2">
        <v>0.61113425925925924</v>
      </c>
      <c r="I100" s="1">
        <v>45146</v>
      </c>
      <c r="J100" s="2">
        <v>0.25369212962962961</v>
      </c>
      <c r="K100" s="5">
        <v>0.64255787037037027</v>
      </c>
      <c r="L100" s="6">
        <v>15.421388888888888</v>
      </c>
      <c r="M100" s="2" t="str">
        <f>TEXT(FXLeaders_Signal_Report[[#This Row],[Time Open]],"[hh]:mm:ss")</f>
        <v>14:40:02</v>
      </c>
      <c r="N10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100" t="str">
        <f>IF(OR(FXLeaders_Signal_Report[[#This Row],[Pair]]="Gold",FXLeaders_Signal_Report[[#This Row],[Pair]]="Silver",FXLeaders_Signal_Report[[#This Row],[Pair]]="UsOil"),"Commodity",IF(OR(FXLeaders_Signal_Report[[#This Row],[Pair]]="BTC/USD",FXLeaders_Signal_Report[[#This Row],[Pair]]="ETH/USD"),"Cryptocurrency","Forex"))</f>
        <v>Forex</v>
      </c>
      <c r="P100">
        <f>ROUND(FXLeaders_Signal_Report[[#This Row],[Trade Duration (in Days)]],)</f>
        <v>1</v>
      </c>
      <c r="Q100">
        <f>ROUND(FXLeaders_Signal_Report[[#This Row],[Trade Duration (in Hours)]],)</f>
        <v>15</v>
      </c>
    </row>
    <row r="101" spans="1:17" x14ac:dyDescent="0.25">
      <c r="A101" t="s">
        <v>126</v>
      </c>
      <c r="B101" t="s">
        <v>13</v>
      </c>
      <c r="C101">
        <v>142.47999999999999</v>
      </c>
      <c r="D101" t="s">
        <v>14</v>
      </c>
      <c r="E101">
        <v>0</v>
      </c>
      <c r="F101">
        <v>1</v>
      </c>
      <c r="G101" s="1">
        <v>45141</v>
      </c>
      <c r="H101" s="2">
        <v>0.6975810185185185</v>
      </c>
      <c r="I101" s="1">
        <v>45146</v>
      </c>
      <c r="J101" s="2">
        <v>8.0185185185185179E-2</v>
      </c>
      <c r="K101" s="5">
        <v>4.3826041666666669</v>
      </c>
      <c r="L101" s="6">
        <v>105.1825</v>
      </c>
      <c r="M101" s="2" t="str">
        <f>TEXT(FXLeaders_Signal_Report[[#This Row],[Time Open]],"[hh]:mm:ss")</f>
        <v>16:44:31</v>
      </c>
      <c r="N10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101" t="str">
        <f>IF(OR(FXLeaders_Signal_Report[[#This Row],[Pair]]="Gold",FXLeaders_Signal_Report[[#This Row],[Pair]]="Silver",FXLeaders_Signal_Report[[#This Row],[Pair]]="UsOil"),"Commodity",IF(OR(FXLeaders_Signal_Report[[#This Row],[Pair]]="BTC/USD",FXLeaders_Signal_Report[[#This Row],[Pair]]="ETH/USD"),"Cryptocurrency","Forex"))</f>
        <v>Forex</v>
      </c>
      <c r="P101">
        <f>ROUND(FXLeaders_Signal_Report[[#This Row],[Trade Duration (in Days)]],)</f>
        <v>4</v>
      </c>
      <c r="Q101">
        <f>ROUND(FXLeaders_Signal_Report[[#This Row],[Trade Duration (in Hours)]],)</f>
        <v>105</v>
      </c>
    </row>
    <row r="102" spans="1:17" x14ac:dyDescent="0.25">
      <c r="A102" t="s">
        <v>127</v>
      </c>
      <c r="B102" t="s">
        <v>21</v>
      </c>
      <c r="C102">
        <v>1.2737000000000001</v>
      </c>
      <c r="D102" t="s">
        <v>17</v>
      </c>
      <c r="E102">
        <v>1</v>
      </c>
      <c r="F102">
        <v>0</v>
      </c>
      <c r="G102" s="1">
        <v>45145</v>
      </c>
      <c r="H102" s="2">
        <v>0.20594907407407406</v>
      </c>
      <c r="I102" s="1">
        <v>45145</v>
      </c>
      <c r="J102" s="2">
        <v>0.54298611111111106</v>
      </c>
      <c r="K102" s="5">
        <v>0.33703703703703702</v>
      </c>
      <c r="L102" s="6">
        <v>8.0888888888888886</v>
      </c>
      <c r="M102" s="2" t="str">
        <f>TEXT(FXLeaders_Signal_Report[[#This Row],[Time Open]],"[hh]:mm:ss")</f>
        <v>04:56:34</v>
      </c>
      <c r="N10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102" t="str">
        <f>IF(OR(FXLeaders_Signal_Report[[#This Row],[Pair]]="Gold",FXLeaders_Signal_Report[[#This Row],[Pair]]="Silver",FXLeaders_Signal_Report[[#This Row],[Pair]]="UsOil"),"Commodity",IF(OR(FXLeaders_Signal_Report[[#This Row],[Pair]]="BTC/USD",FXLeaders_Signal_Report[[#This Row],[Pair]]="ETH/USD"),"Cryptocurrency","Forex"))</f>
        <v>Forex</v>
      </c>
      <c r="P102">
        <f>ROUND(FXLeaders_Signal_Report[[#This Row],[Trade Duration (in Days)]],)</f>
        <v>0</v>
      </c>
      <c r="Q102">
        <f>ROUND(FXLeaders_Signal_Report[[#This Row],[Trade Duration (in Hours)]],)</f>
        <v>8</v>
      </c>
    </row>
    <row r="103" spans="1:17" x14ac:dyDescent="0.25">
      <c r="A103" t="s">
        <v>128</v>
      </c>
      <c r="B103" t="s">
        <v>40</v>
      </c>
      <c r="C103">
        <v>1.3351</v>
      </c>
      <c r="D103" t="s">
        <v>14</v>
      </c>
      <c r="E103">
        <v>0</v>
      </c>
      <c r="F103">
        <v>1</v>
      </c>
      <c r="G103" s="1">
        <v>45142</v>
      </c>
      <c r="H103" s="2">
        <v>0.62380787037037033</v>
      </c>
      <c r="I103" s="1">
        <v>45142</v>
      </c>
      <c r="J103" s="2">
        <v>0.78795138888888894</v>
      </c>
      <c r="K103" s="5">
        <v>0.16414351851851849</v>
      </c>
      <c r="L103" s="6">
        <v>3.9394444444444439</v>
      </c>
      <c r="M103" s="2" t="str">
        <f>TEXT(FXLeaders_Signal_Report[[#This Row],[Time Open]],"[hh]:mm:ss")</f>
        <v>14:58:17</v>
      </c>
      <c r="N10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103" t="str">
        <f>IF(OR(FXLeaders_Signal_Report[[#This Row],[Pair]]="Gold",FXLeaders_Signal_Report[[#This Row],[Pair]]="Silver",FXLeaders_Signal_Report[[#This Row],[Pair]]="UsOil"),"Commodity",IF(OR(FXLeaders_Signal_Report[[#This Row],[Pair]]="BTC/USD",FXLeaders_Signal_Report[[#This Row],[Pair]]="ETH/USD"),"Cryptocurrency","Forex"))</f>
        <v>Forex</v>
      </c>
      <c r="P103">
        <f>ROUND(FXLeaders_Signal_Report[[#This Row],[Trade Duration (in Days)]],)</f>
        <v>0</v>
      </c>
      <c r="Q103">
        <f>ROUND(FXLeaders_Signal_Report[[#This Row],[Trade Duration (in Hours)]],)</f>
        <v>4</v>
      </c>
    </row>
    <row r="104" spans="1:17" x14ac:dyDescent="0.25">
      <c r="A104" t="s">
        <v>129</v>
      </c>
      <c r="B104" t="s">
        <v>130</v>
      </c>
      <c r="C104">
        <v>0.9587</v>
      </c>
      <c r="D104" t="s">
        <v>14</v>
      </c>
      <c r="E104">
        <v>0</v>
      </c>
      <c r="F104">
        <v>1</v>
      </c>
      <c r="G104" s="1">
        <v>45140</v>
      </c>
      <c r="H104" s="2">
        <v>0.62018518518518517</v>
      </c>
      <c r="I104" s="1">
        <v>45142</v>
      </c>
      <c r="J104" s="2">
        <v>0.62432870370370375</v>
      </c>
      <c r="K104" s="5">
        <v>2.0041435185185184</v>
      </c>
      <c r="L104" s="6">
        <v>48.099444444444444</v>
      </c>
      <c r="M104" s="2" t="str">
        <f>TEXT(FXLeaders_Signal_Report[[#This Row],[Time Open]],"[hh]:mm:ss")</f>
        <v>14:53:04</v>
      </c>
      <c r="N10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104" t="str">
        <f>IF(OR(FXLeaders_Signal_Report[[#This Row],[Pair]]="Gold",FXLeaders_Signal_Report[[#This Row],[Pair]]="Silver",FXLeaders_Signal_Report[[#This Row],[Pair]]="UsOil"),"Commodity",IF(OR(FXLeaders_Signal_Report[[#This Row],[Pair]]="BTC/USD",FXLeaders_Signal_Report[[#This Row],[Pair]]="ETH/USD"),"Cryptocurrency","Forex"))</f>
        <v>Forex</v>
      </c>
      <c r="P104">
        <f>ROUND(FXLeaders_Signal_Report[[#This Row],[Trade Duration (in Days)]],)</f>
        <v>2</v>
      </c>
      <c r="Q104">
        <f>ROUND(FXLeaders_Signal_Report[[#This Row],[Trade Duration (in Hours)]],)</f>
        <v>48</v>
      </c>
    </row>
    <row r="105" spans="1:17" x14ac:dyDescent="0.25">
      <c r="A105" t="s">
        <v>131</v>
      </c>
      <c r="B105" t="s">
        <v>59</v>
      </c>
      <c r="C105">
        <v>0.65590000000000004</v>
      </c>
      <c r="D105" t="s">
        <v>17</v>
      </c>
      <c r="E105">
        <v>1</v>
      </c>
      <c r="F105">
        <v>0</v>
      </c>
      <c r="G105" s="1">
        <v>45141</v>
      </c>
      <c r="H105" s="2">
        <v>0.68879629629629635</v>
      </c>
      <c r="I105" s="1">
        <v>45142</v>
      </c>
      <c r="J105" s="2">
        <v>0.56385416666666666</v>
      </c>
      <c r="K105" s="5">
        <v>0.87505787037037031</v>
      </c>
      <c r="L105" s="6">
        <v>21.00138888888889</v>
      </c>
      <c r="M105" s="2" t="str">
        <f>TEXT(FXLeaders_Signal_Report[[#This Row],[Time Open]],"[hh]:mm:ss")</f>
        <v>16:31:52</v>
      </c>
      <c r="N10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105" t="str">
        <f>IF(OR(FXLeaders_Signal_Report[[#This Row],[Pair]]="Gold",FXLeaders_Signal_Report[[#This Row],[Pair]]="Silver",FXLeaders_Signal_Report[[#This Row],[Pair]]="UsOil"),"Commodity",IF(OR(FXLeaders_Signal_Report[[#This Row],[Pair]]="BTC/USD",FXLeaders_Signal_Report[[#This Row],[Pair]]="ETH/USD"),"Cryptocurrency","Forex"))</f>
        <v>Forex</v>
      </c>
      <c r="P105">
        <f>ROUND(FXLeaders_Signal_Report[[#This Row],[Trade Duration (in Days)]],)</f>
        <v>1</v>
      </c>
      <c r="Q105">
        <f>ROUND(FXLeaders_Signal_Report[[#This Row],[Trade Duration (in Hours)]],)</f>
        <v>21</v>
      </c>
    </row>
    <row r="106" spans="1:17" x14ac:dyDescent="0.25">
      <c r="A106" t="s">
        <v>132</v>
      </c>
      <c r="B106" t="s">
        <v>19</v>
      </c>
      <c r="C106">
        <v>1.0925</v>
      </c>
      <c r="D106" t="s">
        <v>17</v>
      </c>
      <c r="E106">
        <v>1</v>
      </c>
      <c r="F106">
        <v>0</v>
      </c>
      <c r="G106" s="1">
        <v>45141</v>
      </c>
      <c r="H106" s="2">
        <v>0.20072916666666665</v>
      </c>
      <c r="I106" s="1">
        <v>45142</v>
      </c>
      <c r="J106" s="2">
        <v>0.52115740740740746</v>
      </c>
      <c r="K106" s="5">
        <v>1.3204282407407408</v>
      </c>
      <c r="L106" s="6">
        <v>31.690277777777776</v>
      </c>
      <c r="M106" s="2" t="str">
        <f>TEXT(FXLeaders_Signal_Report[[#This Row],[Time Open]],"[hh]:mm:ss")</f>
        <v>04:49:03</v>
      </c>
      <c r="N10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106" t="str">
        <f>IF(OR(FXLeaders_Signal_Report[[#This Row],[Pair]]="Gold",FXLeaders_Signal_Report[[#This Row],[Pair]]="Silver",FXLeaders_Signal_Report[[#This Row],[Pair]]="UsOil"),"Commodity",IF(OR(FXLeaders_Signal_Report[[#This Row],[Pair]]="BTC/USD",FXLeaders_Signal_Report[[#This Row],[Pair]]="ETH/USD"),"Cryptocurrency","Forex"))</f>
        <v>Forex</v>
      </c>
      <c r="P106">
        <f>ROUND(FXLeaders_Signal_Report[[#This Row],[Trade Duration (in Days)]],)</f>
        <v>1</v>
      </c>
      <c r="Q106">
        <f>ROUND(FXLeaders_Signal_Report[[#This Row],[Trade Duration (in Hours)]],)</f>
        <v>32</v>
      </c>
    </row>
    <row r="107" spans="1:17" x14ac:dyDescent="0.25">
      <c r="A107" t="s">
        <v>133</v>
      </c>
      <c r="B107" t="s">
        <v>47</v>
      </c>
      <c r="C107">
        <v>0.87760000000000005</v>
      </c>
      <c r="D107" t="s">
        <v>14</v>
      </c>
      <c r="E107">
        <v>1</v>
      </c>
      <c r="F107">
        <v>0</v>
      </c>
      <c r="G107" s="1">
        <v>45140</v>
      </c>
      <c r="H107" s="2">
        <v>0.63215277777777779</v>
      </c>
      <c r="I107" s="1">
        <v>45141</v>
      </c>
      <c r="J107" s="2">
        <v>0.63780092592592597</v>
      </c>
      <c r="K107" s="5">
        <v>1.0056481481481481</v>
      </c>
      <c r="L107" s="6">
        <v>24.135555555555555</v>
      </c>
      <c r="M107" s="2" t="str">
        <f>TEXT(FXLeaders_Signal_Report[[#This Row],[Time Open]],"[hh]:mm:ss")</f>
        <v>15:10:18</v>
      </c>
      <c r="N10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107" t="str">
        <f>IF(OR(FXLeaders_Signal_Report[[#This Row],[Pair]]="Gold",FXLeaders_Signal_Report[[#This Row],[Pair]]="Silver",FXLeaders_Signal_Report[[#This Row],[Pair]]="UsOil"),"Commodity",IF(OR(FXLeaders_Signal_Report[[#This Row],[Pair]]="BTC/USD",FXLeaders_Signal_Report[[#This Row],[Pair]]="ETH/USD"),"Cryptocurrency","Forex"))</f>
        <v>Forex</v>
      </c>
      <c r="P107">
        <f>ROUND(FXLeaders_Signal_Report[[#This Row],[Trade Duration (in Days)]],)</f>
        <v>1</v>
      </c>
      <c r="Q107">
        <f>ROUND(FXLeaders_Signal_Report[[#This Row],[Trade Duration (in Hours)]],)</f>
        <v>24</v>
      </c>
    </row>
    <row r="108" spans="1:17" x14ac:dyDescent="0.25">
      <c r="A108" t="s">
        <v>134</v>
      </c>
      <c r="B108" t="s">
        <v>43</v>
      </c>
      <c r="C108">
        <v>79.849999999999994</v>
      </c>
      <c r="D108" t="s">
        <v>14</v>
      </c>
      <c r="E108">
        <v>0</v>
      </c>
      <c r="F108">
        <v>1</v>
      </c>
      <c r="G108" s="1">
        <v>45140</v>
      </c>
      <c r="H108" s="2">
        <v>0.61071759259259262</v>
      </c>
      <c r="I108" s="1">
        <v>45141</v>
      </c>
      <c r="J108" s="2">
        <v>0.54232638888888884</v>
      </c>
      <c r="K108" s="5">
        <v>0.93160879629629634</v>
      </c>
      <c r="L108" s="6">
        <v>22.358611111111109</v>
      </c>
      <c r="M108" s="2" t="str">
        <f>TEXT(FXLeaders_Signal_Report[[#This Row],[Time Open]],"[hh]:mm:ss")</f>
        <v>14:39:26</v>
      </c>
      <c r="N10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108" t="str">
        <f>IF(OR(FXLeaders_Signal_Report[[#This Row],[Pair]]="Gold",FXLeaders_Signal_Report[[#This Row],[Pair]]="Silver",FXLeaders_Signal_Report[[#This Row],[Pair]]="UsOil"),"Commodity",IF(OR(FXLeaders_Signal_Report[[#This Row],[Pair]]="BTC/USD",FXLeaders_Signal_Report[[#This Row],[Pair]]="ETH/USD"),"Cryptocurrency","Forex"))</f>
        <v>Commodity</v>
      </c>
      <c r="P108">
        <f>ROUND(FXLeaders_Signal_Report[[#This Row],[Trade Duration (in Days)]],)</f>
        <v>1</v>
      </c>
      <c r="Q108">
        <f>ROUND(FXLeaders_Signal_Report[[#This Row],[Trade Duration (in Hours)]],)</f>
        <v>22</v>
      </c>
    </row>
    <row r="109" spans="1:17" x14ac:dyDescent="0.25">
      <c r="A109" t="s">
        <v>135</v>
      </c>
      <c r="B109" t="s">
        <v>19</v>
      </c>
      <c r="C109">
        <v>1.0982000000000001</v>
      </c>
      <c r="D109" t="s">
        <v>14</v>
      </c>
      <c r="E109">
        <v>1</v>
      </c>
      <c r="F109">
        <v>0</v>
      </c>
      <c r="G109" s="1">
        <v>45140</v>
      </c>
      <c r="H109" s="2">
        <v>0.15612268518518518</v>
      </c>
      <c r="I109" s="1">
        <v>45140</v>
      </c>
      <c r="J109" s="2">
        <v>0.59049768518518519</v>
      </c>
      <c r="K109" s="5">
        <v>0.43437499999999996</v>
      </c>
      <c r="L109" s="6">
        <v>10.424999999999999</v>
      </c>
      <c r="M109" s="2" t="str">
        <f>TEXT(FXLeaders_Signal_Report[[#This Row],[Time Open]],"[hh]:mm:ss")</f>
        <v>03:44:49</v>
      </c>
      <c r="N10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Night Trade</v>
      </c>
      <c r="O109" t="str">
        <f>IF(OR(FXLeaders_Signal_Report[[#This Row],[Pair]]="Gold",FXLeaders_Signal_Report[[#This Row],[Pair]]="Silver",FXLeaders_Signal_Report[[#This Row],[Pair]]="UsOil"),"Commodity",IF(OR(FXLeaders_Signal_Report[[#This Row],[Pair]]="BTC/USD",FXLeaders_Signal_Report[[#This Row],[Pair]]="ETH/USD"),"Cryptocurrency","Forex"))</f>
        <v>Forex</v>
      </c>
      <c r="P109">
        <f>ROUND(FXLeaders_Signal_Report[[#This Row],[Trade Duration (in Days)]],)</f>
        <v>0</v>
      </c>
      <c r="Q109">
        <f>ROUND(FXLeaders_Signal_Report[[#This Row],[Trade Duration (in Hours)]],)</f>
        <v>10</v>
      </c>
    </row>
    <row r="110" spans="1:17" x14ac:dyDescent="0.25">
      <c r="A110" t="s">
        <v>136</v>
      </c>
      <c r="B110" t="s">
        <v>16</v>
      </c>
      <c r="C110">
        <v>1950.79</v>
      </c>
      <c r="D110" t="s">
        <v>17</v>
      </c>
      <c r="E110">
        <v>0</v>
      </c>
      <c r="F110">
        <v>1</v>
      </c>
      <c r="G110" s="1">
        <v>45140</v>
      </c>
      <c r="H110" s="2">
        <v>0.15256944444444445</v>
      </c>
      <c r="I110" s="1">
        <v>45140</v>
      </c>
      <c r="J110" s="2">
        <v>0.59028935185185183</v>
      </c>
      <c r="K110" s="5">
        <v>0.4377199074074074</v>
      </c>
      <c r="L110" s="6">
        <v>10.505277777777778</v>
      </c>
      <c r="M110" s="2" t="str">
        <f>TEXT(FXLeaders_Signal_Report[[#This Row],[Time Open]],"[hh]:mm:ss")</f>
        <v>03:39:42</v>
      </c>
      <c r="N11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Night Trade</v>
      </c>
      <c r="O110" t="str">
        <f>IF(OR(FXLeaders_Signal_Report[[#This Row],[Pair]]="Gold",FXLeaders_Signal_Report[[#This Row],[Pair]]="Silver",FXLeaders_Signal_Report[[#This Row],[Pair]]="UsOil"),"Commodity",IF(OR(FXLeaders_Signal_Report[[#This Row],[Pair]]="BTC/USD",FXLeaders_Signal_Report[[#This Row],[Pair]]="ETH/USD"),"Cryptocurrency","Forex"))</f>
        <v>Commodity</v>
      </c>
      <c r="P110">
        <f>ROUND(FXLeaders_Signal_Report[[#This Row],[Trade Duration (in Days)]],)</f>
        <v>0</v>
      </c>
      <c r="Q110">
        <f>ROUND(FXLeaders_Signal_Report[[#This Row],[Trade Duration (in Hours)]],)</f>
        <v>11</v>
      </c>
    </row>
    <row r="111" spans="1:17" x14ac:dyDescent="0.25">
      <c r="A111" t="s">
        <v>137</v>
      </c>
      <c r="B111" t="s">
        <v>59</v>
      </c>
      <c r="C111">
        <v>0.66139999999999999</v>
      </c>
      <c r="D111" t="s">
        <v>17</v>
      </c>
      <c r="E111">
        <v>0</v>
      </c>
      <c r="F111">
        <v>1</v>
      </c>
      <c r="G111" s="1">
        <v>45140</v>
      </c>
      <c r="H111" s="2">
        <v>0.10575231481481481</v>
      </c>
      <c r="I111" s="1">
        <v>45140</v>
      </c>
      <c r="J111" s="2">
        <v>0.19822916666666668</v>
      </c>
      <c r="K111" s="5">
        <v>9.247685185185188E-2</v>
      </c>
      <c r="L111" s="6">
        <v>2.219444444444445</v>
      </c>
      <c r="M111" s="2" t="str">
        <f>TEXT(FXLeaders_Signal_Report[[#This Row],[Time Open]],"[hh]:mm:ss")</f>
        <v>02:32:17</v>
      </c>
      <c r="N11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Night Trade</v>
      </c>
      <c r="O111" t="str">
        <f>IF(OR(FXLeaders_Signal_Report[[#This Row],[Pair]]="Gold",FXLeaders_Signal_Report[[#This Row],[Pair]]="Silver",FXLeaders_Signal_Report[[#This Row],[Pair]]="UsOil"),"Commodity",IF(OR(FXLeaders_Signal_Report[[#This Row],[Pair]]="BTC/USD",FXLeaders_Signal_Report[[#This Row],[Pair]]="ETH/USD"),"Cryptocurrency","Forex"))</f>
        <v>Forex</v>
      </c>
      <c r="P111">
        <f>ROUND(FXLeaders_Signal_Report[[#This Row],[Trade Duration (in Days)]],)</f>
        <v>0</v>
      </c>
      <c r="Q111">
        <f>ROUND(FXLeaders_Signal_Report[[#This Row],[Trade Duration (in Hours)]],)</f>
        <v>2</v>
      </c>
    </row>
    <row r="112" spans="1:17" x14ac:dyDescent="0.25">
      <c r="A112" t="s">
        <v>138</v>
      </c>
      <c r="B112" t="s">
        <v>13</v>
      </c>
      <c r="C112">
        <v>143.33000000000001</v>
      </c>
      <c r="D112" t="s">
        <v>14</v>
      </c>
      <c r="E112">
        <v>1</v>
      </c>
      <c r="F112">
        <v>0</v>
      </c>
      <c r="G112" s="1">
        <v>45139</v>
      </c>
      <c r="H112" s="2">
        <v>0.69406250000000003</v>
      </c>
      <c r="I112" s="1">
        <v>45139</v>
      </c>
      <c r="J112" s="2">
        <v>0.91259259259259262</v>
      </c>
      <c r="K112" s="5">
        <v>0.2185300925925926</v>
      </c>
      <c r="L112" s="6">
        <v>5.2447222222222223</v>
      </c>
      <c r="M112" s="2" t="str">
        <f>TEXT(FXLeaders_Signal_Report[[#This Row],[Time Open]],"[hh]:mm:ss")</f>
        <v>16:39:27</v>
      </c>
      <c r="N11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112" t="str">
        <f>IF(OR(FXLeaders_Signal_Report[[#This Row],[Pair]]="Gold",FXLeaders_Signal_Report[[#This Row],[Pair]]="Silver",FXLeaders_Signal_Report[[#This Row],[Pair]]="UsOil"),"Commodity",IF(OR(FXLeaders_Signal_Report[[#This Row],[Pair]]="BTC/USD",FXLeaders_Signal_Report[[#This Row],[Pair]]="ETH/USD"),"Cryptocurrency","Forex"))</f>
        <v>Forex</v>
      </c>
      <c r="P112">
        <f>ROUND(FXLeaders_Signal_Report[[#This Row],[Trade Duration (in Days)]],)</f>
        <v>0</v>
      </c>
      <c r="Q112">
        <f>ROUND(FXLeaders_Signal_Report[[#This Row],[Trade Duration (in Hours)]],)</f>
        <v>5</v>
      </c>
    </row>
    <row r="113" spans="1:17" x14ac:dyDescent="0.25">
      <c r="A113" t="s">
        <v>139</v>
      </c>
      <c r="B113" t="s">
        <v>19</v>
      </c>
      <c r="C113">
        <v>1.0989</v>
      </c>
      <c r="D113" t="s">
        <v>17</v>
      </c>
      <c r="E113">
        <v>0</v>
      </c>
      <c r="F113">
        <v>1</v>
      </c>
      <c r="G113" s="1">
        <v>45139</v>
      </c>
      <c r="H113" s="2">
        <v>0.18540509259259258</v>
      </c>
      <c r="I113" s="1">
        <v>45139</v>
      </c>
      <c r="J113" s="2">
        <v>0.51119212962962968</v>
      </c>
      <c r="K113" s="5">
        <v>0.32578703703703704</v>
      </c>
      <c r="L113" s="6">
        <v>7.818888888888889</v>
      </c>
      <c r="M113" s="2" t="str">
        <f>TEXT(FXLeaders_Signal_Report[[#This Row],[Time Open]],"[hh]:mm:ss")</f>
        <v>04:26:59</v>
      </c>
      <c r="N11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113" t="str">
        <f>IF(OR(FXLeaders_Signal_Report[[#This Row],[Pair]]="Gold",FXLeaders_Signal_Report[[#This Row],[Pair]]="Silver",FXLeaders_Signal_Report[[#This Row],[Pair]]="UsOil"),"Commodity",IF(OR(FXLeaders_Signal_Report[[#This Row],[Pair]]="BTC/USD",FXLeaders_Signal_Report[[#This Row],[Pair]]="ETH/USD"),"Cryptocurrency","Forex"))</f>
        <v>Forex</v>
      </c>
      <c r="P113">
        <f>ROUND(FXLeaders_Signal_Report[[#This Row],[Trade Duration (in Days)]],)</f>
        <v>0</v>
      </c>
      <c r="Q113">
        <f>ROUND(FXLeaders_Signal_Report[[#This Row],[Trade Duration (in Hours)]],)</f>
        <v>8</v>
      </c>
    </row>
    <row r="114" spans="1:17" x14ac:dyDescent="0.25">
      <c r="A114" t="s">
        <v>140</v>
      </c>
      <c r="B114" t="s">
        <v>16</v>
      </c>
      <c r="C114">
        <v>1963.01</v>
      </c>
      <c r="D114" t="s">
        <v>17</v>
      </c>
      <c r="E114">
        <v>0</v>
      </c>
      <c r="F114">
        <v>1</v>
      </c>
      <c r="G114" s="1">
        <v>45139</v>
      </c>
      <c r="H114" s="2">
        <v>0.18484953703703705</v>
      </c>
      <c r="I114" s="1">
        <v>45139</v>
      </c>
      <c r="J114" s="2">
        <v>0.32062499999999999</v>
      </c>
      <c r="K114" s="5">
        <v>0.13577546296296297</v>
      </c>
      <c r="L114" s="6">
        <v>3.2586111111111116</v>
      </c>
      <c r="M114" s="2" t="str">
        <f>TEXT(FXLeaders_Signal_Report[[#This Row],[Time Open]],"[hh]:mm:ss")</f>
        <v>04:26:11</v>
      </c>
      <c r="N11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114" t="str">
        <f>IF(OR(FXLeaders_Signal_Report[[#This Row],[Pair]]="Gold",FXLeaders_Signal_Report[[#This Row],[Pair]]="Silver",FXLeaders_Signal_Report[[#This Row],[Pair]]="UsOil"),"Commodity",IF(OR(FXLeaders_Signal_Report[[#This Row],[Pair]]="BTC/USD",FXLeaders_Signal_Report[[#This Row],[Pair]]="ETH/USD"),"Cryptocurrency","Forex"))</f>
        <v>Commodity</v>
      </c>
      <c r="P114">
        <f>ROUND(FXLeaders_Signal_Report[[#This Row],[Trade Duration (in Days)]],)</f>
        <v>0</v>
      </c>
      <c r="Q114">
        <f>ROUND(FXLeaders_Signal_Report[[#This Row],[Trade Duration (in Hours)]],)</f>
        <v>3</v>
      </c>
    </row>
    <row r="115" spans="1:17" x14ac:dyDescent="0.25">
      <c r="A115" t="s">
        <v>141</v>
      </c>
      <c r="B115" t="s">
        <v>59</v>
      </c>
      <c r="C115">
        <v>0.66849999999999998</v>
      </c>
      <c r="D115" t="s">
        <v>17</v>
      </c>
      <c r="E115">
        <v>0</v>
      </c>
      <c r="F115">
        <v>1</v>
      </c>
      <c r="G115" s="1">
        <v>45139</v>
      </c>
      <c r="H115" s="2">
        <v>0.20456018518518518</v>
      </c>
      <c r="I115" s="1">
        <v>45139</v>
      </c>
      <c r="J115" s="2">
        <v>0.2877777777777778</v>
      </c>
      <c r="K115" s="5">
        <v>8.3217592592592579E-2</v>
      </c>
      <c r="L115" s="6">
        <v>1.9972222222222218</v>
      </c>
      <c r="M115" s="2" t="str">
        <f>TEXT(FXLeaders_Signal_Report[[#This Row],[Time Open]],"[hh]:mm:ss")</f>
        <v>04:54:34</v>
      </c>
      <c r="N11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115" t="str">
        <f>IF(OR(FXLeaders_Signal_Report[[#This Row],[Pair]]="Gold",FXLeaders_Signal_Report[[#This Row],[Pair]]="Silver",FXLeaders_Signal_Report[[#This Row],[Pair]]="UsOil"),"Commodity",IF(OR(FXLeaders_Signal_Report[[#This Row],[Pair]]="BTC/USD",FXLeaders_Signal_Report[[#This Row],[Pair]]="ETH/USD"),"Cryptocurrency","Forex"))</f>
        <v>Forex</v>
      </c>
      <c r="P115">
        <f>ROUND(FXLeaders_Signal_Report[[#This Row],[Trade Duration (in Days)]],)</f>
        <v>0</v>
      </c>
      <c r="Q115">
        <f>ROUND(FXLeaders_Signal_Report[[#This Row],[Trade Duration (in Hours)]],)</f>
        <v>2</v>
      </c>
    </row>
    <row r="116" spans="1:17" x14ac:dyDescent="0.25">
      <c r="A116" t="s">
        <v>142</v>
      </c>
      <c r="B116" t="s">
        <v>19</v>
      </c>
      <c r="C116">
        <v>1.1031</v>
      </c>
      <c r="D116" t="s">
        <v>17</v>
      </c>
      <c r="E116">
        <v>0</v>
      </c>
      <c r="F116">
        <v>1</v>
      </c>
      <c r="G116" s="1">
        <v>45135</v>
      </c>
      <c r="H116" s="2">
        <v>0.6396412037037037</v>
      </c>
      <c r="I116" s="1">
        <v>45138</v>
      </c>
      <c r="J116" s="2">
        <v>0.7572916666666667</v>
      </c>
      <c r="K116" s="5">
        <v>3.1176504629629629</v>
      </c>
      <c r="L116" s="6">
        <v>74.823611111111106</v>
      </c>
      <c r="M116" s="2" t="str">
        <f>TEXT(FXLeaders_Signal_Report[[#This Row],[Time Open]],"[hh]:mm:ss")</f>
        <v>15:21:05</v>
      </c>
      <c r="N11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116" t="str">
        <f>IF(OR(FXLeaders_Signal_Report[[#This Row],[Pair]]="Gold",FXLeaders_Signal_Report[[#This Row],[Pair]]="Silver",FXLeaders_Signal_Report[[#This Row],[Pair]]="UsOil"),"Commodity",IF(OR(FXLeaders_Signal_Report[[#This Row],[Pair]]="BTC/USD",FXLeaders_Signal_Report[[#This Row],[Pair]]="ETH/USD"),"Cryptocurrency","Forex"))</f>
        <v>Forex</v>
      </c>
      <c r="P116">
        <f>ROUND(FXLeaders_Signal_Report[[#This Row],[Trade Duration (in Days)]],)</f>
        <v>3</v>
      </c>
      <c r="Q116">
        <f>ROUND(FXLeaders_Signal_Report[[#This Row],[Trade Duration (in Hours)]],)</f>
        <v>75</v>
      </c>
    </row>
    <row r="117" spans="1:17" x14ac:dyDescent="0.25">
      <c r="A117" t="s">
        <v>143</v>
      </c>
      <c r="B117" t="s">
        <v>16</v>
      </c>
      <c r="C117">
        <v>1954.14</v>
      </c>
      <c r="D117" t="s">
        <v>17</v>
      </c>
      <c r="E117">
        <v>1</v>
      </c>
      <c r="F117">
        <v>0</v>
      </c>
      <c r="G117" s="1">
        <v>45135</v>
      </c>
      <c r="H117" s="2">
        <v>0.21576388888888889</v>
      </c>
      <c r="I117" s="1">
        <v>45138</v>
      </c>
      <c r="J117" s="2">
        <v>0.56577546296296299</v>
      </c>
      <c r="K117" s="5">
        <v>3.3500115740740739</v>
      </c>
      <c r="L117" s="6">
        <v>80.400277777777774</v>
      </c>
      <c r="M117" s="2" t="str">
        <f>TEXT(FXLeaders_Signal_Report[[#This Row],[Time Open]],"[hh]:mm:ss")</f>
        <v>05:10:42</v>
      </c>
      <c r="N11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117" t="str">
        <f>IF(OR(FXLeaders_Signal_Report[[#This Row],[Pair]]="Gold",FXLeaders_Signal_Report[[#This Row],[Pair]]="Silver",FXLeaders_Signal_Report[[#This Row],[Pair]]="UsOil"),"Commodity",IF(OR(FXLeaders_Signal_Report[[#This Row],[Pair]]="BTC/USD",FXLeaders_Signal_Report[[#This Row],[Pair]]="ETH/USD"),"Cryptocurrency","Forex"))</f>
        <v>Commodity</v>
      </c>
      <c r="P117">
        <f>ROUND(FXLeaders_Signal_Report[[#This Row],[Trade Duration (in Days)]],)</f>
        <v>3</v>
      </c>
      <c r="Q117">
        <f>ROUND(FXLeaders_Signal_Report[[#This Row],[Trade Duration (in Hours)]],)</f>
        <v>80</v>
      </c>
    </row>
    <row r="118" spans="1:17" x14ac:dyDescent="0.25">
      <c r="A118" t="s">
        <v>144</v>
      </c>
      <c r="B118" t="s">
        <v>23</v>
      </c>
      <c r="C118">
        <v>0.61670000000000003</v>
      </c>
      <c r="D118" t="s">
        <v>17</v>
      </c>
      <c r="E118">
        <v>1</v>
      </c>
      <c r="F118">
        <v>0</v>
      </c>
      <c r="G118" s="1">
        <v>45135</v>
      </c>
      <c r="H118" s="2">
        <v>0.50237268518518519</v>
      </c>
      <c r="I118" s="1">
        <v>45138</v>
      </c>
      <c r="J118" s="2">
        <v>0.5216898148148148</v>
      </c>
      <c r="K118" s="5">
        <v>3.0193171296296297</v>
      </c>
      <c r="L118" s="6">
        <v>72.463611111111106</v>
      </c>
      <c r="M118" s="2" t="str">
        <f>TEXT(FXLeaders_Signal_Report[[#This Row],[Time Open]],"[hh]:mm:ss")</f>
        <v>12:03:25</v>
      </c>
      <c r="N11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118" t="str">
        <f>IF(OR(FXLeaders_Signal_Report[[#This Row],[Pair]]="Gold",FXLeaders_Signal_Report[[#This Row],[Pair]]="Silver",FXLeaders_Signal_Report[[#This Row],[Pair]]="UsOil"),"Commodity",IF(OR(FXLeaders_Signal_Report[[#This Row],[Pair]]="BTC/USD",FXLeaders_Signal_Report[[#This Row],[Pair]]="ETH/USD"),"Cryptocurrency","Forex"))</f>
        <v>Forex</v>
      </c>
      <c r="P118">
        <f>ROUND(FXLeaders_Signal_Report[[#This Row],[Trade Duration (in Days)]],)</f>
        <v>3</v>
      </c>
      <c r="Q118">
        <f>ROUND(FXLeaders_Signal_Report[[#This Row],[Trade Duration (in Hours)]],)</f>
        <v>72</v>
      </c>
    </row>
    <row r="119" spans="1:17" x14ac:dyDescent="0.25">
      <c r="A119" t="s">
        <v>145</v>
      </c>
      <c r="B119" t="s">
        <v>13</v>
      </c>
      <c r="C119">
        <v>140.37</v>
      </c>
      <c r="D119" t="s">
        <v>14</v>
      </c>
      <c r="E119">
        <v>0</v>
      </c>
      <c r="F119">
        <v>1</v>
      </c>
      <c r="G119" s="1">
        <v>45135</v>
      </c>
      <c r="H119" s="2">
        <v>0.6066435185185185</v>
      </c>
      <c r="I119" s="1">
        <v>45135</v>
      </c>
      <c r="J119" s="2">
        <v>0.65424768518518517</v>
      </c>
      <c r="K119" s="5">
        <v>4.760416666666667E-2</v>
      </c>
      <c r="L119" s="6">
        <v>1.1425000000000001</v>
      </c>
      <c r="M119" s="2" t="str">
        <f>TEXT(FXLeaders_Signal_Report[[#This Row],[Time Open]],"[hh]:mm:ss")</f>
        <v>14:33:34</v>
      </c>
      <c r="N11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119" t="str">
        <f>IF(OR(FXLeaders_Signal_Report[[#This Row],[Pair]]="Gold",FXLeaders_Signal_Report[[#This Row],[Pair]]="Silver",FXLeaders_Signal_Report[[#This Row],[Pair]]="UsOil"),"Commodity",IF(OR(FXLeaders_Signal_Report[[#This Row],[Pair]]="BTC/USD",FXLeaders_Signal_Report[[#This Row],[Pair]]="ETH/USD"),"Cryptocurrency","Forex"))</f>
        <v>Forex</v>
      </c>
      <c r="P119">
        <f>ROUND(FXLeaders_Signal_Report[[#This Row],[Trade Duration (in Days)]],)</f>
        <v>0</v>
      </c>
      <c r="Q119">
        <f>ROUND(FXLeaders_Signal_Report[[#This Row],[Trade Duration (in Hours)]],)</f>
        <v>1</v>
      </c>
    </row>
    <row r="120" spans="1:17" x14ac:dyDescent="0.25">
      <c r="A120" t="s">
        <v>146</v>
      </c>
      <c r="B120" t="s">
        <v>32</v>
      </c>
      <c r="C120">
        <v>0.85850000000000004</v>
      </c>
      <c r="D120" t="s">
        <v>17</v>
      </c>
      <c r="E120">
        <v>0</v>
      </c>
      <c r="F120">
        <v>1</v>
      </c>
      <c r="G120" s="1">
        <v>45135</v>
      </c>
      <c r="H120" s="2">
        <v>0.10626157407407408</v>
      </c>
      <c r="I120" s="1">
        <v>45135</v>
      </c>
      <c r="J120" s="2">
        <v>0.39322916666666669</v>
      </c>
      <c r="K120" s="5">
        <v>0.28696759259259258</v>
      </c>
      <c r="L120" s="6">
        <v>6.8872222222222224</v>
      </c>
      <c r="M120" s="2" t="str">
        <f>TEXT(FXLeaders_Signal_Report[[#This Row],[Time Open]],"[hh]:mm:ss")</f>
        <v>02:33:01</v>
      </c>
      <c r="N12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Night Trade</v>
      </c>
      <c r="O120" t="str">
        <f>IF(OR(FXLeaders_Signal_Report[[#This Row],[Pair]]="Gold",FXLeaders_Signal_Report[[#This Row],[Pair]]="Silver",FXLeaders_Signal_Report[[#This Row],[Pair]]="UsOil"),"Commodity",IF(OR(FXLeaders_Signal_Report[[#This Row],[Pair]]="BTC/USD",FXLeaders_Signal_Report[[#This Row],[Pair]]="ETH/USD"),"Cryptocurrency","Forex"))</f>
        <v>Forex</v>
      </c>
      <c r="P120">
        <f>ROUND(FXLeaders_Signal_Report[[#This Row],[Trade Duration (in Days)]],)</f>
        <v>0</v>
      </c>
      <c r="Q120">
        <f>ROUND(FXLeaders_Signal_Report[[#This Row],[Trade Duration (in Hours)]],)</f>
        <v>7</v>
      </c>
    </row>
    <row r="121" spans="1:17" x14ac:dyDescent="0.25">
      <c r="A121" t="s">
        <v>147</v>
      </c>
      <c r="B121" t="s">
        <v>43</v>
      </c>
      <c r="C121">
        <v>79.442999999999998</v>
      </c>
      <c r="D121" t="s">
        <v>14</v>
      </c>
      <c r="E121">
        <v>0</v>
      </c>
      <c r="F121">
        <v>1</v>
      </c>
      <c r="G121" s="1">
        <v>45135</v>
      </c>
      <c r="H121" s="2">
        <v>0.1083449074074074</v>
      </c>
      <c r="I121" s="1">
        <v>45135</v>
      </c>
      <c r="J121" s="2">
        <v>0.26461805555555556</v>
      </c>
      <c r="K121" s="5">
        <v>0.15627314814814813</v>
      </c>
      <c r="L121" s="6">
        <v>3.7505555555555552</v>
      </c>
      <c r="M121" s="2" t="str">
        <f>TEXT(FXLeaders_Signal_Report[[#This Row],[Time Open]],"[hh]:mm:ss")</f>
        <v>02:36:01</v>
      </c>
      <c r="N12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Night Trade</v>
      </c>
      <c r="O121" t="str">
        <f>IF(OR(FXLeaders_Signal_Report[[#This Row],[Pair]]="Gold",FXLeaders_Signal_Report[[#This Row],[Pair]]="Silver",FXLeaders_Signal_Report[[#This Row],[Pair]]="UsOil"),"Commodity",IF(OR(FXLeaders_Signal_Report[[#This Row],[Pair]]="BTC/USD",FXLeaders_Signal_Report[[#This Row],[Pair]]="ETH/USD"),"Cryptocurrency","Forex"))</f>
        <v>Commodity</v>
      </c>
      <c r="P121">
        <f>ROUND(FXLeaders_Signal_Report[[#This Row],[Trade Duration (in Days)]],)</f>
        <v>0</v>
      </c>
      <c r="Q121">
        <f>ROUND(FXLeaders_Signal_Report[[#This Row],[Trade Duration (in Hours)]],)</f>
        <v>4</v>
      </c>
    </row>
    <row r="122" spans="1:17" x14ac:dyDescent="0.25">
      <c r="A122" t="s">
        <v>148</v>
      </c>
      <c r="B122" t="s">
        <v>16</v>
      </c>
      <c r="C122">
        <v>1945.03</v>
      </c>
      <c r="D122" t="s">
        <v>14</v>
      </c>
      <c r="E122">
        <v>0</v>
      </c>
      <c r="F122">
        <v>1</v>
      </c>
      <c r="G122" s="1">
        <v>45134</v>
      </c>
      <c r="H122" s="2">
        <v>0.79027777777777775</v>
      </c>
      <c r="I122" s="1">
        <v>45134</v>
      </c>
      <c r="J122" s="2">
        <v>0.93532407407407403</v>
      </c>
      <c r="K122" s="5">
        <v>0.14504629629629631</v>
      </c>
      <c r="L122" s="6">
        <v>3.4811111111111117</v>
      </c>
      <c r="M122" s="2" t="str">
        <f>TEXT(FXLeaders_Signal_Report[[#This Row],[Time Open]],"[hh]:mm:ss")</f>
        <v>18:58:00</v>
      </c>
      <c r="N12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122" t="str">
        <f>IF(OR(FXLeaders_Signal_Report[[#This Row],[Pair]]="Gold",FXLeaders_Signal_Report[[#This Row],[Pair]]="Silver",FXLeaders_Signal_Report[[#This Row],[Pair]]="UsOil"),"Commodity",IF(OR(FXLeaders_Signal_Report[[#This Row],[Pair]]="BTC/USD",FXLeaders_Signal_Report[[#This Row],[Pair]]="ETH/USD"),"Cryptocurrency","Forex"))</f>
        <v>Commodity</v>
      </c>
      <c r="P122">
        <f>ROUND(FXLeaders_Signal_Report[[#This Row],[Trade Duration (in Days)]],)</f>
        <v>0</v>
      </c>
      <c r="Q122">
        <f>ROUND(FXLeaders_Signal_Report[[#This Row],[Trade Duration (in Hours)]],)</f>
        <v>3</v>
      </c>
    </row>
    <row r="123" spans="1:17" x14ac:dyDescent="0.25">
      <c r="A123" t="s">
        <v>149</v>
      </c>
      <c r="B123" t="s">
        <v>16</v>
      </c>
      <c r="C123">
        <v>1945.57</v>
      </c>
      <c r="D123" t="s">
        <v>17</v>
      </c>
      <c r="E123">
        <v>1</v>
      </c>
      <c r="F123">
        <v>0</v>
      </c>
      <c r="G123" s="1">
        <v>45134</v>
      </c>
      <c r="H123" s="2">
        <v>0.6028472222222222</v>
      </c>
      <c r="I123" s="1">
        <v>45134</v>
      </c>
      <c r="J123" s="2">
        <v>0.71750000000000003</v>
      </c>
      <c r="K123" s="5">
        <v>0.11465277777777771</v>
      </c>
      <c r="L123" s="6">
        <v>2.7516666666666652</v>
      </c>
      <c r="M123" s="2" t="str">
        <f>TEXT(FXLeaders_Signal_Report[[#This Row],[Time Open]],"[hh]:mm:ss")</f>
        <v>14:28:06</v>
      </c>
      <c r="N12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123" t="str">
        <f>IF(OR(FXLeaders_Signal_Report[[#This Row],[Pair]]="Gold",FXLeaders_Signal_Report[[#This Row],[Pair]]="Silver",FXLeaders_Signal_Report[[#This Row],[Pair]]="UsOil"),"Commodity",IF(OR(FXLeaders_Signal_Report[[#This Row],[Pair]]="BTC/USD",FXLeaders_Signal_Report[[#This Row],[Pair]]="ETH/USD"),"Cryptocurrency","Forex"))</f>
        <v>Commodity</v>
      </c>
      <c r="P123">
        <f>ROUND(FXLeaders_Signal_Report[[#This Row],[Trade Duration (in Days)]],)</f>
        <v>0</v>
      </c>
      <c r="Q123">
        <f>ROUND(FXLeaders_Signal_Report[[#This Row],[Trade Duration (in Hours)]],)</f>
        <v>3</v>
      </c>
    </row>
    <row r="124" spans="1:17" x14ac:dyDescent="0.25">
      <c r="A124" t="s">
        <v>150</v>
      </c>
      <c r="B124" t="s">
        <v>21</v>
      </c>
      <c r="C124">
        <v>1.2866</v>
      </c>
      <c r="D124" t="s">
        <v>17</v>
      </c>
      <c r="E124">
        <v>0</v>
      </c>
      <c r="F124">
        <v>1</v>
      </c>
      <c r="G124" s="1">
        <v>45134</v>
      </c>
      <c r="H124" s="2">
        <v>0.65230324074074075</v>
      </c>
      <c r="I124" s="1">
        <v>45134</v>
      </c>
      <c r="J124" s="2">
        <v>0.67934027777777772</v>
      </c>
      <c r="K124" s="5">
        <v>2.7037037037037043E-2</v>
      </c>
      <c r="L124" s="6">
        <v>0.64888888888888907</v>
      </c>
      <c r="M124" s="2" t="str">
        <f>TEXT(FXLeaders_Signal_Report[[#This Row],[Time Open]],"[hh]:mm:ss")</f>
        <v>15:39:19</v>
      </c>
      <c r="N12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124" t="str">
        <f>IF(OR(FXLeaders_Signal_Report[[#This Row],[Pair]]="Gold",FXLeaders_Signal_Report[[#This Row],[Pair]]="Silver",FXLeaders_Signal_Report[[#This Row],[Pair]]="UsOil"),"Commodity",IF(OR(FXLeaders_Signal_Report[[#This Row],[Pair]]="BTC/USD",FXLeaders_Signal_Report[[#This Row],[Pair]]="ETH/USD"),"Cryptocurrency","Forex"))</f>
        <v>Forex</v>
      </c>
      <c r="P124">
        <f>ROUND(FXLeaders_Signal_Report[[#This Row],[Trade Duration (in Days)]],)</f>
        <v>0</v>
      </c>
      <c r="Q124">
        <f>ROUND(FXLeaders_Signal_Report[[#This Row],[Trade Duration (in Hours)]],)</f>
        <v>1</v>
      </c>
    </row>
    <row r="125" spans="1:17" x14ac:dyDescent="0.25">
      <c r="A125" t="s">
        <v>151</v>
      </c>
      <c r="B125" t="s">
        <v>13</v>
      </c>
      <c r="C125">
        <v>139.94999999999999</v>
      </c>
      <c r="D125" t="s">
        <v>17</v>
      </c>
      <c r="E125">
        <v>1</v>
      </c>
      <c r="F125">
        <v>0</v>
      </c>
      <c r="G125" s="1">
        <v>45134</v>
      </c>
      <c r="H125" s="2">
        <v>0.38307870370370373</v>
      </c>
      <c r="I125" s="1">
        <v>45134</v>
      </c>
      <c r="J125" s="2">
        <v>0.52097222222222217</v>
      </c>
      <c r="K125" s="5">
        <v>0.13789351851851853</v>
      </c>
      <c r="L125" s="6">
        <v>3.3094444444444449</v>
      </c>
      <c r="M125" s="2" t="str">
        <f>TEXT(FXLeaders_Signal_Report[[#This Row],[Time Open]],"[hh]:mm:ss")</f>
        <v>09:11:38</v>
      </c>
      <c r="N12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125" t="str">
        <f>IF(OR(FXLeaders_Signal_Report[[#This Row],[Pair]]="Gold",FXLeaders_Signal_Report[[#This Row],[Pair]]="Silver",FXLeaders_Signal_Report[[#This Row],[Pair]]="UsOil"),"Commodity",IF(OR(FXLeaders_Signal_Report[[#This Row],[Pair]]="BTC/USD",FXLeaders_Signal_Report[[#This Row],[Pair]]="ETH/USD"),"Cryptocurrency","Forex"))</f>
        <v>Forex</v>
      </c>
      <c r="P125">
        <f>ROUND(FXLeaders_Signal_Report[[#This Row],[Trade Duration (in Days)]],)</f>
        <v>0</v>
      </c>
      <c r="Q125">
        <f>ROUND(FXLeaders_Signal_Report[[#This Row],[Trade Duration (in Hours)]],)</f>
        <v>3</v>
      </c>
    </row>
    <row r="126" spans="1:17" x14ac:dyDescent="0.25">
      <c r="A126" t="s">
        <v>152</v>
      </c>
      <c r="B126" t="s">
        <v>19</v>
      </c>
      <c r="C126">
        <v>1.1103000000000001</v>
      </c>
      <c r="D126" t="s">
        <v>17</v>
      </c>
      <c r="E126">
        <v>1</v>
      </c>
      <c r="F126">
        <v>0</v>
      </c>
      <c r="G126" s="1">
        <v>45134</v>
      </c>
      <c r="H126" s="2">
        <v>0.28495370370370371</v>
      </c>
      <c r="I126" s="1">
        <v>45134</v>
      </c>
      <c r="J126" s="2">
        <v>0.37624999999999997</v>
      </c>
      <c r="K126" s="5">
        <v>9.1296296296296278E-2</v>
      </c>
      <c r="L126" s="6">
        <v>2.1911111111111108</v>
      </c>
      <c r="M126" s="2" t="str">
        <f>TEXT(FXLeaders_Signal_Report[[#This Row],[Time Open]],"[hh]:mm:ss")</f>
        <v>06:50:20</v>
      </c>
      <c r="N12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126" t="str">
        <f>IF(OR(FXLeaders_Signal_Report[[#This Row],[Pair]]="Gold",FXLeaders_Signal_Report[[#This Row],[Pair]]="Silver",FXLeaders_Signal_Report[[#This Row],[Pair]]="UsOil"),"Commodity",IF(OR(FXLeaders_Signal_Report[[#This Row],[Pair]]="BTC/USD",FXLeaders_Signal_Report[[#This Row],[Pair]]="ETH/USD"),"Cryptocurrency","Forex"))</f>
        <v>Forex</v>
      </c>
      <c r="P126">
        <f>ROUND(FXLeaders_Signal_Report[[#This Row],[Trade Duration (in Days)]],)</f>
        <v>0</v>
      </c>
      <c r="Q126">
        <f>ROUND(FXLeaders_Signal_Report[[#This Row],[Trade Duration (in Hours)]],)</f>
        <v>2</v>
      </c>
    </row>
    <row r="127" spans="1:17" x14ac:dyDescent="0.25">
      <c r="A127" t="s">
        <v>153</v>
      </c>
      <c r="B127" t="s">
        <v>16</v>
      </c>
      <c r="C127">
        <v>1973</v>
      </c>
      <c r="D127" t="s">
        <v>14</v>
      </c>
      <c r="E127">
        <v>0</v>
      </c>
      <c r="F127">
        <v>1</v>
      </c>
      <c r="G127" s="1">
        <v>45134</v>
      </c>
      <c r="H127" s="2">
        <v>0.27230324074074075</v>
      </c>
      <c r="I127" s="1">
        <v>45134</v>
      </c>
      <c r="J127" s="2">
        <v>0.32155092592592593</v>
      </c>
      <c r="K127" s="5">
        <v>4.9247685185185186E-2</v>
      </c>
      <c r="L127" s="6">
        <v>1.1819444444444445</v>
      </c>
      <c r="M127" s="2" t="str">
        <f>TEXT(FXLeaders_Signal_Report[[#This Row],[Time Open]],"[hh]:mm:ss")</f>
        <v>06:32:07</v>
      </c>
      <c r="N12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127" t="str">
        <f>IF(OR(FXLeaders_Signal_Report[[#This Row],[Pair]]="Gold",FXLeaders_Signal_Report[[#This Row],[Pair]]="Silver",FXLeaders_Signal_Report[[#This Row],[Pair]]="UsOil"),"Commodity",IF(OR(FXLeaders_Signal_Report[[#This Row],[Pair]]="BTC/USD",FXLeaders_Signal_Report[[#This Row],[Pair]]="ETH/USD"),"Cryptocurrency","Forex"))</f>
        <v>Commodity</v>
      </c>
      <c r="P127">
        <f>ROUND(FXLeaders_Signal_Report[[#This Row],[Trade Duration (in Days)]],)</f>
        <v>0</v>
      </c>
      <c r="Q127">
        <f>ROUND(FXLeaders_Signal_Report[[#This Row],[Trade Duration (in Hours)]],)</f>
        <v>1</v>
      </c>
    </row>
    <row r="128" spans="1:17" x14ac:dyDescent="0.25">
      <c r="A128" t="s">
        <v>154</v>
      </c>
      <c r="B128" t="s">
        <v>43</v>
      </c>
      <c r="C128">
        <v>78.62</v>
      </c>
      <c r="D128" t="s">
        <v>14</v>
      </c>
      <c r="E128">
        <v>0</v>
      </c>
      <c r="F128">
        <v>1</v>
      </c>
      <c r="G128" s="1">
        <v>45133</v>
      </c>
      <c r="H128" s="2">
        <v>0.82269675925925922</v>
      </c>
      <c r="I128" s="1">
        <v>45134</v>
      </c>
      <c r="J128" s="2">
        <v>8.5416666666666669E-2</v>
      </c>
      <c r="K128" s="5">
        <v>0.26271990740740747</v>
      </c>
      <c r="L128" s="6">
        <v>6.3052777777777784</v>
      </c>
      <c r="M128" s="2" t="str">
        <f>TEXT(FXLeaders_Signal_Report[[#This Row],[Time Open]],"[hh]:mm:ss")</f>
        <v>19:44:41</v>
      </c>
      <c r="N12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128" t="str">
        <f>IF(OR(FXLeaders_Signal_Report[[#This Row],[Pair]]="Gold",FXLeaders_Signal_Report[[#This Row],[Pair]]="Silver",FXLeaders_Signal_Report[[#This Row],[Pair]]="UsOil"),"Commodity",IF(OR(FXLeaders_Signal_Report[[#This Row],[Pair]]="BTC/USD",FXLeaders_Signal_Report[[#This Row],[Pair]]="ETH/USD"),"Cryptocurrency","Forex"))</f>
        <v>Commodity</v>
      </c>
      <c r="P128">
        <f>ROUND(FXLeaders_Signal_Report[[#This Row],[Trade Duration (in Days)]],)</f>
        <v>0</v>
      </c>
      <c r="Q128">
        <f>ROUND(FXLeaders_Signal_Report[[#This Row],[Trade Duration (in Hours)]],)</f>
        <v>6</v>
      </c>
    </row>
    <row r="129" spans="1:17" x14ac:dyDescent="0.25">
      <c r="A129" t="s">
        <v>155</v>
      </c>
      <c r="B129" t="s">
        <v>16</v>
      </c>
      <c r="C129">
        <v>1963.37</v>
      </c>
      <c r="D129" t="s">
        <v>17</v>
      </c>
      <c r="E129">
        <v>1</v>
      </c>
      <c r="F129">
        <v>0</v>
      </c>
      <c r="G129" s="1">
        <v>45132</v>
      </c>
      <c r="H129" s="2">
        <v>0.6385763888888889</v>
      </c>
      <c r="I129" s="1">
        <v>45133</v>
      </c>
      <c r="J129" s="2">
        <v>0.7782175925925926</v>
      </c>
      <c r="K129" s="5">
        <v>1.1396412037037038</v>
      </c>
      <c r="L129" s="6">
        <v>27.351388888888891</v>
      </c>
      <c r="M129" s="2" t="str">
        <f>TEXT(FXLeaders_Signal_Report[[#This Row],[Time Open]],"[hh]:mm:ss")</f>
        <v>15:19:33</v>
      </c>
      <c r="N12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129" t="str">
        <f>IF(OR(FXLeaders_Signal_Report[[#This Row],[Pair]]="Gold",FXLeaders_Signal_Report[[#This Row],[Pair]]="Silver",FXLeaders_Signal_Report[[#This Row],[Pair]]="UsOil"),"Commodity",IF(OR(FXLeaders_Signal_Report[[#This Row],[Pair]]="BTC/USD",FXLeaders_Signal_Report[[#This Row],[Pair]]="ETH/USD"),"Cryptocurrency","Forex"))</f>
        <v>Commodity</v>
      </c>
      <c r="P129">
        <f>ROUND(FXLeaders_Signal_Report[[#This Row],[Trade Duration (in Days)]],)</f>
        <v>1</v>
      </c>
      <c r="Q129">
        <f>ROUND(FXLeaders_Signal_Report[[#This Row],[Trade Duration (in Hours)]],)</f>
        <v>27</v>
      </c>
    </row>
    <row r="130" spans="1:17" x14ac:dyDescent="0.25">
      <c r="A130" t="s">
        <v>156</v>
      </c>
      <c r="B130" t="s">
        <v>19</v>
      </c>
      <c r="C130">
        <v>1.1060000000000001</v>
      </c>
      <c r="D130" t="s">
        <v>14</v>
      </c>
      <c r="E130">
        <v>0</v>
      </c>
      <c r="F130">
        <v>1</v>
      </c>
      <c r="G130" s="1">
        <v>45133</v>
      </c>
      <c r="H130" s="2">
        <v>0.30081018518518521</v>
      </c>
      <c r="I130" s="1">
        <v>45133</v>
      </c>
      <c r="J130" s="2">
        <v>0.7777546296296296</v>
      </c>
      <c r="K130" s="5">
        <v>0.47694444444444439</v>
      </c>
      <c r="L130" s="6">
        <v>11.446666666666665</v>
      </c>
      <c r="M130" s="2" t="str">
        <f>TEXT(FXLeaders_Signal_Report[[#This Row],[Time Open]],"[hh]:mm:ss")</f>
        <v>07:13:10</v>
      </c>
      <c r="N13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130" t="str">
        <f>IF(OR(FXLeaders_Signal_Report[[#This Row],[Pair]]="Gold",FXLeaders_Signal_Report[[#This Row],[Pair]]="Silver",FXLeaders_Signal_Report[[#This Row],[Pair]]="UsOil"),"Commodity",IF(OR(FXLeaders_Signal_Report[[#This Row],[Pair]]="BTC/USD",FXLeaders_Signal_Report[[#This Row],[Pair]]="ETH/USD"),"Cryptocurrency","Forex"))</f>
        <v>Forex</v>
      </c>
      <c r="P130">
        <f>ROUND(FXLeaders_Signal_Report[[#This Row],[Trade Duration (in Days)]],)</f>
        <v>0</v>
      </c>
      <c r="Q130">
        <f>ROUND(FXLeaders_Signal_Report[[#This Row],[Trade Duration (in Hours)]],)</f>
        <v>11</v>
      </c>
    </row>
    <row r="131" spans="1:17" x14ac:dyDescent="0.25">
      <c r="A131" t="s">
        <v>157</v>
      </c>
      <c r="B131" t="s">
        <v>43</v>
      </c>
      <c r="C131">
        <v>78.53</v>
      </c>
      <c r="D131" t="s">
        <v>14</v>
      </c>
      <c r="E131">
        <v>0</v>
      </c>
      <c r="F131">
        <v>1</v>
      </c>
      <c r="G131" s="1">
        <v>45133</v>
      </c>
      <c r="H131" s="2">
        <v>0.50403935185185189</v>
      </c>
      <c r="I131" s="1">
        <v>45133</v>
      </c>
      <c r="J131" s="2">
        <v>0.60005787037037039</v>
      </c>
      <c r="K131" s="5">
        <v>9.6018518518518503E-2</v>
      </c>
      <c r="L131" s="6">
        <v>2.3044444444444441</v>
      </c>
      <c r="M131" s="2" t="str">
        <f>TEXT(FXLeaders_Signal_Report[[#This Row],[Time Open]],"[hh]:mm:ss")</f>
        <v>12:05:49</v>
      </c>
      <c r="N13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131" t="str">
        <f>IF(OR(FXLeaders_Signal_Report[[#This Row],[Pair]]="Gold",FXLeaders_Signal_Report[[#This Row],[Pair]]="Silver",FXLeaders_Signal_Report[[#This Row],[Pair]]="UsOil"),"Commodity",IF(OR(FXLeaders_Signal_Report[[#This Row],[Pair]]="BTC/USD",FXLeaders_Signal_Report[[#This Row],[Pair]]="ETH/USD"),"Cryptocurrency","Forex"))</f>
        <v>Commodity</v>
      </c>
      <c r="P131">
        <f>ROUND(FXLeaders_Signal_Report[[#This Row],[Trade Duration (in Days)]],)</f>
        <v>0</v>
      </c>
      <c r="Q131">
        <f>ROUND(FXLeaders_Signal_Report[[#This Row],[Trade Duration (in Hours)]],)</f>
        <v>2</v>
      </c>
    </row>
    <row r="132" spans="1:17" x14ac:dyDescent="0.25">
      <c r="A132" t="s">
        <v>158</v>
      </c>
      <c r="B132" t="s">
        <v>59</v>
      </c>
      <c r="C132">
        <v>0.6774</v>
      </c>
      <c r="D132" t="s">
        <v>17</v>
      </c>
      <c r="E132">
        <v>0</v>
      </c>
      <c r="F132">
        <v>1</v>
      </c>
      <c r="G132" s="1">
        <v>45133</v>
      </c>
      <c r="H132" s="2">
        <v>0.28327546296296297</v>
      </c>
      <c r="I132" s="1">
        <v>45133</v>
      </c>
      <c r="J132" s="2">
        <v>0.50087962962962962</v>
      </c>
      <c r="K132" s="5">
        <v>0.21760416666666668</v>
      </c>
      <c r="L132" s="6">
        <v>5.2225000000000001</v>
      </c>
      <c r="M132" s="2" t="str">
        <f>TEXT(FXLeaders_Signal_Report[[#This Row],[Time Open]],"[hh]:mm:ss")</f>
        <v>06:47:55</v>
      </c>
      <c r="N13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132" t="str">
        <f>IF(OR(FXLeaders_Signal_Report[[#This Row],[Pair]]="Gold",FXLeaders_Signal_Report[[#This Row],[Pair]]="Silver",FXLeaders_Signal_Report[[#This Row],[Pair]]="UsOil"),"Commodity",IF(OR(FXLeaders_Signal_Report[[#This Row],[Pair]]="BTC/USD",FXLeaders_Signal_Report[[#This Row],[Pair]]="ETH/USD"),"Cryptocurrency","Forex"))</f>
        <v>Forex</v>
      </c>
      <c r="P132">
        <f>ROUND(FXLeaders_Signal_Report[[#This Row],[Trade Duration (in Days)]],)</f>
        <v>0</v>
      </c>
      <c r="Q132">
        <f>ROUND(FXLeaders_Signal_Report[[#This Row],[Trade Duration (in Hours)]],)</f>
        <v>5</v>
      </c>
    </row>
    <row r="133" spans="1:17" x14ac:dyDescent="0.25">
      <c r="A133" t="s">
        <v>159</v>
      </c>
      <c r="B133" t="s">
        <v>13</v>
      </c>
      <c r="C133">
        <v>140.93</v>
      </c>
      <c r="D133" t="s">
        <v>14</v>
      </c>
      <c r="E133">
        <v>1</v>
      </c>
      <c r="F133">
        <v>0</v>
      </c>
      <c r="G133" s="1">
        <v>45132</v>
      </c>
      <c r="H133" s="2">
        <v>0.94658564814814816</v>
      </c>
      <c r="I133" s="1">
        <v>45133</v>
      </c>
      <c r="J133" s="2">
        <v>0.33792824074074074</v>
      </c>
      <c r="K133" s="5">
        <v>0.39134259259259263</v>
      </c>
      <c r="L133" s="6">
        <v>9.3922222222222231</v>
      </c>
      <c r="M133" s="2" t="str">
        <f>TEXT(FXLeaders_Signal_Report[[#This Row],[Time Open]],"[hh]:mm:ss")</f>
        <v>22:43:05</v>
      </c>
      <c r="N13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Night Trade</v>
      </c>
      <c r="O133" t="str">
        <f>IF(OR(FXLeaders_Signal_Report[[#This Row],[Pair]]="Gold",FXLeaders_Signal_Report[[#This Row],[Pair]]="Silver",FXLeaders_Signal_Report[[#This Row],[Pair]]="UsOil"),"Commodity",IF(OR(FXLeaders_Signal_Report[[#This Row],[Pair]]="BTC/USD",FXLeaders_Signal_Report[[#This Row],[Pair]]="ETH/USD"),"Cryptocurrency","Forex"))</f>
        <v>Forex</v>
      </c>
      <c r="P133">
        <f>ROUND(FXLeaders_Signal_Report[[#This Row],[Trade Duration (in Days)]],)</f>
        <v>0</v>
      </c>
      <c r="Q133">
        <f>ROUND(FXLeaders_Signal_Report[[#This Row],[Trade Duration (in Hours)]],)</f>
        <v>9</v>
      </c>
    </row>
    <row r="134" spans="1:17" x14ac:dyDescent="0.25">
      <c r="A134" t="s">
        <v>160</v>
      </c>
      <c r="B134" t="s">
        <v>21</v>
      </c>
      <c r="C134">
        <v>1.2854000000000001</v>
      </c>
      <c r="D134" t="s">
        <v>17</v>
      </c>
      <c r="E134">
        <v>1</v>
      </c>
      <c r="F134">
        <v>0</v>
      </c>
      <c r="G134" s="1">
        <v>45132</v>
      </c>
      <c r="H134" s="2">
        <v>0.63273148148148151</v>
      </c>
      <c r="I134" s="1">
        <v>45132</v>
      </c>
      <c r="J134" s="2">
        <v>0.79057870370370376</v>
      </c>
      <c r="K134" s="5">
        <v>0.15784722222222225</v>
      </c>
      <c r="L134" s="6">
        <v>3.788333333333334</v>
      </c>
      <c r="M134" s="2" t="str">
        <f>TEXT(FXLeaders_Signal_Report[[#This Row],[Time Open]],"[hh]:mm:ss")</f>
        <v>15:11:08</v>
      </c>
      <c r="N13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134" t="str">
        <f>IF(OR(FXLeaders_Signal_Report[[#This Row],[Pair]]="Gold",FXLeaders_Signal_Report[[#This Row],[Pair]]="Silver",FXLeaders_Signal_Report[[#This Row],[Pair]]="UsOil"),"Commodity",IF(OR(FXLeaders_Signal_Report[[#This Row],[Pair]]="BTC/USD",FXLeaders_Signal_Report[[#This Row],[Pair]]="ETH/USD"),"Cryptocurrency","Forex"))</f>
        <v>Forex</v>
      </c>
      <c r="P134">
        <f>ROUND(FXLeaders_Signal_Report[[#This Row],[Trade Duration (in Days)]],)</f>
        <v>0</v>
      </c>
      <c r="Q134">
        <f>ROUND(FXLeaders_Signal_Report[[#This Row],[Trade Duration (in Hours)]],)</f>
        <v>4</v>
      </c>
    </row>
    <row r="135" spans="1:17" x14ac:dyDescent="0.25">
      <c r="A135" t="s">
        <v>161</v>
      </c>
      <c r="B135" t="s">
        <v>43</v>
      </c>
      <c r="C135">
        <v>78.569999999999993</v>
      </c>
      <c r="D135" t="s">
        <v>14</v>
      </c>
      <c r="E135">
        <v>0</v>
      </c>
      <c r="F135">
        <v>1</v>
      </c>
      <c r="G135" s="1">
        <v>45132</v>
      </c>
      <c r="H135" s="2">
        <v>0.51384259259259257</v>
      </c>
      <c r="I135" s="1">
        <v>45132</v>
      </c>
      <c r="J135" s="2">
        <v>0.59756944444444449</v>
      </c>
      <c r="K135" s="5">
        <v>8.3726851851851844E-2</v>
      </c>
      <c r="L135" s="6">
        <v>2.0094444444444441</v>
      </c>
      <c r="M135" s="2" t="str">
        <f>TEXT(FXLeaders_Signal_Report[[#This Row],[Time Open]],"[hh]:mm:ss")</f>
        <v>12:19:56</v>
      </c>
      <c r="N13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135" t="str">
        <f>IF(OR(FXLeaders_Signal_Report[[#This Row],[Pair]]="Gold",FXLeaders_Signal_Report[[#This Row],[Pair]]="Silver",FXLeaders_Signal_Report[[#This Row],[Pair]]="UsOil"),"Commodity",IF(OR(FXLeaders_Signal_Report[[#This Row],[Pair]]="BTC/USD",FXLeaders_Signal_Report[[#This Row],[Pair]]="ETH/USD"),"Cryptocurrency","Forex"))</f>
        <v>Commodity</v>
      </c>
      <c r="P135">
        <f>ROUND(FXLeaders_Signal_Report[[#This Row],[Trade Duration (in Days)]],)</f>
        <v>0</v>
      </c>
      <c r="Q135">
        <f>ROUND(FXLeaders_Signal_Report[[#This Row],[Trade Duration (in Hours)]],)</f>
        <v>2</v>
      </c>
    </row>
    <row r="136" spans="1:17" x14ac:dyDescent="0.25">
      <c r="A136" t="s">
        <v>162</v>
      </c>
      <c r="B136" t="s">
        <v>16</v>
      </c>
      <c r="C136">
        <v>1962.89</v>
      </c>
      <c r="D136" t="s">
        <v>17</v>
      </c>
      <c r="E136">
        <v>0</v>
      </c>
      <c r="F136">
        <v>1</v>
      </c>
      <c r="G136" s="1">
        <v>45132</v>
      </c>
      <c r="H136" s="2">
        <v>0.50921296296296292</v>
      </c>
      <c r="I136" s="1">
        <v>45132</v>
      </c>
      <c r="J136" s="2">
        <v>0.5834259259259259</v>
      </c>
      <c r="K136" s="5">
        <v>7.4212962962962939E-2</v>
      </c>
      <c r="L136" s="6">
        <v>1.7811111111111106</v>
      </c>
      <c r="M136" s="2" t="str">
        <f>TEXT(FXLeaders_Signal_Report[[#This Row],[Time Open]],"[hh]:mm:ss")</f>
        <v>12:13:16</v>
      </c>
      <c r="N13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136" t="str">
        <f>IF(OR(FXLeaders_Signal_Report[[#This Row],[Pair]]="Gold",FXLeaders_Signal_Report[[#This Row],[Pair]]="Silver",FXLeaders_Signal_Report[[#This Row],[Pair]]="UsOil"),"Commodity",IF(OR(FXLeaders_Signal_Report[[#This Row],[Pair]]="BTC/USD",FXLeaders_Signal_Report[[#This Row],[Pair]]="ETH/USD"),"Cryptocurrency","Forex"))</f>
        <v>Commodity</v>
      </c>
      <c r="P136">
        <f>ROUND(FXLeaders_Signal_Report[[#This Row],[Trade Duration (in Days)]],)</f>
        <v>0</v>
      </c>
      <c r="Q136">
        <f>ROUND(FXLeaders_Signal_Report[[#This Row],[Trade Duration (in Hours)]],)</f>
        <v>2</v>
      </c>
    </row>
    <row r="137" spans="1:17" x14ac:dyDescent="0.25">
      <c r="A137" t="s">
        <v>163</v>
      </c>
      <c r="B137" t="s">
        <v>40</v>
      </c>
      <c r="C137">
        <v>1.3169</v>
      </c>
      <c r="D137" t="s">
        <v>17</v>
      </c>
      <c r="E137">
        <v>1</v>
      </c>
      <c r="F137">
        <v>0</v>
      </c>
      <c r="G137" s="1">
        <v>45132</v>
      </c>
      <c r="H137" s="2">
        <v>0.10328703703703704</v>
      </c>
      <c r="I137" s="1">
        <v>45132</v>
      </c>
      <c r="J137" s="2">
        <v>0.55560185185185185</v>
      </c>
      <c r="K137" s="5">
        <v>0.45231481481481484</v>
      </c>
      <c r="L137" s="6">
        <v>10.855555555555556</v>
      </c>
      <c r="M137" s="2" t="str">
        <f>TEXT(FXLeaders_Signal_Report[[#This Row],[Time Open]],"[hh]:mm:ss")</f>
        <v>02:28:44</v>
      </c>
      <c r="N13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Night Trade</v>
      </c>
      <c r="O137" t="str">
        <f>IF(OR(FXLeaders_Signal_Report[[#This Row],[Pair]]="Gold",FXLeaders_Signal_Report[[#This Row],[Pair]]="Silver",FXLeaders_Signal_Report[[#This Row],[Pair]]="UsOil"),"Commodity",IF(OR(FXLeaders_Signal_Report[[#This Row],[Pair]]="BTC/USD",FXLeaders_Signal_Report[[#This Row],[Pair]]="ETH/USD"),"Cryptocurrency","Forex"))</f>
        <v>Forex</v>
      </c>
      <c r="P137">
        <f>ROUND(FXLeaders_Signal_Report[[#This Row],[Trade Duration (in Days)]],)</f>
        <v>0</v>
      </c>
      <c r="Q137">
        <f>ROUND(FXLeaders_Signal_Report[[#This Row],[Trade Duration (in Hours)]],)</f>
        <v>11</v>
      </c>
    </row>
    <row r="138" spans="1:17" x14ac:dyDescent="0.25">
      <c r="A138" t="s">
        <v>164</v>
      </c>
      <c r="B138" t="s">
        <v>43</v>
      </c>
      <c r="C138">
        <v>78.569999999999993</v>
      </c>
      <c r="D138" t="s">
        <v>14</v>
      </c>
      <c r="E138">
        <v>0</v>
      </c>
      <c r="F138">
        <v>1</v>
      </c>
      <c r="G138" s="1">
        <v>45132</v>
      </c>
      <c r="H138" s="2">
        <v>0.43145833333333333</v>
      </c>
      <c r="I138" s="1">
        <v>45132</v>
      </c>
      <c r="J138" s="2">
        <v>0.46969907407407407</v>
      </c>
      <c r="K138" s="5">
        <v>3.8240740740740721E-2</v>
      </c>
      <c r="L138" s="6">
        <v>0.91777777777777736</v>
      </c>
      <c r="M138" s="2" t="str">
        <f>TEXT(FXLeaders_Signal_Report[[#This Row],[Time Open]],"[hh]:mm:ss")</f>
        <v>10:21:18</v>
      </c>
      <c r="N13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138" t="str">
        <f>IF(OR(FXLeaders_Signal_Report[[#This Row],[Pair]]="Gold",FXLeaders_Signal_Report[[#This Row],[Pair]]="Silver",FXLeaders_Signal_Report[[#This Row],[Pair]]="UsOil"),"Commodity",IF(OR(FXLeaders_Signal_Report[[#This Row],[Pair]]="BTC/USD",FXLeaders_Signal_Report[[#This Row],[Pair]]="ETH/USD"),"Cryptocurrency","Forex"))</f>
        <v>Commodity</v>
      </c>
      <c r="P138">
        <f>ROUND(FXLeaders_Signal_Report[[#This Row],[Trade Duration (in Days)]],)</f>
        <v>0</v>
      </c>
      <c r="Q138">
        <f>ROUND(FXLeaders_Signal_Report[[#This Row],[Trade Duration (in Hours)]],)</f>
        <v>1</v>
      </c>
    </row>
    <row r="139" spans="1:17" x14ac:dyDescent="0.25">
      <c r="A139" t="s">
        <v>165</v>
      </c>
      <c r="B139" t="s">
        <v>16</v>
      </c>
      <c r="C139">
        <v>1963.75</v>
      </c>
      <c r="D139" t="s">
        <v>17</v>
      </c>
      <c r="E139">
        <v>0</v>
      </c>
      <c r="F139">
        <v>1</v>
      </c>
      <c r="G139" s="1">
        <v>45132</v>
      </c>
      <c r="H139" s="2">
        <v>0.21124999999999999</v>
      </c>
      <c r="I139" s="1">
        <v>45132</v>
      </c>
      <c r="J139" s="2">
        <v>0.4664814814814815</v>
      </c>
      <c r="K139" s="5">
        <v>0.2552314814814815</v>
      </c>
      <c r="L139" s="6">
        <v>6.1255555555555556</v>
      </c>
      <c r="M139" s="2" t="str">
        <f>TEXT(FXLeaders_Signal_Report[[#This Row],[Time Open]],"[hh]:mm:ss")</f>
        <v>05:04:12</v>
      </c>
      <c r="N13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139" t="str">
        <f>IF(OR(FXLeaders_Signal_Report[[#This Row],[Pair]]="Gold",FXLeaders_Signal_Report[[#This Row],[Pair]]="Silver",FXLeaders_Signal_Report[[#This Row],[Pair]]="UsOil"),"Commodity",IF(OR(FXLeaders_Signal_Report[[#This Row],[Pair]]="BTC/USD",FXLeaders_Signal_Report[[#This Row],[Pair]]="ETH/USD"),"Cryptocurrency","Forex"))</f>
        <v>Commodity</v>
      </c>
      <c r="P139">
        <f>ROUND(FXLeaders_Signal_Report[[#This Row],[Trade Duration (in Days)]],)</f>
        <v>0</v>
      </c>
      <c r="Q139">
        <f>ROUND(FXLeaders_Signal_Report[[#This Row],[Trade Duration (in Hours)]],)</f>
        <v>6</v>
      </c>
    </row>
    <row r="140" spans="1:17" x14ac:dyDescent="0.25">
      <c r="A140" t="s">
        <v>166</v>
      </c>
      <c r="B140" t="s">
        <v>21</v>
      </c>
      <c r="C140">
        <v>1.2823</v>
      </c>
      <c r="D140" t="s">
        <v>17</v>
      </c>
      <c r="E140">
        <v>1</v>
      </c>
      <c r="F140">
        <v>0</v>
      </c>
      <c r="G140" s="1">
        <v>45131</v>
      </c>
      <c r="H140" s="2">
        <v>0.81243055555555554</v>
      </c>
      <c r="I140" s="1">
        <v>45132</v>
      </c>
      <c r="J140" s="2">
        <v>0.3097685185185185</v>
      </c>
      <c r="K140" s="5">
        <v>0.49733796296296295</v>
      </c>
      <c r="L140" s="6">
        <v>11.93611111111111</v>
      </c>
      <c r="M140" s="2" t="str">
        <f>TEXT(FXLeaders_Signal_Report[[#This Row],[Time Open]],"[hh]:mm:ss")</f>
        <v>19:29:54</v>
      </c>
      <c r="N14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140" t="str">
        <f>IF(OR(FXLeaders_Signal_Report[[#This Row],[Pair]]="Gold",FXLeaders_Signal_Report[[#This Row],[Pair]]="Silver",FXLeaders_Signal_Report[[#This Row],[Pair]]="UsOil"),"Commodity",IF(OR(FXLeaders_Signal_Report[[#This Row],[Pair]]="BTC/USD",FXLeaders_Signal_Report[[#This Row],[Pair]]="ETH/USD"),"Cryptocurrency","Forex"))</f>
        <v>Forex</v>
      </c>
      <c r="P140">
        <f>ROUND(FXLeaders_Signal_Report[[#This Row],[Trade Duration (in Days)]],)</f>
        <v>0</v>
      </c>
      <c r="Q140">
        <f>ROUND(FXLeaders_Signal_Report[[#This Row],[Trade Duration (in Hours)]],)</f>
        <v>12</v>
      </c>
    </row>
    <row r="141" spans="1:17" x14ac:dyDescent="0.25">
      <c r="A141" t="s">
        <v>167</v>
      </c>
      <c r="B141" t="s">
        <v>13</v>
      </c>
      <c r="C141">
        <v>141.27000000000001</v>
      </c>
      <c r="D141" t="s">
        <v>14</v>
      </c>
      <c r="E141">
        <v>0</v>
      </c>
      <c r="F141">
        <v>1</v>
      </c>
      <c r="G141" s="1">
        <v>45132</v>
      </c>
      <c r="H141" s="2">
        <v>9.5601851851851855E-2</v>
      </c>
      <c r="I141" s="1">
        <v>45132</v>
      </c>
      <c r="J141" s="2">
        <v>0.30450231481481482</v>
      </c>
      <c r="K141" s="5">
        <v>0.20890046296296297</v>
      </c>
      <c r="L141" s="6">
        <v>5.0136111111111115</v>
      </c>
      <c r="M141" s="2" t="str">
        <f>TEXT(FXLeaders_Signal_Report[[#This Row],[Time Open]],"[hh]:mm:ss")</f>
        <v>02:17:40</v>
      </c>
      <c r="N14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Night Trade</v>
      </c>
      <c r="O141" t="str">
        <f>IF(OR(FXLeaders_Signal_Report[[#This Row],[Pair]]="Gold",FXLeaders_Signal_Report[[#This Row],[Pair]]="Silver",FXLeaders_Signal_Report[[#This Row],[Pair]]="UsOil"),"Commodity",IF(OR(FXLeaders_Signal_Report[[#This Row],[Pair]]="BTC/USD",FXLeaders_Signal_Report[[#This Row],[Pair]]="ETH/USD"),"Cryptocurrency","Forex"))</f>
        <v>Forex</v>
      </c>
      <c r="P141">
        <f>ROUND(FXLeaders_Signal_Report[[#This Row],[Trade Duration (in Days)]],)</f>
        <v>0</v>
      </c>
      <c r="Q141">
        <f>ROUND(FXLeaders_Signal_Report[[#This Row],[Trade Duration (in Hours)]],)</f>
        <v>5</v>
      </c>
    </row>
    <row r="142" spans="1:17" x14ac:dyDescent="0.25">
      <c r="A142" t="s">
        <v>168</v>
      </c>
      <c r="B142" t="s">
        <v>16</v>
      </c>
      <c r="C142">
        <v>1969.14</v>
      </c>
      <c r="D142" t="s">
        <v>14</v>
      </c>
      <c r="E142">
        <v>1</v>
      </c>
      <c r="F142">
        <v>0</v>
      </c>
      <c r="G142" s="1">
        <v>45127</v>
      </c>
      <c r="H142" s="2">
        <v>0.8376851851851852</v>
      </c>
      <c r="I142" s="1">
        <v>45131</v>
      </c>
      <c r="J142" s="2">
        <v>0.76253472222222218</v>
      </c>
      <c r="K142" s="5">
        <v>3.9248495370370371</v>
      </c>
      <c r="L142" s="6">
        <v>94.19638888888889</v>
      </c>
      <c r="M142" s="2" t="str">
        <f>TEXT(FXLeaders_Signal_Report[[#This Row],[Time Open]],"[hh]:mm:ss")</f>
        <v>20:06:16</v>
      </c>
      <c r="N14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142" t="str">
        <f>IF(OR(FXLeaders_Signal_Report[[#This Row],[Pair]]="Gold",FXLeaders_Signal_Report[[#This Row],[Pair]]="Silver",FXLeaders_Signal_Report[[#This Row],[Pair]]="UsOil"),"Commodity",IF(OR(FXLeaders_Signal_Report[[#This Row],[Pair]]="BTC/USD",FXLeaders_Signal_Report[[#This Row],[Pair]]="ETH/USD"),"Cryptocurrency","Forex"))</f>
        <v>Commodity</v>
      </c>
      <c r="P142">
        <f>ROUND(FXLeaders_Signal_Report[[#This Row],[Trade Duration (in Days)]],)</f>
        <v>4</v>
      </c>
      <c r="Q142">
        <f>ROUND(FXLeaders_Signal_Report[[#This Row],[Trade Duration (in Hours)]],)</f>
        <v>94</v>
      </c>
    </row>
    <row r="143" spans="1:17" x14ac:dyDescent="0.25">
      <c r="A143" t="s">
        <v>169</v>
      </c>
      <c r="B143" t="s">
        <v>19</v>
      </c>
      <c r="C143">
        <v>1.1094999999999999</v>
      </c>
      <c r="D143" t="s">
        <v>17</v>
      </c>
      <c r="E143">
        <v>0</v>
      </c>
      <c r="F143">
        <v>1</v>
      </c>
      <c r="G143" s="1">
        <v>45131</v>
      </c>
      <c r="H143" s="2">
        <v>0.4679861111111111</v>
      </c>
      <c r="I143" s="1">
        <v>45131</v>
      </c>
      <c r="J143" s="2">
        <v>0.63649305555555558</v>
      </c>
      <c r="K143" s="5">
        <v>0.16850694444444439</v>
      </c>
      <c r="L143" s="6">
        <v>4.0441666666666656</v>
      </c>
      <c r="M143" s="2" t="str">
        <f>TEXT(FXLeaders_Signal_Report[[#This Row],[Time Open]],"[hh]:mm:ss")</f>
        <v>11:13:54</v>
      </c>
      <c r="N14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143" t="str">
        <f>IF(OR(FXLeaders_Signal_Report[[#This Row],[Pair]]="Gold",FXLeaders_Signal_Report[[#This Row],[Pair]]="Silver",FXLeaders_Signal_Report[[#This Row],[Pair]]="UsOil"),"Commodity",IF(OR(FXLeaders_Signal_Report[[#This Row],[Pair]]="BTC/USD",FXLeaders_Signal_Report[[#This Row],[Pair]]="ETH/USD"),"Cryptocurrency","Forex"))</f>
        <v>Forex</v>
      </c>
      <c r="P143">
        <f>ROUND(FXLeaders_Signal_Report[[#This Row],[Trade Duration (in Days)]],)</f>
        <v>0</v>
      </c>
      <c r="Q143">
        <f>ROUND(FXLeaders_Signal_Report[[#This Row],[Trade Duration (in Hours)]],)</f>
        <v>4</v>
      </c>
    </row>
    <row r="144" spans="1:17" x14ac:dyDescent="0.25">
      <c r="A144" t="s">
        <v>170</v>
      </c>
      <c r="B144" t="s">
        <v>13</v>
      </c>
      <c r="C144">
        <v>141.04</v>
      </c>
      <c r="D144" t="s">
        <v>14</v>
      </c>
      <c r="E144">
        <v>0</v>
      </c>
      <c r="F144">
        <v>1</v>
      </c>
      <c r="G144" s="1">
        <v>45131</v>
      </c>
      <c r="H144" s="2">
        <v>0.55986111111111114</v>
      </c>
      <c r="I144" s="1">
        <v>45131</v>
      </c>
      <c r="J144" s="2">
        <v>0.5963194444444444</v>
      </c>
      <c r="K144" s="5">
        <v>3.6458333333333336E-2</v>
      </c>
      <c r="L144" s="6">
        <v>0.875</v>
      </c>
      <c r="M144" s="2" t="str">
        <f>TEXT(FXLeaders_Signal_Report[[#This Row],[Time Open]],"[hh]:mm:ss")</f>
        <v>13:26:12</v>
      </c>
      <c r="N14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144" t="str">
        <f>IF(OR(FXLeaders_Signal_Report[[#This Row],[Pair]]="Gold",FXLeaders_Signal_Report[[#This Row],[Pair]]="Silver",FXLeaders_Signal_Report[[#This Row],[Pair]]="UsOil"),"Commodity",IF(OR(FXLeaders_Signal_Report[[#This Row],[Pair]]="BTC/USD",FXLeaders_Signal_Report[[#This Row],[Pair]]="ETH/USD"),"Cryptocurrency","Forex"))</f>
        <v>Forex</v>
      </c>
      <c r="P144">
        <f>ROUND(FXLeaders_Signal_Report[[#This Row],[Trade Duration (in Days)]],)</f>
        <v>0</v>
      </c>
      <c r="Q144">
        <f>ROUND(FXLeaders_Signal_Report[[#This Row],[Trade Duration (in Hours)]],)</f>
        <v>1</v>
      </c>
    </row>
    <row r="145" spans="1:17" x14ac:dyDescent="0.25">
      <c r="A145" t="s">
        <v>171</v>
      </c>
      <c r="B145" t="s">
        <v>29</v>
      </c>
      <c r="C145">
        <v>30293.200000000001</v>
      </c>
      <c r="D145" t="s">
        <v>14</v>
      </c>
      <c r="E145">
        <v>1</v>
      </c>
      <c r="F145">
        <v>0</v>
      </c>
      <c r="G145" s="1">
        <v>45123</v>
      </c>
      <c r="H145" s="2">
        <v>0.51313657407407409</v>
      </c>
      <c r="I145" s="1">
        <v>45131</v>
      </c>
      <c r="J145" s="2">
        <v>0.40983796296296299</v>
      </c>
      <c r="K145" s="5">
        <v>7.8967013888888893</v>
      </c>
      <c r="L145" s="6">
        <v>189.52083333333334</v>
      </c>
      <c r="M145" s="2" t="str">
        <f>TEXT(FXLeaders_Signal_Report[[#This Row],[Time Open]],"[hh]:mm:ss")</f>
        <v>12:18:55</v>
      </c>
      <c r="N14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145" t="str">
        <f>IF(OR(FXLeaders_Signal_Report[[#This Row],[Pair]]="Gold",FXLeaders_Signal_Report[[#This Row],[Pair]]="Silver",FXLeaders_Signal_Report[[#This Row],[Pair]]="UsOil"),"Commodity",IF(OR(FXLeaders_Signal_Report[[#This Row],[Pair]]="BTC/USD",FXLeaders_Signal_Report[[#This Row],[Pair]]="ETH/USD"),"Cryptocurrency","Forex"))</f>
        <v>Cryptocurrency</v>
      </c>
      <c r="P145">
        <f>ROUND(FXLeaders_Signal_Report[[#This Row],[Trade Duration (in Days)]],)</f>
        <v>8</v>
      </c>
      <c r="Q145">
        <f>ROUND(FXLeaders_Signal_Report[[#This Row],[Trade Duration (in Hours)]],)</f>
        <v>190</v>
      </c>
    </row>
    <row r="146" spans="1:17" x14ac:dyDescent="0.25">
      <c r="A146" t="s">
        <v>172</v>
      </c>
      <c r="B146" t="s">
        <v>21</v>
      </c>
      <c r="C146">
        <v>1.2867</v>
      </c>
      <c r="D146" t="s">
        <v>14</v>
      </c>
      <c r="E146">
        <v>1</v>
      </c>
      <c r="F146">
        <v>0</v>
      </c>
      <c r="G146" s="1">
        <v>45131</v>
      </c>
      <c r="H146" s="2">
        <v>0.25583333333333336</v>
      </c>
      <c r="I146" s="1">
        <v>45131</v>
      </c>
      <c r="J146" s="2">
        <v>0.35425925925925927</v>
      </c>
      <c r="K146" s="5">
        <v>9.8425925925925958E-2</v>
      </c>
      <c r="L146" s="6">
        <v>2.3622222222222229</v>
      </c>
      <c r="M146" s="2" t="str">
        <f>TEXT(FXLeaders_Signal_Report[[#This Row],[Time Open]],"[hh]:mm:ss")</f>
        <v>06:08:24</v>
      </c>
      <c r="N14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146" t="str">
        <f>IF(OR(FXLeaders_Signal_Report[[#This Row],[Pair]]="Gold",FXLeaders_Signal_Report[[#This Row],[Pair]]="Silver",FXLeaders_Signal_Report[[#This Row],[Pair]]="UsOil"),"Commodity",IF(OR(FXLeaders_Signal_Report[[#This Row],[Pair]]="BTC/USD",FXLeaders_Signal_Report[[#This Row],[Pair]]="ETH/USD"),"Cryptocurrency","Forex"))</f>
        <v>Forex</v>
      </c>
      <c r="P146">
        <f>ROUND(FXLeaders_Signal_Report[[#This Row],[Trade Duration (in Days)]],)</f>
        <v>0</v>
      </c>
      <c r="Q146">
        <f>ROUND(FXLeaders_Signal_Report[[#This Row],[Trade Duration (in Hours)]],)</f>
        <v>2</v>
      </c>
    </row>
    <row r="147" spans="1:17" x14ac:dyDescent="0.25">
      <c r="A147" t="s">
        <v>173</v>
      </c>
      <c r="B147" t="s">
        <v>19</v>
      </c>
      <c r="C147">
        <v>1.1125</v>
      </c>
      <c r="D147" t="s">
        <v>14</v>
      </c>
      <c r="E147">
        <v>1</v>
      </c>
      <c r="F147">
        <v>0</v>
      </c>
      <c r="G147" s="1">
        <v>45131</v>
      </c>
      <c r="H147" s="2">
        <v>0.2519675925925926</v>
      </c>
      <c r="I147" s="1">
        <v>45131</v>
      </c>
      <c r="J147" s="2">
        <v>0.31563657407407408</v>
      </c>
      <c r="K147" s="5">
        <v>6.3668981481481479E-2</v>
      </c>
      <c r="L147" s="6">
        <v>1.5280555555555555</v>
      </c>
      <c r="M147" s="2" t="str">
        <f>TEXT(FXLeaders_Signal_Report[[#This Row],[Time Open]],"[hh]:mm:ss")</f>
        <v>06:02:50</v>
      </c>
      <c r="N14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147" t="str">
        <f>IF(OR(FXLeaders_Signal_Report[[#This Row],[Pair]]="Gold",FXLeaders_Signal_Report[[#This Row],[Pair]]="Silver",FXLeaders_Signal_Report[[#This Row],[Pair]]="UsOil"),"Commodity",IF(OR(FXLeaders_Signal_Report[[#This Row],[Pair]]="BTC/USD",FXLeaders_Signal_Report[[#This Row],[Pair]]="ETH/USD"),"Cryptocurrency","Forex"))</f>
        <v>Forex</v>
      </c>
      <c r="P147">
        <f>ROUND(FXLeaders_Signal_Report[[#This Row],[Trade Duration (in Days)]],)</f>
        <v>0</v>
      </c>
      <c r="Q147">
        <f>ROUND(FXLeaders_Signal_Report[[#This Row],[Trade Duration (in Hours)]],)</f>
        <v>2</v>
      </c>
    </row>
    <row r="148" spans="1:17" x14ac:dyDescent="0.25">
      <c r="A148" t="s">
        <v>174</v>
      </c>
      <c r="B148" t="s">
        <v>13</v>
      </c>
      <c r="C148">
        <v>141.37</v>
      </c>
      <c r="D148" t="s">
        <v>14</v>
      </c>
      <c r="E148">
        <v>0</v>
      </c>
      <c r="F148">
        <v>1</v>
      </c>
      <c r="G148" s="1">
        <v>45128</v>
      </c>
      <c r="H148" s="2">
        <v>0.57027777777777777</v>
      </c>
      <c r="I148" s="1">
        <v>45128</v>
      </c>
      <c r="J148" s="2">
        <v>0.58369212962962957</v>
      </c>
      <c r="K148" s="5">
        <v>1.3414351851851839E-2</v>
      </c>
      <c r="L148" s="6">
        <v>0.32194444444444414</v>
      </c>
      <c r="M148" s="2" t="str">
        <f>TEXT(FXLeaders_Signal_Report[[#This Row],[Time Open]],"[hh]:mm:ss")</f>
        <v>13:41:12</v>
      </c>
      <c r="N14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148" t="str">
        <f>IF(OR(FXLeaders_Signal_Report[[#This Row],[Pair]]="Gold",FXLeaders_Signal_Report[[#This Row],[Pair]]="Silver",FXLeaders_Signal_Report[[#This Row],[Pair]]="UsOil"),"Commodity",IF(OR(FXLeaders_Signal_Report[[#This Row],[Pair]]="BTC/USD",FXLeaders_Signal_Report[[#This Row],[Pair]]="ETH/USD"),"Cryptocurrency","Forex"))</f>
        <v>Forex</v>
      </c>
      <c r="P148">
        <f>ROUND(FXLeaders_Signal_Report[[#This Row],[Trade Duration (in Days)]],)</f>
        <v>0</v>
      </c>
      <c r="Q148">
        <f>ROUND(FXLeaders_Signal_Report[[#This Row],[Trade Duration (in Hours)]],)</f>
        <v>0</v>
      </c>
    </row>
    <row r="149" spans="1:17" x14ac:dyDescent="0.25">
      <c r="A149" t="s">
        <v>175</v>
      </c>
      <c r="B149" t="s">
        <v>19</v>
      </c>
      <c r="C149">
        <v>1.1144000000000001</v>
      </c>
      <c r="D149" t="s">
        <v>17</v>
      </c>
      <c r="E149">
        <v>0</v>
      </c>
      <c r="F149">
        <v>1</v>
      </c>
      <c r="G149" s="1">
        <v>45128</v>
      </c>
      <c r="H149" s="2">
        <v>0.25502314814814814</v>
      </c>
      <c r="I149" s="1">
        <v>45128</v>
      </c>
      <c r="J149" s="2">
        <v>0.57590277777777776</v>
      </c>
      <c r="K149" s="5">
        <v>0.32087962962962963</v>
      </c>
      <c r="L149" s="6">
        <v>7.7011111111111115</v>
      </c>
      <c r="M149" s="2" t="str">
        <f>TEXT(FXLeaders_Signal_Report[[#This Row],[Time Open]],"[hh]:mm:ss")</f>
        <v>06:07:14</v>
      </c>
      <c r="N14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149" t="str">
        <f>IF(OR(FXLeaders_Signal_Report[[#This Row],[Pair]]="Gold",FXLeaders_Signal_Report[[#This Row],[Pair]]="Silver",FXLeaders_Signal_Report[[#This Row],[Pair]]="UsOil"),"Commodity",IF(OR(FXLeaders_Signal_Report[[#This Row],[Pair]]="BTC/USD",FXLeaders_Signal_Report[[#This Row],[Pair]]="ETH/USD"),"Cryptocurrency","Forex"))</f>
        <v>Forex</v>
      </c>
      <c r="P149">
        <f>ROUND(FXLeaders_Signal_Report[[#This Row],[Trade Duration (in Days)]],)</f>
        <v>0</v>
      </c>
      <c r="Q149">
        <f>ROUND(FXLeaders_Signal_Report[[#This Row],[Trade Duration (in Hours)]],)</f>
        <v>8</v>
      </c>
    </row>
    <row r="150" spans="1:17" x14ac:dyDescent="0.25">
      <c r="A150" t="s">
        <v>176</v>
      </c>
      <c r="B150" t="s">
        <v>13</v>
      </c>
      <c r="C150">
        <v>141.69</v>
      </c>
      <c r="D150" t="s">
        <v>14</v>
      </c>
      <c r="E150">
        <v>1</v>
      </c>
      <c r="F150">
        <v>0</v>
      </c>
      <c r="G150" s="1">
        <v>45128</v>
      </c>
      <c r="H150" s="2">
        <v>0.4340162037037037</v>
      </c>
      <c r="I150" s="1">
        <v>45128</v>
      </c>
      <c r="J150" s="2">
        <v>0.53210648148148143</v>
      </c>
      <c r="K150" s="5">
        <v>9.8090277777777748E-2</v>
      </c>
      <c r="L150" s="6">
        <v>2.3541666666666661</v>
      </c>
      <c r="M150" s="2" t="str">
        <f>TEXT(FXLeaders_Signal_Report[[#This Row],[Time Open]],"[hh]:mm:ss")</f>
        <v>10:24:59</v>
      </c>
      <c r="N15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150" t="str">
        <f>IF(OR(FXLeaders_Signal_Report[[#This Row],[Pair]]="Gold",FXLeaders_Signal_Report[[#This Row],[Pair]]="Silver",FXLeaders_Signal_Report[[#This Row],[Pair]]="UsOil"),"Commodity",IF(OR(FXLeaders_Signal_Report[[#This Row],[Pair]]="BTC/USD",FXLeaders_Signal_Report[[#This Row],[Pair]]="ETH/USD"),"Cryptocurrency","Forex"))</f>
        <v>Forex</v>
      </c>
      <c r="P150">
        <f>ROUND(FXLeaders_Signal_Report[[#This Row],[Trade Duration (in Days)]],)</f>
        <v>0</v>
      </c>
      <c r="Q150">
        <f>ROUND(FXLeaders_Signal_Report[[#This Row],[Trade Duration (in Hours)]],)</f>
        <v>2</v>
      </c>
    </row>
    <row r="151" spans="1:17" x14ac:dyDescent="0.25">
      <c r="A151" t="s">
        <v>177</v>
      </c>
      <c r="B151" t="s">
        <v>21</v>
      </c>
      <c r="C151">
        <v>1.2862</v>
      </c>
      <c r="D151" t="s">
        <v>17</v>
      </c>
      <c r="E151">
        <v>0</v>
      </c>
      <c r="F151">
        <v>1</v>
      </c>
      <c r="G151" s="1">
        <v>45128</v>
      </c>
      <c r="H151" s="2">
        <v>0.43211805555555555</v>
      </c>
      <c r="I151" s="1">
        <v>45128</v>
      </c>
      <c r="J151" s="2">
        <v>0.49815972222222221</v>
      </c>
      <c r="K151" s="5">
        <v>6.6041666666666624E-2</v>
      </c>
      <c r="L151" s="6">
        <v>1.5849999999999991</v>
      </c>
      <c r="M151" s="2" t="str">
        <f>TEXT(FXLeaders_Signal_Report[[#This Row],[Time Open]],"[hh]:mm:ss")</f>
        <v>10:22:15</v>
      </c>
      <c r="N15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151" t="str">
        <f>IF(OR(FXLeaders_Signal_Report[[#This Row],[Pair]]="Gold",FXLeaders_Signal_Report[[#This Row],[Pair]]="Silver",FXLeaders_Signal_Report[[#This Row],[Pair]]="UsOil"),"Commodity",IF(OR(FXLeaders_Signal_Report[[#This Row],[Pair]]="BTC/USD",FXLeaders_Signal_Report[[#This Row],[Pair]]="ETH/USD"),"Cryptocurrency","Forex"))</f>
        <v>Forex</v>
      </c>
      <c r="P151">
        <f>ROUND(FXLeaders_Signal_Report[[#This Row],[Trade Duration (in Days)]],)</f>
        <v>0</v>
      </c>
      <c r="Q151">
        <f>ROUND(FXLeaders_Signal_Report[[#This Row],[Trade Duration (in Hours)]],)</f>
        <v>2</v>
      </c>
    </row>
    <row r="152" spans="1:17" x14ac:dyDescent="0.25">
      <c r="A152" t="s">
        <v>178</v>
      </c>
      <c r="B152" t="s">
        <v>21</v>
      </c>
      <c r="C152">
        <v>1.2898000000000001</v>
      </c>
      <c r="D152" t="s">
        <v>14</v>
      </c>
      <c r="E152">
        <v>1</v>
      </c>
      <c r="F152">
        <v>0</v>
      </c>
      <c r="G152" s="1">
        <v>45128</v>
      </c>
      <c r="H152" s="2">
        <v>0.25962962962962965</v>
      </c>
      <c r="I152" s="1">
        <v>45128</v>
      </c>
      <c r="J152" s="2">
        <v>0.34454861111111112</v>
      </c>
      <c r="K152" s="5">
        <v>8.4918981481481512E-2</v>
      </c>
      <c r="L152" s="6">
        <v>2.0380555555555562</v>
      </c>
      <c r="M152" s="2" t="str">
        <f>TEXT(FXLeaders_Signal_Report[[#This Row],[Time Open]],"[hh]:mm:ss")</f>
        <v>06:13:52</v>
      </c>
      <c r="N15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152" t="str">
        <f>IF(OR(FXLeaders_Signal_Report[[#This Row],[Pair]]="Gold",FXLeaders_Signal_Report[[#This Row],[Pair]]="Silver",FXLeaders_Signal_Report[[#This Row],[Pair]]="UsOil"),"Commodity",IF(OR(FXLeaders_Signal_Report[[#This Row],[Pair]]="BTC/USD",FXLeaders_Signal_Report[[#This Row],[Pair]]="ETH/USD"),"Cryptocurrency","Forex"))</f>
        <v>Forex</v>
      </c>
      <c r="P152">
        <f>ROUND(FXLeaders_Signal_Report[[#This Row],[Trade Duration (in Days)]],)</f>
        <v>0</v>
      </c>
      <c r="Q152">
        <f>ROUND(FXLeaders_Signal_Report[[#This Row],[Trade Duration (in Hours)]],)</f>
        <v>2</v>
      </c>
    </row>
    <row r="153" spans="1:17" x14ac:dyDescent="0.25">
      <c r="A153" t="s">
        <v>179</v>
      </c>
      <c r="B153" t="s">
        <v>32</v>
      </c>
      <c r="C153">
        <v>0.86850000000000005</v>
      </c>
      <c r="D153" t="s">
        <v>14</v>
      </c>
      <c r="E153">
        <v>1</v>
      </c>
      <c r="F153">
        <v>0</v>
      </c>
      <c r="G153" s="1">
        <v>45126</v>
      </c>
      <c r="H153" s="2">
        <v>0.60226851851851848</v>
      </c>
      <c r="I153" s="1">
        <v>45128</v>
      </c>
      <c r="J153" s="2">
        <v>0.25011574074074072</v>
      </c>
      <c r="K153" s="5">
        <v>1.6478472222222222</v>
      </c>
      <c r="L153" s="6">
        <v>39.548333333333332</v>
      </c>
      <c r="M153" s="2" t="str">
        <f>TEXT(FXLeaders_Signal_Report[[#This Row],[Time Open]],"[hh]:mm:ss")</f>
        <v>14:27:16</v>
      </c>
      <c r="N15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153" t="str">
        <f>IF(OR(FXLeaders_Signal_Report[[#This Row],[Pair]]="Gold",FXLeaders_Signal_Report[[#This Row],[Pair]]="Silver",FXLeaders_Signal_Report[[#This Row],[Pair]]="UsOil"),"Commodity",IF(OR(FXLeaders_Signal_Report[[#This Row],[Pair]]="BTC/USD",FXLeaders_Signal_Report[[#This Row],[Pair]]="ETH/USD"),"Cryptocurrency","Forex"))</f>
        <v>Forex</v>
      </c>
      <c r="P153">
        <f>ROUND(FXLeaders_Signal_Report[[#This Row],[Trade Duration (in Days)]],)</f>
        <v>2</v>
      </c>
      <c r="Q153">
        <f>ROUND(FXLeaders_Signal_Report[[#This Row],[Trade Duration (in Hours)]],)</f>
        <v>40</v>
      </c>
    </row>
    <row r="154" spans="1:17" x14ac:dyDescent="0.25">
      <c r="A154" t="s">
        <v>180</v>
      </c>
      <c r="B154" t="s">
        <v>16</v>
      </c>
      <c r="C154">
        <v>1970.89</v>
      </c>
      <c r="D154" t="s">
        <v>17</v>
      </c>
      <c r="E154">
        <v>0</v>
      </c>
      <c r="F154">
        <v>1</v>
      </c>
      <c r="G154" s="1">
        <v>45127</v>
      </c>
      <c r="H154" s="2">
        <v>0.78532407407407412</v>
      </c>
      <c r="I154" s="1">
        <v>45127</v>
      </c>
      <c r="J154" s="2">
        <v>0.83709490740740744</v>
      </c>
      <c r="K154" s="5">
        <v>5.1770833333333321E-2</v>
      </c>
      <c r="L154" s="6">
        <v>1.2424999999999997</v>
      </c>
      <c r="M154" s="2" t="str">
        <f>TEXT(FXLeaders_Signal_Report[[#This Row],[Time Open]],"[hh]:mm:ss")</f>
        <v>18:50:52</v>
      </c>
      <c r="N15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154" t="str">
        <f>IF(OR(FXLeaders_Signal_Report[[#This Row],[Pair]]="Gold",FXLeaders_Signal_Report[[#This Row],[Pair]]="Silver",FXLeaders_Signal_Report[[#This Row],[Pair]]="UsOil"),"Commodity",IF(OR(FXLeaders_Signal_Report[[#This Row],[Pair]]="BTC/USD",FXLeaders_Signal_Report[[#This Row],[Pair]]="ETH/USD"),"Cryptocurrency","Forex"))</f>
        <v>Commodity</v>
      </c>
      <c r="P154">
        <f>ROUND(FXLeaders_Signal_Report[[#This Row],[Trade Duration (in Days)]],)</f>
        <v>0</v>
      </c>
      <c r="Q154">
        <f>ROUND(FXLeaders_Signal_Report[[#This Row],[Trade Duration (in Hours)]],)</f>
        <v>1</v>
      </c>
    </row>
    <row r="155" spans="1:17" x14ac:dyDescent="0.25">
      <c r="A155" t="s">
        <v>181</v>
      </c>
      <c r="B155" t="s">
        <v>182</v>
      </c>
      <c r="C155">
        <v>156.49</v>
      </c>
      <c r="D155" t="s">
        <v>14</v>
      </c>
      <c r="E155">
        <v>1</v>
      </c>
      <c r="F155">
        <v>0</v>
      </c>
      <c r="G155" s="1">
        <v>45126</v>
      </c>
      <c r="H155" s="2">
        <v>0.60690972222222217</v>
      </c>
      <c r="I155" s="1">
        <v>45127</v>
      </c>
      <c r="J155" s="2">
        <v>0.72062499999999996</v>
      </c>
      <c r="K155" s="5">
        <v>1.1137152777777779</v>
      </c>
      <c r="L155" s="6">
        <v>26.729166666666668</v>
      </c>
      <c r="M155" s="2" t="str">
        <f>TEXT(FXLeaders_Signal_Report[[#This Row],[Time Open]],"[hh]:mm:ss")</f>
        <v>14:33:57</v>
      </c>
      <c r="N15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155" t="str">
        <f>IF(OR(FXLeaders_Signal_Report[[#This Row],[Pair]]="Gold",FXLeaders_Signal_Report[[#This Row],[Pair]]="Silver",FXLeaders_Signal_Report[[#This Row],[Pair]]="UsOil"),"Commodity",IF(OR(FXLeaders_Signal_Report[[#This Row],[Pair]]="BTC/USD",FXLeaders_Signal_Report[[#This Row],[Pair]]="ETH/USD"),"Cryptocurrency","Forex"))</f>
        <v>Forex</v>
      </c>
      <c r="P155">
        <f>ROUND(FXLeaders_Signal_Report[[#This Row],[Trade Duration (in Days)]],)</f>
        <v>1</v>
      </c>
      <c r="Q155">
        <f>ROUND(FXLeaders_Signal_Report[[#This Row],[Trade Duration (in Hours)]],)</f>
        <v>27</v>
      </c>
    </row>
    <row r="156" spans="1:17" x14ac:dyDescent="0.25">
      <c r="A156" t="s">
        <v>183</v>
      </c>
      <c r="B156" t="s">
        <v>16</v>
      </c>
      <c r="C156">
        <v>1968.56</v>
      </c>
      <c r="D156" t="s">
        <v>17</v>
      </c>
      <c r="E156">
        <v>0</v>
      </c>
      <c r="F156">
        <v>1</v>
      </c>
      <c r="G156" s="1">
        <v>45127</v>
      </c>
      <c r="H156" s="2">
        <v>0.65888888888888886</v>
      </c>
      <c r="I156" s="1">
        <v>45127</v>
      </c>
      <c r="J156" s="2">
        <v>0.68377314814814816</v>
      </c>
      <c r="K156" s="5">
        <v>2.4884259259259228E-2</v>
      </c>
      <c r="L156" s="6">
        <v>0.59722222222222143</v>
      </c>
      <c r="M156" s="2" t="str">
        <f>TEXT(FXLeaders_Signal_Report[[#This Row],[Time Open]],"[hh]:mm:ss")</f>
        <v>15:48:48</v>
      </c>
      <c r="N15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156" t="str">
        <f>IF(OR(FXLeaders_Signal_Report[[#This Row],[Pair]]="Gold",FXLeaders_Signal_Report[[#This Row],[Pair]]="Silver",FXLeaders_Signal_Report[[#This Row],[Pair]]="UsOil"),"Commodity",IF(OR(FXLeaders_Signal_Report[[#This Row],[Pair]]="BTC/USD",FXLeaders_Signal_Report[[#This Row],[Pair]]="ETH/USD"),"Cryptocurrency","Forex"))</f>
        <v>Commodity</v>
      </c>
      <c r="P156">
        <f>ROUND(FXLeaders_Signal_Report[[#This Row],[Trade Duration (in Days)]],)</f>
        <v>0</v>
      </c>
      <c r="Q156">
        <f>ROUND(FXLeaders_Signal_Report[[#This Row],[Trade Duration (in Hours)]],)</f>
        <v>1</v>
      </c>
    </row>
    <row r="157" spans="1:17" x14ac:dyDescent="0.25">
      <c r="A157" t="s">
        <v>184</v>
      </c>
      <c r="B157" t="s">
        <v>16</v>
      </c>
      <c r="C157">
        <v>1070.23</v>
      </c>
      <c r="D157" t="s">
        <v>17</v>
      </c>
      <c r="E157">
        <v>1</v>
      </c>
      <c r="F157">
        <v>0</v>
      </c>
      <c r="G157" s="1">
        <v>45127</v>
      </c>
      <c r="H157" s="2">
        <v>0.65214120370370365</v>
      </c>
      <c r="I157" s="1">
        <v>45127</v>
      </c>
      <c r="J157" s="2">
        <v>0.65216435185185184</v>
      </c>
      <c r="K157" s="5">
        <v>2.3148148148151766E-5</v>
      </c>
      <c r="L157" s="6">
        <v>5.555555555556424E-4</v>
      </c>
      <c r="M157" s="2" t="str">
        <f>TEXT(FXLeaders_Signal_Report[[#This Row],[Time Open]],"[hh]:mm:ss")</f>
        <v>15:39:05</v>
      </c>
      <c r="N15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157" t="str">
        <f>IF(OR(FXLeaders_Signal_Report[[#This Row],[Pair]]="Gold",FXLeaders_Signal_Report[[#This Row],[Pair]]="Silver",FXLeaders_Signal_Report[[#This Row],[Pair]]="UsOil"),"Commodity",IF(OR(FXLeaders_Signal_Report[[#This Row],[Pair]]="BTC/USD",FXLeaders_Signal_Report[[#This Row],[Pair]]="ETH/USD"),"Cryptocurrency","Forex"))</f>
        <v>Commodity</v>
      </c>
      <c r="P157">
        <f>ROUND(FXLeaders_Signal_Report[[#This Row],[Trade Duration (in Days)]],)</f>
        <v>0</v>
      </c>
      <c r="Q157">
        <f>ROUND(FXLeaders_Signal_Report[[#This Row],[Trade Duration (in Hours)]],)</f>
        <v>0</v>
      </c>
    </row>
    <row r="158" spans="1:17" x14ac:dyDescent="0.25">
      <c r="A158" t="s">
        <v>185</v>
      </c>
      <c r="B158" t="s">
        <v>16</v>
      </c>
      <c r="C158">
        <v>1976.45</v>
      </c>
      <c r="D158" t="s">
        <v>17</v>
      </c>
      <c r="E158">
        <v>0</v>
      </c>
      <c r="F158">
        <v>1</v>
      </c>
      <c r="G158" s="1">
        <v>45127</v>
      </c>
      <c r="H158" s="2">
        <v>0.58731481481481485</v>
      </c>
      <c r="I158" s="1">
        <v>45127</v>
      </c>
      <c r="J158" s="2">
        <v>0.58859953703703705</v>
      </c>
      <c r="K158" s="5">
        <v>1.2847222222221639E-3</v>
      </c>
      <c r="L158" s="6">
        <v>3.0833333333331936E-2</v>
      </c>
      <c r="M158" s="2" t="str">
        <f>TEXT(FXLeaders_Signal_Report[[#This Row],[Time Open]],"[hh]:mm:ss")</f>
        <v>14:05:44</v>
      </c>
      <c r="N15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158" t="str">
        <f>IF(OR(FXLeaders_Signal_Report[[#This Row],[Pair]]="Gold",FXLeaders_Signal_Report[[#This Row],[Pair]]="Silver",FXLeaders_Signal_Report[[#This Row],[Pair]]="UsOil"),"Commodity",IF(OR(FXLeaders_Signal_Report[[#This Row],[Pair]]="BTC/USD",FXLeaders_Signal_Report[[#This Row],[Pair]]="ETH/USD"),"Cryptocurrency","Forex"))</f>
        <v>Commodity</v>
      </c>
      <c r="P158">
        <f>ROUND(FXLeaders_Signal_Report[[#This Row],[Trade Duration (in Days)]],)</f>
        <v>0</v>
      </c>
      <c r="Q158">
        <f>ROUND(FXLeaders_Signal_Report[[#This Row],[Trade Duration (in Hours)]],)</f>
        <v>0</v>
      </c>
    </row>
    <row r="159" spans="1:17" x14ac:dyDescent="0.25">
      <c r="A159" t="s">
        <v>186</v>
      </c>
      <c r="B159" t="s">
        <v>16</v>
      </c>
      <c r="C159">
        <v>1980.58</v>
      </c>
      <c r="D159" t="s">
        <v>14</v>
      </c>
      <c r="E159">
        <v>1</v>
      </c>
      <c r="F159">
        <v>0</v>
      </c>
      <c r="G159" s="1">
        <v>45127</v>
      </c>
      <c r="H159" s="2">
        <v>0.51186342592592593</v>
      </c>
      <c r="I159" s="1">
        <v>45127</v>
      </c>
      <c r="J159" s="2">
        <v>0.52098379629629632</v>
      </c>
      <c r="K159" s="5">
        <v>9.1203703703703898E-3</v>
      </c>
      <c r="L159" s="6">
        <v>0.21888888888888935</v>
      </c>
      <c r="M159" s="2" t="str">
        <f>TEXT(FXLeaders_Signal_Report[[#This Row],[Time Open]],"[hh]:mm:ss")</f>
        <v>12:17:05</v>
      </c>
      <c r="N15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159" t="str">
        <f>IF(OR(FXLeaders_Signal_Report[[#This Row],[Pair]]="Gold",FXLeaders_Signal_Report[[#This Row],[Pair]]="Silver",FXLeaders_Signal_Report[[#This Row],[Pair]]="UsOil"),"Commodity",IF(OR(FXLeaders_Signal_Report[[#This Row],[Pair]]="BTC/USD",FXLeaders_Signal_Report[[#This Row],[Pair]]="ETH/USD"),"Cryptocurrency","Forex"))</f>
        <v>Commodity</v>
      </c>
      <c r="P159">
        <f>ROUND(FXLeaders_Signal_Report[[#This Row],[Trade Duration (in Days)]],)</f>
        <v>0</v>
      </c>
      <c r="Q159">
        <f>ROUND(FXLeaders_Signal_Report[[#This Row],[Trade Duration (in Hours)]],)</f>
        <v>0</v>
      </c>
    </row>
    <row r="160" spans="1:17" x14ac:dyDescent="0.25">
      <c r="A160" t="s">
        <v>187</v>
      </c>
      <c r="B160" t="s">
        <v>19</v>
      </c>
      <c r="C160">
        <v>1.1225000000000001</v>
      </c>
      <c r="D160" t="s">
        <v>17</v>
      </c>
      <c r="E160">
        <v>0</v>
      </c>
      <c r="F160">
        <v>1</v>
      </c>
      <c r="G160" s="1">
        <v>45127</v>
      </c>
      <c r="H160" s="2">
        <v>0.22267361111111111</v>
      </c>
      <c r="I160" s="1">
        <v>45127</v>
      </c>
      <c r="J160" s="2">
        <v>0.50565972222222222</v>
      </c>
      <c r="K160" s="5">
        <v>0.28298611111111116</v>
      </c>
      <c r="L160" s="6">
        <v>6.7916666666666679</v>
      </c>
      <c r="M160" s="2" t="str">
        <f>TEXT(FXLeaders_Signal_Report[[#This Row],[Time Open]],"[hh]:mm:ss")</f>
        <v>05:20:39</v>
      </c>
      <c r="N16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160" t="str">
        <f>IF(OR(FXLeaders_Signal_Report[[#This Row],[Pair]]="Gold",FXLeaders_Signal_Report[[#This Row],[Pair]]="Silver",FXLeaders_Signal_Report[[#This Row],[Pair]]="UsOil"),"Commodity",IF(OR(FXLeaders_Signal_Report[[#This Row],[Pair]]="BTC/USD",FXLeaders_Signal_Report[[#This Row],[Pair]]="ETH/USD"),"Cryptocurrency","Forex"))</f>
        <v>Forex</v>
      </c>
      <c r="P160">
        <f>ROUND(FXLeaders_Signal_Report[[#This Row],[Trade Duration (in Days)]],)</f>
        <v>0</v>
      </c>
      <c r="Q160">
        <f>ROUND(FXLeaders_Signal_Report[[#This Row],[Trade Duration (in Hours)]],)</f>
        <v>7</v>
      </c>
    </row>
    <row r="161" spans="1:17" x14ac:dyDescent="0.25">
      <c r="A161" t="s">
        <v>188</v>
      </c>
      <c r="B161" t="s">
        <v>21</v>
      </c>
      <c r="C161">
        <v>1.2935000000000001</v>
      </c>
      <c r="D161" t="s">
        <v>17</v>
      </c>
      <c r="E161">
        <v>0</v>
      </c>
      <c r="F161">
        <v>1</v>
      </c>
      <c r="G161" s="1">
        <v>45126</v>
      </c>
      <c r="H161" s="2">
        <v>0.79562500000000003</v>
      </c>
      <c r="I161" s="1">
        <v>45127</v>
      </c>
      <c r="J161" s="2">
        <v>0.42310185185185184</v>
      </c>
      <c r="K161" s="5">
        <v>0.62747685185185187</v>
      </c>
      <c r="L161" s="6">
        <v>15.059444444444445</v>
      </c>
      <c r="M161" s="2" t="str">
        <f>TEXT(FXLeaders_Signal_Report[[#This Row],[Time Open]],"[hh]:mm:ss")</f>
        <v>19:05:42</v>
      </c>
      <c r="N16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161" t="str">
        <f>IF(OR(FXLeaders_Signal_Report[[#This Row],[Pair]]="Gold",FXLeaders_Signal_Report[[#This Row],[Pair]]="Silver",FXLeaders_Signal_Report[[#This Row],[Pair]]="UsOil"),"Commodity",IF(OR(FXLeaders_Signal_Report[[#This Row],[Pair]]="BTC/USD",FXLeaders_Signal_Report[[#This Row],[Pair]]="ETH/USD"),"Cryptocurrency","Forex"))</f>
        <v>Forex</v>
      </c>
      <c r="P161">
        <f>ROUND(FXLeaders_Signal_Report[[#This Row],[Trade Duration (in Days)]],)</f>
        <v>1</v>
      </c>
      <c r="Q161">
        <f>ROUND(FXLeaders_Signal_Report[[#This Row],[Trade Duration (in Hours)]],)</f>
        <v>15</v>
      </c>
    </row>
    <row r="162" spans="1:17" x14ac:dyDescent="0.25">
      <c r="A162" t="s">
        <v>189</v>
      </c>
      <c r="B162" t="s">
        <v>13</v>
      </c>
      <c r="C162">
        <v>139.53</v>
      </c>
      <c r="D162" t="s">
        <v>14</v>
      </c>
      <c r="E162">
        <v>1</v>
      </c>
      <c r="F162">
        <v>0</v>
      </c>
      <c r="G162" s="1">
        <v>45126</v>
      </c>
      <c r="H162" s="2">
        <v>0.63635416666666667</v>
      </c>
      <c r="I162" s="1">
        <v>45127</v>
      </c>
      <c r="J162" s="2">
        <v>7.5115740740740747E-2</v>
      </c>
      <c r="K162" s="5">
        <v>0.43876157407407401</v>
      </c>
      <c r="L162" s="6">
        <v>10.530277777777776</v>
      </c>
      <c r="M162" s="2" t="str">
        <f>TEXT(FXLeaders_Signal_Report[[#This Row],[Time Open]],"[hh]:mm:ss")</f>
        <v>15:16:21</v>
      </c>
      <c r="N16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162" t="str">
        <f>IF(OR(FXLeaders_Signal_Report[[#This Row],[Pair]]="Gold",FXLeaders_Signal_Report[[#This Row],[Pair]]="Silver",FXLeaders_Signal_Report[[#This Row],[Pair]]="UsOil"),"Commodity",IF(OR(FXLeaders_Signal_Report[[#This Row],[Pair]]="BTC/USD",FXLeaders_Signal_Report[[#This Row],[Pair]]="ETH/USD"),"Cryptocurrency","Forex"))</f>
        <v>Forex</v>
      </c>
      <c r="P162">
        <f>ROUND(FXLeaders_Signal_Report[[#This Row],[Trade Duration (in Days)]],)</f>
        <v>0</v>
      </c>
      <c r="Q162">
        <f>ROUND(FXLeaders_Signal_Report[[#This Row],[Trade Duration (in Hours)]],)</f>
        <v>11</v>
      </c>
    </row>
    <row r="163" spans="1:17" x14ac:dyDescent="0.25">
      <c r="A163" t="s">
        <v>190</v>
      </c>
      <c r="B163" t="s">
        <v>23</v>
      </c>
      <c r="C163">
        <v>0.62629999999999997</v>
      </c>
      <c r="D163" t="s">
        <v>17</v>
      </c>
      <c r="E163">
        <v>1</v>
      </c>
      <c r="F163">
        <v>0</v>
      </c>
      <c r="G163" s="1">
        <v>45126</v>
      </c>
      <c r="H163" s="2">
        <v>0.9160300925925926</v>
      </c>
      <c r="I163" s="1">
        <v>45127</v>
      </c>
      <c r="J163" s="2">
        <v>7.424768518518518E-2</v>
      </c>
      <c r="K163" s="5">
        <v>0.15821759259259272</v>
      </c>
      <c r="L163" s="6">
        <v>3.7972222222222243</v>
      </c>
      <c r="M163" s="2" t="str">
        <f>TEXT(FXLeaders_Signal_Report[[#This Row],[Time Open]],"[hh]:mm:ss")</f>
        <v>21:59:05</v>
      </c>
      <c r="N16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163" t="str">
        <f>IF(OR(FXLeaders_Signal_Report[[#This Row],[Pair]]="Gold",FXLeaders_Signal_Report[[#This Row],[Pair]]="Silver",FXLeaders_Signal_Report[[#This Row],[Pair]]="UsOil"),"Commodity",IF(OR(FXLeaders_Signal_Report[[#This Row],[Pair]]="BTC/USD",FXLeaders_Signal_Report[[#This Row],[Pair]]="ETH/USD"),"Cryptocurrency","Forex"))</f>
        <v>Forex</v>
      </c>
      <c r="P163">
        <f>ROUND(FXLeaders_Signal_Report[[#This Row],[Trade Duration (in Days)]],)</f>
        <v>0</v>
      </c>
      <c r="Q163">
        <f>ROUND(FXLeaders_Signal_Report[[#This Row],[Trade Duration (in Hours)]],)</f>
        <v>4</v>
      </c>
    </row>
    <row r="164" spans="1:17" x14ac:dyDescent="0.25">
      <c r="A164" t="s">
        <v>191</v>
      </c>
      <c r="B164" t="s">
        <v>59</v>
      </c>
      <c r="C164">
        <v>0.67649999999999999</v>
      </c>
      <c r="D164" t="s">
        <v>17</v>
      </c>
      <c r="E164">
        <v>1</v>
      </c>
      <c r="F164">
        <v>0</v>
      </c>
      <c r="G164" s="1">
        <v>45126</v>
      </c>
      <c r="H164" s="2">
        <v>0.49354166666666666</v>
      </c>
      <c r="I164" s="1">
        <v>45127</v>
      </c>
      <c r="J164" s="2">
        <v>6.2569444444444441E-2</v>
      </c>
      <c r="K164" s="5">
        <v>0.56902777777777769</v>
      </c>
      <c r="L164" s="6">
        <v>13.656666666666666</v>
      </c>
      <c r="M164" s="2" t="str">
        <f>TEXT(FXLeaders_Signal_Report[[#This Row],[Time Open]],"[hh]:mm:ss")</f>
        <v>11:50:42</v>
      </c>
      <c r="N16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164" t="str">
        <f>IF(OR(FXLeaders_Signal_Report[[#This Row],[Pair]]="Gold",FXLeaders_Signal_Report[[#This Row],[Pair]]="Silver",FXLeaders_Signal_Report[[#This Row],[Pair]]="UsOil"),"Commodity",IF(OR(FXLeaders_Signal_Report[[#This Row],[Pair]]="BTC/USD",FXLeaders_Signal_Report[[#This Row],[Pair]]="ETH/USD"),"Cryptocurrency","Forex"))</f>
        <v>Forex</v>
      </c>
      <c r="P164">
        <f>ROUND(FXLeaders_Signal_Report[[#This Row],[Trade Duration (in Days)]],)</f>
        <v>1</v>
      </c>
      <c r="Q164">
        <f>ROUND(FXLeaders_Signal_Report[[#This Row],[Trade Duration (in Hours)]],)</f>
        <v>14</v>
      </c>
    </row>
    <row r="165" spans="1:17" x14ac:dyDescent="0.25">
      <c r="A165" t="s">
        <v>192</v>
      </c>
      <c r="B165" t="s">
        <v>16</v>
      </c>
      <c r="C165">
        <v>1976.88</v>
      </c>
      <c r="D165" t="s">
        <v>17</v>
      </c>
      <c r="E165">
        <v>0</v>
      </c>
      <c r="F165">
        <v>1</v>
      </c>
      <c r="G165" s="1">
        <v>45126</v>
      </c>
      <c r="H165" s="2">
        <v>0.55636574074074074</v>
      </c>
      <c r="I165" s="1">
        <v>45126</v>
      </c>
      <c r="J165" s="2">
        <v>0.59320601851851851</v>
      </c>
      <c r="K165" s="5">
        <v>3.6840277777777798E-2</v>
      </c>
      <c r="L165" s="6">
        <v>0.88416666666666721</v>
      </c>
      <c r="M165" s="2" t="str">
        <f>TEXT(FXLeaders_Signal_Report[[#This Row],[Time Open]],"[hh]:mm:ss")</f>
        <v>13:21:10</v>
      </c>
      <c r="N16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165" t="str">
        <f>IF(OR(FXLeaders_Signal_Report[[#This Row],[Pair]]="Gold",FXLeaders_Signal_Report[[#This Row],[Pair]]="Silver",FXLeaders_Signal_Report[[#This Row],[Pair]]="UsOil"),"Commodity",IF(OR(FXLeaders_Signal_Report[[#This Row],[Pair]]="BTC/USD",FXLeaders_Signal_Report[[#This Row],[Pair]]="ETH/USD"),"Cryptocurrency","Forex"))</f>
        <v>Commodity</v>
      </c>
      <c r="P165">
        <f>ROUND(FXLeaders_Signal_Report[[#This Row],[Trade Duration (in Days)]],)</f>
        <v>0</v>
      </c>
      <c r="Q165">
        <f>ROUND(FXLeaders_Signal_Report[[#This Row],[Trade Duration (in Hours)]],)</f>
        <v>1</v>
      </c>
    </row>
    <row r="166" spans="1:17" x14ac:dyDescent="0.25">
      <c r="A166" t="s">
        <v>193</v>
      </c>
      <c r="B166" t="s">
        <v>16</v>
      </c>
      <c r="C166">
        <v>1976.85</v>
      </c>
      <c r="D166" t="s">
        <v>14</v>
      </c>
      <c r="E166">
        <v>0</v>
      </c>
      <c r="F166">
        <v>1</v>
      </c>
      <c r="G166" s="1">
        <v>45126</v>
      </c>
      <c r="H166" s="2">
        <v>0.54424768518518518</v>
      </c>
      <c r="I166" s="1">
        <v>45126</v>
      </c>
      <c r="J166" s="2">
        <v>0.54510416666666661</v>
      </c>
      <c r="K166" s="5">
        <v>8.564814814814673E-4</v>
      </c>
      <c r="L166" s="6">
        <v>2.0555555555555216E-2</v>
      </c>
      <c r="M166" s="2" t="str">
        <f>TEXT(FXLeaders_Signal_Report[[#This Row],[Time Open]],"[hh]:mm:ss")</f>
        <v>13:03:43</v>
      </c>
      <c r="N16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166" t="str">
        <f>IF(OR(FXLeaders_Signal_Report[[#This Row],[Pair]]="Gold",FXLeaders_Signal_Report[[#This Row],[Pair]]="Silver",FXLeaders_Signal_Report[[#This Row],[Pair]]="UsOil"),"Commodity",IF(OR(FXLeaders_Signal_Report[[#This Row],[Pair]]="BTC/USD",FXLeaders_Signal_Report[[#This Row],[Pair]]="ETH/USD"),"Cryptocurrency","Forex"))</f>
        <v>Commodity</v>
      </c>
      <c r="P166">
        <f>ROUND(FXLeaders_Signal_Report[[#This Row],[Trade Duration (in Days)]],)</f>
        <v>0</v>
      </c>
      <c r="Q166">
        <f>ROUND(FXLeaders_Signal_Report[[#This Row],[Trade Duration (in Hours)]],)</f>
        <v>0</v>
      </c>
    </row>
    <row r="167" spans="1:17" x14ac:dyDescent="0.25">
      <c r="A167" t="s">
        <v>194</v>
      </c>
      <c r="B167" t="s">
        <v>182</v>
      </c>
      <c r="C167">
        <v>156.9</v>
      </c>
      <c r="D167" t="s">
        <v>14</v>
      </c>
      <c r="E167">
        <v>1</v>
      </c>
      <c r="F167">
        <v>0</v>
      </c>
      <c r="G167" s="1">
        <v>45126</v>
      </c>
      <c r="H167" s="2">
        <v>0.49245370370370373</v>
      </c>
      <c r="I167" s="1">
        <v>45126</v>
      </c>
      <c r="J167" s="2">
        <v>0.52019675925925923</v>
      </c>
      <c r="K167" s="5">
        <v>2.7743055555555562E-2</v>
      </c>
      <c r="L167" s="6">
        <v>0.6658333333333335</v>
      </c>
      <c r="M167" s="2" t="str">
        <f>TEXT(FXLeaders_Signal_Report[[#This Row],[Time Open]],"[hh]:mm:ss")</f>
        <v>11:49:08</v>
      </c>
      <c r="N16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167" t="str">
        <f>IF(OR(FXLeaders_Signal_Report[[#This Row],[Pair]]="Gold",FXLeaders_Signal_Report[[#This Row],[Pair]]="Silver",FXLeaders_Signal_Report[[#This Row],[Pair]]="UsOil"),"Commodity",IF(OR(FXLeaders_Signal_Report[[#This Row],[Pair]]="BTC/USD",FXLeaders_Signal_Report[[#This Row],[Pair]]="ETH/USD"),"Cryptocurrency","Forex"))</f>
        <v>Forex</v>
      </c>
      <c r="P167">
        <f>ROUND(FXLeaders_Signal_Report[[#This Row],[Trade Duration (in Days)]],)</f>
        <v>0</v>
      </c>
      <c r="Q167">
        <f>ROUND(FXLeaders_Signal_Report[[#This Row],[Trade Duration (in Hours)]],)</f>
        <v>1</v>
      </c>
    </row>
    <row r="168" spans="1:17" x14ac:dyDescent="0.25">
      <c r="A168" t="s">
        <v>195</v>
      </c>
      <c r="B168" t="s">
        <v>16</v>
      </c>
      <c r="C168">
        <v>1977.64</v>
      </c>
      <c r="D168" t="s">
        <v>14</v>
      </c>
      <c r="E168">
        <v>1</v>
      </c>
      <c r="F168">
        <v>0</v>
      </c>
      <c r="G168" s="1">
        <v>45126</v>
      </c>
      <c r="H168" s="2">
        <v>0.38494212962962965</v>
      </c>
      <c r="I168" s="1">
        <v>45126</v>
      </c>
      <c r="J168" s="2">
        <v>0.46843750000000001</v>
      </c>
      <c r="K168" s="5">
        <v>8.3495370370370317E-2</v>
      </c>
      <c r="L168" s="6">
        <v>2.0038888888888877</v>
      </c>
      <c r="M168" s="2" t="str">
        <f>TEXT(FXLeaders_Signal_Report[[#This Row],[Time Open]],"[hh]:mm:ss")</f>
        <v>09:14:19</v>
      </c>
      <c r="N16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168" t="str">
        <f>IF(OR(FXLeaders_Signal_Report[[#This Row],[Pair]]="Gold",FXLeaders_Signal_Report[[#This Row],[Pair]]="Silver",FXLeaders_Signal_Report[[#This Row],[Pair]]="UsOil"),"Commodity",IF(OR(FXLeaders_Signal_Report[[#This Row],[Pair]]="BTC/USD",FXLeaders_Signal_Report[[#This Row],[Pair]]="ETH/USD"),"Cryptocurrency","Forex"))</f>
        <v>Commodity</v>
      </c>
      <c r="P168">
        <f>ROUND(FXLeaders_Signal_Report[[#This Row],[Trade Duration (in Days)]],)</f>
        <v>0</v>
      </c>
      <c r="Q168">
        <f>ROUND(FXLeaders_Signal_Report[[#This Row],[Trade Duration (in Hours)]],)</f>
        <v>2</v>
      </c>
    </row>
    <row r="169" spans="1:17" x14ac:dyDescent="0.25">
      <c r="A169" t="s">
        <v>196</v>
      </c>
      <c r="B169" t="s">
        <v>13</v>
      </c>
      <c r="C169">
        <v>138.36000000000001</v>
      </c>
      <c r="D169" t="s">
        <v>17</v>
      </c>
      <c r="E169">
        <v>1</v>
      </c>
      <c r="F169">
        <v>0</v>
      </c>
      <c r="G169" s="1">
        <v>45124</v>
      </c>
      <c r="H169" s="2">
        <v>0.4057986111111111</v>
      </c>
      <c r="I169" s="1">
        <v>45126</v>
      </c>
      <c r="J169" s="2">
        <v>0.37807870370370372</v>
      </c>
      <c r="K169" s="5">
        <v>1.9722800925925925</v>
      </c>
      <c r="L169" s="6">
        <v>47.334722222222226</v>
      </c>
      <c r="M169" s="2" t="str">
        <f>TEXT(FXLeaders_Signal_Report[[#This Row],[Time Open]],"[hh]:mm:ss")</f>
        <v>09:44:21</v>
      </c>
      <c r="N16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169" t="str">
        <f>IF(OR(FXLeaders_Signal_Report[[#This Row],[Pair]]="Gold",FXLeaders_Signal_Report[[#This Row],[Pair]]="Silver",FXLeaders_Signal_Report[[#This Row],[Pair]]="UsOil"),"Commodity",IF(OR(FXLeaders_Signal_Report[[#This Row],[Pair]]="BTC/USD",FXLeaders_Signal_Report[[#This Row],[Pair]]="ETH/USD"),"Cryptocurrency","Forex"))</f>
        <v>Forex</v>
      </c>
      <c r="P169">
        <f>ROUND(FXLeaders_Signal_Report[[#This Row],[Trade Duration (in Days)]],)</f>
        <v>2</v>
      </c>
      <c r="Q169">
        <f>ROUND(FXLeaders_Signal_Report[[#This Row],[Trade Duration (in Hours)]],)</f>
        <v>47</v>
      </c>
    </row>
    <row r="170" spans="1:17" x14ac:dyDescent="0.25">
      <c r="A170" t="s">
        <v>197</v>
      </c>
      <c r="B170" t="s">
        <v>16</v>
      </c>
      <c r="C170">
        <v>1977.64</v>
      </c>
      <c r="D170" t="s">
        <v>14</v>
      </c>
      <c r="E170">
        <v>1</v>
      </c>
      <c r="F170">
        <v>0</v>
      </c>
      <c r="G170" s="1">
        <v>45125</v>
      </c>
      <c r="H170" s="2">
        <v>0.70467592592592587</v>
      </c>
      <c r="I170" s="1">
        <v>45126</v>
      </c>
      <c r="J170" s="2">
        <v>0.28100694444444446</v>
      </c>
      <c r="K170" s="5">
        <v>0.57633101851851842</v>
      </c>
      <c r="L170" s="6">
        <v>13.831944444444444</v>
      </c>
      <c r="M170" s="2" t="str">
        <f>TEXT(FXLeaders_Signal_Report[[#This Row],[Time Open]],"[hh]:mm:ss")</f>
        <v>16:54:44</v>
      </c>
      <c r="N17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170" t="str">
        <f>IF(OR(FXLeaders_Signal_Report[[#This Row],[Pair]]="Gold",FXLeaders_Signal_Report[[#This Row],[Pair]]="Silver",FXLeaders_Signal_Report[[#This Row],[Pair]]="UsOil"),"Commodity",IF(OR(FXLeaders_Signal_Report[[#This Row],[Pair]]="BTC/USD",FXLeaders_Signal_Report[[#This Row],[Pair]]="ETH/USD"),"Cryptocurrency","Forex"))</f>
        <v>Commodity</v>
      </c>
      <c r="P170">
        <f>ROUND(FXLeaders_Signal_Report[[#This Row],[Trade Duration (in Days)]],)</f>
        <v>1</v>
      </c>
      <c r="Q170">
        <f>ROUND(FXLeaders_Signal_Report[[#This Row],[Trade Duration (in Hours)]],)</f>
        <v>14</v>
      </c>
    </row>
    <row r="171" spans="1:17" x14ac:dyDescent="0.25">
      <c r="A171" t="s">
        <v>198</v>
      </c>
      <c r="B171" t="s">
        <v>59</v>
      </c>
      <c r="C171">
        <v>0.68079999999999996</v>
      </c>
      <c r="D171" t="s">
        <v>17</v>
      </c>
      <c r="E171">
        <v>0</v>
      </c>
      <c r="F171">
        <v>1</v>
      </c>
      <c r="G171" s="1">
        <v>45125</v>
      </c>
      <c r="H171" s="2">
        <v>0.52733796296296298</v>
      </c>
      <c r="I171" s="1">
        <v>45126</v>
      </c>
      <c r="J171" s="2">
        <v>0.27740740740740738</v>
      </c>
      <c r="K171" s="5">
        <v>0.75006944444444446</v>
      </c>
      <c r="L171" s="6">
        <v>18.001666666666665</v>
      </c>
      <c r="M171" s="2" t="str">
        <f>TEXT(FXLeaders_Signal_Report[[#This Row],[Time Open]],"[hh]:mm:ss")</f>
        <v>12:39:22</v>
      </c>
      <c r="N17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171" t="str">
        <f>IF(OR(FXLeaders_Signal_Report[[#This Row],[Pair]]="Gold",FXLeaders_Signal_Report[[#This Row],[Pair]]="Silver",FXLeaders_Signal_Report[[#This Row],[Pair]]="UsOil"),"Commodity",IF(OR(FXLeaders_Signal_Report[[#This Row],[Pair]]="BTC/USD",FXLeaders_Signal_Report[[#This Row],[Pair]]="ETH/USD"),"Cryptocurrency","Forex"))</f>
        <v>Forex</v>
      </c>
      <c r="P171">
        <f>ROUND(FXLeaders_Signal_Report[[#This Row],[Trade Duration (in Days)]],)</f>
        <v>1</v>
      </c>
      <c r="Q171">
        <f>ROUND(FXLeaders_Signal_Report[[#This Row],[Trade Duration (in Hours)]],)</f>
        <v>18</v>
      </c>
    </row>
    <row r="172" spans="1:17" x14ac:dyDescent="0.25">
      <c r="A172" t="s">
        <v>199</v>
      </c>
      <c r="B172" t="s">
        <v>21</v>
      </c>
      <c r="C172">
        <v>1.3096000000000001</v>
      </c>
      <c r="D172" t="s">
        <v>14</v>
      </c>
      <c r="E172">
        <v>1</v>
      </c>
      <c r="F172">
        <v>0</v>
      </c>
      <c r="G172" s="1">
        <v>45125</v>
      </c>
      <c r="H172" s="2">
        <v>0.24129629629629629</v>
      </c>
      <c r="I172" s="1">
        <v>45125</v>
      </c>
      <c r="J172" s="2">
        <v>0.65302083333333338</v>
      </c>
      <c r="K172" s="5">
        <v>0.41172453703703704</v>
      </c>
      <c r="L172" s="6">
        <v>9.881388888888889</v>
      </c>
      <c r="M172" s="2" t="str">
        <f>TEXT(FXLeaders_Signal_Report[[#This Row],[Time Open]],"[hh]:mm:ss")</f>
        <v>05:47:28</v>
      </c>
      <c r="N17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172" t="str">
        <f>IF(OR(FXLeaders_Signal_Report[[#This Row],[Pair]]="Gold",FXLeaders_Signal_Report[[#This Row],[Pair]]="Silver",FXLeaders_Signal_Report[[#This Row],[Pair]]="UsOil"),"Commodity",IF(OR(FXLeaders_Signal_Report[[#This Row],[Pair]]="BTC/USD",FXLeaders_Signal_Report[[#This Row],[Pair]]="ETH/USD"),"Cryptocurrency","Forex"))</f>
        <v>Forex</v>
      </c>
      <c r="P172">
        <f>ROUND(FXLeaders_Signal_Report[[#This Row],[Trade Duration (in Days)]],)</f>
        <v>0</v>
      </c>
      <c r="Q172">
        <f>ROUND(FXLeaders_Signal_Report[[#This Row],[Trade Duration (in Hours)]],)</f>
        <v>10</v>
      </c>
    </row>
    <row r="173" spans="1:17" x14ac:dyDescent="0.25">
      <c r="A173" t="s">
        <v>200</v>
      </c>
      <c r="B173" t="s">
        <v>59</v>
      </c>
      <c r="C173">
        <v>0.68200000000000005</v>
      </c>
      <c r="D173" t="s">
        <v>17</v>
      </c>
      <c r="E173">
        <v>0</v>
      </c>
      <c r="F173">
        <v>1</v>
      </c>
      <c r="G173" s="1">
        <v>45124</v>
      </c>
      <c r="H173" s="2">
        <v>0.64457175925925925</v>
      </c>
      <c r="I173" s="1">
        <v>45125</v>
      </c>
      <c r="J173" s="2">
        <v>0.51178240740740744</v>
      </c>
      <c r="K173" s="5">
        <v>0.86721064814814819</v>
      </c>
      <c r="L173" s="6">
        <v>20.813055555555557</v>
      </c>
      <c r="M173" s="2" t="str">
        <f>TEXT(FXLeaders_Signal_Report[[#This Row],[Time Open]],"[hh]:mm:ss")</f>
        <v>15:28:11</v>
      </c>
      <c r="N17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173" t="str">
        <f>IF(OR(FXLeaders_Signal_Report[[#This Row],[Pair]]="Gold",FXLeaders_Signal_Report[[#This Row],[Pair]]="Silver",FXLeaders_Signal_Report[[#This Row],[Pair]]="UsOil"),"Commodity",IF(OR(FXLeaders_Signal_Report[[#This Row],[Pair]]="BTC/USD",FXLeaders_Signal_Report[[#This Row],[Pair]]="ETH/USD"),"Cryptocurrency","Forex"))</f>
        <v>Forex</v>
      </c>
      <c r="P173">
        <f>ROUND(FXLeaders_Signal_Report[[#This Row],[Trade Duration (in Days)]],)</f>
        <v>1</v>
      </c>
      <c r="Q173">
        <f>ROUND(FXLeaders_Signal_Report[[#This Row],[Trade Duration (in Hours)]],)</f>
        <v>21</v>
      </c>
    </row>
    <row r="174" spans="1:17" x14ac:dyDescent="0.25">
      <c r="A174" t="s">
        <v>201</v>
      </c>
      <c r="B174" t="s">
        <v>16</v>
      </c>
      <c r="C174">
        <v>1959.39</v>
      </c>
      <c r="D174" t="s">
        <v>14</v>
      </c>
      <c r="E174">
        <v>0</v>
      </c>
      <c r="F174">
        <v>1</v>
      </c>
      <c r="G174" s="1">
        <v>45125</v>
      </c>
      <c r="H174" s="2">
        <v>0.24006944444444445</v>
      </c>
      <c r="I174" s="1">
        <v>45125</v>
      </c>
      <c r="J174" s="2">
        <v>0.30060185185185184</v>
      </c>
      <c r="K174" s="5">
        <v>6.0532407407407396E-2</v>
      </c>
      <c r="L174" s="6">
        <v>1.4527777777777775</v>
      </c>
      <c r="M174" s="2" t="str">
        <f>TEXT(FXLeaders_Signal_Report[[#This Row],[Time Open]],"[hh]:mm:ss")</f>
        <v>05:45:42</v>
      </c>
      <c r="N17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174" t="str">
        <f>IF(OR(FXLeaders_Signal_Report[[#This Row],[Pair]]="Gold",FXLeaders_Signal_Report[[#This Row],[Pair]]="Silver",FXLeaders_Signal_Report[[#This Row],[Pair]]="UsOil"),"Commodity",IF(OR(FXLeaders_Signal_Report[[#This Row],[Pair]]="BTC/USD",FXLeaders_Signal_Report[[#This Row],[Pair]]="ETH/USD"),"Cryptocurrency","Forex"))</f>
        <v>Commodity</v>
      </c>
      <c r="P174">
        <f>ROUND(FXLeaders_Signal_Report[[#This Row],[Trade Duration (in Days)]],)</f>
        <v>0</v>
      </c>
      <c r="Q174">
        <f>ROUND(FXLeaders_Signal_Report[[#This Row],[Trade Duration (in Hours)]],)</f>
        <v>1</v>
      </c>
    </row>
    <row r="175" spans="1:17" x14ac:dyDescent="0.25">
      <c r="A175" t="s">
        <v>202</v>
      </c>
      <c r="B175" t="s">
        <v>19</v>
      </c>
      <c r="C175">
        <v>1.1226</v>
      </c>
      <c r="D175" t="s">
        <v>17</v>
      </c>
      <c r="E175">
        <v>1</v>
      </c>
      <c r="F175">
        <v>0</v>
      </c>
      <c r="G175" s="1">
        <v>45121</v>
      </c>
      <c r="H175" s="2">
        <v>0.25059027777777776</v>
      </c>
      <c r="I175" s="1">
        <v>45125</v>
      </c>
      <c r="J175" s="2">
        <v>0.29731481481481481</v>
      </c>
      <c r="K175" s="5">
        <v>4.0467245370370373</v>
      </c>
      <c r="L175" s="6">
        <v>97.121388888888887</v>
      </c>
      <c r="M175" s="2" t="str">
        <f>TEXT(FXLeaders_Signal_Report[[#This Row],[Time Open]],"[hh]:mm:ss")</f>
        <v>06:00:51</v>
      </c>
      <c r="N17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175" t="str">
        <f>IF(OR(FXLeaders_Signal_Report[[#This Row],[Pair]]="Gold",FXLeaders_Signal_Report[[#This Row],[Pair]]="Silver",FXLeaders_Signal_Report[[#This Row],[Pair]]="UsOil"),"Commodity",IF(OR(FXLeaders_Signal_Report[[#This Row],[Pair]]="BTC/USD",FXLeaders_Signal_Report[[#This Row],[Pair]]="ETH/USD"),"Cryptocurrency","Forex"))</f>
        <v>Forex</v>
      </c>
      <c r="P175">
        <f>ROUND(FXLeaders_Signal_Report[[#This Row],[Trade Duration (in Days)]],)</f>
        <v>4</v>
      </c>
      <c r="Q175">
        <f>ROUND(FXLeaders_Signal_Report[[#This Row],[Trade Duration (in Hours)]],)</f>
        <v>97</v>
      </c>
    </row>
    <row r="176" spans="1:17" x14ac:dyDescent="0.25">
      <c r="A176" t="s">
        <v>203</v>
      </c>
      <c r="B176" t="s">
        <v>16</v>
      </c>
      <c r="C176">
        <v>1953.42</v>
      </c>
      <c r="D176" t="s">
        <v>17</v>
      </c>
      <c r="E176">
        <v>1</v>
      </c>
      <c r="F176">
        <v>0</v>
      </c>
      <c r="G176" s="1">
        <v>45124</v>
      </c>
      <c r="H176" s="2">
        <v>0.60037037037037033</v>
      </c>
      <c r="I176" s="1">
        <v>45125</v>
      </c>
      <c r="J176" s="2">
        <v>5.7326388888888892E-2</v>
      </c>
      <c r="K176" s="5">
        <v>0.45695601851851853</v>
      </c>
      <c r="L176" s="6">
        <v>10.966944444444444</v>
      </c>
      <c r="M176" s="2" t="str">
        <f>TEXT(FXLeaders_Signal_Report[[#This Row],[Time Open]],"[hh]:mm:ss")</f>
        <v>14:24:32</v>
      </c>
      <c r="N17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176" t="str">
        <f>IF(OR(FXLeaders_Signal_Report[[#This Row],[Pair]]="Gold",FXLeaders_Signal_Report[[#This Row],[Pair]]="Silver",FXLeaders_Signal_Report[[#This Row],[Pair]]="UsOil"),"Commodity",IF(OR(FXLeaders_Signal_Report[[#This Row],[Pair]]="BTC/USD",FXLeaders_Signal_Report[[#This Row],[Pair]]="ETH/USD"),"Cryptocurrency","Forex"))</f>
        <v>Commodity</v>
      </c>
      <c r="P176">
        <f>ROUND(FXLeaders_Signal_Report[[#This Row],[Trade Duration (in Days)]],)</f>
        <v>0</v>
      </c>
      <c r="Q176">
        <f>ROUND(FXLeaders_Signal_Report[[#This Row],[Trade Duration (in Hours)]],)</f>
        <v>11</v>
      </c>
    </row>
    <row r="177" spans="1:17" x14ac:dyDescent="0.25">
      <c r="A177" t="s">
        <v>204</v>
      </c>
      <c r="B177" t="s">
        <v>21</v>
      </c>
      <c r="C177">
        <v>1.3091999999999999</v>
      </c>
      <c r="D177" t="s">
        <v>17</v>
      </c>
      <c r="E177">
        <v>0</v>
      </c>
      <c r="F177">
        <v>1</v>
      </c>
      <c r="G177" s="1">
        <v>45124</v>
      </c>
      <c r="H177" s="2">
        <v>0.23491898148148149</v>
      </c>
      <c r="I177" s="1">
        <v>45124</v>
      </c>
      <c r="J177" s="2">
        <v>0.52932870370370366</v>
      </c>
      <c r="K177" s="5">
        <v>0.29440972222222223</v>
      </c>
      <c r="L177" s="6">
        <v>7.065833333333333</v>
      </c>
      <c r="M177" s="2" t="str">
        <f>TEXT(FXLeaders_Signal_Report[[#This Row],[Time Open]],"[hh]:mm:ss")</f>
        <v>05:38:17</v>
      </c>
      <c r="N17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177" t="str">
        <f>IF(OR(FXLeaders_Signal_Report[[#This Row],[Pair]]="Gold",FXLeaders_Signal_Report[[#This Row],[Pair]]="Silver",FXLeaders_Signal_Report[[#This Row],[Pair]]="UsOil"),"Commodity",IF(OR(FXLeaders_Signal_Report[[#This Row],[Pair]]="BTC/USD",FXLeaders_Signal_Report[[#This Row],[Pair]]="ETH/USD"),"Cryptocurrency","Forex"))</f>
        <v>Forex</v>
      </c>
      <c r="P177">
        <f>ROUND(FXLeaders_Signal_Report[[#This Row],[Trade Duration (in Days)]],)</f>
        <v>0</v>
      </c>
      <c r="Q177">
        <f>ROUND(FXLeaders_Signal_Report[[#This Row],[Trade Duration (in Hours)]],)</f>
        <v>7</v>
      </c>
    </row>
    <row r="178" spans="1:17" x14ac:dyDescent="0.25">
      <c r="A178" t="s">
        <v>205</v>
      </c>
      <c r="B178" t="s">
        <v>16</v>
      </c>
      <c r="C178">
        <v>1958.9</v>
      </c>
      <c r="D178" t="s">
        <v>17</v>
      </c>
      <c r="E178">
        <v>0</v>
      </c>
      <c r="F178">
        <v>1</v>
      </c>
      <c r="G178" s="1">
        <v>45120</v>
      </c>
      <c r="H178" s="2">
        <v>0.24339120370370371</v>
      </c>
      <c r="I178" s="1">
        <v>45124</v>
      </c>
      <c r="J178" s="2">
        <v>0.30709490740740741</v>
      </c>
      <c r="K178" s="5">
        <v>4.0637037037037036</v>
      </c>
      <c r="L178" s="6">
        <v>97.528888888888886</v>
      </c>
      <c r="M178" s="2" t="str">
        <f>TEXT(FXLeaders_Signal_Report[[#This Row],[Time Open]],"[hh]:mm:ss")</f>
        <v>05:50:29</v>
      </c>
      <c r="N17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178" t="str">
        <f>IF(OR(FXLeaders_Signal_Report[[#This Row],[Pair]]="Gold",FXLeaders_Signal_Report[[#This Row],[Pair]]="Silver",FXLeaders_Signal_Report[[#This Row],[Pair]]="UsOil"),"Commodity",IF(OR(FXLeaders_Signal_Report[[#This Row],[Pair]]="BTC/USD",FXLeaders_Signal_Report[[#This Row],[Pair]]="ETH/USD"),"Cryptocurrency","Forex"))</f>
        <v>Commodity</v>
      </c>
      <c r="P178">
        <f>ROUND(FXLeaders_Signal_Report[[#This Row],[Trade Duration (in Days)]],)</f>
        <v>4</v>
      </c>
      <c r="Q178">
        <f>ROUND(FXLeaders_Signal_Report[[#This Row],[Trade Duration (in Hours)]],)</f>
        <v>98</v>
      </c>
    </row>
    <row r="179" spans="1:17" x14ac:dyDescent="0.25">
      <c r="A179" t="s">
        <v>206</v>
      </c>
      <c r="B179" t="s">
        <v>29</v>
      </c>
      <c r="C179">
        <v>31386</v>
      </c>
      <c r="D179" t="s">
        <v>17</v>
      </c>
      <c r="E179">
        <v>0</v>
      </c>
      <c r="F179">
        <v>1</v>
      </c>
      <c r="G179" s="1">
        <v>45121</v>
      </c>
      <c r="H179" s="2">
        <v>0.24325231481481482</v>
      </c>
      <c r="I179" s="1">
        <v>45121</v>
      </c>
      <c r="J179" s="2">
        <v>0.72195601851851854</v>
      </c>
      <c r="K179" s="5">
        <v>0.47870370370370363</v>
      </c>
      <c r="L179" s="6">
        <v>11.488888888888887</v>
      </c>
      <c r="M179" s="2" t="str">
        <f>TEXT(FXLeaders_Signal_Report[[#This Row],[Time Open]],"[hh]:mm:ss")</f>
        <v>05:50:17</v>
      </c>
      <c r="N17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179" t="str">
        <f>IF(OR(FXLeaders_Signal_Report[[#This Row],[Pair]]="Gold",FXLeaders_Signal_Report[[#This Row],[Pair]]="Silver",FXLeaders_Signal_Report[[#This Row],[Pair]]="UsOil"),"Commodity",IF(OR(FXLeaders_Signal_Report[[#This Row],[Pair]]="BTC/USD",FXLeaders_Signal_Report[[#This Row],[Pair]]="ETH/USD"),"Cryptocurrency","Forex"))</f>
        <v>Cryptocurrency</v>
      </c>
      <c r="P179">
        <f>ROUND(FXLeaders_Signal_Report[[#This Row],[Trade Duration (in Days)]],)</f>
        <v>0</v>
      </c>
      <c r="Q179">
        <f>ROUND(FXLeaders_Signal_Report[[#This Row],[Trade Duration (in Hours)]],)</f>
        <v>11</v>
      </c>
    </row>
    <row r="180" spans="1:17" x14ac:dyDescent="0.25">
      <c r="A180" t="s">
        <v>207</v>
      </c>
      <c r="B180" t="s">
        <v>59</v>
      </c>
      <c r="C180">
        <v>0.68930000000000002</v>
      </c>
      <c r="D180" t="s">
        <v>17</v>
      </c>
      <c r="E180">
        <v>0</v>
      </c>
      <c r="F180">
        <v>1</v>
      </c>
      <c r="G180" s="1">
        <v>45121</v>
      </c>
      <c r="H180" s="2">
        <v>0.25013888888888891</v>
      </c>
      <c r="I180" s="1">
        <v>45121</v>
      </c>
      <c r="J180" s="2">
        <v>0.28961805555555553</v>
      </c>
      <c r="K180" s="5">
        <v>3.9479166666666697E-2</v>
      </c>
      <c r="L180" s="6">
        <v>0.94750000000000068</v>
      </c>
      <c r="M180" s="2" t="str">
        <f>TEXT(FXLeaders_Signal_Report[[#This Row],[Time Open]],"[hh]:mm:ss")</f>
        <v>06:00:12</v>
      </c>
      <c r="N18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180" t="str">
        <f>IF(OR(FXLeaders_Signal_Report[[#This Row],[Pair]]="Gold",FXLeaders_Signal_Report[[#This Row],[Pair]]="Silver",FXLeaders_Signal_Report[[#This Row],[Pair]]="UsOil"),"Commodity",IF(OR(FXLeaders_Signal_Report[[#This Row],[Pair]]="BTC/USD",FXLeaders_Signal_Report[[#This Row],[Pair]]="ETH/USD"),"Cryptocurrency","Forex"))</f>
        <v>Forex</v>
      </c>
      <c r="P180">
        <f>ROUND(FXLeaders_Signal_Report[[#This Row],[Trade Duration (in Days)]],)</f>
        <v>0</v>
      </c>
      <c r="Q180">
        <f>ROUND(FXLeaders_Signal_Report[[#This Row],[Trade Duration (in Hours)]],)</f>
        <v>1</v>
      </c>
    </row>
    <row r="181" spans="1:17" x14ac:dyDescent="0.25">
      <c r="A181" t="s">
        <v>208</v>
      </c>
      <c r="B181" t="s">
        <v>29</v>
      </c>
      <c r="C181">
        <v>31390</v>
      </c>
      <c r="D181" t="s">
        <v>17</v>
      </c>
      <c r="E181">
        <v>0</v>
      </c>
      <c r="F181">
        <v>1</v>
      </c>
      <c r="G181" s="1">
        <v>45121</v>
      </c>
      <c r="H181" s="2">
        <v>0.24233796296296295</v>
      </c>
      <c r="I181" s="1">
        <v>45121</v>
      </c>
      <c r="J181" s="2">
        <v>0.24233796296296295</v>
      </c>
      <c r="K181" s="5">
        <v>0</v>
      </c>
      <c r="L181" s="6">
        <v>0</v>
      </c>
      <c r="M181" s="2" t="str">
        <f>TEXT(FXLeaders_Signal_Report[[#This Row],[Time Open]],"[hh]:mm:ss")</f>
        <v>05:48:58</v>
      </c>
      <c r="N18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181" t="str">
        <f>IF(OR(FXLeaders_Signal_Report[[#This Row],[Pair]]="Gold",FXLeaders_Signal_Report[[#This Row],[Pair]]="Silver",FXLeaders_Signal_Report[[#This Row],[Pair]]="UsOil"),"Commodity",IF(OR(FXLeaders_Signal_Report[[#This Row],[Pair]]="BTC/USD",FXLeaders_Signal_Report[[#This Row],[Pair]]="ETH/USD"),"Cryptocurrency","Forex"))</f>
        <v>Cryptocurrency</v>
      </c>
      <c r="P181">
        <f>ROUND(FXLeaders_Signal_Report[[#This Row],[Trade Duration (in Days)]],)</f>
        <v>0</v>
      </c>
      <c r="Q181">
        <f>ROUND(FXLeaders_Signal_Report[[#This Row],[Trade Duration (in Hours)]],)</f>
        <v>0</v>
      </c>
    </row>
    <row r="182" spans="1:17" x14ac:dyDescent="0.25">
      <c r="A182" t="s">
        <v>209</v>
      </c>
      <c r="B182" t="s">
        <v>29</v>
      </c>
      <c r="C182">
        <v>30728.45</v>
      </c>
      <c r="D182" t="s">
        <v>14</v>
      </c>
      <c r="E182">
        <v>0</v>
      </c>
      <c r="F182">
        <v>1</v>
      </c>
      <c r="G182" s="1">
        <v>45111</v>
      </c>
      <c r="H182" s="2">
        <v>0.99554398148148149</v>
      </c>
      <c r="I182" s="1">
        <v>45120</v>
      </c>
      <c r="J182" s="2">
        <v>0.81136574074074075</v>
      </c>
      <c r="K182" s="5">
        <v>8.8158217592592596</v>
      </c>
      <c r="L182" s="6">
        <v>211.57972222222222</v>
      </c>
      <c r="M182" s="2" t="str">
        <f>TEXT(FXLeaders_Signal_Report[[#This Row],[Time Open]],"[hh]:mm:ss")</f>
        <v>23:53:35</v>
      </c>
      <c r="N18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Night Trade</v>
      </c>
      <c r="O182" t="str">
        <f>IF(OR(FXLeaders_Signal_Report[[#This Row],[Pair]]="Gold",FXLeaders_Signal_Report[[#This Row],[Pair]]="Silver",FXLeaders_Signal_Report[[#This Row],[Pair]]="UsOil"),"Commodity",IF(OR(FXLeaders_Signal_Report[[#This Row],[Pair]]="BTC/USD",FXLeaders_Signal_Report[[#This Row],[Pair]]="ETH/USD"),"Cryptocurrency","Forex"))</f>
        <v>Cryptocurrency</v>
      </c>
      <c r="P182">
        <f>ROUND(FXLeaders_Signal_Report[[#This Row],[Trade Duration (in Days)]],)</f>
        <v>9</v>
      </c>
      <c r="Q182">
        <f>ROUND(FXLeaders_Signal_Report[[#This Row],[Trade Duration (in Hours)]],)</f>
        <v>212</v>
      </c>
    </row>
    <row r="183" spans="1:17" x14ac:dyDescent="0.25">
      <c r="A183" t="s">
        <v>210</v>
      </c>
      <c r="B183" t="s">
        <v>93</v>
      </c>
      <c r="C183">
        <v>1847.61</v>
      </c>
      <c r="D183" t="s">
        <v>14</v>
      </c>
      <c r="E183">
        <v>0</v>
      </c>
      <c r="F183">
        <v>1</v>
      </c>
      <c r="G183" s="1">
        <v>45114</v>
      </c>
      <c r="H183" s="2">
        <v>0.4937037037037037</v>
      </c>
      <c r="I183" s="1">
        <v>45120</v>
      </c>
      <c r="J183" s="2">
        <v>0.67407407407407405</v>
      </c>
      <c r="K183" s="5">
        <v>6.1803703703703707</v>
      </c>
      <c r="L183" s="6">
        <v>148.32888888888888</v>
      </c>
      <c r="M183" s="2" t="str">
        <f>TEXT(FXLeaders_Signal_Report[[#This Row],[Time Open]],"[hh]:mm:ss")</f>
        <v>11:50:56</v>
      </c>
      <c r="N18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183" t="str">
        <f>IF(OR(FXLeaders_Signal_Report[[#This Row],[Pair]]="Gold",FXLeaders_Signal_Report[[#This Row],[Pair]]="Silver",FXLeaders_Signal_Report[[#This Row],[Pair]]="UsOil"),"Commodity",IF(OR(FXLeaders_Signal_Report[[#This Row],[Pair]]="BTC/USD",FXLeaders_Signal_Report[[#This Row],[Pair]]="ETH/USD"),"Cryptocurrency","Forex"))</f>
        <v>Cryptocurrency</v>
      </c>
      <c r="P183">
        <f>ROUND(FXLeaders_Signal_Report[[#This Row],[Trade Duration (in Days)]],)</f>
        <v>6</v>
      </c>
      <c r="Q183">
        <f>ROUND(FXLeaders_Signal_Report[[#This Row],[Trade Duration (in Hours)]],)</f>
        <v>148</v>
      </c>
    </row>
    <row r="184" spans="1:17" x14ac:dyDescent="0.25">
      <c r="A184" t="s">
        <v>211</v>
      </c>
      <c r="B184" t="s">
        <v>19</v>
      </c>
      <c r="C184">
        <v>1.1134999999999999</v>
      </c>
      <c r="D184" t="s">
        <v>14</v>
      </c>
      <c r="E184">
        <v>0</v>
      </c>
      <c r="F184">
        <v>1</v>
      </c>
      <c r="G184" s="1">
        <v>45120</v>
      </c>
      <c r="H184" s="2">
        <v>0.26127314814814817</v>
      </c>
      <c r="I184" s="1">
        <v>45120</v>
      </c>
      <c r="J184" s="2">
        <v>0.3525462962962963</v>
      </c>
      <c r="K184" s="5">
        <v>9.1273148148148131E-2</v>
      </c>
      <c r="L184" s="6">
        <v>2.1905555555555551</v>
      </c>
      <c r="M184" s="2" t="str">
        <f>TEXT(FXLeaders_Signal_Report[[#This Row],[Time Open]],"[hh]:mm:ss")</f>
        <v>06:16:14</v>
      </c>
      <c r="N18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184" t="str">
        <f>IF(OR(FXLeaders_Signal_Report[[#This Row],[Pair]]="Gold",FXLeaders_Signal_Report[[#This Row],[Pair]]="Silver",FXLeaders_Signal_Report[[#This Row],[Pair]]="UsOil"),"Commodity",IF(OR(FXLeaders_Signal_Report[[#This Row],[Pair]]="BTC/USD",FXLeaders_Signal_Report[[#This Row],[Pair]]="ETH/USD"),"Cryptocurrency","Forex"))</f>
        <v>Forex</v>
      </c>
      <c r="P184">
        <f>ROUND(FXLeaders_Signal_Report[[#This Row],[Trade Duration (in Days)]],)</f>
        <v>0</v>
      </c>
      <c r="Q184">
        <f>ROUND(FXLeaders_Signal_Report[[#This Row],[Trade Duration (in Hours)]],)</f>
        <v>2</v>
      </c>
    </row>
    <row r="185" spans="1:17" x14ac:dyDescent="0.25">
      <c r="A185" t="s">
        <v>212</v>
      </c>
      <c r="B185" t="s">
        <v>59</v>
      </c>
      <c r="C185">
        <v>0.6804</v>
      </c>
      <c r="D185" t="s">
        <v>14</v>
      </c>
      <c r="E185">
        <v>0</v>
      </c>
      <c r="F185">
        <v>1</v>
      </c>
      <c r="G185" s="1">
        <v>45120</v>
      </c>
      <c r="H185" s="2">
        <v>0.24589120370370371</v>
      </c>
      <c r="I185" s="1">
        <v>45120</v>
      </c>
      <c r="J185" s="2">
        <v>0.29099537037037038</v>
      </c>
      <c r="K185" s="5">
        <v>4.5104166666666688E-2</v>
      </c>
      <c r="L185" s="6">
        <v>1.0825000000000005</v>
      </c>
      <c r="M185" s="2" t="str">
        <f>TEXT(FXLeaders_Signal_Report[[#This Row],[Time Open]],"[hh]:mm:ss")</f>
        <v>05:54:05</v>
      </c>
      <c r="N18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185" t="str">
        <f>IF(OR(FXLeaders_Signal_Report[[#This Row],[Pair]]="Gold",FXLeaders_Signal_Report[[#This Row],[Pair]]="Silver",FXLeaders_Signal_Report[[#This Row],[Pair]]="UsOil"),"Commodity",IF(OR(FXLeaders_Signal_Report[[#This Row],[Pair]]="BTC/USD",FXLeaders_Signal_Report[[#This Row],[Pair]]="ETH/USD"),"Cryptocurrency","Forex"))</f>
        <v>Forex</v>
      </c>
      <c r="P185">
        <f>ROUND(FXLeaders_Signal_Report[[#This Row],[Trade Duration (in Days)]],)</f>
        <v>0</v>
      </c>
      <c r="Q185">
        <f>ROUND(FXLeaders_Signal_Report[[#This Row],[Trade Duration (in Hours)]],)</f>
        <v>1</v>
      </c>
    </row>
    <row r="186" spans="1:17" x14ac:dyDescent="0.25">
      <c r="A186" t="s">
        <v>213</v>
      </c>
      <c r="B186" t="s">
        <v>19</v>
      </c>
      <c r="C186">
        <v>1.1141000000000001</v>
      </c>
      <c r="D186" t="s">
        <v>17</v>
      </c>
      <c r="E186">
        <v>0</v>
      </c>
      <c r="F186">
        <v>1</v>
      </c>
      <c r="G186" s="1">
        <v>45120</v>
      </c>
      <c r="H186" s="2">
        <v>0.24476851851851852</v>
      </c>
      <c r="I186" s="1">
        <v>45120</v>
      </c>
      <c r="J186" s="2">
        <v>0.26081018518518517</v>
      </c>
      <c r="K186" s="5">
        <v>1.6041666666666659E-2</v>
      </c>
      <c r="L186" s="6">
        <v>0.38499999999999979</v>
      </c>
      <c r="M186" s="2" t="str">
        <f>TEXT(FXLeaders_Signal_Report[[#This Row],[Time Open]],"[hh]:mm:ss")</f>
        <v>05:52:28</v>
      </c>
      <c r="N18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186" t="str">
        <f>IF(OR(FXLeaders_Signal_Report[[#This Row],[Pair]]="Gold",FXLeaders_Signal_Report[[#This Row],[Pair]]="Silver",FXLeaders_Signal_Report[[#This Row],[Pair]]="UsOil"),"Commodity",IF(OR(FXLeaders_Signal_Report[[#This Row],[Pair]]="BTC/USD",FXLeaders_Signal_Report[[#This Row],[Pair]]="ETH/USD"),"Cryptocurrency","Forex"))</f>
        <v>Forex</v>
      </c>
      <c r="P186">
        <f>ROUND(FXLeaders_Signal_Report[[#This Row],[Trade Duration (in Days)]],)</f>
        <v>0</v>
      </c>
      <c r="Q186">
        <f>ROUND(FXLeaders_Signal_Report[[#This Row],[Trade Duration (in Hours)]],)</f>
        <v>0</v>
      </c>
    </row>
    <row r="187" spans="1:17" x14ac:dyDescent="0.25">
      <c r="A187" t="s">
        <v>214</v>
      </c>
      <c r="B187" t="s">
        <v>59</v>
      </c>
      <c r="C187">
        <v>0.67049999999999998</v>
      </c>
      <c r="D187" t="s">
        <v>14</v>
      </c>
      <c r="E187">
        <v>0</v>
      </c>
      <c r="F187">
        <v>1</v>
      </c>
      <c r="G187" s="1">
        <v>45119</v>
      </c>
      <c r="H187" s="2">
        <v>0.2248263888888889</v>
      </c>
      <c r="I187" s="1">
        <v>45119</v>
      </c>
      <c r="J187" s="2">
        <v>0.52160879629629631</v>
      </c>
      <c r="K187" s="5">
        <v>0.29678240740740741</v>
      </c>
      <c r="L187" s="6">
        <v>7.1227777777777783</v>
      </c>
      <c r="M187" s="2" t="str">
        <f>TEXT(FXLeaders_Signal_Report[[#This Row],[Time Open]],"[hh]:mm:ss")</f>
        <v>05:23:45</v>
      </c>
      <c r="N18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187" t="str">
        <f>IF(OR(FXLeaders_Signal_Report[[#This Row],[Pair]]="Gold",FXLeaders_Signal_Report[[#This Row],[Pair]]="Silver",FXLeaders_Signal_Report[[#This Row],[Pair]]="UsOil"),"Commodity",IF(OR(FXLeaders_Signal_Report[[#This Row],[Pair]]="BTC/USD",FXLeaders_Signal_Report[[#This Row],[Pair]]="ETH/USD"),"Cryptocurrency","Forex"))</f>
        <v>Forex</v>
      </c>
      <c r="P187">
        <f>ROUND(FXLeaders_Signal_Report[[#This Row],[Trade Duration (in Days)]],)</f>
        <v>0</v>
      </c>
      <c r="Q187">
        <f>ROUND(FXLeaders_Signal_Report[[#This Row],[Trade Duration (in Hours)]],)</f>
        <v>7</v>
      </c>
    </row>
    <row r="188" spans="1:17" x14ac:dyDescent="0.25">
      <c r="A188" t="s">
        <v>215</v>
      </c>
      <c r="B188" t="s">
        <v>16</v>
      </c>
      <c r="C188">
        <v>1936.54</v>
      </c>
      <c r="D188" t="s">
        <v>14</v>
      </c>
      <c r="E188">
        <v>0</v>
      </c>
      <c r="F188">
        <v>1</v>
      </c>
      <c r="G188" s="1">
        <v>45119</v>
      </c>
      <c r="H188" s="2">
        <v>0.21682870370370369</v>
      </c>
      <c r="I188" s="1">
        <v>45119</v>
      </c>
      <c r="J188" s="2">
        <v>0.5214699074074074</v>
      </c>
      <c r="K188" s="5">
        <v>0.30464120370370368</v>
      </c>
      <c r="L188" s="6">
        <v>7.3113888888888887</v>
      </c>
      <c r="M188" s="2" t="str">
        <f>TEXT(FXLeaders_Signal_Report[[#This Row],[Time Open]],"[hh]:mm:ss")</f>
        <v>05:12:14</v>
      </c>
      <c r="N18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188" t="str">
        <f>IF(OR(FXLeaders_Signal_Report[[#This Row],[Pair]]="Gold",FXLeaders_Signal_Report[[#This Row],[Pair]]="Silver",FXLeaders_Signal_Report[[#This Row],[Pair]]="UsOil"),"Commodity",IF(OR(FXLeaders_Signal_Report[[#This Row],[Pair]]="BTC/USD",FXLeaders_Signal_Report[[#This Row],[Pair]]="ETH/USD"),"Cryptocurrency","Forex"))</f>
        <v>Commodity</v>
      </c>
      <c r="P188">
        <f>ROUND(FXLeaders_Signal_Report[[#This Row],[Trade Duration (in Days)]],)</f>
        <v>0</v>
      </c>
      <c r="Q188">
        <f>ROUND(FXLeaders_Signal_Report[[#This Row],[Trade Duration (in Hours)]],)</f>
        <v>7</v>
      </c>
    </row>
    <row r="189" spans="1:17" x14ac:dyDescent="0.25">
      <c r="A189" t="s">
        <v>216</v>
      </c>
      <c r="B189" t="s">
        <v>19</v>
      </c>
      <c r="C189">
        <v>1.1014999999999999</v>
      </c>
      <c r="D189" t="s">
        <v>14</v>
      </c>
      <c r="E189">
        <v>0</v>
      </c>
      <c r="F189">
        <v>1</v>
      </c>
      <c r="G189" s="1">
        <v>45118</v>
      </c>
      <c r="H189" s="2">
        <v>0.22568287037037038</v>
      </c>
      <c r="I189" s="1">
        <v>45119</v>
      </c>
      <c r="J189" s="2">
        <v>0.52096064814814813</v>
      </c>
      <c r="K189" s="5">
        <v>1.2952777777777778</v>
      </c>
      <c r="L189" s="6">
        <v>31.086666666666666</v>
      </c>
      <c r="M189" s="2" t="str">
        <f>TEXT(FXLeaders_Signal_Report[[#This Row],[Time Open]],"[hh]:mm:ss")</f>
        <v>05:24:59</v>
      </c>
      <c r="N18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189" t="str">
        <f>IF(OR(FXLeaders_Signal_Report[[#This Row],[Pair]]="Gold",FXLeaders_Signal_Report[[#This Row],[Pair]]="Silver",FXLeaders_Signal_Report[[#This Row],[Pair]]="UsOil"),"Commodity",IF(OR(FXLeaders_Signal_Report[[#This Row],[Pair]]="BTC/USD",FXLeaders_Signal_Report[[#This Row],[Pair]]="ETH/USD"),"Cryptocurrency","Forex"))</f>
        <v>Forex</v>
      </c>
      <c r="P189">
        <f>ROUND(FXLeaders_Signal_Report[[#This Row],[Trade Duration (in Days)]],)</f>
        <v>1</v>
      </c>
      <c r="Q189">
        <f>ROUND(FXLeaders_Signal_Report[[#This Row],[Trade Duration (in Hours)]],)</f>
        <v>31</v>
      </c>
    </row>
    <row r="190" spans="1:17" x14ac:dyDescent="0.25">
      <c r="A190" t="s">
        <v>217</v>
      </c>
      <c r="B190" t="s">
        <v>59</v>
      </c>
      <c r="C190">
        <v>0.66890000000000005</v>
      </c>
      <c r="D190" t="s">
        <v>17</v>
      </c>
      <c r="E190">
        <v>0</v>
      </c>
      <c r="F190">
        <v>1</v>
      </c>
      <c r="G190" s="1">
        <v>45118</v>
      </c>
      <c r="H190" s="2">
        <v>0.24082175925925925</v>
      </c>
      <c r="I190" s="1">
        <v>45118</v>
      </c>
      <c r="J190" s="2">
        <v>0.51484953703703706</v>
      </c>
      <c r="K190" s="5">
        <v>0.27402777777777776</v>
      </c>
      <c r="L190" s="6">
        <v>6.5766666666666662</v>
      </c>
      <c r="M190" s="2" t="str">
        <f>TEXT(FXLeaders_Signal_Report[[#This Row],[Time Open]],"[hh]:mm:ss")</f>
        <v>05:46:47</v>
      </c>
      <c r="N19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190" t="str">
        <f>IF(OR(FXLeaders_Signal_Report[[#This Row],[Pair]]="Gold",FXLeaders_Signal_Report[[#This Row],[Pair]]="Silver",FXLeaders_Signal_Report[[#This Row],[Pair]]="UsOil"),"Commodity",IF(OR(FXLeaders_Signal_Report[[#This Row],[Pair]]="BTC/USD",FXLeaders_Signal_Report[[#This Row],[Pair]]="ETH/USD"),"Cryptocurrency","Forex"))</f>
        <v>Forex</v>
      </c>
      <c r="P190">
        <f>ROUND(FXLeaders_Signal_Report[[#This Row],[Trade Duration (in Days)]],)</f>
        <v>0</v>
      </c>
      <c r="Q190">
        <f>ROUND(FXLeaders_Signal_Report[[#This Row],[Trade Duration (in Hours)]],)</f>
        <v>7</v>
      </c>
    </row>
    <row r="191" spans="1:17" x14ac:dyDescent="0.25">
      <c r="A191" t="s">
        <v>218</v>
      </c>
      <c r="B191" t="s">
        <v>16</v>
      </c>
      <c r="C191">
        <v>1927.64</v>
      </c>
      <c r="D191" t="s">
        <v>14</v>
      </c>
      <c r="E191">
        <v>0</v>
      </c>
      <c r="F191">
        <v>1</v>
      </c>
      <c r="G191" s="1">
        <v>45118</v>
      </c>
      <c r="H191" s="2">
        <v>0.21887731481481482</v>
      </c>
      <c r="I191" s="1">
        <v>45118</v>
      </c>
      <c r="J191" s="2">
        <v>0.27799768518518519</v>
      </c>
      <c r="K191" s="5">
        <v>5.9120370370370399E-2</v>
      </c>
      <c r="L191" s="6">
        <v>1.4188888888888895</v>
      </c>
      <c r="M191" s="2" t="str">
        <f>TEXT(FXLeaders_Signal_Report[[#This Row],[Time Open]],"[hh]:mm:ss")</f>
        <v>05:15:11</v>
      </c>
      <c r="N19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191" t="str">
        <f>IF(OR(FXLeaders_Signal_Report[[#This Row],[Pair]]="Gold",FXLeaders_Signal_Report[[#This Row],[Pair]]="Silver",FXLeaders_Signal_Report[[#This Row],[Pair]]="UsOil"),"Commodity",IF(OR(FXLeaders_Signal_Report[[#This Row],[Pair]]="BTC/USD",FXLeaders_Signal_Report[[#This Row],[Pair]]="ETH/USD"),"Cryptocurrency","Forex"))</f>
        <v>Commodity</v>
      </c>
      <c r="P191">
        <f>ROUND(FXLeaders_Signal_Report[[#This Row],[Trade Duration (in Days)]],)</f>
        <v>0</v>
      </c>
      <c r="Q191">
        <f>ROUND(FXLeaders_Signal_Report[[#This Row],[Trade Duration (in Hours)]],)</f>
        <v>1</v>
      </c>
    </row>
    <row r="192" spans="1:17" x14ac:dyDescent="0.25">
      <c r="A192" t="s">
        <v>219</v>
      </c>
      <c r="B192" t="s">
        <v>13</v>
      </c>
      <c r="C192">
        <v>143.04</v>
      </c>
      <c r="D192" t="s">
        <v>14</v>
      </c>
      <c r="E192">
        <v>1</v>
      </c>
      <c r="F192">
        <v>0</v>
      </c>
      <c r="G192" s="1">
        <v>45114</v>
      </c>
      <c r="H192" s="2">
        <v>0.53863425925925923</v>
      </c>
      <c r="I192" s="1">
        <v>45117</v>
      </c>
      <c r="J192" s="2">
        <v>0.57696759259259256</v>
      </c>
      <c r="K192" s="5">
        <v>3.0383333333333331</v>
      </c>
      <c r="L192" s="6">
        <v>72.92</v>
      </c>
      <c r="M192" s="2" t="str">
        <f>TEXT(FXLeaders_Signal_Report[[#This Row],[Time Open]],"[hh]:mm:ss")</f>
        <v>12:55:38</v>
      </c>
      <c r="N19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192" t="str">
        <f>IF(OR(FXLeaders_Signal_Report[[#This Row],[Pair]]="Gold",FXLeaders_Signal_Report[[#This Row],[Pair]]="Silver",FXLeaders_Signal_Report[[#This Row],[Pair]]="UsOil"),"Commodity",IF(OR(FXLeaders_Signal_Report[[#This Row],[Pair]]="BTC/USD",FXLeaders_Signal_Report[[#This Row],[Pair]]="ETH/USD"),"Cryptocurrency","Forex"))</f>
        <v>Forex</v>
      </c>
      <c r="P192">
        <f>ROUND(FXLeaders_Signal_Report[[#This Row],[Trade Duration (in Days)]],)</f>
        <v>3</v>
      </c>
      <c r="Q192">
        <f>ROUND(FXLeaders_Signal_Report[[#This Row],[Trade Duration (in Hours)]],)</f>
        <v>73</v>
      </c>
    </row>
    <row r="193" spans="1:17" x14ac:dyDescent="0.25">
      <c r="A193" t="s">
        <v>220</v>
      </c>
      <c r="B193" t="s">
        <v>16</v>
      </c>
      <c r="C193">
        <v>1923.2</v>
      </c>
      <c r="D193" t="s">
        <v>17</v>
      </c>
      <c r="E193">
        <v>0</v>
      </c>
      <c r="F193">
        <v>1</v>
      </c>
      <c r="G193" s="1">
        <v>45117</v>
      </c>
      <c r="H193" s="2">
        <v>0.20576388888888889</v>
      </c>
      <c r="I193" s="1">
        <v>45117</v>
      </c>
      <c r="J193" s="2">
        <v>0.53006944444444448</v>
      </c>
      <c r="K193" s="5">
        <v>0.32430555555555551</v>
      </c>
      <c r="L193" s="6">
        <v>7.7833333333333323</v>
      </c>
      <c r="M193" s="2" t="str">
        <f>TEXT(FXLeaders_Signal_Report[[#This Row],[Time Open]],"[hh]:mm:ss")</f>
        <v>04:56:18</v>
      </c>
      <c r="N19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193" t="str">
        <f>IF(OR(FXLeaders_Signal_Report[[#This Row],[Pair]]="Gold",FXLeaders_Signal_Report[[#This Row],[Pair]]="Silver",FXLeaders_Signal_Report[[#This Row],[Pair]]="UsOil"),"Commodity",IF(OR(FXLeaders_Signal_Report[[#This Row],[Pair]]="BTC/USD",FXLeaders_Signal_Report[[#This Row],[Pair]]="ETH/USD"),"Cryptocurrency","Forex"))</f>
        <v>Commodity</v>
      </c>
      <c r="P193">
        <f>ROUND(FXLeaders_Signal_Report[[#This Row],[Trade Duration (in Days)]],)</f>
        <v>0</v>
      </c>
      <c r="Q193">
        <f>ROUND(FXLeaders_Signal_Report[[#This Row],[Trade Duration (in Hours)]],)</f>
        <v>8</v>
      </c>
    </row>
    <row r="194" spans="1:17" x14ac:dyDescent="0.25">
      <c r="A194" t="s">
        <v>221</v>
      </c>
      <c r="B194" t="s">
        <v>59</v>
      </c>
      <c r="C194">
        <v>0.66700000000000004</v>
      </c>
      <c r="D194" t="s">
        <v>17</v>
      </c>
      <c r="E194">
        <v>0</v>
      </c>
      <c r="F194">
        <v>1</v>
      </c>
      <c r="G194" s="1">
        <v>45117</v>
      </c>
      <c r="H194" s="2">
        <v>0.21531249999999999</v>
      </c>
      <c r="I194" s="1">
        <v>45117</v>
      </c>
      <c r="J194" s="2">
        <v>0.38430555555555557</v>
      </c>
      <c r="K194" s="5">
        <v>0.16899305555555552</v>
      </c>
      <c r="L194" s="6">
        <v>4.0558333333333323</v>
      </c>
      <c r="M194" s="2" t="str">
        <f>TEXT(FXLeaders_Signal_Report[[#This Row],[Time Open]],"[hh]:mm:ss")</f>
        <v>05:10:03</v>
      </c>
      <c r="N19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194" t="str">
        <f>IF(OR(FXLeaders_Signal_Report[[#This Row],[Pair]]="Gold",FXLeaders_Signal_Report[[#This Row],[Pair]]="Silver",FXLeaders_Signal_Report[[#This Row],[Pair]]="UsOil"),"Commodity",IF(OR(FXLeaders_Signal_Report[[#This Row],[Pair]]="BTC/USD",FXLeaders_Signal_Report[[#This Row],[Pair]]="ETH/USD"),"Cryptocurrency","Forex"))</f>
        <v>Forex</v>
      </c>
      <c r="P194">
        <f>ROUND(FXLeaders_Signal_Report[[#This Row],[Trade Duration (in Days)]],)</f>
        <v>0</v>
      </c>
      <c r="Q194">
        <f>ROUND(FXLeaders_Signal_Report[[#This Row],[Trade Duration (in Hours)]],)</f>
        <v>4</v>
      </c>
    </row>
    <row r="195" spans="1:17" x14ac:dyDescent="0.25">
      <c r="A195" t="s">
        <v>222</v>
      </c>
      <c r="B195" t="s">
        <v>16</v>
      </c>
      <c r="C195">
        <v>1927.08</v>
      </c>
      <c r="D195" t="s">
        <v>14</v>
      </c>
      <c r="E195">
        <v>1</v>
      </c>
      <c r="F195">
        <v>0</v>
      </c>
      <c r="G195" s="1">
        <v>45114</v>
      </c>
      <c r="H195" s="2">
        <v>0.67675925925925928</v>
      </c>
      <c r="I195" s="1">
        <v>45117</v>
      </c>
      <c r="J195" s="2">
        <v>9.6643518518518511E-3</v>
      </c>
      <c r="K195" s="5">
        <v>2.3329050925925925</v>
      </c>
      <c r="L195" s="6">
        <v>55.989722222222227</v>
      </c>
      <c r="M195" s="2" t="str">
        <f>TEXT(FXLeaders_Signal_Report[[#This Row],[Time Open]],"[hh]:mm:ss")</f>
        <v>16:14:32</v>
      </c>
      <c r="N19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195" t="str">
        <f>IF(OR(FXLeaders_Signal_Report[[#This Row],[Pair]]="Gold",FXLeaders_Signal_Report[[#This Row],[Pair]]="Silver",FXLeaders_Signal_Report[[#This Row],[Pair]]="UsOil"),"Commodity",IF(OR(FXLeaders_Signal_Report[[#This Row],[Pair]]="BTC/USD",FXLeaders_Signal_Report[[#This Row],[Pair]]="ETH/USD"),"Cryptocurrency","Forex"))</f>
        <v>Commodity</v>
      </c>
      <c r="P195">
        <f>ROUND(FXLeaders_Signal_Report[[#This Row],[Trade Duration (in Days)]],)</f>
        <v>2</v>
      </c>
      <c r="Q195">
        <f>ROUND(FXLeaders_Signal_Report[[#This Row],[Trade Duration (in Hours)]],)</f>
        <v>56</v>
      </c>
    </row>
    <row r="196" spans="1:17" x14ac:dyDescent="0.25">
      <c r="A196" t="s">
        <v>223</v>
      </c>
      <c r="B196" t="s">
        <v>23</v>
      </c>
      <c r="C196">
        <v>0.61699999999999999</v>
      </c>
      <c r="D196" t="s">
        <v>17</v>
      </c>
      <c r="E196">
        <v>1</v>
      </c>
      <c r="F196">
        <v>0</v>
      </c>
      <c r="G196" s="1">
        <v>45113</v>
      </c>
      <c r="H196" s="2">
        <v>0.97443287037037041</v>
      </c>
      <c r="I196" s="1">
        <v>45114</v>
      </c>
      <c r="J196" s="2">
        <v>0.61166666666666669</v>
      </c>
      <c r="K196" s="5">
        <v>0.6372337962962964</v>
      </c>
      <c r="L196" s="6">
        <v>15.293611111111112</v>
      </c>
      <c r="M196" s="2" t="str">
        <f>TEXT(FXLeaders_Signal_Report[[#This Row],[Time Open]],"[hh]:mm:ss")</f>
        <v>23:23:11</v>
      </c>
      <c r="N19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Night Trade</v>
      </c>
      <c r="O196" t="str">
        <f>IF(OR(FXLeaders_Signal_Report[[#This Row],[Pair]]="Gold",FXLeaders_Signal_Report[[#This Row],[Pair]]="Silver",FXLeaders_Signal_Report[[#This Row],[Pair]]="UsOil"),"Commodity",IF(OR(FXLeaders_Signal_Report[[#This Row],[Pair]]="BTC/USD",FXLeaders_Signal_Report[[#This Row],[Pair]]="ETH/USD"),"Cryptocurrency","Forex"))</f>
        <v>Forex</v>
      </c>
      <c r="P196">
        <f>ROUND(FXLeaders_Signal_Report[[#This Row],[Trade Duration (in Days)]],)</f>
        <v>1</v>
      </c>
      <c r="Q196">
        <f>ROUND(FXLeaders_Signal_Report[[#This Row],[Trade Duration (in Hours)]],)</f>
        <v>15</v>
      </c>
    </row>
    <row r="197" spans="1:17" x14ac:dyDescent="0.25">
      <c r="A197" t="s">
        <v>224</v>
      </c>
      <c r="B197" t="s">
        <v>21</v>
      </c>
      <c r="C197">
        <v>1.2729999999999999</v>
      </c>
      <c r="D197" t="s">
        <v>14</v>
      </c>
      <c r="E197">
        <v>0</v>
      </c>
      <c r="F197">
        <v>1</v>
      </c>
      <c r="G197" s="1">
        <v>45104</v>
      </c>
      <c r="H197" s="2">
        <v>0.24737268518518518</v>
      </c>
      <c r="I197" s="1">
        <v>45114</v>
      </c>
      <c r="J197" s="2">
        <v>0.60753472222222227</v>
      </c>
      <c r="K197" s="5">
        <v>10.360162037037037</v>
      </c>
      <c r="L197" s="6">
        <v>248.64388888888888</v>
      </c>
      <c r="M197" s="2" t="str">
        <f>TEXT(FXLeaders_Signal_Report[[#This Row],[Time Open]],"[hh]:mm:ss")</f>
        <v>05:56:13</v>
      </c>
      <c r="N19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197" t="str">
        <f>IF(OR(FXLeaders_Signal_Report[[#This Row],[Pair]]="Gold",FXLeaders_Signal_Report[[#This Row],[Pair]]="Silver",FXLeaders_Signal_Report[[#This Row],[Pair]]="UsOil"),"Commodity",IF(OR(FXLeaders_Signal_Report[[#This Row],[Pair]]="BTC/USD",FXLeaders_Signal_Report[[#This Row],[Pair]]="ETH/USD"),"Cryptocurrency","Forex"))</f>
        <v>Forex</v>
      </c>
      <c r="P197">
        <f>ROUND(FXLeaders_Signal_Report[[#This Row],[Trade Duration (in Days)]],)</f>
        <v>10</v>
      </c>
      <c r="Q197">
        <f>ROUND(FXLeaders_Signal_Report[[#This Row],[Trade Duration (in Hours)]],)</f>
        <v>249</v>
      </c>
    </row>
    <row r="198" spans="1:17" x14ac:dyDescent="0.25">
      <c r="A198" t="s">
        <v>225</v>
      </c>
      <c r="B198" t="s">
        <v>43</v>
      </c>
      <c r="C198">
        <v>70.319999999999993</v>
      </c>
      <c r="D198" t="s">
        <v>17</v>
      </c>
      <c r="E198">
        <v>1</v>
      </c>
      <c r="F198">
        <v>0</v>
      </c>
      <c r="G198" s="1">
        <v>45110</v>
      </c>
      <c r="H198" s="2">
        <v>0.97658564814814819</v>
      </c>
      <c r="I198" s="1">
        <v>45114</v>
      </c>
      <c r="J198" s="2">
        <v>0.58414351851851853</v>
      </c>
      <c r="K198" s="5">
        <v>3.6075578703703703</v>
      </c>
      <c r="L198" s="6">
        <v>86.581388888888895</v>
      </c>
      <c r="M198" s="2" t="str">
        <f>TEXT(FXLeaders_Signal_Report[[#This Row],[Time Open]],"[hh]:mm:ss")</f>
        <v>23:26:17</v>
      </c>
      <c r="N19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Night Trade</v>
      </c>
      <c r="O198" t="str">
        <f>IF(OR(FXLeaders_Signal_Report[[#This Row],[Pair]]="Gold",FXLeaders_Signal_Report[[#This Row],[Pair]]="Silver",FXLeaders_Signal_Report[[#This Row],[Pair]]="UsOil"),"Commodity",IF(OR(FXLeaders_Signal_Report[[#This Row],[Pair]]="BTC/USD",FXLeaders_Signal_Report[[#This Row],[Pair]]="ETH/USD"),"Cryptocurrency","Forex"))</f>
        <v>Commodity</v>
      </c>
      <c r="P198">
        <f>ROUND(FXLeaders_Signal_Report[[#This Row],[Trade Duration (in Days)]],)</f>
        <v>4</v>
      </c>
      <c r="Q198">
        <f>ROUND(FXLeaders_Signal_Report[[#This Row],[Trade Duration (in Hours)]],)</f>
        <v>87</v>
      </c>
    </row>
    <row r="199" spans="1:17" x14ac:dyDescent="0.25">
      <c r="A199" t="s">
        <v>226</v>
      </c>
      <c r="B199" t="s">
        <v>19</v>
      </c>
      <c r="C199">
        <v>1.089</v>
      </c>
      <c r="D199" t="s">
        <v>14</v>
      </c>
      <c r="E199">
        <v>0</v>
      </c>
      <c r="F199">
        <v>1</v>
      </c>
      <c r="G199" s="1">
        <v>45114</v>
      </c>
      <c r="H199" s="2">
        <v>0.20467592592592593</v>
      </c>
      <c r="I199" s="1">
        <v>45114</v>
      </c>
      <c r="J199" s="2">
        <v>0.52400462962962968</v>
      </c>
      <c r="K199" s="5">
        <v>0.31932870370370364</v>
      </c>
      <c r="L199" s="6">
        <v>7.6638888888888879</v>
      </c>
      <c r="M199" s="2" t="str">
        <f>TEXT(FXLeaders_Signal_Report[[#This Row],[Time Open]],"[hh]:mm:ss")</f>
        <v>04:54:44</v>
      </c>
      <c r="N19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199" t="str">
        <f>IF(OR(FXLeaders_Signal_Report[[#This Row],[Pair]]="Gold",FXLeaders_Signal_Report[[#This Row],[Pair]]="Silver",FXLeaders_Signal_Report[[#This Row],[Pair]]="UsOil"),"Commodity",IF(OR(FXLeaders_Signal_Report[[#This Row],[Pair]]="BTC/USD",FXLeaders_Signal_Report[[#This Row],[Pair]]="ETH/USD"),"Cryptocurrency","Forex"))</f>
        <v>Forex</v>
      </c>
      <c r="P199">
        <f>ROUND(FXLeaders_Signal_Report[[#This Row],[Trade Duration (in Days)]],)</f>
        <v>0</v>
      </c>
      <c r="Q199">
        <f>ROUND(FXLeaders_Signal_Report[[#This Row],[Trade Duration (in Hours)]],)</f>
        <v>8</v>
      </c>
    </row>
    <row r="200" spans="1:17" x14ac:dyDescent="0.25">
      <c r="A200" t="s">
        <v>227</v>
      </c>
      <c r="B200" t="s">
        <v>13</v>
      </c>
      <c r="C200">
        <v>143.24</v>
      </c>
      <c r="D200" t="s">
        <v>14</v>
      </c>
      <c r="E200">
        <v>1</v>
      </c>
      <c r="F200">
        <v>0</v>
      </c>
      <c r="G200" s="1">
        <v>45114</v>
      </c>
      <c r="H200" s="2">
        <v>0.49070601851851853</v>
      </c>
      <c r="I200" s="1">
        <v>45114</v>
      </c>
      <c r="J200" s="2">
        <v>0.52090277777777783</v>
      </c>
      <c r="K200" s="5">
        <v>3.0196759259259281E-2</v>
      </c>
      <c r="L200" s="6">
        <v>0.72472222222222271</v>
      </c>
      <c r="M200" s="2" t="str">
        <f>TEXT(FXLeaders_Signal_Report[[#This Row],[Time Open]],"[hh]:mm:ss")</f>
        <v>11:46:37</v>
      </c>
      <c r="N20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200" t="str">
        <f>IF(OR(FXLeaders_Signal_Report[[#This Row],[Pair]]="Gold",FXLeaders_Signal_Report[[#This Row],[Pair]]="Silver",FXLeaders_Signal_Report[[#This Row],[Pair]]="UsOil"),"Commodity",IF(OR(FXLeaders_Signal_Report[[#This Row],[Pair]]="BTC/USD",FXLeaders_Signal_Report[[#This Row],[Pair]]="ETH/USD"),"Cryptocurrency","Forex"))</f>
        <v>Forex</v>
      </c>
      <c r="P200">
        <f>ROUND(FXLeaders_Signal_Report[[#This Row],[Trade Duration (in Days)]],)</f>
        <v>0</v>
      </c>
      <c r="Q200">
        <f>ROUND(FXLeaders_Signal_Report[[#This Row],[Trade Duration (in Hours)]],)</f>
        <v>1</v>
      </c>
    </row>
    <row r="201" spans="1:17" x14ac:dyDescent="0.25">
      <c r="A201" t="s">
        <v>228</v>
      </c>
      <c r="B201" t="s">
        <v>13</v>
      </c>
      <c r="C201">
        <v>144.44</v>
      </c>
      <c r="D201" t="s">
        <v>14</v>
      </c>
      <c r="E201">
        <v>1</v>
      </c>
      <c r="F201">
        <v>0</v>
      </c>
      <c r="G201" s="1">
        <v>45112</v>
      </c>
      <c r="H201" s="2">
        <v>0.96665509259259264</v>
      </c>
      <c r="I201" s="1">
        <v>45114</v>
      </c>
      <c r="J201" s="2">
        <v>0.35685185185185186</v>
      </c>
      <c r="K201" s="5">
        <v>1.3901967592592595</v>
      </c>
      <c r="L201" s="6">
        <v>33.364722222222227</v>
      </c>
      <c r="M201" s="2" t="str">
        <f>TEXT(FXLeaders_Signal_Report[[#This Row],[Time Open]],"[hh]:mm:ss")</f>
        <v>23:11:59</v>
      </c>
      <c r="N20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Night Trade</v>
      </c>
      <c r="O201" t="str">
        <f>IF(OR(FXLeaders_Signal_Report[[#This Row],[Pair]]="Gold",FXLeaders_Signal_Report[[#This Row],[Pair]]="Silver",FXLeaders_Signal_Report[[#This Row],[Pair]]="UsOil"),"Commodity",IF(OR(FXLeaders_Signal_Report[[#This Row],[Pair]]="BTC/USD",FXLeaders_Signal_Report[[#This Row],[Pair]]="ETH/USD"),"Cryptocurrency","Forex"))</f>
        <v>Forex</v>
      </c>
      <c r="P201">
        <f>ROUND(FXLeaders_Signal_Report[[#This Row],[Trade Duration (in Days)]],)</f>
        <v>1</v>
      </c>
      <c r="Q201">
        <f>ROUND(FXLeaders_Signal_Report[[#This Row],[Trade Duration (in Hours)]],)</f>
        <v>33</v>
      </c>
    </row>
    <row r="202" spans="1:17" x14ac:dyDescent="0.25">
      <c r="A202" t="s">
        <v>229</v>
      </c>
      <c r="B202" t="s">
        <v>16</v>
      </c>
      <c r="C202">
        <v>1912</v>
      </c>
      <c r="D202" t="s">
        <v>17</v>
      </c>
      <c r="E202">
        <v>0</v>
      </c>
      <c r="F202">
        <v>1</v>
      </c>
      <c r="G202" s="1">
        <v>45113</v>
      </c>
      <c r="H202" s="2">
        <v>0.66754629629629625</v>
      </c>
      <c r="I202" s="1">
        <v>45113</v>
      </c>
      <c r="J202" s="2">
        <v>0.73150462962962959</v>
      </c>
      <c r="K202" s="5">
        <v>6.3958333333333339E-2</v>
      </c>
      <c r="L202" s="6">
        <v>1.5350000000000001</v>
      </c>
      <c r="M202" s="2" t="str">
        <f>TEXT(FXLeaders_Signal_Report[[#This Row],[Time Open]],"[hh]:mm:ss")</f>
        <v>16:01:16</v>
      </c>
      <c r="N20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202" t="str">
        <f>IF(OR(FXLeaders_Signal_Report[[#This Row],[Pair]]="Gold",FXLeaders_Signal_Report[[#This Row],[Pair]]="Silver",FXLeaders_Signal_Report[[#This Row],[Pair]]="UsOil"),"Commodity",IF(OR(FXLeaders_Signal_Report[[#This Row],[Pair]]="BTC/USD",FXLeaders_Signal_Report[[#This Row],[Pair]]="ETH/USD"),"Cryptocurrency","Forex"))</f>
        <v>Commodity</v>
      </c>
      <c r="P202">
        <f>ROUND(FXLeaders_Signal_Report[[#This Row],[Trade Duration (in Days)]],)</f>
        <v>0</v>
      </c>
      <c r="Q202">
        <f>ROUND(FXLeaders_Signal_Report[[#This Row],[Trade Duration (in Hours)]],)</f>
        <v>2</v>
      </c>
    </row>
    <row r="203" spans="1:17" x14ac:dyDescent="0.25">
      <c r="A203" t="s">
        <v>230</v>
      </c>
      <c r="B203" t="s">
        <v>40</v>
      </c>
      <c r="C203">
        <v>1.3280000000000001</v>
      </c>
      <c r="D203" t="s">
        <v>17</v>
      </c>
      <c r="E203">
        <v>1</v>
      </c>
      <c r="F203">
        <v>0</v>
      </c>
      <c r="G203" s="1">
        <v>45113</v>
      </c>
      <c r="H203" s="2">
        <v>0.47530092592592593</v>
      </c>
      <c r="I203" s="1">
        <v>45113</v>
      </c>
      <c r="J203" s="2">
        <v>0.52166666666666661</v>
      </c>
      <c r="K203" s="5">
        <v>4.6365740740740735E-2</v>
      </c>
      <c r="L203" s="6">
        <v>1.1127777777777776</v>
      </c>
      <c r="M203" s="2" t="str">
        <f>TEXT(FXLeaders_Signal_Report[[#This Row],[Time Open]],"[hh]:mm:ss")</f>
        <v>11:24:26</v>
      </c>
      <c r="N20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203" t="str">
        <f>IF(OR(FXLeaders_Signal_Report[[#This Row],[Pair]]="Gold",FXLeaders_Signal_Report[[#This Row],[Pair]]="Silver",FXLeaders_Signal_Report[[#This Row],[Pair]]="UsOil"),"Commodity",IF(OR(FXLeaders_Signal_Report[[#This Row],[Pair]]="BTC/USD",FXLeaders_Signal_Report[[#This Row],[Pair]]="ETH/USD"),"Cryptocurrency","Forex"))</f>
        <v>Forex</v>
      </c>
      <c r="P203">
        <f>ROUND(FXLeaders_Signal_Report[[#This Row],[Trade Duration (in Days)]],)</f>
        <v>0</v>
      </c>
      <c r="Q203">
        <f>ROUND(FXLeaders_Signal_Report[[#This Row],[Trade Duration (in Hours)]],)</f>
        <v>1</v>
      </c>
    </row>
    <row r="204" spans="1:17" x14ac:dyDescent="0.25">
      <c r="A204" t="s">
        <v>231</v>
      </c>
      <c r="B204" t="s">
        <v>23</v>
      </c>
      <c r="C204">
        <v>0.61919999999999997</v>
      </c>
      <c r="D204" t="s">
        <v>14</v>
      </c>
      <c r="E204">
        <v>0</v>
      </c>
      <c r="F204">
        <v>1</v>
      </c>
      <c r="G204" s="1">
        <v>45111</v>
      </c>
      <c r="H204" s="2">
        <v>0.96831018518518519</v>
      </c>
      <c r="I204" s="1">
        <v>45113</v>
      </c>
      <c r="J204" s="2">
        <v>0.47430555555555554</v>
      </c>
      <c r="K204" s="5">
        <v>1.5059953703703703</v>
      </c>
      <c r="L204" s="6">
        <v>36.143888888888888</v>
      </c>
      <c r="M204" s="2" t="str">
        <f>TEXT(FXLeaders_Signal_Report[[#This Row],[Time Open]],"[hh]:mm:ss")</f>
        <v>23:14:22</v>
      </c>
      <c r="N20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Night Trade</v>
      </c>
      <c r="O204" t="str">
        <f>IF(OR(FXLeaders_Signal_Report[[#This Row],[Pair]]="Gold",FXLeaders_Signal_Report[[#This Row],[Pair]]="Silver",FXLeaders_Signal_Report[[#This Row],[Pair]]="UsOil"),"Commodity",IF(OR(FXLeaders_Signal_Report[[#This Row],[Pair]]="BTC/USD",FXLeaders_Signal_Report[[#This Row],[Pair]]="ETH/USD"),"Cryptocurrency","Forex"))</f>
        <v>Forex</v>
      </c>
      <c r="P204">
        <f>ROUND(FXLeaders_Signal_Report[[#This Row],[Trade Duration (in Days)]],)</f>
        <v>2</v>
      </c>
      <c r="Q204">
        <f>ROUND(FXLeaders_Signal_Report[[#This Row],[Trade Duration (in Hours)]],)</f>
        <v>36</v>
      </c>
    </row>
    <row r="205" spans="1:17" x14ac:dyDescent="0.25">
      <c r="A205" t="s">
        <v>232</v>
      </c>
      <c r="B205" t="s">
        <v>16</v>
      </c>
      <c r="C205">
        <v>1919.18</v>
      </c>
      <c r="D205" t="s">
        <v>14</v>
      </c>
      <c r="E205">
        <v>0</v>
      </c>
      <c r="F205">
        <v>1</v>
      </c>
      <c r="G205" s="1">
        <v>45113</v>
      </c>
      <c r="H205" s="2">
        <v>0.24871527777777777</v>
      </c>
      <c r="I205" s="1">
        <v>45113</v>
      </c>
      <c r="J205" s="2">
        <v>0.4369675925925926</v>
      </c>
      <c r="K205" s="5">
        <v>0.18825231481481483</v>
      </c>
      <c r="L205" s="6">
        <v>4.5180555555555557</v>
      </c>
      <c r="M205" s="2" t="str">
        <f>TEXT(FXLeaders_Signal_Report[[#This Row],[Time Open]],"[hh]:mm:ss")</f>
        <v>05:58:09</v>
      </c>
      <c r="N20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205" t="str">
        <f>IF(OR(FXLeaders_Signal_Report[[#This Row],[Pair]]="Gold",FXLeaders_Signal_Report[[#This Row],[Pair]]="Silver",FXLeaders_Signal_Report[[#This Row],[Pair]]="UsOil"),"Commodity",IF(OR(FXLeaders_Signal_Report[[#This Row],[Pair]]="BTC/USD",FXLeaders_Signal_Report[[#This Row],[Pair]]="ETH/USD"),"Cryptocurrency","Forex"))</f>
        <v>Commodity</v>
      </c>
      <c r="P205">
        <f>ROUND(FXLeaders_Signal_Report[[#This Row],[Trade Duration (in Days)]],)</f>
        <v>0</v>
      </c>
      <c r="Q205">
        <f>ROUND(FXLeaders_Signal_Report[[#This Row],[Trade Duration (in Hours)]],)</f>
        <v>5</v>
      </c>
    </row>
    <row r="206" spans="1:17" x14ac:dyDescent="0.25">
      <c r="A206" t="s">
        <v>233</v>
      </c>
      <c r="B206" t="s">
        <v>13</v>
      </c>
      <c r="C206">
        <v>144.22</v>
      </c>
      <c r="D206" t="s">
        <v>14</v>
      </c>
      <c r="E206">
        <v>0</v>
      </c>
      <c r="F206">
        <v>1</v>
      </c>
      <c r="G206" s="1">
        <v>45112</v>
      </c>
      <c r="H206" s="2">
        <v>0.58966435185185184</v>
      </c>
      <c r="I206" s="1">
        <v>45112</v>
      </c>
      <c r="J206" s="2">
        <v>0.63140046296296293</v>
      </c>
      <c r="K206" s="5">
        <v>4.173611111111112E-2</v>
      </c>
      <c r="L206" s="6">
        <v>1.0016666666666669</v>
      </c>
      <c r="M206" s="2" t="str">
        <f>TEXT(FXLeaders_Signal_Report[[#This Row],[Time Open]],"[hh]:mm:ss")</f>
        <v>14:09:07</v>
      </c>
      <c r="N20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206" t="str">
        <f>IF(OR(FXLeaders_Signal_Report[[#This Row],[Pair]]="Gold",FXLeaders_Signal_Report[[#This Row],[Pair]]="Silver",FXLeaders_Signal_Report[[#This Row],[Pair]]="UsOil"),"Commodity",IF(OR(FXLeaders_Signal_Report[[#This Row],[Pair]]="BTC/USD",FXLeaders_Signal_Report[[#This Row],[Pair]]="ETH/USD"),"Cryptocurrency","Forex"))</f>
        <v>Forex</v>
      </c>
      <c r="P206">
        <f>ROUND(FXLeaders_Signal_Report[[#This Row],[Trade Duration (in Days)]],)</f>
        <v>0</v>
      </c>
      <c r="Q206">
        <f>ROUND(FXLeaders_Signal_Report[[#This Row],[Trade Duration (in Hours)]],)</f>
        <v>1</v>
      </c>
    </row>
    <row r="207" spans="1:17" x14ac:dyDescent="0.25">
      <c r="A207" t="s">
        <v>234</v>
      </c>
      <c r="B207" t="s">
        <v>16</v>
      </c>
      <c r="C207">
        <v>1928.31</v>
      </c>
      <c r="D207" t="s">
        <v>17</v>
      </c>
      <c r="E207">
        <v>0</v>
      </c>
      <c r="F207">
        <v>1</v>
      </c>
      <c r="G207" s="1">
        <v>45112</v>
      </c>
      <c r="H207" s="2">
        <v>0.38060185185185186</v>
      </c>
      <c r="I207" s="1">
        <v>45112</v>
      </c>
      <c r="J207" s="2">
        <v>0.60966435185185186</v>
      </c>
      <c r="K207" s="5">
        <v>0.22906250000000003</v>
      </c>
      <c r="L207" s="6">
        <v>5.4975000000000005</v>
      </c>
      <c r="M207" s="2" t="str">
        <f>TEXT(FXLeaders_Signal_Report[[#This Row],[Time Open]],"[hh]:mm:ss")</f>
        <v>09:08:04</v>
      </c>
      <c r="N20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207" t="str">
        <f>IF(OR(FXLeaders_Signal_Report[[#This Row],[Pair]]="Gold",FXLeaders_Signal_Report[[#This Row],[Pair]]="Silver",FXLeaders_Signal_Report[[#This Row],[Pair]]="UsOil"),"Commodity",IF(OR(FXLeaders_Signal_Report[[#This Row],[Pair]]="BTC/USD",FXLeaders_Signal_Report[[#This Row],[Pair]]="ETH/USD"),"Cryptocurrency","Forex"))</f>
        <v>Commodity</v>
      </c>
      <c r="P207">
        <f>ROUND(FXLeaders_Signal_Report[[#This Row],[Trade Duration (in Days)]],)</f>
        <v>0</v>
      </c>
      <c r="Q207">
        <f>ROUND(FXLeaders_Signal_Report[[#This Row],[Trade Duration (in Hours)]],)</f>
        <v>5</v>
      </c>
    </row>
    <row r="208" spans="1:17" x14ac:dyDescent="0.25">
      <c r="A208" t="s">
        <v>235</v>
      </c>
      <c r="B208" t="s">
        <v>93</v>
      </c>
      <c r="C208">
        <v>1950.75</v>
      </c>
      <c r="D208" t="s">
        <v>14</v>
      </c>
      <c r="E208">
        <v>1</v>
      </c>
      <c r="F208">
        <v>0</v>
      </c>
      <c r="G208" s="1">
        <v>45111</v>
      </c>
      <c r="H208" s="2">
        <v>0.21269675925925927</v>
      </c>
      <c r="I208" s="1">
        <v>45112</v>
      </c>
      <c r="J208" s="2">
        <v>0.54126157407407405</v>
      </c>
      <c r="K208" s="5">
        <v>1.3285648148148148</v>
      </c>
      <c r="L208" s="6">
        <v>31.885555555555555</v>
      </c>
      <c r="M208" s="2" t="str">
        <f>TEXT(FXLeaders_Signal_Report[[#This Row],[Time Open]],"[hh]:mm:ss")</f>
        <v>05:06:17</v>
      </c>
      <c r="N20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208" t="str">
        <f>IF(OR(FXLeaders_Signal_Report[[#This Row],[Pair]]="Gold",FXLeaders_Signal_Report[[#This Row],[Pair]]="Silver",FXLeaders_Signal_Report[[#This Row],[Pair]]="UsOil"),"Commodity",IF(OR(FXLeaders_Signal_Report[[#This Row],[Pair]]="BTC/USD",FXLeaders_Signal_Report[[#This Row],[Pair]]="ETH/USD"),"Cryptocurrency","Forex"))</f>
        <v>Cryptocurrency</v>
      </c>
      <c r="P208">
        <f>ROUND(FXLeaders_Signal_Report[[#This Row],[Trade Duration (in Days)]],)</f>
        <v>1</v>
      </c>
      <c r="Q208">
        <f>ROUND(FXLeaders_Signal_Report[[#This Row],[Trade Duration (in Hours)]],)</f>
        <v>32</v>
      </c>
    </row>
    <row r="209" spans="1:17" x14ac:dyDescent="0.25">
      <c r="A209" t="s">
        <v>236</v>
      </c>
      <c r="B209" t="s">
        <v>13</v>
      </c>
      <c r="C209">
        <v>144.37</v>
      </c>
      <c r="D209" t="s">
        <v>14</v>
      </c>
      <c r="E209">
        <v>0</v>
      </c>
      <c r="F209">
        <v>1</v>
      </c>
      <c r="G209" s="1">
        <v>45111</v>
      </c>
      <c r="H209" s="2">
        <v>0.66192129629629626</v>
      </c>
      <c r="I209" s="1">
        <v>45112</v>
      </c>
      <c r="J209" s="2">
        <v>0.24967592592592591</v>
      </c>
      <c r="K209" s="5">
        <v>0.58775462962962965</v>
      </c>
      <c r="L209" s="6">
        <v>14.106111111111112</v>
      </c>
      <c r="M209" s="2" t="str">
        <f>TEXT(FXLeaders_Signal_Report[[#This Row],[Time Open]],"[hh]:mm:ss")</f>
        <v>15:53:10</v>
      </c>
      <c r="N20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209" t="str">
        <f>IF(OR(FXLeaders_Signal_Report[[#This Row],[Pair]]="Gold",FXLeaders_Signal_Report[[#This Row],[Pair]]="Silver",FXLeaders_Signal_Report[[#This Row],[Pair]]="UsOil"),"Commodity",IF(OR(FXLeaders_Signal_Report[[#This Row],[Pair]]="BTC/USD",FXLeaders_Signal_Report[[#This Row],[Pair]]="ETH/USD"),"Cryptocurrency","Forex"))</f>
        <v>Forex</v>
      </c>
      <c r="P209">
        <f>ROUND(FXLeaders_Signal_Report[[#This Row],[Trade Duration (in Days)]],)</f>
        <v>1</v>
      </c>
      <c r="Q209">
        <f>ROUND(FXLeaders_Signal_Report[[#This Row],[Trade Duration (in Hours)]],)</f>
        <v>14</v>
      </c>
    </row>
    <row r="210" spans="1:17" x14ac:dyDescent="0.25">
      <c r="A210" t="s">
        <v>237</v>
      </c>
      <c r="B210" t="s">
        <v>19</v>
      </c>
      <c r="C210">
        <v>1.0908</v>
      </c>
      <c r="D210" t="s">
        <v>14</v>
      </c>
      <c r="E210">
        <v>1</v>
      </c>
      <c r="F210">
        <v>0</v>
      </c>
      <c r="G210" s="1">
        <v>45110</v>
      </c>
      <c r="H210" s="2">
        <v>0.24793981481481481</v>
      </c>
      <c r="I210" s="1">
        <v>45112</v>
      </c>
      <c r="J210" s="2">
        <v>0.21579861111111112</v>
      </c>
      <c r="K210" s="5">
        <v>1.9678587962962963</v>
      </c>
      <c r="L210" s="6">
        <v>47.228611111111107</v>
      </c>
      <c r="M210" s="2" t="str">
        <f>TEXT(FXLeaders_Signal_Report[[#This Row],[Time Open]],"[hh]:mm:ss")</f>
        <v>05:57:02</v>
      </c>
      <c r="N21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210" t="str">
        <f>IF(OR(FXLeaders_Signal_Report[[#This Row],[Pair]]="Gold",FXLeaders_Signal_Report[[#This Row],[Pair]]="Silver",FXLeaders_Signal_Report[[#This Row],[Pair]]="UsOil"),"Commodity",IF(OR(FXLeaders_Signal_Report[[#This Row],[Pair]]="BTC/USD",FXLeaders_Signal_Report[[#This Row],[Pair]]="ETH/USD"),"Cryptocurrency","Forex"))</f>
        <v>Forex</v>
      </c>
      <c r="P210">
        <f>ROUND(FXLeaders_Signal_Report[[#This Row],[Trade Duration (in Days)]],)</f>
        <v>2</v>
      </c>
      <c r="Q210">
        <f>ROUND(FXLeaders_Signal_Report[[#This Row],[Trade Duration (in Hours)]],)</f>
        <v>47</v>
      </c>
    </row>
    <row r="211" spans="1:17" x14ac:dyDescent="0.25">
      <c r="A211" t="s">
        <v>238</v>
      </c>
      <c r="B211" t="s">
        <v>40</v>
      </c>
      <c r="C211">
        <v>1.3257000000000001</v>
      </c>
      <c r="D211" t="s">
        <v>14</v>
      </c>
      <c r="E211">
        <v>1</v>
      </c>
      <c r="F211">
        <v>0</v>
      </c>
      <c r="G211" s="1">
        <v>45110</v>
      </c>
      <c r="H211" s="2">
        <v>0.52244212962962966</v>
      </c>
      <c r="I211" s="1">
        <v>45111</v>
      </c>
      <c r="J211" s="2">
        <v>0.51046296296296301</v>
      </c>
      <c r="K211" s="5">
        <v>0.98802083333333335</v>
      </c>
      <c r="L211" s="6">
        <v>23.712499999999999</v>
      </c>
      <c r="M211" s="2" t="str">
        <f>TEXT(FXLeaders_Signal_Report[[#This Row],[Time Open]],"[hh]:mm:ss")</f>
        <v>12:32:19</v>
      </c>
      <c r="N21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211" t="str">
        <f>IF(OR(FXLeaders_Signal_Report[[#This Row],[Pair]]="Gold",FXLeaders_Signal_Report[[#This Row],[Pair]]="Silver",FXLeaders_Signal_Report[[#This Row],[Pair]]="UsOil"),"Commodity",IF(OR(FXLeaders_Signal_Report[[#This Row],[Pair]]="BTC/USD",FXLeaders_Signal_Report[[#This Row],[Pair]]="ETH/USD"),"Cryptocurrency","Forex"))</f>
        <v>Forex</v>
      </c>
      <c r="P211">
        <f>ROUND(FXLeaders_Signal_Report[[#This Row],[Trade Duration (in Days)]],)</f>
        <v>1</v>
      </c>
      <c r="Q211">
        <f>ROUND(FXLeaders_Signal_Report[[#This Row],[Trade Duration (in Hours)]],)</f>
        <v>24</v>
      </c>
    </row>
    <row r="212" spans="1:17" x14ac:dyDescent="0.25">
      <c r="A212" t="s">
        <v>239</v>
      </c>
      <c r="B212" t="s">
        <v>16</v>
      </c>
      <c r="C212">
        <v>1922.18</v>
      </c>
      <c r="D212" t="s">
        <v>14</v>
      </c>
      <c r="E212">
        <v>0</v>
      </c>
      <c r="F212">
        <v>1</v>
      </c>
      <c r="G212" s="1">
        <v>45111</v>
      </c>
      <c r="H212" s="2">
        <v>0.1686111111111111</v>
      </c>
      <c r="I212" s="1">
        <v>45111</v>
      </c>
      <c r="J212" s="2">
        <v>0.3916898148148148</v>
      </c>
      <c r="K212" s="5">
        <v>0.22307870370370372</v>
      </c>
      <c r="L212" s="6">
        <v>5.3538888888888891</v>
      </c>
      <c r="M212" s="2" t="str">
        <f>TEXT(FXLeaders_Signal_Report[[#This Row],[Time Open]],"[hh]:mm:ss")</f>
        <v>04:02:48</v>
      </c>
      <c r="N21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212" t="str">
        <f>IF(OR(FXLeaders_Signal_Report[[#This Row],[Pair]]="Gold",FXLeaders_Signal_Report[[#This Row],[Pair]]="Silver",FXLeaders_Signal_Report[[#This Row],[Pair]]="UsOil"),"Commodity",IF(OR(FXLeaders_Signal_Report[[#This Row],[Pair]]="BTC/USD",FXLeaders_Signal_Report[[#This Row],[Pair]]="ETH/USD"),"Cryptocurrency","Forex"))</f>
        <v>Commodity</v>
      </c>
      <c r="P212">
        <f>ROUND(FXLeaders_Signal_Report[[#This Row],[Trade Duration (in Days)]],)</f>
        <v>0</v>
      </c>
      <c r="Q212">
        <f>ROUND(FXLeaders_Signal_Report[[#This Row],[Trade Duration (in Hours)]],)</f>
        <v>5</v>
      </c>
    </row>
    <row r="213" spans="1:17" x14ac:dyDescent="0.25">
      <c r="A213" t="s">
        <v>240</v>
      </c>
      <c r="B213" t="s">
        <v>93</v>
      </c>
      <c r="C213">
        <v>1954.75</v>
      </c>
      <c r="D213" t="s">
        <v>14</v>
      </c>
      <c r="E213">
        <v>1</v>
      </c>
      <c r="F213">
        <v>0</v>
      </c>
      <c r="G213" s="1">
        <v>45111</v>
      </c>
      <c r="H213" s="2">
        <v>0.21194444444444444</v>
      </c>
      <c r="I213" s="1">
        <v>45111</v>
      </c>
      <c r="J213" s="2">
        <v>0.21201388888888889</v>
      </c>
      <c r="K213" s="5">
        <v>6.9444444444418288E-5</v>
      </c>
      <c r="L213" s="6">
        <v>1.666666666666039E-3</v>
      </c>
      <c r="M213" s="2" t="str">
        <f>TEXT(FXLeaders_Signal_Report[[#This Row],[Time Open]],"[hh]:mm:ss")</f>
        <v>05:05:12</v>
      </c>
      <c r="N21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213" t="str">
        <f>IF(OR(FXLeaders_Signal_Report[[#This Row],[Pair]]="Gold",FXLeaders_Signal_Report[[#This Row],[Pair]]="Silver",FXLeaders_Signal_Report[[#This Row],[Pair]]="UsOil"),"Commodity",IF(OR(FXLeaders_Signal_Report[[#This Row],[Pair]]="BTC/USD",FXLeaders_Signal_Report[[#This Row],[Pair]]="ETH/USD"),"Cryptocurrency","Forex"))</f>
        <v>Cryptocurrency</v>
      </c>
      <c r="P213">
        <f>ROUND(FXLeaders_Signal_Report[[#This Row],[Trade Duration (in Days)]],)</f>
        <v>0</v>
      </c>
      <c r="Q213">
        <f>ROUND(FXLeaders_Signal_Report[[#This Row],[Trade Duration (in Hours)]],)</f>
        <v>0</v>
      </c>
    </row>
    <row r="214" spans="1:17" x14ac:dyDescent="0.25">
      <c r="A214" t="s">
        <v>241</v>
      </c>
      <c r="B214" t="s">
        <v>13</v>
      </c>
      <c r="C214">
        <v>144.41</v>
      </c>
      <c r="D214" t="s">
        <v>14</v>
      </c>
      <c r="E214">
        <v>0</v>
      </c>
      <c r="F214">
        <v>1</v>
      </c>
      <c r="G214" s="1">
        <v>45110</v>
      </c>
      <c r="H214" s="2">
        <v>0.61931712962962959</v>
      </c>
      <c r="I214" s="1">
        <v>45110</v>
      </c>
      <c r="J214" s="2">
        <v>0.74642361111111111</v>
      </c>
      <c r="K214" s="5">
        <v>0.12710648148148143</v>
      </c>
      <c r="L214" s="6">
        <v>3.0505555555555546</v>
      </c>
      <c r="M214" s="2" t="str">
        <f>TEXT(FXLeaders_Signal_Report[[#This Row],[Time Open]],"[hh]:mm:ss")</f>
        <v>14:51:49</v>
      </c>
      <c r="N21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214" t="str">
        <f>IF(OR(FXLeaders_Signal_Report[[#This Row],[Pair]]="Gold",FXLeaders_Signal_Report[[#This Row],[Pair]]="Silver",FXLeaders_Signal_Report[[#This Row],[Pair]]="UsOil"),"Commodity",IF(OR(FXLeaders_Signal_Report[[#This Row],[Pair]]="BTC/USD",FXLeaders_Signal_Report[[#This Row],[Pair]]="ETH/USD"),"Cryptocurrency","Forex"))</f>
        <v>Forex</v>
      </c>
      <c r="P214">
        <f>ROUND(FXLeaders_Signal_Report[[#This Row],[Trade Duration (in Days)]],)</f>
        <v>0</v>
      </c>
      <c r="Q214">
        <f>ROUND(FXLeaders_Signal_Report[[#This Row],[Trade Duration (in Hours)]],)</f>
        <v>3</v>
      </c>
    </row>
    <row r="215" spans="1:17" x14ac:dyDescent="0.25">
      <c r="A215" t="s">
        <v>242</v>
      </c>
      <c r="B215" t="s">
        <v>13</v>
      </c>
      <c r="C215">
        <v>144.65</v>
      </c>
      <c r="D215" t="s">
        <v>14</v>
      </c>
      <c r="E215">
        <v>1</v>
      </c>
      <c r="F215">
        <v>0</v>
      </c>
      <c r="G215" s="1">
        <v>45110</v>
      </c>
      <c r="H215" s="2">
        <v>0.52863425925925922</v>
      </c>
      <c r="I215" s="1">
        <v>45110</v>
      </c>
      <c r="J215" s="2">
        <v>0.58340277777777783</v>
      </c>
      <c r="K215" s="5">
        <v>5.4768518518518494E-2</v>
      </c>
      <c r="L215" s="6">
        <v>1.3144444444444439</v>
      </c>
      <c r="M215" s="2" t="str">
        <f>TEXT(FXLeaders_Signal_Report[[#This Row],[Time Open]],"[hh]:mm:ss")</f>
        <v>12:41:14</v>
      </c>
      <c r="N21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215" t="str">
        <f>IF(OR(FXLeaders_Signal_Report[[#This Row],[Pair]]="Gold",FXLeaders_Signal_Report[[#This Row],[Pair]]="Silver",FXLeaders_Signal_Report[[#This Row],[Pair]]="UsOil"),"Commodity",IF(OR(FXLeaders_Signal_Report[[#This Row],[Pair]]="BTC/USD",FXLeaders_Signal_Report[[#This Row],[Pair]]="ETH/USD"),"Cryptocurrency","Forex"))</f>
        <v>Forex</v>
      </c>
      <c r="P215">
        <f>ROUND(FXLeaders_Signal_Report[[#This Row],[Trade Duration (in Days)]],)</f>
        <v>0</v>
      </c>
      <c r="Q215">
        <f>ROUND(FXLeaders_Signal_Report[[#This Row],[Trade Duration (in Hours)]],)</f>
        <v>1</v>
      </c>
    </row>
    <row r="216" spans="1:17" x14ac:dyDescent="0.25">
      <c r="A216" t="s">
        <v>243</v>
      </c>
      <c r="B216" t="s">
        <v>16</v>
      </c>
      <c r="C216">
        <v>1912.47</v>
      </c>
      <c r="D216" t="s">
        <v>17</v>
      </c>
      <c r="E216">
        <v>1</v>
      </c>
      <c r="F216">
        <v>0</v>
      </c>
      <c r="G216" s="1">
        <v>45107</v>
      </c>
      <c r="H216" s="2">
        <v>0.54935185185185187</v>
      </c>
      <c r="I216" s="1">
        <v>45110</v>
      </c>
      <c r="J216" s="2">
        <v>0.57765046296296296</v>
      </c>
      <c r="K216" s="5">
        <v>3.028298611111111</v>
      </c>
      <c r="L216" s="6">
        <v>72.679166666666674</v>
      </c>
      <c r="M216" s="2" t="str">
        <f>TEXT(FXLeaders_Signal_Report[[#This Row],[Time Open]],"[hh]:mm:ss")</f>
        <v>13:11:04</v>
      </c>
      <c r="N21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216" t="str">
        <f>IF(OR(FXLeaders_Signal_Report[[#This Row],[Pair]]="Gold",FXLeaders_Signal_Report[[#This Row],[Pair]]="Silver",FXLeaders_Signal_Report[[#This Row],[Pair]]="UsOil"),"Commodity",IF(OR(FXLeaders_Signal_Report[[#This Row],[Pair]]="BTC/USD",FXLeaders_Signal_Report[[#This Row],[Pair]]="ETH/USD"),"Cryptocurrency","Forex"))</f>
        <v>Commodity</v>
      </c>
      <c r="P216">
        <f>ROUND(FXLeaders_Signal_Report[[#This Row],[Trade Duration (in Days)]],)</f>
        <v>3</v>
      </c>
      <c r="Q216">
        <f>ROUND(FXLeaders_Signal_Report[[#This Row],[Trade Duration (in Hours)]],)</f>
        <v>73</v>
      </c>
    </row>
    <row r="217" spans="1:17" x14ac:dyDescent="0.25">
      <c r="A217" t="s">
        <v>244</v>
      </c>
      <c r="B217" t="s">
        <v>13</v>
      </c>
      <c r="C217">
        <v>144.47</v>
      </c>
      <c r="D217" t="s">
        <v>14</v>
      </c>
      <c r="E217">
        <v>0</v>
      </c>
      <c r="F217">
        <v>1</v>
      </c>
      <c r="G217" s="1">
        <v>45107</v>
      </c>
      <c r="H217" s="2">
        <v>0.53975694444444444</v>
      </c>
      <c r="I217" s="1">
        <v>45110</v>
      </c>
      <c r="J217" s="2">
        <v>0.28017361111111111</v>
      </c>
      <c r="K217" s="5">
        <v>2.7404166666666665</v>
      </c>
      <c r="L217" s="6">
        <v>65.77</v>
      </c>
      <c r="M217" s="2" t="str">
        <f>TEXT(FXLeaders_Signal_Report[[#This Row],[Time Open]],"[hh]:mm:ss")</f>
        <v>12:57:15</v>
      </c>
      <c r="N21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217" t="str">
        <f>IF(OR(FXLeaders_Signal_Report[[#This Row],[Pair]]="Gold",FXLeaders_Signal_Report[[#This Row],[Pair]]="Silver",FXLeaders_Signal_Report[[#This Row],[Pair]]="UsOil"),"Commodity",IF(OR(FXLeaders_Signal_Report[[#This Row],[Pair]]="BTC/USD",FXLeaders_Signal_Report[[#This Row],[Pair]]="ETH/USD"),"Cryptocurrency","Forex"))</f>
        <v>Forex</v>
      </c>
      <c r="P217">
        <f>ROUND(FXLeaders_Signal_Report[[#This Row],[Trade Duration (in Days)]],)</f>
        <v>3</v>
      </c>
      <c r="Q217">
        <f>ROUND(FXLeaders_Signal_Report[[#This Row],[Trade Duration (in Hours)]],)</f>
        <v>66</v>
      </c>
    </row>
    <row r="218" spans="1:17" x14ac:dyDescent="0.25">
      <c r="A218" t="s">
        <v>245</v>
      </c>
      <c r="B218" t="s">
        <v>93</v>
      </c>
      <c r="C218">
        <v>1658</v>
      </c>
      <c r="D218" t="s">
        <v>14</v>
      </c>
      <c r="E218">
        <v>0</v>
      </c>
      <c r="F218">
        <v>1</v>
      </c>
      <c r="G218" s="1">
        <v>45093</v>
      </c>
      <c r="H218" s="2">
        <v>0.54784722222222226</v>
      </c>
      <c r="I218" s="1">
        <v>45109</v>
      </c>
      <c r="J218" s="2">
        <v>0.93578703703703703</v>
      </c>
      <c r="K218" s="5">
        <v>16.387939814814814</v>
      </c>
      <c r="L218" s="6">
        <v>393.31055555555554</v>
      </c>
      <c r="M218" s="2" t="str">
        <f>TEXT(FXLeaders_Signal_Report[[#This Row],[Time Open]],"[hh]:mm:ss")</f>
        <v>13:08:54</v>
      </c>
      <c r="N21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218" t="str">
        <f>IF(OR(FXLeaders_Signal_Report[[#This Row],[Pair]]="Gold",FXLeaders_Signal_Report[[#This Row],[Pair]]="Silver",FXLeaders_Signal_Report[[#This Row],[Pair]]="UsOil"),"Commodity",IF(OR(FXLeaders_Signal_Report[[#This Row],[Pair]]="BTC/USD",FXLeaders_Signal_Report[[#This Row],[Pair]]="ETH/USD"),"Cryptocurrency","Forex"))</f>
        <v>Cryptocurrency</v>
      </c>
      <c r="P218">
        <f>ROUND(FXLeaders_Signal_Report[[#This Row],[Trade Duration (in Days)]],)</f>
        <v>16</v>
      </c>
      <c r="Q218">
        <f>ROUND(FXLeaders_Signal_Report[[#This Row],[Trade Duration (in Hours)]],)</f>
        <v>393</v>
      </c>
    </row>
    <row r="219" spans="1:17" x14ac:dyDescent="0.25">
      <c r="A219" t="s">
        <v>246</v>
      </c>
      <c r="B219" t="s">
        <v>19</v>
      </c>
      <c r="C219">
        <v>1.0920000000000001</v>
      </c>
      <c r="D219" t="s">
        <v>17</v>
      </c>
      <c r="E219">
        <v>0</v>
      </c>
      <c r="F219">
        <v>1</v>
      </c>
      <c r="G219" s="1">
        <v>45107</v>
      </c>
      <c r="H219" s="2">
        <v>0.73325231481481479</v>
      </c>
      <c r="I219" s="1">
        <v>45107</v>
      </c>
      <c r="J219" s="2">
        <v>0.84817129629629628</v>
      </c>
      <c r="K219" s="5">
        <v>0.11491898148148157</v>
      </c>
      <c r="L219" s="6">
        <v>2.7580555555555577</v>
      </c>
      <c r="M219" s="2" t="str">
        <f>TEXT(FXLeaders_Signal_Report[[#This Row],[Time Open]],"[hh]:mm:ss")</f>
        <v>17:35:53</v>
      </c>
      <c r="N21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219" t="str">
        <f>IF(OR(FXLeaders_Signal_Report[[#This Row],[Pair]]="Gold",FXLeaders_Signal_Report[[#This Row],[Pair]]="Silver",FXLeaders_Signal_Report[[#This Row],[Pair]]="UsOil"),"Commodity",IF(OR(FXLeaders_Signal_Report[[#This Row],[Pair]]="BTC/USD",FXLeaders_Signal_Report[[#This Row],[Pair]]="ETH/USD"),"Cryptocurrency","Forex"))</f>
        <v>Forex</v>
      </c>
      <c r="P219">
        <f>ROUND(FXLeaders_Signal_Report[[#This Row],[Trade Duration (in Days)]],)</f>
        <v>0</v>
      </c>
      <c r="Q219">
        <f>ROUND(FXLeaders_Signal_Report[[#This Row],[Trade Duration (in Hours)]],)</f>
        <v>3</v>
      </c>
    </row>
    <row r="220" spans="1:17" x14ac:dyDescent="0.25">
      <c r="A220" t="s">
        <v>247</v>
      </c>
      <c r="B220" t="s">
        <v>23</v>
      </c>
      <c r="C220">
        <v>0.60660000000000003</v>
      </c>
      <c r="D220" t="s">
        <v>17</v>
      </c>
      <c r="E220">
        <v>1</v>
      </c>
      <c r="F220">
        <v>0</v>
      </c>
      <c r="G220" s="1">
        <v>45106</v>
      </c>
      <c r="H220" s="2">
        <v>0.55924768518518519</v>
      </c>
      <c r="I220" s="1">
        <v>45107</v>
      </c>
      <c r="J220" s="2">
        <v>0.52960648148148148</v>
      </c>
      <c r="K220" s="5">
        <v>0.97035879629629629</v>
      </c>
      <c r="L220" s="6">
        <v>23.288611111111109</v>
      </c>
      <c r="M220" s="2" t="str">
        <f>TEXT(FXLeaders_Signal_Report[[#This Row],[Time Open]],"[hh]:mm:ss")</f>
        <v>13:25:19</v>
      </c>
      <c r="N22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220" t="str">
        <f>IF(OR(FXLeaders_Signal_Report[[#This Row],[Pair]]="Gold",FXLeaders_Signal_Report[[#This Row],[Pair]]="Silver",FXLeaders_Signal_Report[[#This Row],[Pair]]="UsOil"),"Commodity",IF(OR(FXLeaders_Signal_Report[[#This Row],[Pair]]="BTC/USD",FXLeaders_Signal_Report[[#This Row],[Pair]]="ETH/USD"),"Cryptocurrency","Forex"))</f>
        <v>Forex</v>
      </c>
      <c r="P220">
        <f>ROUND(FXLeaders_Signal_Report[[#This Row],[Trade Duration (in Days)]],)</f>
        <v>1</v>
      </c>
      <c r="Q220">
        <f>ROUND(FXLeaders_Signal_Report[[#This Row],[Trade Duration (in Hours)]],)</f>
        <v>23</v>
      </c>
    </row>
    <row r="221" spans="1:17" x14ac:dyDescent="0.25">
      <c r="A221" t="s">
        <v>248</v>
      </c>
      <c r="B221" t="s">
        <v>182</v>
      </c>
      <c r="C221">
        <v>157.02000000000001</v>
      </c>
      <c r="D221" t="s">
        <v>14</v>
      </c>
      <c r="E221">
        <v>0</v>
      </c>
      <c r="F221">
        <v>1</v>
      </c>
      <c r="G221" s="1">
        <v>45107</v>
      </c>
      <c r="H221" s="2">
        <v>0.49474537037037036</v>
      </c>
      <c r="I221" s="1">
        <v>45107</v>
      </c>
      <c r="J221" s="2">
        <v>0.52425925925925931</v>
      </c>
      <c r="K221" s="5">
        <v>2.9513888888888912E-2</v>
      </c>
      <c r="L221" s="6">
        <v>0.70833333333333393</v>
      </c>
      <c r="M221" s="2" t="str">
        <f>TEXT(FXLeaders_Signal_Report[[#This Row],[Time Open]],"[hh]:mm:ss")</f>
        <v>11:52:26</v>
      </c>
      <c r="N22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221" t="str">
        <f>IF(OR(FXLeaders_Signal_Report[[#This Row],[Pair]]="Gold",FXLeaders_Signal_Report[[#This Row],[Pair]]="Silver",FXLeaders_Signal_Report[[#This Row],[Pair]]="UsOil"),"Commodity",IF(OR(FXLeaders_Signal_Report[[#This Row],[Pair]]="BTC/USD",FXLeaders_Signal_Report[[#This Row],[Pair]]="ETH/USD"),"Cryptocurrency","Forex"))</f>
        <v>Forex</v>
      </c>
      <c r="P221">
        <f>ROUND(FXLeaders_Signal_Report[[#This Row],[Trade Duration (in Days)]],)</f>
        <v>0</v>
      </c>
      <c r="Q221">
        <f>ROUND(FXLeaders_Signal_Report[[#This Row],[Trade Duration (in Hours)]],)</f>
        <v>1</v>
      </c>
    </row>
    <row r="222" spans="1:17" x14ac:dyDescent="0.25">
      <c r="A222" t="s">
        <v>249</v>
      </c>
      <c r="B222" t="s">
        <v>16</v>
      </c>
      <c r="C222">
        <v>1910.98</v>
      </c>
      <c r="D222" t="s">
        <v>17</v>
      </c>
      <c r="E222">
        <v>0</v>
      </c>
      <c r="F222">
        <v>1</v>
      </c>
      <c r="G222" s="1">
        <v>45106</v>
      </c>
      <c r="H222" s="2">
        <v>0.62762731481481482</v>
      </c>
      <c r="I222" s="1">
        <v>45106</v>
      </c>
      <c r="J222" s="2">
        <v>0.72380787037037042</v>
      </c>
      <c r="K222" s="5">
        <v>9.6180555555555491E-2</v>
      </c>
      <c r="L222" s="6">
        <v>2.3083333333333318</v>
      </c>
      <c r="M222" s="2" t="str">
        <f>TEXT(FXLeaders_Signal_Report[[#This Row],[Time Open]],"[hh]:mm:ss")</f>
        <v>15:03:47</v>
      </c>
      <c r="N22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222" t="str">
        <f>IF(OR(FXLeaders_Signal_Report[[#This Row],[Pair]]="Gold",FXLeaders_Signal_Report[[#This Row],[Pair]]="Silver",FXLeaders_Signal_Report[[#This Row],[Pair]]="UsOil"),"Commodity",IF(OR(FXLeaders_Signal_Report[[#This Row],[Pair]]="BTC/USD",FXLeaders_Signal_Report[[#This Row],[Pair]]="ETH/USD"),"Cryptocurrency","Forex"))</f>
        <v>Commodity</v>
      </c>
      <c r="P222">
        <f>ROUND(FXLeaders_Signal_Report[[#This Row],[Trade Duration (in Days)]],)</f>
        <v>0</v>
      </c>
      <c r="Q222">
        <f>ROUND(FXLeaders_Signal_Report[[#This Row],[Trade Duration (in Hours)]],)</f>
        <v>2</v>
      </c>
    </row>
    <row r="223" spans="1:17" x14ac:dyDescent="0.25">
      <c r="A223" t="s">
        <v>250</v>
      </c>
      <c r="B223" t="s">
        <v>13</v>
      </c>
      <c r="C223">
        <v>144.41999999999999</v>
      </c>
      <c r="D223" t="s">
        <v>14</v>
      </c>
      <c r="E223">
        <v>0</v>
      </c>
      <c r="F223">
        <v>1</v>
      </c>
      <c r="G223" s="1">
        <v>45106</v>
      </c>
      <c r="H223" s="2">
        <v>0.15513888888888888</v>
      </c>
      <c r="I223" s="1">
        <v>45106</v>
      </c>
      <c r="J223" s="2">
        <v>0.52587962962962964</v>
      </c>
      <c r="K223" s="5">
        <v>0.37074074074074076</v>
      </c>
      <c r="L223" s="6">
        <v>8.8977777777777778</v>
      </c>
      <c r="M223" s="2" t="str">
        <f>TEXT(FXLeaders_Signal_Report[[#This Row],[Time Open]],"[hh]:mm:ss")</f>
        <v>03:43:24</v>
      </c>
      <c r="N22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Night Trade</v>
      </c>
      <c r="O223" t="str">
        <f>IF(OR(FXLeaders_Signal_Report[[#This Row],[Pair]]="Gold",FXLeaders_Signal_Report[[#This Row],[Pair]]="Silver",FXLeaders_Signal_Report[[#This Row],[Pair]]="UsOil"),"Commodity",IF(OR(FXLeaders_Signal_Report[[#This Row],[Pair]]="BTC/USD",FXLeaders_Signal_Report[[#This Row],[Pair]]="ETH/USD"),"Cryptocurrency","Forex"))</f>
        <v>Forex</v>
      </c>
      <c r="P223">
        <f>ROUND(FXLeaders_Signal_Report[[#This Row],[Trade Duration (in Days)]],)</f>
        <v>0</v>
      </c>
      <c r="Q223">
        <f>ROUND(FXLeaders_Signal_Report[[#This Row],[Trade Duration (in Hours)]],)</f>
        <v>9</v>
      </c>
    </row>
    <row r="224" spans="1:17" x14ac:dyDescent="0.25">
      <c r="A224" t="s">
        <v>251</v>
      </c>
      <c r="B224" t="s">
        <v>16</v>
      </c>
      <c r="C224">
        <v>1914.83</v>
      </c>
      <c r="D224" t="s">
        <v>14</v>
      </c>
      <c r="E224">
        <v>1</v>
      </c>
      <c r="F224">
        <v>0</v>
      </c>
      <c r="G224" s="1">
        <v>45105</v>
      </c>
      <c r="H224" s="2">
        <v>0.25089120370370371</v>
      </c>
      <c r="I224" s="1">
        <v>45106</v>
      </c>
      <c r="J224" s="2">
        <v>0.52396990740740745</v>
      </c>
      <c r="K224" s="5">
        <v>1.2730787037037037</v>
      </c>
      <c r="L224" s="6">
        <v>30.553888888888888</v>
      </c>
      <c r="M224" s="2" t="str">
        <f>TEXT(FXLeaders_Signal_Report[[#This Row],[Time Open]],"[hh]:mm:ss")</f>
        <v>06:01:17</v>
      </c>
      <c r="N22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224" t="str">
        <f>IF(OR(FXLeaders_Signal_Report[[#This Row],[Pair]]="Gold",FXLeaders_Signal_Report[[#This Row],[Pair]]="Silver",FXLeaders_Signal_Report[[#This Row],[Pair]]="UsOil"),"Commodity",IF(OR(FXLeaders_Signal_Report[[#This Row],[Pair]]="BTC/USD",FXLeaders_Signal_Report[[#This Row],[Pair]]="ETH/USD"),"Cryptocurrency","Forex"))</f>
        <v>Commodity</v>
      </c>
      <c r="P224">
        <f>ROUND(FXLeaders_Signal_Report[[#This Row],[Trade Duration (in Days)]],)</f>
        <v>1</v>
      </c>
      <c r="Q224">
        <f>ROUND(FXLeaders_Signal_Report[[#This Row],[Trade Duration (in Hours)]],)</f>
        <v>31</v>
      </c>
    </row>
    <row r="225" spans="1:17" x14ac:dyDescent="0.25">
      <c r="A225" t="s">
        <v>252</v>
      </c>
      <c r="B225" t="s">
        <v>43</v>
      </c>
      <c r="C225">
        <v>68.89</v>
      </c>
      <c r="D225" t="s">
        <v>17</v>
      </c>
      <c r="E225">
        <v>1</v>
      </c>
      <c r="F225">
        <v>0</v>
      </c>
      <c r="G225" s="1">
        <v>45106</v>
      </c>
      <c r="H225" s="2">
        <v>0.48913194444444447</v>
      </c>
      <c r="I225" s="1">
        <v>45106</v>
      </c>
      <c r="J225" s="2">
        <v>0.49376157407407406</v>
      </c>
      <c r="K225" s="5">
        <v>4.6296296296296875E-3</v>
      </c>
      <c r="L225" s="6">
        <v>0.11111111111111249</v>
      </c>
      <c r="M225" s="2" t="str">
        <f>TEXT(FXLeaders_Signal_Report[[#This Row],[Time Open]],"[hh]:mm:ss")</f>
        <v>11:44:21</v>
      </c>
      <c r="N22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225" t="str">
        <f>IF(OR(FXLeaders_Signal_Report[[#This Row],[Pair]]="Gold",FXLeaders_Signal_Report[[#This Row],[Pair]]="Silver",FXLeaders_Signal_Report[[#This Row],[Pair]]="UsOil"),"Commodity",IF(OR(FXLeaders_Signal_Report[[#This Row],[Pair]]="BTC/USD",FXLeaders_Signal_Report[[#This Row],[Pair]]="ETH/USD"),"Cryptocurrency","Forex"))</f>
        <v>Commodity</v>
      </c>
      <c r="P225">
        <f>ROUND(FXLeaders_Signal_Report[[#This Row],[Trade Duration (in Days)]],)</f>
        <v>0</v>
      </c>
      <c r="Q225">
        <f>ROUND(FXLeaders_Signal_Report[[#This Row],[Trade Duration (in Hours)]],)</f>
        <v>0</v>
      </c>
    </row>
    <row r="226" spans="1:17" x14ac:dyDescent="0.25">
      <c r="A226" t="s">
        <v>253</v>
      </c>
      <c r="B226" t="s">
        <v>16</v>
      </c>
      <c r="C226">
        <v>1911.25</v>
      </c>
      <c r="D226" t="s">
        <v>17</v>
      </c>
      <c r="E226">
        <v>0</v>
      </c>
      <c r="F226">
        <v>1</v>
      </c>
      <c r="G226" s="1">
        <v>45105</v>
      </c>
      <c r="H226" s="2">
        <v>0.66570601851851852</v>
      </c>
      <c r="I226" s="1">
        <v>45105</v>
      </c>
      <c r="J226" s="2">
        <v>0.86392361111111116</v>
      </c>
      <c r="K226" s="5">
        <v>0.19821759259259256</v>
      </c>
      <c r="L226" s="6">
        <v>4.7572222222222216</v>
      </c>
      <c r="M226" s="2" t="str">
        <f>TEXT(FXLeaders_Signal_Report[[#This Row],[Time Open]],"[hh]:mm:ss")</f>
        <v>15:58:37</v>
      </c>
      <c r="N22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226" t="str">
        <f>IF(OR(FXLeaders_Signal_Report[[#This Row],[Pair]]="Gold",FXLeaders_Signal_Report[[#This Row],[Pair]]="Silver",FXLeaders_Signal_Report[[#This Row],[Pair]]="UsOil"),"Commodity",IF(OR(FXLeaders_Signal_Report[[#This Row],[Pair]]="BTC/USD",FXLeaders_Signal_Report[[#This Row],[Pair]]="ETH/USD"),"Cryptocurrency","Forex"))</f>
        <v>Commodity</v>
      </c>
      <c r="P226">
        <f>ROUND(FXLeaders_Signal_Report[[#This Row],[Trade Duration (in Days)]],)</f>
        <v>0</v>
      </c>
      <c r="Q226">
        <f>ROUND(FXLeaders_Signal_Report[[#This Row],[Trade Duration (in Hours)]],)</f>
        <v>5</v>
      </c>
    </row>
    <row r="227" spans="1:17" x14ac:dyDescent="0.25">
      <c r="A227" t="s">
        <v>254</v>
      </c>
      <c r="B227" t="s">
        <v>19</v>
      </c>
      <c r="C227">
        <v>1.0947</v>
      </c>
      <c r="D227" t="s">
        <v>14</v>
      </c>
      <c r="E227">
        <v>1</v>
      </c>
      <c r="F227">
        <v>0</v>
      </c>
      <c r="G227" s="1">
        <v>45105</v>
      </c>
      <c r="H227" s="2">
        <v>0.25806712962962963</v>
      </c>
      <c r="I227" s="1">
        <v>45105</v>
      </c>
      <c r="J227" s="2">
        <v>0.61673611111111115</v>
      </c>
      <c r="K227" s="5">
        <v>0.35866898148148146</v>
      </c>
      <c r="L227" s="6">
        <v>8.6080555555555556</v>
      </c>
      <c r="M227" s="2" t="str">
        <f>TEXT(FXLeaders_Signal_Report[[#This Row],[Time Open]],"[hh]:mm:ss")</f>
        <v>06:11:37</v>
      </c>
      <c r="N22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227" t="str">
        <f>IF(OR(FXLeaders_Signal_Report[[#This Row],[Pair]]="Gold",FXLeaders_Signal_Report[[#This Row],[Pair]]="Silver",FXLeaders_Signal_Report[[#This Row],[Pair]]="UsOil"),"Commodity",IF(OR(FXLeaders_Signal_Report[[#This Row],[Pair]]="BTC/USD",FXLeaders_Signal_Report[[#This Row],[Pair]]="ETH/USD"),"Cryptocurrency","Forex"))</f>
        <v>Forex</v>
      </c>
      <c r="P227">
        <f>ROUND(FXLeaders_Signal_Report[[#This Row],[Trade Duration (in Days)]],)</f>
        <v>0</v>
      </c>
      <c r="Q227">
        <f>ROUND(FXLeaders_Signal_Report[[#This Row],[Trade Duration (in Hours)]],)</f>
        <v>9</v>
      </c>
    </row>
    <row r="228" spans="1:17" x14ac:dyDescent="0.25">
      <c r="A228" t="s">
        <v>255</v>
      </c>
      <c r="B228" t="s">
        <v>13</v>
      </c>
      <c r="C228">
        <v>144.13999999999999</v>
      </c>
      <c r="D228" t="s">
        <v>14</v>
      </c>
      <c r="E228">
        <v>0</v>
      </c>
      <c r="F228">
        <v>1</v>
      </c>
      <c r="G228" s="1">
        <v>45105</v>
      </c>
      <c r="H228" s="2">
        <v>0.49346064814814816</v>
      </c>
      <c r="I228" s="1">
        <v>45105</v>
      </c>
      <c r="J228" s="2">
        <v>0.5364930555555556</v>
      </c>
      <c r="K228" s="5">
        <v>4.3032407407407401E-2</v>
      </c>
      <c r="L228" s="6">
        <v>1.0327777777777776</v>
      </c>
      <c r="M228" s="2" t="str">
        <f>TEXT(FXLeaders_Signal_Report[[#This Row],[Time Open]],"[hh]:mm:ss")</f>
        <v>11:50:35</v>
      </c>
      <c r="N22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228" t="str">
        <f>IF(OR(FXLeaders_Signal_Report[[#This Row],[Pair]]="Gold",FXLeaders_Signal_Report[[#This Row],[Pair]]="Silver",FXLeaders_Signal_Report[[#This Row],[Pair]]="UsOil"),"Commodity",IF(OR(FXLeaders_Signal_Report[[#This Row],[Pair]]="BTC/USD",FXLeaders_Signal_Report[[#This Row],[Pair]]="ETH/USD"),"Cryptocurrency","Forex"))</f>
        <v>Forex</v>
      </c>
      <c r="P228">
        <f>ROUND(FXLeaders_Signal_Report[[#This Row],[Trade Duration (in Days)]],)</f>
        <v>0</v>
      </c>
      <c r="Q228">
        <f>ROUND(FXLeaders_Signal_Report[[#This Row],[Trade Duration (in Hours)]],)</f>
        <v>1</v>
      </c>
    </row>
    <row r="229" spans="1:17" x14ac:dyDescent="0.25">
      <c r="A229" t="s">
        <v>256</v>
      </c>
      <c r="B229" t="s">
        <v>32</v>
      </c>
      <c r="C229">
        <v>0.85860000000000003</v>
      </c>
      <c r="D229" t="s">
        <v>17</v>
      </c>
      <c r="E229">
        <v>1</v>
      </c>
      <c r="F229">
        <v>0</v>
      </c>
      <c r="G229" s="1">
        <v>45104</v>
      </c>
      <c r="H229" s="2">
        <v>7.5844907407407403E-2</v>
      </c>
      <c r="I229" s="1">
        <v>45105</v>
      </c>
      <c r="J229" s="2">
        <v>0.45430555555555557</v>
      </c>
      <c r="K229" s="5">
        <v>1.3784606481481483</v>
      </c>
      <c r="L229" s="6">
        <v>33.083055555555561</v>
      </c>
      <c r="M229" s="2" t="str">
        <f>TEXT(FXLeaders_Signal_Report[[#This Row],[Time Open]],"[hh]:mm:ss")</f>
        <v>01:49:13</v>
      </c>
      <c r="N22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Night Trade</v>
      </c>
      <c r="O229" t="str">
        <f>IF(OR(FXLeaders_Signal_Report[[#This Row],[Pair]]="Gold",FXLeaders_Signal_Report[[#This Row],[Pair]]="Silver",FXLeaders_Signal_Report[[#This Row],[Pair]]="UsOil"),"Commodity",IF(OR(FXLeaders_Signal_Report[[#This Row],[Pair]]="BTC/USD",FXLeaders_Signal_Report[[#This Row],[Pair]]="ETH/USD"),"Cryptocurrency","Forex"))</f>
        <v>Forex</v>
      </c>
      <c r="P229">
        <f>ROUND(FXLeaders_Signal_Report[[#This Row],[Trade Duration (in Days)]],)</f>
        <v>1</v>
      </c>
      <c r="Q229">
        <f>ROUND(FXLeaders_Signal_Report[[#This Row],[Trade Duration (in Hours)]],)</f>
        <v>33</v>
      </c>
    </row>
    <row r="230" spans="1:17" x14ac:dyDescent="0.25">
      <c r="A230" t="s">
        <v>257</v>
      </c>
      <c r="B230" t="s">
        <v>40</v>
      </c>
      <c r="C230">
        <v>1.3179000000000001</v>
      </c>
      <c r="D230" t="s">
        <v>17</v>
      </c>
      <c r="E230">
        <v>1</v>
      </c>
      <c r="F230">
        <v>0</v>
      </c>
      <c r="G230" s="1">
        <v>45104</v>
      </c>
      <c r="H230" s="2">
        <v>0.56896990740740738</v>
      </c>
      <c r="I230" s="1">
        <v>45105</v>
      </c>
      <c r="J230" s="2">
        <v>0.20086805555555556</v>
      </c>
      <c r="K230" s="5">
        <v>0.63189814814814804</v>
      </c>
      <c r="L230" s="6">
        <v>15.165555555555555</v>
      </c>
      <c r="M230" s="2" t="str">
        <f>TEXT(FXLeaders_Signal_Report[[#This Row],[Time Open]],"[hh]:mm:ss")</f>
        <v>13:39:19</v>
      </c>
      <c r="N23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230" t="str">
        <f>IF(OR(FXLeaders_Signal_Report[[#This Row],[Pair]]="Gold",FXLeaders_Signal_Report[[#This Row],[Pair]]="Silver",FXLeaders_Signal_Report[[#This Row],[Pair]]="UsOil"),"Commodity",IF(OR(FXLeaders_Signal_Report[[#This Row],[Pair]]="BTC/USD",FXLeaders_Signal_Report[[#This Row],[Pair]]="ETH/USD"),"Cryptocurrency","Forex"))</f>
        <v>Forex</v>
      </c>
      <c r="P230">
        <f>ROUND(FXLeaders_Signal_Report[[#This Row],[Trade Duration (in Days)]],)</f>
        <v>1</v>
      </c>
      <c r="Q230">
        <f>ROUND(FXLeaders_Signal_Report[[#This Row],[Trade Duration (in Hours)]],)</f>
        <v>15</v>
      </c>
    </row>
    <row r="231" spans="1:17" x14ac:dyDescent="0.25">
      <c r="A231" t="s">
        <v>258</v>
      </c>
      <c r="B231" t="s">
        <v>259</v>
      </c>
      <c r="C231">
        <v>22.896000000000001</v>
      </c>
      <c r="D231" t="s">
        <v>14</v>
      </c>
      <c r="E231">
        <v>0</v>
      </c>
      <c r="F231">
        <v>1</v>
      </c>
      <c r="G231" s="1">
        <v>45105</v>
      </c>
      <c r="H231" s="2">
        <v>0.15584490740740742</v>
      </c>
      <c r="I231" s="1">
        <v>45105</v>
      </c>
      <c r="J231" s="2">
        <v>0.18418981481481481</v>
      </c>
      <c r="K231" s="5">
        <v>2.8344907407407416E-2</v>
      </c>
      <c r="L231" s="6">
        <v>0.68027777777777798</v>
      </c>
      <c r="M231" s="2" t="str">
        <f>TEXT(FXLeaders_Signal_Report[[#This Row],[Time Open]],"[hh]:mm:ss")</f>
        <v>03:44:25</v>
      </c>
      <c r="N23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Night Trade</v>
      </c>
      <c r="O231" t="str">
        <f>IF(OR(FXLeaders_Signal_Report[[#This Row],[Pair]]="Gold",FXLeaders_Signal_Report[[#This Row],[Pair]]="Silver",FXLeaders_Signal_Report[[#This Row],[Pair]]="UsOil"),"Commodity",IF(OR(FXLeaders_Signal_Report[[#This Row],[Pair]]="BTC/USD",FXLeaders_Signal_Report[[#This Row],[Pair]]="ETH/USD"),"Cryptocurrency","Forex"))</f>
        <v>Commodity</v>
      </c>
      <c r="P231">
        <f>ROUND(FXLeaders_Signal_Report[[#This Row],[Trade Duration (in Days)]],)</f>
        <v>0</v>
      </c>
      <c r="Q231">
        <f>ROUND(FXLeaders_Signal_Report[[#This Row],[Trade Duration (in Hours)]],)</f>
        <v>1</v>
      </c>
    </row>
    <row r="232" spans="1:17" x14ac:dyDescent="0.25">
      <c r="A232" t="s">
        <v>260</v>
      </c>
      <c r="B232" t="s">
        <v>23</v>
      </c>
      <c r="C232">
        <v>0.61699999999999999</v>
      </c>
      <c r="D232" t="s">
        <v>14</v>
      </c>
      <c r="E232">
        <v>1</v>
      </c>
      <c r="F232">
        <v>0</v>
      </c>
      <c r="G232" s="1">
        <v>45104</v>
      </c>
      <c r="H232" s="2">
        <v>0.44045138888888891</v>
      </c>
      <c r="I232" s="1">
        <v>45105</v>
      </c>
      <c r="J232" s="2">
        <v>6.789351851851852E-2</v>
      </c>
      <c r="K232" s="5">
        <v>0.62744212962962975</v>
      </c>
      <c r="L232" s="6">
        <v>15.058611111111112</v>
      </c>
      <c r="M232" s="2" t="str">
        <f>TEXT(FXLeaders_Signal_Report[[#This Row],[Time Open]],"[hh]:mm:ss")</f>
        <v>10:34:15</v>
      </c>
      <c r="N23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232" t="str">
        <f>IF(OR(FXLeaders_Signal_Report[[#This Row],[Pair]]="Gold",FXLeaders_Signal_Report[[#This Row],[Pair]]="Silver",FXLeaders_Signal_Report[[#This Row],[Pair]]="UsOil"),"Commodity",IF(OR(FXLeaders_Signal_Report[[#This Row],[Pair]]="BTC/USD",FXLeaders_Signal_Report[[#This Row],[Pair]]="ETH/USD"),"Cryptocurrency","Forex"))</f>
        <v>Forex</v>
      </c>
      <c r="P232">
        <f>ROUND(FXLeaders_Signal_Report[[#This Row],[Trade Duration (in Days)]],)</f>
        <v>1</v>
      </c>
      <c r="Q232">
        <f>ROUND(FXLeaders_Signal_Report[[#This Row],[Trade Duration (in Hours)]],)</f>
        <v>15</v>
      </c>
    </row>
    <row r="233" spans="1:17" x14ac:dyDescent="0.25">
      <c r="A233" t="s">
        <v>261</v>
      </c>
      <c r="B233" t="s">
        <v>13</v>
      </c>
      <c r="C233">
        <v>143.4</v>
      </c>
      <c r="D233" t="s">
        <v>14</v>
      </c>
      <c r="E233">
        <v>0</v>
      </c>
      <c r="F233">
        <v>1</v>
      </c>
      <c r="G233" s="1">
        <v>45104</v>
      </c>
      <c r="H233" s="2">
        <v>0.51077546296296295</v>
      </c>
      <c r="I233" s="1">
        <v>45104</v>
      </c>
      <c r="J233" s="2">
        <v>0.58447916666666666</v>
      </c>
      <c r="K233" s="5">
        <v>7.3703703703703674E-2</v>
      </c>
      <c r="L233" s="6">
        <v>1.7688888888888883</v>
      </c>
      <c r="M233" s="2" t="str">
        <f>TEXT(FXLeaders_Signal_Report[[#This Row],[Time Open]],"[hh]:mm:ss")</f>
        <v>12:15:31</v>
      </c>
      <c r="N23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233" t="str">
        <f>IF(OR(FXLeaders_Signal_Report[[#This Row],[Pair]]="Gold",FXLeaders_Signal_Report[[#This Row],[Pair]]="Silver",FXLeaders_Signal_Report[[#This Row],[Pair]]="UsOil"),"Commodity",IF(OR(FXLeaders_Signal_Report[[#This Row],[Pair]]="BTC/USD",FXLeaders_Signal_Report[[#This Row],[Pair]]="ETH/USD"),"Cryptocurrency","Forex"))</f>
        <v>Forex</v>
      </c>
      <c r="P233">
        <f>ROUND(FXLeaders_Signal_Report[[#This Row],[Trade Duration (in Days)]],)</f>
        <v>0</v>
      </c>
      <c r="Q233">
        <f>ROUND(FXLeaders_Signal_Report[[#This Row],[Trade Duration (in Hours)]],)</f>
        <v>2</v>
      </c>
    </row>
    <row r="234" spans="1:17" x14ac:dyDescent="0.25">
      <c r="A234" t="s">
        <v>262</v>
      </c>
      <c r="B234" t="s">
        <v>47</v>
      </c>
      <c r="C234">
        <v>0.89600000000000002</v>
      </c>
      <c r="D234" t="s">
        <v>17</v>
      </c>
      <c r="E234">
        <v>0</v>
      </c>
      <c r="F234">
        <v>1</v>
      </c>
      <c r="G234" s="1">
        <v>45103</v>
      </c>
      <c r="H234" s="2">
        <v>0.81182870370370375</v>
      </c>
      <c r="I234" s="1">
        <v>45104</v>
      </c>
      <c r="J234" s="2">
        <v>0.52648148148148144</v>
      </c>
      <c r="K234" s="5">
        <v>0.7146527777777778</v>
      </c>
      <c r="L234" s="6">
        <v>17.151666666666667</v>
      </c>
      <c r="M234" s="2" t="str">
        <f>TEXT(FXLeaders_Signal_Report[[#This Row],[Time Open]],"[hh]:mm:ss")</f>
        <v>19:29:02</v>
      </c>
      <c r="N23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234" t="str">
        <f>IF(OR(FXLeaders_Signal_Report[[#This Row],[Pair]]="Gold",FXLeaders_Signal_Report[[#This Row],[Pair]]="Silver",FXLeaders_Signal_Report[[#This Row],[Pair]]="UsOil"),"Commodity",IF(OR(FXLeaders_Signal_Report[[#This Row],[Pair]]="BTC/USD",FXLeaders_Signal_Report[[#This Row],[Pair]]="ETH/USD"),"Cryptocurrency","Forex"))</f>
        <v>Forex</v>
      </c>
      <c r="P234">
        <f>ROUND(FXLeaders_Signal_Report[[#This Row],[Trade Duration (in Days)]],)</f>
        <v>1</v>
      </c>
      <c r="Q234">
        <f>ROUND(FXLeaders_Signal_Report[[#This Row],[Trade Duration (in Hours)]],)</f>
        <v>17</v>
      </c>
    </row>
    <row r="235" spans="1:17" x14ac:dyDescent="0.25">
      <c r="A235" t="s">
        <v>263</v>
      </c>
      <c r="B235" t="s">
        <v>16</v>
      </c>
      <c r="C235">
        <v>1927.08</v>
      </c>
      <c r="D235" t="s">
        <v>17</v>
      </c>
      <c r="E235">
        <v>0</v>
      </c>
      <c r="F235">
        <v>1</v>
      </c>
      <c r="G235" s="1">
        <v>45104</v>
      </c>
      <c r="H235" s="2">
        <v>0.24690972222222221</v>
      </c>
      <c r="I235" s="1">
        <v>45104</v>
      </c>
      <c r="J235" s="2">
        <v>0.39623842592592595</v>
      </c>
      <c r="K235" s="5">
        <v>0.14932870370370374</v>
      </c>
      <c r="L235" s="6">
        <v>3.5838888888888896</v>
      </c>
      <c r="M235" s="2" t="str">
        <f>TEXT(FXLeaders_Signal_Report[[#This Row],[Time Open]],"[hh]:mm:ss")</f>
        <v>05:55:33</v>
      </c>
      <c r="N23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235" t="str">
        <f>IF(OR(FXLeaders_Signal_Report[[#This Row],[Pair]]="Gold",FXLeaders_Signal_Report[[#This Row],[Pair]]="Silver",FXLeaders_Signal_Report[[#This Row],[Pair]]="UsOil"),"Commodity",IF(OR(FXLeaders_Signal_Report[[#This Row],[Pair]]="BTC/USD",FXLeaders_Signal_Report[[#This Row],[Pair]]="ETH/USD"),"Cryptocurrency","Forex"))</f>
        <v>Commodity</v>
      </c>
      <c r="P235">
        <f>ROUND(FXLeaders_Signal_Report[[#This Row],[Trade Duration (in Days)]],)</f>
        <v>0</v>
      </c>
      <c r="Q235">
        <f>ROUND(FXLeaders_Signal_Report[[#This Row],[Trade Duration (in Hours)]],)</f>
        <v>4</v>
      </c>
    </row>
    <row r="236" spans="1:17" x14ac:dyDescent="0.25">
      <c r="A236" t="s">
        <v>264</v>
      </c>
      <c r="B236" t="s">
        <v>23</v>
      </c>
      <c r="C236">
        <v>0.61450000000000005</v>
      </c>
      <c r="D236" t="s">
        <v>17</v>
      </c>
      <c r="E236">
        <v>1</v>
      </c>
      <c r="F236">
        <v>0</v>
      </c>
      <c r="G236" s="1">
        <v>45100</v>
      </c>
      <c r="H236" s="2">
        <v>0.70715277777777774</v>
      </c>
      <c r="I236" s="1">
        <v>45104</v>
      </c>
      <c r="J236" s="2">
        <v>0.11957175925925925</v>
      </c>
      <c r="K236" s="5">
        <v>3.4124189814814816</v>
      </c>
      <c r="L236" s="6">
        <v>81.898055555555558</v>
      </c>
      <c r="M236" s="2" t="str">
        <f>TEXT(FXLeaders_Signal_Report[[#This Row],[Time Open]],"[hh]:mm:ss")</f>
        <v>16:58:18</v>
      </c>
      <c r="N23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236" t="str">
        <f>IF(OR(FXLeaders_Signal_Report[[#This Row],[Pair]]="Gold",FXLeaders_Signal_Report[[#This Row],[Pair]]="Silver",FXLeaders_Signal_Report[[#This Row],[Pair]]="UsOil"),"Commodity",IF(OR(FXLeaders_Signal_Report[[#This Row],[Pair]]="BTC/USD",FXLeaders_Signal_Report[[#This Row],[Pair]]="ETH/USD"),"Cryptocurrency","Forex"))</f>
        <v>Forex</v>
      </c>
      <c r="P236">
        <f>ROUND(FXLeaders_Signal_Report[[#This Row],[Trade Duration (in Days)]],)</f>
        <v>3</v>
      </c>
      <c r="Q236">
        <f>ROUND(FXLeaders_Signal_Report[[#This Row],[Trade Duration (in Hours)]],)</f>
        <v>82</v>
      </c>
    </row>
    <row r="237" spans="1:17" x14ac:dyDescent="0.25">
      <c r="A237" t="s">
        <v>265</v>
      </c>
      <c r="B237" t="s">
        <v>19</v>
      </c>
      <c r="C237">
        <v>1.0891999999999999</v>
      </c>
      <c r="D237" t="s">
        <v>17</v>
      </c>
      <c r="E237">
        <v>1</v>
      </c>
      <c r="F237">
        <v>0</v>
      </c>
      <c r="G237" s="1">
        <v>45100</v>
      </c>
      <c r="H237" s="2">
        <v>0.59976851851851853</v>
      </c>
      <c r="I237" s="1">
        <v>45104</v>
      </c>
      <c r="J237" s="2">
        <v>7.5844907407407403E-2</v>
      </c>
      <c r="K237" s="5">
        <v>3.476076388888889</v>
      </c>
      <c r="L237" s="6">
        <v>83.42583333333333</v>
      </c>
      <c r="M237" s="2" t="str">
        <f>TEXT(FXLeaders_Signal_Report[[#This Row],[Time Open]],"[hh]:mm:ss")</f>
        <v>14:23:40</v>
      </c>
      <c r="N23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237" t="str">
        <f>IF(OR(FXLeaders_Signal_Report[[#This Row],[Pair]]="Gold",FXLeaders_Signal_Report[[#This Row],[Pair]]="Silver",FXLeaders_Signal_Report[[#This Row],[Pair]]="UsOil"),"Commodity",IF(OR(FXLeaders_Signal_Report[[#This Row],[Pair]]="BTC/USD",FXLeaders_Signal_Report[[#This Row],[Pair]]="ETH/USD"),"Cryptocurrency","Forex"))</f>
        <v>Forex</v>
      </c>
      <c r="P237">
        <f>ROUND(FXLeaders_Signal_Report[[#This Row],[Trade Duration (in Days)]],)</f>
        <v>3</v>
      </c>
      <c r="Q237">
        <f>ROUND(FXLeaders_Signal_Report[[#This Row],[Trade Duration (in Hours)]],)</f>
        <v>83</v>
      </c>
    </row>
    <row r="238" spans="1:17" x14ac:dyDescent="0.25">
      <c r="A238" t="s">
        <v>266</v>
      </c>
      <c r="B238" t="s">
        <v>16</v>
      </c>
      <c r="C238">
        <v>1929.78</v>
      </c>
      <c r="D238" t="s">
        <v>17</v>
      </c>
      <c r="E238">
        <v>0</v>
      </c>
      <c r="F238">
        <v>1</v>
      </c>
      <c r="G238" s="1">
        <v>45103</v>
      </c>
      <c r="H238" s="2">
        <v>0.56155092592592593</v>
      </c>
      <c r="I238" s="1">
        <v>45103</v>
      </c>
      <c r="J238" s="2">
        <v>0.57570601851851855</v>
      </c>
      <c r="K238" s="5">
        <v>1.4155092592592622E-2</v>
      </c>
      <c r="L238" s="6">
        <v>0.33972222222222292</v>
      </c>
      <c r="M238" s="2" t="str">
        <f>TEXT(FXLeaders_Signal_Report[[#This Row],[Time Open]],"[hh]:mm:ss")</f>
        <v>13:28:38</v>
      </c>
      <c r="N23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238" t="str">
        <f>IF(OR(FXLeaders_Signal_Report[[#This Row],[Pair]]="Gold",FXLeaders_Signal_Report[[#This Row],[Pair]]="Silver",FXLeaders_Signal_Report[[#This Row],[Pair]]="UsOil"),"Commodity",IF(OR(FXLeaders_Signal_Report[[#This Row],[Pair]]="BTC/USD",FXLeaders_Signal_Report[[#This Row],[Pair]]="ETH/USD"),"Cryptocurrency","Forex"))</f>
        <v>Commodity</v>
      </c>
      <c r="P238">
        <f>ROUND(FXLeaders_Signal_Report[[#This Row],[Trade Duration (in Days)]],)</f>
        <v>0</v>
      </c>
      <c r="Q238">
        <f>ROUND(FXLeaders_Signal_Report[[#This Row],[Trade Duration (in Hours)]],)</f>
        <v>0</v>
      </c>
    </row>
    <row r="239" spans="1:17" x14ac:dyDescent="0.25">
      <c r="A239" t="s">
        <v>267</v>
      </c>
      <c r="B239" t="s">
        <v>21</v>
      </c>
      <c r="C239">
        <v>1.2735000000000001</v>
      </c>
      <c r="D239" t="s">
        <v>14</v>
      </c>
      <c r="E239">
        <v>1</v>
      </c>
      <c r="F239">
        <v>0</v>
      </c>
      <c r="G239" s="1">
        <v>45103</v>
      </c>
      <c r="H239" s="2">
        <v>0.38156250000000003</v>
      </c>
      <c r="I239" s="1">
        <v>45103</v>
      </c>
      <c r="J239" s="2">
        <v>0.48202546296296295</v>
      </c>
      <c r="K239" s="5">
        <v>0.10046296296296291</v>
      </c>
      <c r="L239" s="6">
        <v>2.4111111111111097</v>
      </c>
      <c r="M239" s="2" t="str">
        <f>TEXT(FXLeaders_Signal_Report[[#This Row],[Time Open]],"[hh]:mm:ss")</f>
        <v>09:09:27</v>
      </c>
      <c r="N23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239" t="str">
        <f>IF(OR(FXLeaders_Signal_Report[[#This Row],[Pair]]="Gold",FXLeaders_Signal_Report[[#This Row],[Pair]]="Silver",FXLeaders_Signal_Report[[#This Row],[Pair]]="UsOil"),"Commodity",IF(OR(FXLeaders_Signal_Report[[#This Row],[Pair]]="BTC/USD",FXLeaders_Signal_Report[[#This Row],[Pair]]="ETH/USD"),"Cryptocurrency","Forex"))</f>
        <v>Forex</v>
      </c>
      <c r="P239">
        <f>ROUND(FXLeaders_Signal_Report[[#This Row],[Trade Duration (in Days)]],)</f>
        <v>0</v>
      </c>
      <c r="Q239">
        <f>ROUND(FXLeaders_Signal_Report[[#This Row],[Trade Duration (in Hours)]],)</f>
        <v>2</v>
      </c>
    </row>
    <row r="240" spans="1:17" x14ac:dyDescent="0.25">
      <c r="A240" t="s">
        <v>268</v>
      </c>
      <c r="B240" t="s">
        <v>16</v>
      </c>
      <c r="C240">
        <v>1925.27</v>
      </c>
      <c r="D240" t="s">
        <v>17</v>
      </c>
      <c r="E240">
        <v>1</v>
      </c>
      <c r="F240">
        <v>0</v>
      </c>
      <c r="G240" s="1">
        <v>45103</v>
      </c>
      <c r="H240" s="2">
        <v>0.11842592592592592</v>
      </c>
      <c r="I240" s="1">
        <v>45103</v>
      </c>
      <c r="J240" s="2">
        <v>0.33351851851851849</v>
      </c>
      <c r="K240" s="5">
        <v>0.21509259259259261</v>
      </c>
      <c r="L240" s="6">
        <v>5.1622222222222227</v>
      </c>
      <c r="M240" s="2" t="str">
        <f>TEXT(FXLeaders_Signal_Report[[#This Row],[Time Open]],"[hh]:mm:ss")</f>
        <v>02:50:32</v>
      </c>
      <c r="N24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Night Trade</v>
      </c>
      <c r="O240" t="str">
        <f>IF(OR(FXLeaders_Signal_Report[[#This Row],[Pair]]="Gold",FXLeaders_Signal_Report[[#This Row],[Pair]]="Silver",FXLeaders_Signal_Report[[#This Row],[Pair]]="UsOil"),"Commodity",IF(OR(FXLeaders_Signal_Report[[#This Row],[Pair]]="BTC/USD",FXLeaders_Signal_Report[[#This Row],[Pair]]="ETH/USD"),"Cryptocurrency","Forex"))</f>
        <v>Commodity</v>
      </c>
      <c r="P240">
        <f>ROUND(FXLeaders_Signal_Report[[#This Row],[Trade Duration (in Days)]],)</f>
        <v>0</v>
      </c>
      <c r="Q240">
        <f>ROUND(FXLeaders_Signal_Report[[#This Row],[Trade Duration (in Hours)]],)</f>
        <v>5</v>
      </c>
    </row>
    <row r="241" spans="1:17" x14ac:dyDescent="0.25">
      <c r="A241" t="s">
        <v>269</v>
      </c>
      <c r="B241" t="s">
        <v>16</v>
      </c>
      <c r="C241">
        <v>1927.36</v>
      </c>
      <c r="D241" t="s">
        <v>17</v>
      </c>
      <c r="E241">
        <v>0</v>
      </c>
      <c r="F241">
        <v>1</v>
      </c>
      <c r="G241" s="1">
        <v>45103</v>
      </c>
      <c r="H241" s="2">
        <v>0.24900462962962963</v>
      </c>
      <c r="I241" s="1">
        <v>45103</v>
      </c>
      <c r="J241" s="2">
        <v>0.2683564814814815</v>
      </c>
      <c r="K241" s="5">
        <v>1.9351851851851842E-2</v>
      </c>
      <c r="L241" s="6">
        <v>0.46444444444444422</v>
      </c>
      <c r="M241" s="2" t="str">
        <f>TEXT(FXLeaders_Signal_Report[[#This Row],[Time Open]],"[hh]:mm:ss")</f>
        <v>05:58:34</v>
      </c>
      <c r="N24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241" t="str">
        <f>IF(OR(FXLeaders_Signal_Report[[#This Row],[Pair]]="Gold",FXLeaders_Signal_Report[[#This Row],[Pair]]="Silver",FXLeaders_Signal_Report[[#This Row],[Pair]]="UsOil"),"Commodity",IF(OR(FXLeaders_Signal_Report[[#This Row],[Pair]]="BTC/USD",FXLeaders_Signal_Report[[#This Row],[Pair]]="ETH/USD"),"Cryptocurrency","Forex"))</f>
        <v>Commodity</v>
      </c>
      <c r="P241">
        <f>ROUND(FXLeaders_Signal_Report[[#This Row],[Trade Duration (in Days)]],)</f>
        <v>0</v>
      </c>
      <c r="Q241">
        <f>ROUND(FXLeaders_Signal_Report[[#This Row],[Trade Duration (in Hours)]],)</f>
        <v>0</v>
      </c>
    </row>
    <row r="242" spans="1:17" x14ac:dyDescent="0.25">
      <c r="A242" t="s">
        <v>270</v>
      </c>
      <c r="B242" t="s">
        <v>16</v>
      </c>
      <c r="C242">
        <v>1932.15</v>
      </c>
      <c r="D242" t="s">
        <v>17</v>
      </c>
      <c r="E242">
        <v>0</v>
      </c>
      <c r="F242">
        <v>1</v>
      </c>
      <c r="G242" s="1">
        <v>45100</v>
      </c>
      <c r="H242" s="2">
        <v>0.59475694444444449</v>
      </c>
      <c r="I242" s="1">
        <v>45100</v>
      </c>
      <c r="J242" s="2">
        <v>0.63048611111111108</v>
      </c>
      <c r="K242" s="5">
        <v>3.5729166666666666E-2</v>
      </c>
      <c r="L242" s="6">
        <v>0.85749999999999993</v>
      </c>
      <c r="M242" s="2" t="str">
        <f>TEXT(FXLeaders_Signal_Report[[#This Row],[Time Open]],"[hh]:mm:ss")</f>
        <v>14:16:27</v>
      </c>
      <c r="N24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242" t="str">
        <f>IF(OR(FXLeaders_Signal_Report[[#This Row],[Pair]]="Gold",FXLeaders_Signal_Report[[#This Row],[Pair]]="Silver",FXLeaders_Signal_Report[[#This Row],[Pair]]="UsOil"),"Commodity",IF(OR(FXLeaders_Signal_Report[[#This Row],[Pair]]="BTC/USD",FXLeaders_Signal_Report[[#This Row],[Pair]]="ETH/USD"),"Cryptocurrency","Forex"))</f>
        <v>Commodity</v>
      </c>
      <c r="P242">
        <f>ROUND(FXLeaders_Signal_Report[[#This Row],[Trade Duration (in Days)]],)</f>
        <v>0</v>
      </c>
      <c r="Q242">
        <f>ROUND(FXLeaders_Signal_Report[[#This Row],[Trade Duration (in Hours)]],)</f>
        <v>1</v>
      </c>
    </row>
    <row r="243" spans="1:17" x14ac:dyDescent="0.25">
      <c r="A243" t="s">
        <v>271</v>
      </c>
      <c r="B243" t="s">
        <v>16</v>
      </c>
      <c r="C243">
        <v>1922.99</v>
      </c>
      <c r="D243" t="s">
        <v>17</v>
      </c>
      <c r="E243">
        <v>1</v>
      </c>
      <c r="F243">
        <v>0</v>
      </c>
      <c r="G243" s="1">
        <v>45100</v>
      </c>
      <c r="H243" s="2">
        <v>0.53101851851851856</v>
      </c>
      <c r="I243" s="1">
        <v>45100</v>
      </c>
      <c r="J243" s="2">
        <v>0.57293981481481482</v>
      </c>
      <c r="K243" s="5">
        <v>4.1921296296296338E-2</v>
      </c>
      <c r="L243" s="6">
        <v>1.0061111111111121</v>
      </c>
      <c r="M243" s="2" t="str">
        <f>TEXT(FXLeaders_Signal_Report[[#This Row],[Time Open]],"[hh]:mm:ss")</f>
        <v>12:44:40</v>
      </c>
      <c r="N24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243" t="str">
        <f>IF(OR(FXLeaders_Signal_Report[[#This Row],[Pair]]="Gold",FXLeaders_Signal_Report[[#This Row],[Pair]]="Silver",FXLeaders_Signal_Report[[#This Row],[Pair]]="UsOil"),"Commodity",IF(OR(FXLeaders_Signal_Report[[#This Row],[Pair]]="BTC/USD",FXLeaders_Signal_Report[[#This Row],[Pair]]="ETH/USD"),"Cryptocurrency","Forex"))</f>
        <v>Commodity</v>
      </c>
      <c r="P243">
        <f>ROUND(FXLeaders_Signal_Report[[#This Row],[Trade Duration (in Days)]],)</f>
        <v>0</v>
      </c>
      <c r="Q243">
        <f>ROUND(FXLeaders_Signal_Report[[#This Row],[Trade Duration (in Hours)]],)</f>
        <v>1</v>
      </c>
    </row>
    <row r="244" spans="1:17" x14ac:dyDescent="0.25">
      <c r="A244" t="s">
        <v>272</v>
      </c>
      <c r="B244" t="s">
        <v>40</v>
      </c>
      <c r="C244">
        <v>1.3184</v>
      </c>
      <c r="D244" t="s">
        <v>17</v>
      </c>
      <c r="E244">
        <v>1</v>
      </c>
      <c r="F244">
        <v>0</v>
      </c>
      <c r="G244" s="1">
        <v>45100</v>
      </c>
      <c r="H244" s="2">
        <v>0.1227199074074074</v>
      </c>
      <c r="I244" s="1">
        <v>45100</v>
      </c>
      <c r="J244" s="2">
        <v>0.52947916666666661</v>
      </c>
      <c r="K244" s="5">
        <v>0.40675925925925926</v>
      </c>
      <c r="L244" s="6">
        <v>9.7622222222222224</v>
      </c>
      <c r="M244" s="2" t="str">
        <f>TEXT(FXLeaders_Signal_Report[[#This Row],[Time Open]],"[hh]:mm:ss")</f>
        <v>02:56:43</v>
      </c>
      <c r="N24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Night Trade</v>
      </c>
      <c r="O244" t="str">
        <f>IF(OR(FXLeaders_Signal_Report[[#This Row],[Pair]]="Gold",FXLeaders_Signal_Report[[#This Row],[Pair]]="Silver",FXLeaders_Signal_Report[[#This Row],[Pair]]="UsOil"),"Commodity",IF(OR(FXLeaders_Signal_Report[[#This Row],[Pair]]="BTC/USD",FXLeaders_Signal_Report[[#This Row],[Pair]]="ETH/USD"),"Cryptocurrency","Forex"))</f>
        <v>Forex</v>
      </c>
      <c r="P244">
        <f>ROUND(FXLeaders_Signal_Report[[#This Row],[Trade Duration (in Days)]],)</f>
        <v>0</v>
      </c>
      <c r="Q244">
        <f>ROUND(FXLeaders_Signal_Report[[#This Row],[Trade Duration (in Hours)]],)</f>
        <v>10</v>
      </c>
    </row>
    <row r="245" spans="1:17" x14ac:dyDescent="0.25">
      <c r="A245" t="s">
        <v>273</v>
      </c>
      <c r="B245" t="s">
        <v>16</v>
      </c>
      <c r="C245">
        <v>1914.58</v>
      </c>
      <c r="D245" t="s">
        <v>14</v>
      </c>
      <c r="E245">
        <v>0</v>
      </c>
      <c r="F245">
        <v>1</v>
      </c>
      <c r="G245" s="1">
        <v>45100</v>
      </c>
      <c r="H245" s="2">
        <v>0.24712962962962962</v>
      </c>
      <c r="I245" s="1">
        <v>45100</v>
      </c>
      <c r="J245" s="2">
        <v>0.31297453703703704</v>
      </c>
      <c r="K245" s="5">
        <v>6.5844907407407408E-2</v>
      </c>
      <c r="L245" s="6">
        <v>1.5802777777777779</v>
      </c>
      <c r="M245" s="2" t="str">
        <f>TEXT(FXLeaders_Signal_Report[[#This Row],[Time Open]],"[hh]:mm:ss")</f>
        <v>05:55:52</v>
      </c>
      <c r="N24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245" t="str">
        <f>IF(OR(FXLeaders_Signal_Report[[#This Row],[Pair]]="Gold",FXLeaders_Signal_Report[[#This Row],[Pair]]="Silver",FXLeaders_Signal_Report[[#This Row],[Pair]]="UsOil"),"Commodity",IF(OR(FXLeaders_Signal_Report[[#This Row],[Pair]]="BTC/USD",FXLeaders_Signal_Report[[#This Row],[Pair]]="ETH/USD"),"Cryptocurrency","Forex"))</f>
        <v>Commodity</v>
      </c>
      <c r="P245">
        <f>ROUND(FXLeaders_Signal_Report[[#This Row],[Trade Duration (in Days)]],)</f>
        <v>0</v>
      </c>
      <c r="Q245">
        <f>ROUND(FXLeaders_Signal_Report[[#This Row],[Trade Duration (in Hours)]],)</f>
        <v>2</v>
      </c>
    </row>
    <row r="246" spans="1:17" x14ac:dyDescent="0.25">
      <c r="A246" t="s">
        <v>274</v>
      </c>
      <c r="B246" t="s">
        <v>19</v>
      </c>
      <c r="C246">
        <v>1.08978</v>
      </c>
      <c r="D246" t="s">
        <v>14</v>
      </c>
      <c r="E246">
        <v>1</v>
      </c>
      <c r="F246">
        <v>0</v>
      </c>
      <c r="G246" s="1">
        <v>45100</v>
      </c>
      <c r="H246" s="2">
        <v>0.30296296296296299</v>
      </c>
      <c r="I246" s="1">
        <v>45100</v>
      </c>
      <c r="J246" s="2">
        <v>0.3127199074074074</v>
      </c>
      <c r="K246" s="5">
        <v>9.7569444444444518E-3</v>
      </c>
      <c r="L246" s="6">
        <v>0.23416666666666686</v>
      </c>
      <c r="M246" s="2" t="str">
        <f>TEXT(FXLeaders_Signal_Report[[#This Row],[Time Open]],"[hh]:mm:ss")</f>
        <v>07:16:16</v>
      </c>
      <c r="N24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246" t="str">
        <f>IF(OR(FXLeaders_Signal_Report[[#This Row],[Pair]]="Gold",FXLeaders_Signal_Report[[#This Row],[Pair]]="Silver",FXLeaders_Signal_Report[[#This Row],[Pair]]="UsOil"),"Commodity",IF(OR(FXLeaders_Signal_Report[[#This Row],[Pair]]="BTC/USD",FXLeaders_Signal_Report[[#This Row],[Pair]]="ETH/USD"),"Cryptocurrency","Forex"))</f>
        <v>Forex</v>
      </c>
      <c r="P246">
        <f>ROUND(FXLeaders_Signal_Report[[#This Row],[Trade Duration (in Days)]],)</f>
        <v>0</v>
      </c>
      <c r="Q246">
        <f>ROUND(FXLeaders_Signal_Report[[#This Row],[Trade Duration (in Hours)]],)</f>
        <v>0</v>
      </c>
    </row>
    <row r="247" spans="1:17" x14ac:dyDescent="0.25">
      <c r="A247" t="s">
        <v>275</v>
      </c>
      <c r="B247" t="s">
        <v>19</v>
      </c>
      <c r="C247">
        <v>1.0988</v>
      </c>
      <c r="D247" t="s">
        <v>14</v>
      </c>
      <c r="E247">
        <v>1</v>
      </c>
      <c r="F247">
        <v>0</v>
      </c>
      <c r="G247" s="1">
        <v>45099</v>
      </c>
      <c r="H247" s="2">
        <v>0.20622685185185186</v>
      </c>
      <c r="I247" s="1">
        <v>45100</v>
      </c>
      <c r="J247" s="2">
        <v>6.9629629629629625E-2</v>
      </c>
      <c r="K247" s="5">
        <v>0.86340277777777774</v>
      </c>
      <c r="L247" s="6">
        <v>20.721666666666668</v>
      </c>
      <c r="M247" s="2" t="str">
        <f>TEXT(FXLeaders_Signal_Report[[#This Row],[Time Open]],"[hh]:mm:ss")</f>
        <v>04:56:58</v>
      </c>
      <c r="N24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247" t="str">
        <f>IF(OR(FXLeaders_Signal_Report[[#This Row],[Pair]]="Gold",FXLeaders_Signal_Report[[#This Row],[Pair]]="Silver",FXLeaders_Signal_Report[[#This Row],[Pair]]="UsOil"),"Commodity",IF(OR(FXLeaders_Signal_Report[[#This Row],[Pair]]="BTC/USD",FXLeaders_Signal_Report[[#This Row],[Pair]]="ETH/USD"),"Cryptocurrency","Forex"))</f>
        <v>Forex</v>
      </c>
      <c r="P247">
        <f>ROUND(FXLeaders_Signal_Report[[#This Row],[Trade Duration (in Days)]],)</f>
        <v>1</v>
      </c>
      <c r="Q247">
        <f>ROUND(FXLeaders_Signal_Report[[#This Row],[Trade Duration (in Hours)]],)</f>
        <v>21</v>
      </c>
    </row>
    <row r="248" spans="1:17" x14ac:dyDescent="0.25">
      <c r="A248" t="s">
        <v>276</v>
      </c>
      <c r="B248" t="s">
        <v>47</v>
      </c>
      <c r="C248">
        <v>0.89629999999999999</v>
      </c>
      <c r="D248" t="s">
        <v>17</v>
      </c>
      <c r="E248">
        <v>0</v>
      </c>
      <c r="F248">
        <v>1</v>
      </c>
      <c r="G248" s="1">
        <v>45099</v>
      </c>
      <c r="H248" s="2">
        <v>0.80650462962962965</v>
      </c>
      <c r="I248" s="1">
        <v>45099</v>
      </c>
      <c r="J248" s="2">
        <v>0.87525462962962963</v>
      </c>
      <c r="K248" s="5">
        <v>6.8749999999999936E-2</v>
      </c>
      <c r="L248" s="6">
        <v>1.6499999999999986</v>
      </c>
      <c r="M248" s="2" t="str">
        <f>TEXT(FXLeaders_Signal_Report[[#This Row],[Time Open]],"[hh]:mm:ss")</f>
        <v>19:21:22</v>
      </c>
      <c r="N24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248" t="str">
        <f>IF(OR(FXLeaders_Signal_Report[[#This Row],[Pair]]="Gold",FXLeaders_Signal_Report[[#This Row],[Pair]]="Silver",FXLeaders_Signal_Report[[#This Row],[Pair]]="UsOil"),"Commodity",IF(OR(FXLeaders_Signal_Report[[#This Row],[Pair]]="BTC/USD",FXLeaders_Signal_Report[[#This Row],[Pair]]="ETH/USD"),"Cryptocurrency","Forex"))</f>
        <v>Forex</v>
      </c>
      <c r="P248">
        <f>ROUND(FXLeaders_Signal_Report[[#This Row],[Trade Duration (in Days)]],)</f>
        <v>0</v>
      </c>
      <c r="Q248">
        <f>ROUND(FXLeaders_Signal_Report[[#This Row],[Trade Duration (in Hours)]],)</f>
        <v>2</v>
      </c>
    </row>
    <row r="249" spans="1:17" x14ac:dyDescent="0.25">
      <c r="A249" t="s">
        <v>277</v>
      </c>
      <c r="B249" t="s">
        <v>16</v>
      </c>
      <c r="C249">
        <v>1919.1</v>
      </c>
      <c r="D249" t="s">
        <v>17</v>
      </c>
      <c r="E249">
        <v>0</v>
      </c>
      <c r="F249">
        <v>1</v>
      </c>
      <c r="G249" s="1">
        <v>45099</v>
      </c>
      <c r="H249" s="2">
        <v>0.61540509259259257</v>
      </c>
      <c r="I249" s="1">
        <v>45099</v>
      </c>
      <c r="J249" s="2">
        <v>0.62364583333333334</v>
      </c>
      <c r="K249" s="5">
        <v>8.2407407407406961E-3</v>
      </c>
      <c r="L249" s="6">
        <v>0.19777777777777672</v>
      </c>
      <c r="M249" s="2" t="str">
        <f>TEXT(FXLeaders_Signal_Report[[#This Row],[Time Open]],"[hh]:mm:ss")</f>
        <v>14:46:11</v>
      </c>
      <c r="N24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249" t="str">
        <f>IF(OR(FXLeaders_Signal_Report[[#This Row],[Pair]]="Gold",FXLeaders_Signal_Report[[#This Row],[Pair]]="Silver",FXLeaders_Signal_Report[[#This Row],[Pair]]="UsOil"),"Commodity",IF(OR(FXLeaders_Signal_Report[[#This Row],[Pair]]="BTC/USD",FXLeaders_Signal_Report[[#This Row],[Pair]]="ETH/USD"),"Cryptocurrency","Forex"))</f>
        <v>Commodity</v>
      </c>
      <c r="P249">
        <f>ROUND(FXLeaders_Signal_Report[[#This Row],[Trade Duration (in Days)]],)</f>
        <v>0</v>
      </c>
      <c r="Q249">
        <f>ROUND(FXLeaders_Signal_Report[[#This Row],[Trade Duration (in Hours)]],)</f>
        <v>0</v>
      </c>
    </row>
    <row r="250" spans="1:17" x14ac:dyDescent="0.25">
      <c r="A250" t="s">
        <v>278</v>
      </c>
      <c r="B250" t="s">
        <v>16</v>
      </c>
      <c r="C250">
        <v>1929.45</v>
      </c>
      <c r="D250" t="s">
        <v>17</v>
      </c>
      <c r="E250">
        <v>0</v>
      </c>
      <c r="F250">
        <v>1</v>
      </c>
      <c r="G250" s="1">
        <v>45099</v>
      </c>
      <c r="H250" s="2">
        <v>0.52623842592592596</v>
      </c>
      <c r="I250" s="1">
        <v>45099</v>
      </c>
      <c r="J250" s="2">
        <v>0.53159722222222228</v>
      </c>
      <c r="K250" s="5">
        <v>5.3587962962962825E-3</v>
      </c>
      <c r="L250" s="6">
        <v>0.12861111111111079</v>
      </c>
      <c r="M250" s="2" t="str">
        <f>TEXT(FXLeaders_Signal_Report[[#This Row],[Time Open]],"[hh]:mm:ss")</f>
        <v>12:37:47</v>
      </c>
      <c r="N25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250" t="str">
        <f>IF(OR(FXLeaders_Signal_Report[[#This Row],[Pair]]="Gold",FXLeaders_Signal_Report[[#This Row],[Pair]]="Silver",FXLeaders_Signal_Report[[#This Row],[Pair]]="UsOil"),"Commodity",IF(OR(FXLeaders_Signal_Report[[#This Row],[Pair]]="BTC/USD",FXLeaders_Signal_Report[[#This Row],[Pair]]="ETH/USD"),"Cryptocurrency","Forex"))</f>
        <v>Commodity</v>
      </c>
      <c r="P250">
        <f>ROUND(FXLeaders_Signal_Report[[#This Row],[Trade Duration (in Days)]],)</f>
        <v>0</v>
      </c>
      <c r="Q250">
        <f>ROUND(FXLeaders_Signal_Report[[#This Row],[Trade Duration (in Hours)]],)</f>
        <v>0</v>
      </c>
    </row>
    <row r="251" spans="1:17" x14ac:dyDescent="0.25">
      <c r="A251" t="s">
        <v>279</v>
      </c>
      <c r="B251" t="s">
        <v>32</v>
      </c>
      <c r="C251">
        <v>0.8589</v>
      </c>
      <c r="D251" t="s">
        <v>17</v>
      </c>
      <c r="E251">
        <v>1</v>
      </c>
      <c r="F251">
        <v>0</v>
      </c>
      <c r="G251" s="1">
        <v>45098</v>
      </c>
      <c r="H251" s="2">
        <v>0.5721180555555555</v>
      </c>
      <c r="I251" s="1">
        <v>45099</v>
      </c>
      <c r="J251" s="2">
        <v>0.46585648148148145</v>
      </c>
      <c r="K251" s="5">
        <v>0.89373842592592589</v>
      </c>
      <c r="L251" s="6">
        <v>21.449722222222221</v>
      </c>
      <c r="M251" s="2" t="str">
        <f>TEXT(FXLeaders_Signal_Report[[#This Row],[Time Open]],"[hh]:mm:ss")</f>
        <v>13:43:51</v>
      </c>
      <c r="N25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251" t="str">
        <f>IF(OR(FXLeaders_Signal_Report[[#This Row],[Pair]]="Gold",FXLeaders_Signal_Report[[#This Row],[Pair]]="Silver",FXLeaders_Signal_Report[[#This Row],[Pair]]="UsOil"),"Commodity",IF(OR(FXLeaders_Signal_Report[[#This Row],[Pair]]="BTC/USD",FXLeaders_Signal_Report[[#This Row],[Pair]]="ETH/USD"),"Cryptocurrency","Forex"))</f>
        <v>Forex</v>
      </c>
      <c r="P251">
        <f>ROUND(FXLeaders_Signal_Report[[#This Row],[Trade Duration (in Days)]],)</f>
        <v>1</v>
      </c>
      <c r="Q251">
        <f>ROUND(FXLeaders_Signal_Report[[#This Row],[Trade Duration (in Hours)]],)</f>
        <v>21</v>
      </c>
    </row>
    <row r="252" spans="1:17" x14ac:dyDescent="0.25">
      <c r="A252" t="s">
        <v>280</v>
      </c>
      <c r="B252" t="s">
        <v>13</v>
      </c>
      <c r="C252">
        <v>141.74</v>
      </c>
      <c r="D252" t="s">
        <v>14</v>
      </c>
      <c r="E252">
        <v>0</v>
      </c>
      <c r="F252">
        <v>1</v>
      </c>
      <c r="G252" s="1">
        <v>45099</v>
      </c>
      <c r="H252" s="2">
        <v>0.31266203703703704</v>
      </c>
      <c r="I252" s="1">
        <v>45099</v>
      </c>
      <c r="J252" s="2">
        <v>0.43458333333333332</v>
      </c>
      <c r="K252" s="5">
        <v>0.12192129629629629</v>
      </c>
      <c r="L252" s="6">
        <v>2.9261111111111111</v>
      </c>
      <c r="M252" s="2" t="str">
        <f>TEXT(FXLeaders_Signal_Report[[#This Row],[Time Open]],"[hh]:mm:ss")</f>
        <v>07:30:14</v>
      </c>
      <c r="N25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252" t="str">
        <f>IF(OR(FXLeaders_Signal_Report[[#This Row],[Pair]]="Gold",FXLeaders_Signal_Report[[#This Row],[Pair]]="Silver",FXLeaders_Signal_Report[[#This Row],[Pair]]="UsOil"),"Commodity",IF(OR(FXLeaders_Signal_Report[[#This Row],[Pair]]="BTC/USD",FXLeaders_Signal_Report[[#This Row],[Pair]]="ETH/USD"),"Cryptocurrency","Forex"))</f>
        <v>Forex</v>
      </c>
      <c r="P252">
        <f>ROUND(FXLeaders_Signal_Report[[#This Row],[Trade Duration (in Days)]],)</f>
        <v>0</v>
      </c>
      <c r="Q252">
        <f>ROUND(FXLeaders_Signal_Report[[#This Row],[Trade Duration (in Hours)]],)</f>
        <v>3</v>
      </c>
    </row>
    <row r="253" spans="1:17" x14ac:dyDescent="0.25">
      <c r="A253" t="s">
        <v>281</v>
      </c>
      <c r="B253" t="s">
        <v>16</v>
      </c>
      <c r="C253">
        <v>1932.99</v>
      </c>
      <c r="D253" t="s">
        <v>17</v>
      </c>
      <c r="E253">
        <v>0</v>
      </c>
      <c r="F253">
        <v>1</v>
      </c>
      <c r="G253" s="1">
        <v>45099</v>
      </c>
      <c r="H253" s="2">
        <v>0.1943287037037037</v>
      </c>
      <c r="I253" s="1">
        <v>45099</v>
      </c>
      <c r="J253" s="2">
        <v>0.20820601851851853</v>
      </c>
      <c r="K253" s="5">
        <v>1.3877314814814837E-2</v>
      </c>
      <c r="L253" s="6">
        <v>0.3330555555555561</v>
      </c>
      <c r="M253" s="2" t="str">
        <f>TEXT(FXLeaders_Signal_Report[[#This Row],[Time Open]],"[hh]:mm:ss")</f>
        <v>04:39:50</v>
      </c>
      <c r="N25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253" t="str">
        <f>IF(OR(FXLeaders_Signal_Report[[#This Row],[Pair]]="Gold",FXLeaders_Signal_Report[[#This Row],[Pair]]="Silver",FXLeaders_Signal_Report[[#This Row],[Pair]]="UsOil"),"Commodity",IF(OR(FXLeaders_Signal_Report[[#This Row],[Pair]]="BTC/USD",FXLeaders_Signal_Report[[#This Row],[Pair]]="ETH/USD"),"Cryptocurrency","Forex"))</f>
        <v>Commodity</v>
      </c>
      <c r="P253">
        <f>ROUND(FXLeaders_Signal_Report[[#This Row],[Trade Duration (in Days)]],)</f>
        <v>0</v>
      </c>
      <c r="Q253">
        <f>ROUND(FXLeaders_Signal_Report[[#This Row],[Trade Duration (in Hours)]],)</f>
        <v>0</v>
      </c>
    </row>
    <row r="254" spans="1:17" x14ac:dyDescent="0.25">
      <c r="A254" t="s">
        <v>282</v>
      </c>
      <c r="B254" t="s">
        <v>59</v>
      </c>
      <c r="C254">
        <v>0.6794</v>
      </c>
      <c r="D254" t="s">
        <v>17</v>
      </c>
      <c r="E254">
        <v>0</v>
      </c>
      <c r="F254">
        <v>1</v>
      </c>
      <c r="G254" s="1">
        <v>45098</v>
      </c>
      <c r="H254" s="2">
        <v>0.69173611111111111</v>
      </c>
      <c r="I254" s="1">
        <v>45099</v>
      </c>
      <c r="J254" s="2">
        <v>0.20773148148148149</v>
      </c>
      <c r="K254" s="5">
        <v>0.51599537037037035</v>
      </c>
      <c r="L254" s="6">
        <v>12.383888888888889</v>
      </c>
      <c r="M254" s="2" t="str">
        <f>TEXT(FXLeaders_Signal_Report[[#This Row],[Time Open]],"[hh]:mm:ss")</f>
        <v>16:36:06</v>
      </c>
      <c r="N25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254" t="str">
        <f>IF(OR(FXLeaders_Signal_Report[[#This Row],[Pair]]="Gold",FXLeaders_Signal_Report[[#This Row],[Pair]]="Silver",FXLeaders_Signal_Report[[#This Row],[Pair]]="UsOil"),"Commodity",IF(OR(FXLeaders_Signal_Report[[#This Row],[Pair]]="BTC/USD",FXLeaders_Signal_Report[[#This Row],[Pair]]="ETH/USD"),"Cryptocurrency","Forex"))</f>
        <v>Forex</v>
      </c>
      <c r="P254">
        <f>ROUND(FXLeaders_Signal_Report[[#This Row],[Trade Duration (in Days)]],)</f>
        <v>1</v>
      </c>
      <c r="Q254">
        <f>ROUND(FXLeaders_Signal_Report[[#This Row],[Trade Duration (in Hours)]],)</f>
        <v>12</v>
      </c>
    </row>
    <row r="255" spans="1:17" x14ac:dyDescent="0.25">
      <c r="A255" t="s">
        <v>283</v>
      </c>
      <c r="B255" t="s">
        <v>182</v>
      </c>
      <c r="C255">
        <v>154.68</v>
      </c>
      <c r="D255" t="s">
        <v>14</v>
      </c>
      <c r="E255">
        <v>0</v>
      </c>
      <c r="F255">
        <v>1</v>
      </c>
      <c r="G255" s="1">
        <v>45098</v>
      </c>
      <c r="H255" s="2">
        <v>0.18829861111111112</v>
      </c>
      <c r="I255" s="1">
        <v>45098</v>
      </c>
      <c r="J255" s="2">
        <v>0.58663194444444444</v>
      </c>
      <c r="K255" s="5">
        <v>0.39833333333333337</v>
      </c>
      <c r="L255" s="6">
        <v>9.56</v>
      </c>
      <c r="M255" s="2" t="str">
        <f>TEXT(FXLeaders_Signal_Report[[#This Row],[Time Open]],"[hh]:mm:ss")</f>
        <v>04:31:09</v>
      </c>
      <c r="N25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255" t="str">
        <f>IF(OR(FXLeaders_Signal_Report[[#This Row],[Pair]]="Gold",FXLeaders_Signal_Report[[#This Row],[Pair]]="Silver",FXLeaders_Signal_Report[[#This Row],[Pair]]="UsOil"),"Commodity",IF(OR(FXLeaders_Signal_Report[[#This Row],[Pair]]="BTC/USD",FXLeaders_Signal_Report[[#This Row],[Pair]]="ETH/USD"),"Cryptocurrency","Forex"))</f>
        <v>Forex</v>
      </c>
      <c r="P255">
        <f>ROUND(FXLeaders_Signal_Report[[#This Row],[Trade Duration (in Days)]],)</f>
        <v>0</v>
      </c>
      <c r="Q255">
        <f>ROUND(FXLeaders_Signal_Report[[#This Row],[Trade Duration (in Hours)]],)</f>
        <v>10</v>
      </c>
    </row>
    <row r="256" spans="1:17" x14ac:dyDescent="0.25">
      <c r="A256" t="s">
        <v>284</v>
      </c>
      <c r="B256" t="s">
        <v>13</v>
      </c>
      <c r="C256">
        <v>141.81</v>
      </c>
      <c r="D256" t="s">
        <v>14</v>
      </c>
      <c r="E256">
        <v>0</v>
      </c>
      <c r="F256">
        <v>1</v>
      </c>
      <c r="G256" s="1">
        <v>45098</v>
      </c>
      <c r="H256" s="2">
        <v>0.230625</v>
      </c>
      <c r="I256" s="1">
        <v>45098</v>
      </c>
      <c r="J256" s="2">
        <v>0.33350694444444445</v>
      </c>
      <c r="K256" s="5">
        <v>0.10288194444444443</v>
      </c>
      <c r="L256" s="6">
        <v>2.4691666666666663</v>
      </c>
      <c r="M256" s="2" t="str">
        <f>TEXT(FXLeaders_Signal_Report[[#This Row],[Time Open]],"[hh]:mm:ss")</f>
        <v>05:32:06</v>
      </c>
      <c r="N25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256" t="str">
        <f>IF(OR(FXLeaders_Signal_Report[[#This Row],[Pair]]="Gold",FXLeaders_Signal_Report[[#This Row],[Pair]]="Silver",FXLeaders_Signal_Report[[#This Row],[Pair]]="UsOil"),"Commodity",IF(OR(FXLeaders_Signal_Report[[#This Row],[Pair]]="BTC/USD",FXLeaders_Signal_Report[[#This Row],[Pair]]="ETH/USD"),"Cryptocurrency","Forex"))</f>
        <v>Forex</v>
      </c>
      <c r="P256">
        <f>ROUND(FXLeaders_Signal_Report[[#This Row],[Trade Duration (in Days)]],)</f>
        <v>0</v>
      </c>
      <c r="Q256">
        <f>ROUND(FXLeaders_Signal_Report[[#This Row],[Trade Duration (in Hours)]],)</f>
        <v>2</v>
      </c>
    </row>
    <row r="257" spans="1:17" x14ac:dyDescent="0.25">
      <c r="A257" t="s">
        <v>285</v>
      </c>
      <c r="B257" t="s">
        <v>16</v>
      </c>
      <c r="C257">
        <v>1935.93</v>
      </c>
      <c r="D257" t="s">
        <v>17</v>
      </c>
      <c r="E257">
        <v>0</v>
      </c>
      <c r="F257">
        <v>1</v>
      </c>
      <c r="G257" s="1">
        <v>45098</v>
      </c>
      <c r="H257" s="2">
        <v>0.2046412037037037</v>
      </c>
      <c r="I257" s="1">
        <v>45098</v>
      </c>
      <c r="J257" s="2">
        <v>0.25275462962962963</v>
      </c>
      <c r="K257" s="5">
        <v>4.8113425925925934E-2</v>
      </c>
      <c r="L257" s="6">
        <v>1.1547222222222224</v>
      </c>
      <c r="M257" s="2" t="str">
        <f>TEXT(FXLeaders_Signal_Report[[#This Row],[Time Open]],"[hh]:mm:ss")</f>
        <v>04:54:41</v>
      </c>
      <c r="N25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257" t="str">
        <f>IF(OR(FXLeaders_Signal_Report[[#This Row],[Pair]]="Gold",FXLeaders_Signal_Report[[#This Row],[Pair]]="Silver",FXLeaders_Signal_Report[[#This Row],[Pair]]="UsOil"),"Commodity",IF(OR(FXLeaders_Signal_Report[[#This Row],[Pair]]="BTC/USD",FXLeaders_Signal_Report[[#This Row],[Pair]]="ETH/USD"),"Cryptocurrency","Forex"))</f>
        <v>Commodity</v>
      </c>
      <c r="P257">
        <f>ROUND(FXLeaders_Signal_Report[[#This Row],[Trade Duration (in Days)]],)</f>
        <v>0</v>
      </c>
      <c r="Q257">
        <f>ROUND(FXLeaders_Signal_Report[[#This Row],[Trade Duration (in Hours)]],)</f>
        <v>1</v>
      </c>
    </row>
    <row r="258" spans="1:17" x14ac:dyDescent="0.25">
      <c r="A258" t="s">
        <v>286</v>
      </c>
      <c r="B258" t="s">
        <v>19</v>
      </c>
      <c r="C258">
        <v>1.0934999999999999</v>
      </c>
      <c r="D258" t="s">
        <v>17</v>
      </c>
      <c r="E258">
        <v>0</v>
      </c>
      <c r="F258">
        <v>1</v>
      </c>
      <c r="G258" s="1">
        <v>45097</v>
      </c>
      <c r="H258" s="2">
        <v>0.26327546296296295</v>
      </c>
      <c r="I258" s="1">
        <v>45097</v>
      </c>
      <c r="J258" s="2">
        <v>0.60024305555555557</v>
      </c>
      <c r="K258" s="5">
        <v>0.33696759259259262</v>
      </c>
      <c r="L258" s="6">
        <v>8.0872222222222234</v>
      </c>
      <c r="M258" s="2" t="str">
        <f>TEXT(FXLeaders_Signal_Report[[#This Row],[Time Open]],"[hh]:mm:ss")</f>
        <v>06:19:07</v>
      </c>
      <c r="N25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258" t="str">
        <f>IF(OR(FXLeaders_Signal_Report[[#This Row],[Pair]]="Gold",FXLeaders_Signal_Report[[#This Row],[Pair]]="Silver",FXLeaders_Signal_Report[[#This Row],[Pair]]="UsOil"),"Commodity",IF(OR(FXLeaders_Signal_Report[[#This Row],[Pair]]="BTC/USD",FXLeaders_Signal_Report[[#This Row],[Pair]]="ETH/USD"),"Cryptocurrency","Forex"))</f>
        <v>Forex</v>
      </c>
      <c r="P258">
        <f>ROUND(FXLeaders_Signal_Report[[#This Row],[Trade Duration (in Days)]],)</f>
        <v>0</v>
      </c>
      <c r="Q258">
        <f>ROUND(FXLeaders_Signal_Report[[#This Row],[Trade Duration (in Hours)]],)</f>
        <v>8</v>
      </c>
    </row>
    <row r="259" spans="1:17" x14ac:dyDescent="0.25">
      <c r="A259" t="s">
        <v>287</v>
      </c>
      <c r="B259" t="s">
        <v>16</v>
      </c>
      <c r="C259">
        <v>1950.23</v>
      </c>
      <c r="D259" t="s">
        <v>14</v>
      </c>
      <c r="E259">
        <v>0</v>
      </c>
      <c r="F259">
        <v>1</v>
      </c>
      <c r="G259" s="1">
        <v>45097</v>
      </c>
      <c r="H259" s="2">
        <v>0.49693287037037037</v>
      </c>
      <c r="I259" s="1">
        <v>45097</v>
      </c>
      <c r="J259" s="2">
        <v>0.50976851851851857</v>
      </c>
      <c r="K259" s="5">
        <v>1.2835648148148119E-2</v>
      </c>
      <c r="L259" s="6">
        <v>0.30805555555555486</v>
      </c>
      <c r="M259" s="2" t="str">
        <f>TEXT(FXLeaders_Signal_Report[[#This Row],[Time Open]],"[hh]:mm:ss")</f>
        <v>11:55:35</v>
      </c>
      <c r="N25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259" t="str">
        <f>IF(OR(FXLeaders_Signal_Report[[#This Row],[Pair]]="Gold",FXLeaders_Signal_Report[[#This Row],[Pair]]="Silver",FXLeaders_Signal_Report[[#This Row],[Pair]]="UsOil"),"Commodity",IF(OR(FXLeaders_Signal_Report[[#This Row],[Pair]]="BTC/USD",FXLeaders_Signal_Report[[#This Row],[Pair]]="ETH/USD"),"Cryptocurrency","Forex"))</f>
        <v>Commodity</v>
      </c>
      <c r="P259">
        <f>ROUND(FXLeaders_Signal_Report[[#This Row],[Trade Duration (in Days)]],)</f>
        <v>0</v>
      </c>
      <c r="Q259">
        <f>ROUND(FXLeaders_Signal_Report[[#This Row],[Trade Duration (in Hours)]],)</f>
        <v>0</v>
      </c>
    </row>
    <row r="260" spans="1:17" x14ac:dyDescent="0.25">
      <c r="A260" t="s">
        <v>288</v>
      </c>
      <c r="B260" t="s">
        <v>21</v>
      </c>
      <c r="C260">
        <v>1.2833000000000001</v>
      </c>
      <c r="D260" t="s">
        <v>17</v>
      </c>
      <c r="E260">
        <v>0</v>
      </c>
      <c r="F260">
        <v>1</v>
      </c>
      <c r="G260" s="1">
        <v>45096</v>
      </c>
      <c r="H260" s="2">
        <v>0.25277777777777777</v>
      </c>
      <c r="I260" s="1">
        <v>45097</v>
      </c>
      <c r="J260" s="2">
        <v>0.49486111111111108</v>
      </c>
      <c r="K260" s="5">
        <v>1.2420833333333334</v>
      </c>
      <c r="L260" s="6">
        <v>29.810000000000002</v>
      </c>
      <c r="M260" s="2" t="str">
        <f>TEXT(FXLeaders_Signal_Report[[#This Row],[Time Open]],"[hh]:mm:ss")</f>
        <v>06:04:00</v>
      </c>
      <c r="N26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260" t="str">
        <f>IF(OR(FXLeaders_Signal_Report[[#This Row],[Pair]]="Gold",FXLeaders_Signal_Report[[#This Row],[Pair]]="Silver",FXLeaders_Signal_Report[[#This Row],[Pair]]="UsOil"),"Commodity",IF(OR(FXLeaders_Signal_Report[[#This Row],[Pair]]="BTC/USD",FXLeaders_Signal_Report[[#This Row],[Pair]]="ETH/USD"),"Cryptocurrency","Forex"))</f>
        <v>Forex</v>
      </c>
      <c r="P260">
        <f>ROUND(FXLeaders_Signal_Report[[#This Row],[Trade Duration (in Days)]],)</f>
        <v>1</v>
      </c>
      <c r="Q260">
        <f>ROUND(FXLeaders_Signal_Report[[#This Row],[Trade Duration (in Hours)]],)</f>
        <v>30</v>
      </c>
    </row>
    <row r="261" spans="1:17" x14ac:dyDescent="0.25">
      <c r="A261" t="s">
        <v>289</v>
      </c>
      <c r="B261" t="s">
        <v>21</v>
      </c>
      <c r="C261">
        <v>1.2797000000000001</v>
      </c>
      <c r="D261" t="s">
        <v>14</v>
      </c>
      <c r="E261">
        <v>1</v>
      </c>
      <c r="F261">
        <v>0</v>
      </c>
      <c r="G261" s="1">
        <v>45096</v>
      </c>
      <c r="H261" s="2">
        <v>0.64583333333333337</v>
      </c>
      <c r="I261" s="1">
        <v>45097</v>
      </c>
      <c r="J261" s="2">
        <v>0.46636574074074072</v>
      </c>
      <c r="K261" s="5">
        <v>0.8205324074074074</v>
      </c>
      <c r="L261" s="6">
        <v>19.692777777777778</v>
      </c>
      <c r="M261" s="2" t="str">
        <f>TEXT(FXLeaders_Signal_Report[[#This Row],[Time Open]],"[hh]:mm:ss")</f>
        <v>15:30:00</v>
      </c>
      <c r="N26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261" t="str">
        <f>IF(OR(FXLeaders_Signal_Report[[#This Row],[Pair]]="Gold",FXLeaders_Signal_Report[[#This Row],[Pair]]="Silver",FXLeaders_Signal_Report[[#This Row],[Pair]]="UsOil"),"Commodity",IF(OR(FXLeaders_Signal_Report[[#This Row],[Pair]]="BTC/USD",FXLeaders_Signal_Report[[#This Row],[Pair]]="ETH/USD"),"Cryptocurrency","Forex"))</f>
        <v>Forex</v>
      </c>
      <c r="P261">
        <f>ROUND(FXLeaders_Signal_Report[[#This Row],[Trade Duration (in Days)]],)</f>
        <v>1</v>
      </c>
      <c r="Q261">
        <f>ROUND(FXLeaders_Signal_Report[[#This Row],[Trade Duration (in Hours)]],)</f>
        <v>20</v>
      </c>
    </row>
    <row r="262" spans="1:17" x14ac:dyDescent="0.25">
      <c r="A262" t="s">
        <v>290</v>
      </c>
      <c r="B262" t="s">
        <v>13</v>
      </c>
      <c r="C262">
        <v>141.94999999999999</v>
      </c>
      <c r="D262" t="s">
        <v>14</v>
      </c>
      <c r="E262">
        <v>1</v>
      </c>
      <c r="F262">
        <v>0</v>
      </c>
      <c r="G262" s="1">
        <v>45097</v>
      </c>
      <c r="H262" s="2">
        <v>0.27590277777777777</v>
      </c>
      <c r="I262" s="1">
        <v>45097</v>
      </c>
      <c r="J262" s="2">
        <v>0.35989583333333336</v>
      </c>
      <c r="K262" s="5">
        <v>8.3993055555555543E-2</v>
      </c>
      <c r="L262" s="6">
        <v>2.0158333333333331</v>
      </c>
      <c r="M262" s="2" t="str">
        <f>TEXT(FXLeaders_Signal_Report[[#This Row],[Time Open]],"[hh]:mm:ss")</f>
        <v>06:37:18</v>
      </c>
      <c r="N26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262" t="str">
        <f>IF(OR(FXLeaders_Signal_Report[[#This Row],[Pair]]="Gold",FXLeaders_Signal_Report[[#This Row],[Pair]]="Silver",FXLeaders_Signal_Report[[#This Row],[Pair]]="UsOil"),"Commodity",IF(OR(FXLeaders_Signal_Report[[#This Row],[Pair]]="BTC/USD",FXLeaders_Signal_Report[[#This Row],[Pair]]="ETH/USD"),"Cryptocurrency","Forex"))</f>
        <v>Forex</v>
      </c>
      <c r="P262">
        <f>ROUND(FXLeaders_Signal_Report[[#This Row],[Trade Duration (in Days)]],)</f>
        <v>0</v>
      </c>
      <c r="Q262">
        <f>ROUND(FXLeaders_Signal_Report[[#This Row],[Trade Duration (in Hours)]],)</f>
        <v>2</v>
      </c>
    </row>
    <row r="263" spans="1:17" x14ac:dyDescent="0.25">
      <c r="A263" t="s">
        <v>291</v>
      </c>
      <c r="B263" t="s">
        <v>16</v>
      </c>
      <c r="C263">
        <v>1949.19</v>
      </c>
      <c r="D263" t="s">
        <v>17</v>
      </c>
      <c r="E263">
        <v>1</v>
      </c>
      <c r="F263">
        <v>0</v>
      </c>
      <c r="G263" s="1">
        <v>45097</v>
      </c>
      <c r="H263" s="2">
        <v>0.25466435185185188</v>
      </c>
      <c r="I263" s="1">
        <v>45097</v>
      </c>
      <c r="J263" s="2">
        <v>0.27891203703703704</v>
      </c>
      <c r="K263" s="5">
        <v>2.4247685185185202E-2</v>
      </c>
      <c r="L263" s="6">
        <v>0.58194444444444482</v>
      </c>
      <c r="M263" s="2" t="str">
        <f>TEXT(FXLeaders_Signal_Report[[#This Row],[Time Open]],"[hh]:mm:ss")</f>
        <v>06:06:43</v>
      </c>
      <c r="N26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263" t="str">
        <f>IF(OR(FXLeaders_Signal_Report[[#This Row],[Pair]]="Gold",FXLeaders_Signal_Report[[#This Row],[Pair]]="Silver",FXLeaders_Signal_Report[[#This Row],[Pair]]="UsOil"),"Commodity",IF(OR(FXLeaders_Signal_Report[[#This Row],[Pair]]="BTC/USD",FXLeaders_Signal_Report[[#This Row],[Pair]]="ETH/USD"),"Cryptocurrency","Forex"))</f>
        <v>Commodity</v>
      </c>
      <c r="P263">
        <f>ROUND(FXLeaders_Signal_Report[[#This Row],[Trade Duration (in Days)]],)</f>
        <v>0</v>
      </c>
      <c r="Q263">
        <f>ROUND(FXLeaders_Signal_Report[[#This Row],[Trade Duration (in Hours)]],)</f>
        <v>1</v>
      </c>
    </row>
    <row r="264" spans="1:17" x14ac:dyDescent="0.25">
      <c r="A264" t="s">
        <v>292</v>
      </c>
      <c r="B264" t="s">
        <v>59</v>
      </c>
      <c r="C264">
        <v>0.6845</v>
      </c>
      <c r="D264" t="s">
        <v>14</v>
      </c>
      <c r="E264">
        <v>1</v>
      </c>
      <c r="F264">
        <v>0</v>
      </c>
      <c r="G264" s="1">
        <v>45096</v>
      </c>
      <c r="H264" s="2">
        <v>0.48866898148148147</v>
      </c>
      <c r="I264" s="1">
        <v>45097</v>
      </c>
      <c r="J264" s="2">
        <v>9.0046296296296291E-2</v>
      </c>
      <c r="K264" s="5">
        <v>0.60137731481481493</v>
      </c>
      <c r="L264" s="6">
        <v>14.433055555555557</v>
      </c>
      <c r="M264" s="2" t="str">
        <f>TEXT(FXLeaders_Signal_Report[[#This Row],[Time Open]],"[hh]:mm:ss")</f>
        <v>11:43:41</v>
      </c>
      <c r="N26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264" t="str">
        <f>IF(OR(FXLeaders_Signal_Report[[#This Row],[Pair]]="Gold",FXLeaders_Signal_Report[[#This Row],[Pair]]="Silver",FXLeaders_Signal_Report[[#This Row],[Pair]]="UsOil"),"Commodity",IF(OR(FXLeaders_Signal_Report[[#This Row],[Pair]]="BTC/USD",FXLeaders_Signal_Report[[#This Row],[Pair]]="ETH/USD"),"Cryptocurrency","Forex"))</f>
        <v>Forex</v>
      </c>
      <c r="P264">
        <f>ROUND(FXLeaders_Signal_Report[[#This Row],[Trade Duration (in Days)]],)</f>
        <v>1</v>
      </c>
      <c r="Q264">
        <f>ROUND(FXLeaders_Signal_Report[[#This Row],[Trade Duration (in Hours)]],)</f>
        <v>14</v>
      </c>
    </row>
    <row r="265" spans="1:17" x14ac:dyDescent="0.25">
      <c r="A265" t="s">
        <v>293</v>
      </c>
      <c r="B265" t="s">
        <v>16</v>
      </c>
      <c r="C265">
        <v>1957.28</v>
      </c>
      <c r="D265" t="s">
        <v>17</v>
      </c>
      <c r="E265">
        <v>0</v>
      </c>
      <c r="F265">
        <v>1</v>
      </c>
      <c r="G265" s="1">
        <v>45092</v>
      </c>
      <c r="H265" s="2">
        <v>0.60163194444444446</v>
      </c>
      <c r="I265" s="1">
        <v>45096</v>
      </c>
      <c r="J265" s="2">
        <v>0.453125</v>
      </c>
      <c r="K265" s="5">
        <v>3.8514930555555553</v>
      </c>
      <c r="L265" s="6">
        <v>92.435833333333335</v>
      </c>
      <c r="M265" s="2" t="str">
        <f>TEXT(FXLeaders_Signal_Report[[#This Row],[Time Open]],"[hh]:mm:ss")</f>
        <v>14:26:21</v>
      </c>
      <c r="N26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265" t="str">
        <f>IF(OR(FXLeaders_Signal_Report[[#This Row],[Pair]]="Gold",FXLeaders_Signal_Report[[#This Row],[Pair]]="Silver",FXLeaders_Signal_Report[[#This Row],[Pair]]="UsOil"),"Commodity",IF(OR(FXLeaders_Signal_Report[[#This Row],[Pair]]="BTC/USD",FXLeaders_Signal_Report[[#This Row],[Pair]]="ETH/USD"),"Cryptocurrency","Forex"))</f>
        <v>Commodity</v>
      </c>
      <c r="P265">
        <f>ROUND(FXLeaders_Signal_Report[[#This Row],[Trade Duration (in Days)]],)</f>
        <v>4</v>
      </c>
      <c r="Q265">
        <f>ROUND(FXLeaders_Signal_Report[[#This Row],[Trade Duration (in Hours)]],)</f>
        <v>92</v>
      </c>
    </row>
    <row r="266" spans="1:17" x14ac:dyDescent="0.25">
      <c r="A266" t="s">
        <v>294</v>
      </c>
      <c r="B266" t="s">
        <v>59</v>
      </c>
      <c r="C266">
        <v>0.6845</v>
      </c>
      <c r="D266" t="s">
        <v>14</v>
      </c>
      <c r="E266">
        <v>0</v>
      </c>
      <c r="F266">
        <v>1</v>
      </c>
      <c r="G266" s="1">
        <v>45096</v>
      </c>
      <c r="H266" s="2">
        <v>0.19123842592592594</v>
      </c>
      <c r="I266" s="1">
        <v>45096</v>
      </c>
      <c r="J266" s="2">
        <v>0.31843749999999998</v>
      </c>
      <c r="K266" s="5">
        <v>0.12719907407407408</v>
      </c>
      <c r="L266" s="6">
        <v>3.052777777777778</v>
      </c>
      <c r="M266" s="2" t="str">
        <f>TEXT(FXLeaders_Signal_Report[[#This Row],[Time Open]],"[hh]:mm:ss")</f>
        <v>04:35:23</v>
      </c>
      <c r="N26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266" t="str">
        <f>IF(OR(FXLeaders_Signal_Report[[#This Row],[Pair]]="Gold",FXLeaders_Signal_Report[[#This Row],[Pair]]="Silver",FXLeaders_Signal_Report[[#This Row],[Pair]]="UsOil"),"Commodity",IF(OR(FXLeaders_Signal_Report[[#This Row],[Pair]]="BTC/USD",FXLeaders_Signal_Report[[#This Row],[Pair]]="ETH/USD"),"Cryptocurrency","Forex"))</f>
        <v>Forex</v>
      </c>
      <c r="P266">
        <f>ROUND(FXLeaders_Signal_Report[[#This Row],[Trade Duration (in Days)]],)</f>
        <v>0</v>
      </c>
      <c r="Q266">
        <f>ROUND(FXLeaders_Signal_Report[[#This Row],[Trade Duration (in Hours)]],)</f>
        <v>3</v>
      </c>
    </row>
    <row r="267" spans="1:17" x14ac:dyDescent="0.25">
      <c r="A267" t="s">
        <v>295</v>
      </c>
      <c r="B267" t="s">
        <v>59</v>
      </c>
      <c r="C267">
        <v>0.68740000000000001</v>
      </c>
      <c r="D267" t="s">
        <v>14</v>
      </c>
      <c r="E267">
        <v>1</v>
      </c>
      <c r="F267">
        <v>0</v>
      </c>
      <c r="G267" s="1">
        <v>45093</v>
      </c>
      <c r="H267" s="2">
        <v>0.20719907407407406</v>
      </c>
      <c r="I267" s="1">
        <v>45093</v>
      </c>
      <c r="J267" s="2">
        <v>0.87503472222222223</v>
      </c>
      <c r="K267" s="5">
        <v>0.66783564814814811</v>
      </c>
      <c r="L267" s="6">
        <v>16.028055555555554</v>
      </c>
      <c r="M267" s="2" t="str">
        <f>TEXT(FXLeaders_Signal_Report[[#This Row],[Time Open]],"[hh]:mm:ss")</f>
        <v>04:58:22</v>
      </c>
      <c r="N26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267" t="str">
        <f>IF(OR(FXLeaders_Signal_Report[[#This Row],[Pair]]="Gold",FXLeaders_Signal_Report[[#This Row],[Pair]]="Silver",FXLeaders_Signal_Report[[#This Row],[Pair]]="UsOil"),"Commodity",IF(OR(FXLeaders_Signal_Report[[#This Row],[Pair]]="BTC/USD",FXLeaders_Signal_Report[[#This Row],[Pair]]="ETH/USD"),"Cryptocurrency","Forex"))</f>
        <v>Forex</v>
      </c>
      <c r="P267">
        <f>ROUND(FXLeaders_Signal_Report[[#This Row],[Trade Duration (in Days)]],)</f>
        <v>1</v>
      </c>
      <c r="Q267">
        <f>ROUND(FXLeaders_Signal_Report[[#This Row],[Trade Duration (in Hours)]],)</f>
        <v>16</v>
      </c>
    </row>
    <row r="268" spans="1:17" x14ac:dyDescent="0.25">
      <c r="A268" t="s">
        <v>296</v>
      </c>
      <c r="B268" t="s">
        <v>13</v>
      </c>
      <c r="C268">
        <v>141.19999999999999</v>
      </c>
      <c r="D268" t="s">
        <v>14</v>
      </c>
      <c r="E268">
        <v>0</v>
      </c>
      <c r="F268">
        <v>1</v>
      </c>
      <c r="G268" s="1">
        <v>45093</v>
      </c>
      <c r="H268" s="2">
        <v>0.53953703703703704</v>
      </c>
      <c r="I268" s="1">
        <v>45093</v>
      </c>
      <c r="J268" s="2">
        <v>0.5923032407407407</v>
      </c>
      <c r="K268" s="5">
        <v>5.2766203703703773E-2</v>
      </c>
      <c r="L268" s="6">
        <v>1.2663888888888906</v>
      </c>
      <c r="M268" s="2" t="str">
        <f>TEXT(FXLeaders_Signal_Report[[#This Row],[Time Open]],"[hh]:mm:ss")</f>
        <v>12:56:56</v>
      </c>
      <c r="N26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268" t="str">
        <f>IF(OR(FXLeaders_Signal_Report[[#This Row],[Pair]]="Gold",FXLeaders_Signal_Report[[#This Row],[Pair]]="Silver",FXLeaders_Signal_Report[[#This Row],[Pair]]="UsOil"),"Commodity",IF(OR(FXLeaders_Signal_Report[[#This Row],[Pair]]="BTC/USD",FXLeaders_Signal_Report[[#This Row],[Pair]]="ETH/USD"),"Cryptocurrency","Forex"))</f>
        <v>Forex</v>
      </c>
      <c r="P268">
        <f>ROUND(FXLeaders_Signal_Report[[#This Row],[Trade Duration (in Days)]],)</f>
        <v>0</v>
      </c>
      <c r="Q268">
        <f>ROUND(FXLeaders_Signal_Report[[#This Row],[Trade Duration (in Hours)]],)</f>
        <v>1</v>
      </c>
    </row>
    <row r="269" spans="1:17" x14ac:dyDescent="0.25">
      <c r="A269" t="s">
        <v>297</v>
      </c>
      <c r="B269" t="s">
        <v>16</v>
      </c>
      <c r="C269">
        <v>1958.53</v>
      </c>
      <c r="D269" t="s">
        <v>17</v>
      </c>
      <c r="E269">
        <v>1</v>
      </c>
      <c r="F269">
        <v>0</v>
      </c>
      <c r="G269" s="1">
        <v>45093</v>
      </c>
      <c r="H269" s="2">
        <v>0.22721064814814815</v>
      </c>
      <c r="I269" s="1">
        <v>45093</v>
      </c>
      <c r="J269" s="2">
        <v>0.52606481481481482</v>
      </c>
      <c r="K269" s="5">
        <v>0.2988541666666667</v>
      </c>
      <c r="L269" s="6">
        <v>7.1725000000000003</v>
      </c>
      <c r="M269" s="2" t="str">
        <f>TEXT(FXLeaders_Signal_Report[[#This Row],[Time Open]],"[hh]:mm:ss")</f>
        <v>05:27:11</v>
      </c>
      <c r="N26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269" t="str">
        <f>IF(OR(FXLeaders_Signal_Report[[#This Row],[Pair]]="Gold",FXLeaders_Signal_Report[[#This Row],[Pair]]="Silver",FXLeaders_Signal_Report[[#This Row],[Pair]]="UsOil"),"Commodity",IF(OR(FXLeaders_Signal_Report[[#This Row],[Pair]]="BTC/USD",FXLeaders_Signal_Report[[#This Row],[Pair]]="ETH/USD"),"Cryptocurrency","Forex"))</f>
        <v>Commodity</v>
      </c>
      <c r="P269">
        <f>ROUND(FXLeaders_Signal_Report[[#This Row],[Trade Duration (in Days)]],)</f>
        <v>0</v>
      </c>
      <c r="Q269">
        <f>ROUND(FXLeaders_Signal_Report[[#This Row],[Trade Duration (in Hours)]],)</f>
        <v>7</v>
      </c>
    </row>
    <row r="270" spans="1:17" x14ac:dyDescent="0.25">
      <c r="A270" t="s">
        <v>298</v>
      </c>
      <c r="B270" t="s">
        <v>21</v>
      </c>
      <c r="C270">
        <v>1.278</v>
      </c>
      <c r="D270" t="s">
        <v>17</v>
      </c>
      <c r="E270">
        <v>1</v>
      </c>
      <c r="F270">
        <v>0</v>
      </c>
      <c r="G270" s="1">
        <v>45093</v>
      </c>
      <c r="H270" s="2">
        <v>0.19804398148148147</v>
      </c>
      <c r="I270" s="1">
        <v>45093</v>
      </c>
      <c r="J270" s="2">
        <v>0.49506944444444445</v>
      </c>
      <c r="K270" s="5">
        <v>0.29702546296296295</v>
      </c>
      <c r="L270" s="6">
        <v>7.1286111111111108</v>
      </c>
      <c r="M270" s="2" t="str">
        <f>TEXT(FXLeaders_Signal_Report[[#This Row],[Time Open]],"[hh]:mm:ss")</f>
        <v>04:45:11</v>
      </c>
      <c r="N27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270" t="str">
        <f>IF(OR(FXLeaders_Signal_Report[[#This Row],[Pair]]="Gold",FXLeaders_Signal_Report[[#This Row],[Pair]]="Silver",FXLeaders_Signal_Report[[#This Row],[Pair]]="UsOil"),"Commodity",IF(OR(FXLeaders_Signal_Report[[#This Row],[Pair]]="BTC/USD",FXLeaders_Signal_Report[[#This Row],[Pair]]="ETH/USD"),"Cryptocurrency","Forex"))</f>
        <v>Forex</v>
      </c>
      <c r="P270">
        <f>ROUND(FXLeaders_Signal_Report[[#This Row],[Trade Duration (in Days)]],)</f>
        <v>0</v>
      </c>
      <c r="Q270">
        <f>ROUND(FXLeaders_Signal_Report[[#This Row],[Trade Duration (in Hours)]],)</f>
        <v>7</v>
      </c>
    </row>
    <row r="271" spans="1:17" x14ac:dyDescent="0.25">
      <c r="A271" t="s">
        <v>299</v>
      </c>
      <c r="B271" t="s">
        <v>13</v>
      </c>
      <c r="C271">
        <v>140.30000000000001</v>
      </c>
      <c r="D271" t="s">
        <v>14</v>
      </c>
      <c r="E271">
        <v>1</v>
      </c>
      <c r="F271">
        <v>0</v>
      </c>
      <c r="G271" s="1">
        <v>45092</v>
      </c>
      <c r="H271" s="2">
        <v>0.74476851851851855</v>
      </c>
      <c r="I271" s="1">
        <v>45093</v>
      </c>
      <c r="J271" s="2">
        <v>7.1261574074074074E-2</v>
      </c>
      <c r="K271" s="5">
        <v>0.32649305555555552</v>
      </c>
      <c r="L271" s="6">
        <v>7.8358333333333334</v>
      </c>
      <c r="M271" s="2" t="str">
        <f>TEXT(FXLeaders_Signal_Report[[#This Row],[Time Open]],"[hh]:mm:ss")</f>
        <v>17:52:28</v>
      </c>
      <c r="N27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271" t="str">
        <f>IF(OR(FXLeaders_Signal_Report[[#This Row],[Pair]]="Gold",FXLeaders_Signal_Report[[#This Row],[Pair]]="Silver",FXLeaders_Signal_Report[[#This Row],[Pair]]="UsOil"),"Commodity",IF(OR(FXLeaders_Signal_Report[[#This Row],[Pair]]="BTC/USD",FXLeaders_Signal_Report[[#This Row],[Pair]]="ETH/USD"),"Cryptocurrency","Forex"))</f>
        <v>Forex</v>
      </c>
      <c r="P271">
        <f>ROUND(FXLeaders_Signal_Report[[#This Row],[Trade Duration (in Days)]],)</f>
        <v>0</v>
      </c>
      <c r="Q271">
        <f>ROUND(FXLeaders_Signal_Report[[#This Row],[Trade Duration (in Hours)]],)</f>
        <v>8</v>
      </c>
    </row>
    <row r="272" spans="1:17" x14ac:dyDescent="0.25">
      <c r="A272" t="s">
        <v>300</v>
      </c>
      <c r="B272" t="s">
        <v>47</v>
      </c>
      <c r="C272">
        <v>0.90549999999999997</v>
      </c>
      <c r="D272" t="s">
        <v>14</v>
      </c>
      <c r="E272">
        <v>1</v>
      </c>
      <c r="F272">
        <v>0</v>
      </c>
      <c r="G272" s="1">
        <v>45082</v>
      </c>
      <c r="H272" s="2">
        <v>0.68571759259259257</v>
      </c>
      <c r="I272" s="1">
        <v>45092</v>
      </c>
      <c r="J272" s="2">
        <v>0.58656249999999999</v>
      </c>
      <c r="K272" s="5">
        <v>9.9008449074074072</v>
      </c>
      <c r="L272" s="6">
        <v>237.62027777777777</v>
      </c>
      <c r="M272" s="2" t="str">
        <f>TEXT(FXLeaders_Signal_Report[[#This Row],[Time Open]],"[hh]:mm:ss")</f>
        <v>16:27:26</v>
      </c>
      <c r="N27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272" t="str">
        <f>IF(OR(FXLeaders_Signal_Report[[#This Row],[Pair]]="Gold",FXLeaders_Signal_Report[[#This Row],[Pair]]="Silver",FXLeaders_Signal_Report[[#This Row],[Pair]]="UsOil"),"Commodity",IF(OR(FXLeaders_Signal_Report[[#This Row],[Pair]]="BTC/USD",FXLeaders_Signal_Report[[#This Row],[Pair]]="ETH/USD"),"Cryptocurrency","Forex"))</f>
        <v>Forex</v>
      </c>
      <c r="P272">
        <f>ROUND(FXLeaders_Signal_Report[[#This Row],[Trade Duration (in Days)]],)</f>
        <v>10</v>
      </c>
      <c r="Q272">
        <f>ROUND(FXLeaders_Signal_Report[[#This Row],[Trade Duration (in Hours)]],)</f>
        <v>238</v>
      </c>
    </row>
    <row r="273" spans="1:17" x14ac:dyDescent="0.25">
      <c r="A273" t="s">
        <v>301</v>
      </c>
      <c r="B273" t="s">
        <v>16</v>
      </c>
      <c r="C273">
        <v>1940</v>
      </c>
      <c r="D273" t="s">
        <v>17</v>
      </c>
      <c r="E273">
        <v>1</v>
      </c>
      <c r="F273">
        <v>0</v>
      </c>
      <c r="G273" s="1">
        <v>45092</v>
      </c>
      <c r="H273" s="2">
        <v>0.55935185185185188</v>
      </c>
      <c r="I273" s="1">
        <v>45092</v>
      </c>
      <c r="J273" s="2">
        <v>0.58620370370370367</v>
      </c>
      <c r="K273" s="5">
        <v>2.6851851851851832E-2</v>
      </c>
      <c r="L273" s="6">
        <v>0.64444444444444393</v>
      </c>
      <c r="M273" s="2" t="str">
        <f>TEXT(FXLeaders_Signal_Report[[#This Row],[Time Open]],"[hh]:mm:ss")</f>
        <v>13:25:28</v>
      </c>
      <c r="N27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273" t="str">
        <f>IF(OR(FXLeaders_Signal_Report[[#This Row],[Pair]]="Gold",FXLeaders_Signal_Report[[#This Row],[Pair]]="Silver",FXLeaders_Signal_Report[[#This Row],[Pair]]="UsOil"),"Commodity",IF(OR(FXLeaders_Signal_Report[[#This Row],[Pair]]="BTC/USD",FXLeaders_Signal_Report[[#This Row],[Pair]]="ETH/USD"),"Cryptocurrency","Forex"))</f>
        <v>Commodity</v>
      </c>
      <c r="P273">
        <f>ROUND(FXLeaders_Signal_Report[[#This Row],[Trade Duration (in Days)]],)</f>
        <v>0</v>
      </c>
      <c r="Q273">
        <f>ROUND(FXLeaders_Signal_Report[[#This Row],[Trade Duration (in Hours)]],)</f>
        <v>1</v>
      </c>
    </row>
    <row r="274" spans="1:17" x14ac:dyDescent="0.25">
      <c r="A274" t="s">
        <v>302</v>
      </c>
      <c r="B274" t="s">
        <v>23</v>
      </c>
      <c r="C274">
        <v>0.61809999999999998</v>
      </c>
      <c r="D274" t="s">
        <v>14</v>
      </c>
      <c r="E274">
        <v>0</v>
      </c>
      <c r="F274">
        <v>1</v>
      </c>
      <c r="G274" s="1">
        <v>45092</v>
      </c>
      <c r="H274" s="2">
        <v>0.38538194444444446</v>
      </c>
      <c r="I274" s="1">
        <v>45092</v>
      </c>
      <c r="J274" s="2">
        <v>0.57437499999999997</v>
      </c>
      <c r="K274" s="5">
        <v>0.18899305555555554</v>
      </c>
      <c r="L274" s="6">
        <v>4.5358333333333327</v>
      </c>
      <c r="M274" s="2" t="str">
        <f>TEXT(FXLeaders_Signal_Report[[#This Row],[Time Open]],"[hh]:mm:ss")</f>
        <v>09:14:57</v>
      </c>
      <c r="N27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274" t="str">
        <f>IF(OR(FXLeaders_Signal_Report[[#This Row],[Pair]]="Gold",FXLeaders_Signal_Report[[#This Row],[Pair]]="Silver",FXLeaders_Signal_Report[[#This Row],[Pair]]="UsOil"),"Commodity",IF(OR(FXLeaders_Signal_Report[[#This Row],[Pair]]="BTC/USD",FXLeaders_Signal_Report[[#This Row],[Pair]]="ETH/USD"),"Cryptocurrency","Forex"))</f>
        <v>Forex</v>
      </c>
      <c r="P274">
        <f>ROUND(FXLeaders_Signal_Report[[#This Row],[Trade Duration (in Days)]],)</f>
        <v>0</v>
      </c>
      <c r="Q274">
        <f>ROUND(FXLeaders_Signal_Report[[#This Row],[Trade Duration (in Hours)]],)</f>
        <v>5</v>
      </c>
    </row>
    <row r="275" spans="1:17" x14ac:dyDescent="0.25">
      <c r="A275" t="s">
        <v>303</v>
      </c>
      <c r="B275" t="s">
        <v>59</v>
      </c>
      <c r="C275">
        <v>0.67949999999999999</v>
      </c>
      <c r="D275" t="s">
        <v>14</v>
      </c>
      <c r="E275">
        <v>0</v>
      </c>
      <c r="F275">
        <v>1</v>
      </c>
      <c r="G275" s="1">
        <v>45092</v>
      </c>
      <c r="H275" s="2">
        <v>0.48637731481481483</v>
      </c>
      <c r="I275" s="1">
        <v>45092</v>
      </c>
      <c r="J275" s="2">
        <v>0.5556712962962963</v>
      </c>
      <c r="K275" s="5">
        <v>6.929398148148147E-2</v>
      </c>
      <c r="L275" s="6">
        <v>1.6630555555555553</v>
      </c>
      <c r="M275" s="2" t="str">
        <f>TEXT(FXLeaders_Signal_Report[[#This Row],[Time Open]],"[hh]:mm:ss")</f>
        <v>11:40:23</v>
      </c>
      <c r="N27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275" t="str">
        <f>IF(OR(FXLeaders_Signal_Report[[#This Row],[Pair]]="Gold",FXLeaders_Signal_Report[[#This Row],[Pair]]="Silver",FXLeaders_Signal_Report[[#This Row],[Pair]]="UsOil"),"Commodity",IF(OR(FXLeaders_Signal_Report[[#This Row],[Pair]]="BTC/USD",FXLeaders_Signal_Report[[#This Row],[Pair]]="ETH/USD"),"Cryptocurrency","Forex"))</f>
        <v>Forex</v>
      </c>
      <c r="P275">
        <f>ROUND(FXLeaders_Signal_Report[[#This Row],[Trade Duration (in Days)]],)</f>
        <v>0</v>
      </c>
      <c r="Q275">
        <f>ROUND(FXLeaders_Signal_Report[[#This Row],[Trade Duration (in Hours)]],)</f>
        <v>2</v>
      </c>
    </row>
    <row r="276" spans="1:17" x14ac:dyDescent="0.25">
      <c r="A276" t="s">
        <v>304</v>
      </c>
      <c r="B276" t="s">
        <v>29</v>
      </c>
      <c r="C276">
        <v>25103</v>
      </c>
      <c r="D276" t="s">
        <v>17</v>
      </c>
      <c r="E276">
        <v>0</v>
      </c>
      <c r="F276">
        <v>1</v>
      </c>
      <c r="G276" s="1">
        <v>45092</v>
      </c>
      <c r="H276" s="2">
        <v>0.23375000000000001</v>
      </c>
      <c r="I276" s="1">
        <v>45092</v>
      </c>
      <c r="J276" s="2">
        <v>0.47047453703703701</v>
      </c>
      <c r="K276" s="5">
        <v>0.23672453703703702</v>
      </c>
      <c r="L276" s="6">
        <v>5.6813888888888888</v>
      </c>
      <c r="M276" s="2" t="str">
        <f>TEXT(FXLeaders_Signal_Report[[#This Row],[Time Open]],"[hh]:mm:ss")</f>
        <v>05:36:36</v>
      </c>
      <c r="N27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276" t="str">
        <f>IF(OR(FXLeaders_Signal_Report[[#This Row],[Pair]]="Gold",FXLeaders_Signal_Report[[#This Row],[Pair]]="Silver",FXLeaders_Signal_Report[[#This Row],[Pair]]="UsOil"),"Commodity",IF(OR(FXLeaders_Signal_Report[[#This Row],[Pair]]="BTC/USD",FXLeaders_Signal_Report[[#This Row],[Pair]]="ETH/USD"),"Cryptocurrency","Forex"))</f>
        <v>Cryptocurrency</v>
      </c>
      <c r="P276">
        <f>ROUND(FXLeaders_Signal_Report[[#This Row],[Trade Duration (in Days)]],)</f>
        <v>0</v>
      </c>
      <c r="Q276">
        <f>ROUND(FXLeaders_Signal_Report[[#This Row],[Trade Duration (in Hours)]],)</f>
        <v>6</v>
      </c>
    </row>
    <row r="277" spans="1:17" x14ac:dyDescent="0.25">
      <c r="A277" t="s">
        <v>305</v>
      </c>
      <c r="B277" t="s">
        <v>16</v>
      </c>
      <c r="C277">
        <v>1933.87</v>
      </c>
      <c r="D277" t="s">
        <v>17</v>
      </c>
      <c r="E277">
        <v>0</v>
      </c>
      <c r="F277">
        <v>1</v>
      </c>
      <c r="G277" s="1">
        <v>45092</v>
      </c>
      <c r="H277" s="2">
        <v>0.28480324074074076</v>
      </c>
      <c r="I277" s="1">
        <v>45092</v>
      </c>
      <c r="J277" s="2">
        <v>0.29275462962962961</v>
      </c>
      <c r="K277" s="5">
        <v>7.9513888888888742E-3</v>
      </c>
      <c r="L277" s="6">
        <v>0.19083333333333297</v>
      </c>
      <c r="M277" s="2" t="str">
        <f>TEXT(FXLeaders_Signal_Report[[#This Row],[Time Open]],"[hh]:mm:ss")</f>
        <v>06:50:07</v>
      </c>
      <c r="N27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277" t="str">
        <f>IF(OR(FXLeaders_Signal_Report[[#This Row],[Pair]]="Gold",FXLeaders_Signal_Report[[#This Row],[Pair]]="Silver",FXLeaders_Signal_Report[[#This Row],[Pair]]="UsOil"),"Commodity",IF(OR(FXLeaders_Signal_Report[[#This Row],[Pair]]="BTC/USD",FXLeaders_Signal_Report[[#This Row],[Pair]]="ETH/USD"),"Cryptocurrency","Forex"))</f>
        <v>Commodity</v>
      </c>
      <c r="P277">
        <f>ROUND(FXLeaders_Signal_Report[[#This Row],[Trade Duration (in Days)]],)</f>
        <v>0</v>
      </c>
      <c r="Q277">
        <f>ROUND(FXLeaders_Signal_Report[[#This Row],[Trade Duration (in Hours)]],)</f>
        <v>0</v>
      </c>
    </row>
    <row r="278" spans="1:17" x14ac:dyDescent="0.25">
      <c r="A278" t="s">
        <v>306</v>
      </c>
      <c r="B278" t="s">
        <v>29</v>
      </c>
      <c r="C278">
        <v>26785</v>
      </c>
      <c r="D278" t="s">
        <v>14</v>
      </c>
      <c r="E278">
        <v>1</v>
      </c>
      <c r="F278">
        <v>0</v>
      </c>
      <c r="G278" s="1">
        <v>45078</v>
      </c>
      <c r="H278" s="2">
        <v>0.65429398148148143</v>
      </c>
      <c r="I278" s="1">
        <v>45091</v>
      </c>
      <c r="J278" s="2">
        <v>0.8678703703703704</v>
      </c>
      <c r="K278" s="5">
        <v>13.213576388888889</v>
      </c>
      <c r="L278" s="6">
        <v>317.12583333333333</v>
      </c>
      <c r="M278" s="2" t="str">
        <f>TEXT(FXLeaders_Signal_Report[[#This Row],[Time Open]],"[hh]:mm:ss")</f>
        <v>15:42:11</v>
      </c>
      <c r="N27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278" t="str">
        <f>IF(OR(FXLeaders_Signal_Report[[#This Row],[Pair]]="Gold",FXLeaders_Signal_Report[[#This Row],[Pair]]="Silver",FXLeaders_Signal_Report[[#This Row],[Pair]]="UsOil"),"Commodity",IF(OR(FXLeaders_Signal_Report[[#This Row],[Pair]]="BTC/USD",FXLeaders_Signal_Report[[#This Row],[Pair]]="ETH/USD"),"Cryptocurrency","Forex"))</f>
        <v>Cryptocurrency</v>
      </c>
      <c r="P278">
        <f>ROUND(FXLeaders_Signal_Report[[#This Row],[Trade Duration (in Days)]],)</f>
        <v>13</v>
      </c>
      <c r="Q278">
        <f>ROUND(FXLeaders_Signal_Report[[#This Row],[Trade Duration (in Hours)]],)</f>
        <v>317</v>
      </c>
    </row>
    <row r="279" spans="1:17" x14ac:dyDescent="0.25">
      <c r="A279" t="s">
        <v>307</v>
      </c>
      <c r="B279" t="s">
        <v>93</v>
      </c>
      <c r="C279">
        <v>1831.45</v>
      </c>
      <c r="D279" t="s">
        <v>14</v>
      </c>
      <c r="E279">
        <v>1</v>
      </c>
      <c r="F279">
        <v>0</v>
      </c>
      <c r="G279" s="1">
        <v>45055</v>
      </c>
      <c r="H279" s="2">
        <v>0.65835648148148151</v>
      </c>
      <c r="I279" s="1">
        <v>45091</v>
      </c>
      <c r="J279" s="2">
        <v>0.8379050925925926</v>
      </c>
      <c r="K279" s="5">
        <v>36.179548611111109</v>
      </c>
      <c r="L279" s="6">
        <v>868.30916666666667</v>
      </c>
      <c r="M279" s="2" t="str">
        <f>TEXT(FXLeaders_Signal_Report[[#This Row],[Time Open]],"[hh]:mm:ss")</f>
        <v>15:48:02</v>
      </c>
      <c r="N27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279" t="str">
        <f>IF(OR(FXLeaders_Signal_Report[[#This Row],[Pair]]="Gold",FXLeaders_Signal_Report[[#This Row],[Pair]]="Silver",FXLeaders_Signal_Report[[#This Row],[Pair]]="UsOil"),"Commodity",IF(OR(FXLeaders_Signal_Report[[#This Row],[Pair]]="BTC/USD",FXLeaders_Signal_Report[[#This Row],[Pair]]="ETH/USD"),"Cryptocurrency","Forex"))</f>
        <v>Cryptocurrency</v>
      </c>
      <c r="P279">
        <f>ROUND(FXLeaders_Signal_Report[[#This Row],[Trade Duration (in Days)]],)</f>
        <v>36</v>
      </c>
      <c r="Q279">
        <f>ROUND(FXLeaders_Signal_Report[[#This Row],[Trade Duration (in Hours)]],)</f>
        <v>868</v>
      </c>
    </row>
    <row r="280" spans="1:17" x14ac:dyDescent="0.25">
      <c r="A280" t="s">
        <v>308</v>
      </c>
      <c r="B280" t="s">
        <v>16</v>
      </c>
      <c r="C280">
        <v>1956.89</v>
      </c>
      <c r="D280" t="s">
        <v>17</v>
      </c>
      <c r="E280">
        <v>0</v>
      </c>
      <c r="F280">
        <v>1</v>
      </c>
      <c r="G280" s="1">
        <v>45091</v>
      </c>
      <c r="H280" s="2">
        <v>0.56273148148148144</v>
      </c>
      <c r="I280" s="1">
        <v>45091</v>
      </c>
      <c r="J280" s="2">
        <v>0.7502199074074074</v>
      </c>
      <c r="K280" s="5">
        <v>0.18748842592592588</v>
      </c>
      <c r="L280" s="6">
        <v>4.4997222222222213</v>
      </c>
      <c r="M280" s="2" t="str">
        <f>TEXT(FXLeaders_Signal_Report[[#This Row],[Time Open]],"[hh]:mm:ss")</f>
        <v>13:30:20</v>
      </c>
      <c r="N28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280" t="str">
        <f>IF(OR(FXLeaders_Signal_Report[[#This Row],[Pair]]="Gold",FXLeaders_Signal_Report[[#This Row],[Pair]]="Silver",FXLeaders_Signal_Report[[#This Row],[Pair]]="UsOil"),"Commodity",IF(OR(FXLeaders_Signal_Report[[#This Row],[Pair]]="BTC/USD",FXLeaders_Signal_Report[[#This Row],[Pair]]="ETH/USD"),"Cryptocurrency","Forex"))</f>
        <v>Commodity</v>
      </c>
      <c r="P280">
        <f>ROUND(FXLeaders_Signal_Report[[#This Row],[Trade Duration (in Days)]],)</f>
        <v>0</v>
      </c>
      <c r="Q280">
        <f>ROUND(FXLeaders_Signal_Report[[#This Row],[Trade Duration (in Hours)]],)</f>
        <v>4</v>
      </c>
    </row>
    <row r="281" spans="1:17" x14ac:dyDescent="0.25">
      <c r="A281" t="s">
        <v>309</v>
      </c>
      <c r="B281" t="s">
        <v>16</v>
      </c>
      <c r="C281">
        <v>1947.57</v>
      </c>
      <c r="D281" t="s">
        <v>14</v>
      </c>
      <c r="E281">
        <v>0</v>
      </c>
      <c r="F281">
        <v>1</v>
      </c>
      <c r="G281" s="1">
        <v>45091</v>
      </c>
      <c r="H281" s="2">
        <v>0.20185185185185187</v>
      </c>
      <c r="I281" s="1">
        <v>45091</v>
      </c>
      <c r="J281" s="2">
        <v>0.52931712962962962</v>
      </c>
      <c r="K281" s="5">
        <v>0.32746527777777784</v>
      </c>
      <c r="L281" s="6">
        <v>7.8591666666666677</v>
      </c>
      <c r="M281" s="2" t="str">
        <f>TEXT(FXLeaders_Signal_Report[[#This Row],[Time Open]],"[hh]:mm:ss")</f>
        <v>04:50:40</v>
      </c>
      <c r="N28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281" t="str">
        <f>IF(OR(FXLeaders_Signal_Report[[#This Row],[Pair]]="Gold",FXLeaders_Signal_Report[[#This Row],[Pair]]="Silver",FXLeaders_Signal_Report[[#This Row],[Pair]]="UsOil"),"Commodity",IF(OR(FXLeaders_Signal_Report[[#This Row],[Pair]]="BTC/USD",FXLeaders_Signal_Report[[#This Row],[Pair]]="ETH/USD"),"Cryptocurrency","Forex"))</f>
        <v>Commodity</v>
      </c>
      <c r="P281">
        <f>ROUND(FXLeaders_Signal_Report[[#This Row],[Trade Duration (in Days)]],)</f>
        <v>0</v>
      </c>
      <c r="Q281">
        <f>ROUND(FXLeaders_Signal_Report[[#This Row],[Trade Duration (in Hours)]],)</f>
        <v>8</v>
      </c>
    </row>
    <row r="282" spans="1:17" x14ac:dyDescent="0.25">
      <c r="A282" t="s">
        <v>310</v>
      </c>
      <c r="B282" t="s">
        <v>59</v>
      </c>
      <c r="C282">
        <v>0.67679999999999996</v>
      </c>
      <c r="D282" t="s">
        <v>14</v>
      </c>
      <c r="E282">
        <v>0</v>
      </c>
      <c r="F282">
        <v>1</v>
      </c>
      <c r="G282" s="1">
        <v>45090</v>
      </c>
      <c r="H282" s="2">
        <v>0.84458333333333335</v>
      </c>
      <c r="I282" s="1">
        <v>45091</v>
      </c>
      <c r="J282" s="2">
        <v>0.52628472222222222</v>
      </c>
      <c r="K282" s="5">
        <v>0.68170138888888898</v>
      </c>
      <c r="L282" s="6">
        <v>16.360833333333332</v>
      </c>
      <c r="M282" s="2" t="str">
        <f>TEXT(FXLeaders_Signal_Report[[#This Row],[Time Open]],"[hh]:mm:ss")</f>
        <v>20:16:12</v>
      </c>
      <c r="N28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282" t="str">
        <f>IF(OR(FXLeaders_Signal_Report[[#This Row],[Pair]]="Gold",FXLeaders_Signal_Report[[#This Row],[Pair]]="Silver",FXLeaders_Signal_Report[[#This Row],[Pair]]="UsOil"),"Commodity",IF(OR(FXLeaders_Signal_Report[[#This Row],[Pair]]="BTC/USD",FXLeaders_Signal_Report[[#This Row],[Pair]]="ETH/USD"),"Cryptocurrency","Forex"))</f>
        <v>Forex</v>
      </c>
      <c r="P282">
        <f>ROUND(FXLeaders_Signal_Report[[#This Row],[Trade Duration (in Days)]],)</f>
        <v>1</v>
      </c>
      <c r="Q282">
        <f>ROUND(FXLeaders_Signal_Report[[#This Row],[Trade Duration (in Hours)]],)</f>
        <v>16</v>
      </c>
    </row>
    <row r="283" spans="1:17" x14ac:dyDescent="0.25">
      <c r="A283" t="s">
        <v>311</v>
      </c>
      <c r="B283" t="s">
        <v>32</v>
      </c>
      <c r="C283">
        <v>0.8599</v>
      </c>
      <c r="D283" t="s">
        <v>17</v>
      </c>
      <c r="E283">
        <v>0</v>
      </c>
      <c r="F283">
        <v>1</v>
      </c>
      <c r="G283" s="1">
        <v>45090</v>
      </c>
      <c r="H283" s="2">
        <v>0.27435185185185185</v>
      </c>
      <c r="I283" s="1">
        <v>45090</v>
      </c>
      <c r="J283" s="2">
        <v>0.59320601851851851</v>
      </c>
      <c r="K283" s="5">
        <v>0.31885416666666672</v>
      </c>
      <c r="L283" s="6">
        <v>7.6525000000000007</v>
      </c>
      <c r="M283" s="2" t="str">
        <f>TEXT(FXLeaders_Signal_Report[[#This Row],[Time Open]],"[hh]:mm:ss")</f>
        <v>06:35:04</v>
      </c>
      <c r="N28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283" t="str">
        <f>IF(OR(FXLeaders_Signal_Report[[#This Row],[Pair]]="Gold",FXLeaders_Signal_Report[[#This Row],[Pair]]="Silver",FXLeaders_Signal_Report[[#This Row],[Pair]]="UsOil"),"Commodity",IF(OR(FXLeaders_Signal_Report[[#This Row],[Pair]]="BTC/USD",FXLeaders_Signal_Report[[#This Row],[Pair]]="ETH/USD"),"Cryptocurrency","Forex"))</f>
        <v>Forex</v>
      </c>
      <c r="P283">
        <f>ROUND(FXLeaders_Signal_Report[[#This Row],[Trade Duration (in Days)]],)</f>
        <v>0</v>
      </c>
      <c r="Q283">
        <f>ROUND(FXLeaders_Signal_Report[[#This Row],[Trade Duration (in Hours)]],)</f>
        <v>8</v>
      </c>
    </row>
    <row r="284" spans="1:17" x14ac:dyDescent="0.25">
      <c r="A284" t="s">
        <v>312</v>
      </c>
      <c r="B284" t="s">
        <v>40</v>
      </c>
      <c r="C284">
        <v>1.3354999999999999</v>
      </c>
      <c r="D284" t="s">
        <v>17</v>
      </c>
      <c r="E284">
        <v>0</v>
      </c>
      <c r="F284">
        <v>1</v>
      </c>
      <c r="G284" s="1">
        <v>45089</v>
      </c>
      <c r="H284" s="2">
        <v>0.58076388888888886</v>
      </c>
      <c r="I284" s="1">
        <v>45090</v>
      </c>
      <c r="J284" s="2">
        <v>0.52114583333333331</v>
      </c>
      <c r="K284" s="5">
        <v>0.94038194444444445</v>
      </c>
      <c r="L284" s="6">
        <v>22.569166666666668</v>
      </c>
      <c r="M284" s="2" t="str">
        <f>TEXT(FXLeaders_Signal_Report[[#This Row],[Time Open]],"[hh]:mm:ss")</f>
        <v>13:56:18</v>
      </c>
      <c r="N28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284" t="str">
        <f>IF(OR(FXLeaders_Signal_Report[[#This Row],[Pair]]="Gold",FXLeaders_Signal_Report[[#This Row],[Pair]]="Silver",FXLeaders_Signal_Report[[#This Row],[Pair]]="UsOil"),"Commodity",IF(OR(FXLeaders_Signal_Report[[#This Row],[Pair]]="BTC/USD",FXLeaders_Signal_Report[[#This Row],[Pair]]="ETH/USD"),"Cryptocurrency","Forex"))</f>
        <v>Forex</v>
      </c>
      <c r="P284">
        <f>ROUND(FXLeaders_Signal_Report[[#This Row],[Trade Duration (in Days)]],)</f>
        <v>1</v>
      </c>
      <c r="Q284">
        <f>ROUND(FXLeaders_Signal_Report[[#This Row],[Trade Duration (in Hours)]],)</f>
        <v>23</v>
      </c>
    </row>
    <row r="285" spans="1:17" x14ac:dyDescent="0.25">
      <c r="A285" t="s">
        <v>313</v>
      </c>
      <c r="B285" t="s">
        <v>16</v>
      </c>
      <c r="C285">
        <v>1959.08</v>
      </c>
      <c r="D285" t="s">
        <v>14</v>
      </c>
      <c r="E285">
        <v>0</v>
      </c>
      <c r="F285">
        <v>1</v>
      </c>
      <c r="G285" s="1">
        <v>45090</v>
      </c>
      <c r="H285" s="2">
        <v>0.20143518518518519</v>
      </c>
      <c r="I285" s="1">
        <v>45090</v>
      </c>
      <c r="J285" s="2">
        <v>0.52103009259259259</v>
      </c>
      <c r="K285" s="5">
        <v>0.31959490740740742</v>
      </c>
      <c r="L285" s="6">
        <v>7.6702777777777778</v>
      </c>
      <c r="M285" s="2" t="str">
        <f>TEXT(FXLeaders_Signal_Report[[#This Row],[Time Open]],"[hh]:mm:ss")</f>
        <v>04:50:04</v>
      </c>
      <c r="N28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285" t="str">
        <f>IF(OR(FXLeaders_Signal_Report[[#This Row],[Pair]]="Gold",FXLeaders_Signal_Report[[#This Row],[Pair]]="Silver",FXLeaders_Signal_Report[[#This Row],[Pair]]="UsOil"),"Commodity",IF(OR(FXLeaders_Signal_Report[[#This Row],[Pair]]="BTC/USD",FXLeaders_Signal_Report[[#This Row],[Pair]]="ETH/USD"),"Cryptocurrency","Forex"))</f>
        <v>Commodity</v>
      </c>
      <c r="P285">
        <f>ROUND(FXLeaders_Signal_Report[[#This Row],[Trade Duration (in Days)]],)</f>
        <v>0</v>
      </c>
      <c r="Q285">
        <f>ROUND(FXLeaders_Signal_Report[[#This Row],[Trade Duration (in Hours)]],)</f>
        <v>8</v>
      </c>
    </row>
    <row r="286" spans="1:17" x14ac:dyDescent="0.25">
      <c r="A286" t="s">
        <v>314</v>
      </c>
      <c r="B286" t="s">
        <v>19</v>
      </c>
      <c r="C286">
        <v>1.0775999999999999</v>
      </c>
      <c r="D286" t="s">
        <v>14</v>
      </c>
      <c r="E286">
        <v>0</v>
      </c>
      <c r="F286">
        <v>1</v>
      </c>
      <c r="G286" s="1">
        <v>45090</v>
      </c>
      <c r="H286" s="2">
        <v>0.20219907407407409</v>
      </c>
      <c r="I286" s="1">
        <v>45090</v>
      </c>
      <c r="J286" s="2">
        <v>0.31759259259259259</v>
      </c>
      <c r="K286" s="5">
        <v>0.11539351851851849</v>
      </c>
      <c r="L286" s="6">
        <v>2.7694444444444439</v>
      </c>
      <c r="M286" s="2" t="str">
        <f>TEXT(FXLeaders_Signal_Report[[#This Row],[Time Open]],"[hh]:mm:ss")</f>
        <v>04:51:10</v>
      </c>
      <c r="N28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286" t="str">
        <f>IF(OR(FXLeaders_Signal_Report[[#This Row],[Pair]]="Gold",FXLeaders_Signal_Report[[#This Row],[Pair]]="Silver",FXLeaders_Signal_Report[[#This Row],[Pair]]="UsOil"),"Commodity",IF(OR(FXLeaders_Signal_Report[[#This Row],[Pair]]="BTC/USD",FXLeaders_Signal_Report[[#This Row],[Pair]]="ETH/USD"),"Cryptocurrency","Forex"))</f>
        <v>Forex</v>
      </c>
      <c r="P286">
        <f>ROUND(FXLeaders_Signal_Report[[#This Row],[Trade Duration (in Days)]],)</f>
        <v>0</v>
      </c>
      <c r="Q286">
        <f>ROUND(FXLeaders_Signal_Report[[#This Row],[Trade Duration (in Hours)]],)</f>
        <v>3</v>
      </c>
    </row>
    <row r="287" spans="1:17" x14ac:dyDescent="0.25">
      <c r="A287" t="s">
        <v>315</v>
      </c>
      <c r="B287" t="s">
        <v>16</v>
      </c>
      <c r="C287">
        <v>1955.88</v>
      </c>
      <c r="D287" t="s">
        <v>17</v>
      </c>
      <c r="E287">
        <v>1</v>
      </c>
      <c r="F287">
        <v>0</v>
      </c>
      <c r="G287" s="1">
        <v>45089</v>
      </c>
      <c r="H287" s="2">
        <v>0.67787037037037035</v>
      </c>
      <c r="I287" s="1">
        <v>45089</v>
      </c>
      <c r="J287" s="2">
        <v>0.96815972222222224</v>
      </c>
      <c r="K287" s="5">
        <v>0.29028935185185184</v>
      </c>
      <c r="L287" s="6">
        <v>6.9669444444444437</v>
      </c>
      <c r="M287" s="2" t="str">
        <f>TEXT(FXLeaders_Signal_Report[[#This Row],[Time Open]],"[hh]:mm:ss")</f>
        <v>16:16:08</v>
      </c>
      <c r="N28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287" t="str">
        <f>IF(OR(FXLeaders_Signal_Report[[#This Row],[Pair]]="Gold",FXLeaders_Signal_Report[[#This Row],[Pair]]="Silver",FXLeaders_Signal_Report[[#This Row],[Pair]]="UsOil"),"Commodity",IF(OR(FXLeaders_Signal_Report[[#This Row],[Pair]]="BTC/USD",FXLeaders_Signal_Report[[#This Row],[Pair]]="ETH/USD"),"Cryptocurrency","Forex"))</f>
        <v>Commodity</v>
      </c>
      <c r="P287">
        <f>ROUND(FXLeaders_Signal_Report[[#This Row],[Trade Duration (in Days)]],)</f>
        <v>0</v>
      </c>
      <c r="Q287">
        <f>ROUND(FXLeaders_Signal_Report[[#This Row],[Trade Duration (in Hours)]],)</f>
        <v>7</v>
      </c>
    </row>
    <row r="288" spans="1:17" x14ac:dyDescent="0.25">
      <c r="A288" t="s">
        <v>316</v>
      </c>
      <c r="B288" t="s">
        <v>16</v>
      </c>
      <c r="C288">
        <v>1959.35</v>
      </c>
      <c r="D288" t="s">
        <v>17</v>
      </c>
      <c r="E288">
        <v>0</v>
      </c>
      <c r="F288">
        <v>1</v>
      </c>
      <c r="G288" s="1">
        <v>45089</v>
      </c>
      <c r="H288" s="2">
        <v>0.19753472222222221</v>
      </c>
      <c r="I288" s="1">
        <v>45089</v>
      </c>
      <c r="J288" s="2">
        <v>0.57664351851851847</v>
      </c>
      <c r="K288" s="5">
        <v>0.37910879629629629</v>
      </c>
      <c r="L288" s="6">
        <v>9.0986111111111114</v>
      </c>
      <c r="M288" s="2" t="str">
        <f>TEXT(FXLeaders_Signal_Report[[#This Row],[Time Open]],"[hh]:mm:ss")</f>
        <v>04:44:27</v>
      </c>
      <c r="N28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288" t="str">
        <f>IF(OR(FXLeaders_Signal_Report[[#This Row],[Pair]]="Gold",FXLeaders_Signal_Report[[#This Row],[Pair]]="Silver",FXLeaders_Signal_Report[[#This Row],[Pair]]="UsOil"),"Commodity",IF(OR(FXLeaders_Signal_Report[[#This Row],[Pair]]="BTC/USD",FXLeaders_Signal_Report[[#This Row],[Pair]]="ETH/USD"),"Cryptocurrency","Forex"))</f>
        <v>Commodity</v>
      </c>
      <c r="P288">
        <f>ROUND(FXLeaders_Signal_Report[[#This Row],[Trade Duration (in Days)]],)</f>
        <v>0</v>
      </c>
      <c r="Q288">
        <f>ROUND(FXLeaders_Signal_Report[[#This Row],[Trade Duration (in Hours)]],)</f>
        <v>9</v>
      </c>
    </row>
    <row r="289" spans="1:17" x14ac:dyDescent="0.25">
      <c r="A289" t="s">
        <v>317</v>
      </c>
      <c r="B289" t="s">
        <v>19</v>
      </c>
      <c r="C289">
        <v>1.0737000000000001</v>
      </c>
      <c r="D289" t="s">
        <v>14</v>
      </c>
      <c r="E289">
        <v>0</v>
      </c>
      <c r="F289">
        <v>1</v>
      </c>
      <c r="G289" s="1">
        <v>45089</v>
      </c>
      <c r="H289" s="2">
        <v>0.20722222222222222</v>
      </c>
      <c r="I289" s="1">
        <v>45089</v>
      </c>
      <c r="J289" s="2">
        <v>0.32819444444444446</v>
      </c>
      <c r="K289" s="5">
        <v>0.12097222222222222</v>
      </c>
      <c r="L289" s="6">
        <v>2.9033333333333333</v>
      </c>
      <c r="M289" s="2" t="str">
        <f>TEXT(FXLeaders_Signal_Report[[#This Row],[Time Open]],"[hh]:mm:ss")</f>
        <v>04:58:24</v>
      </c>
      <c r="N28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289" t="str">
        <f>IF(OR(FXLeaders_Signal_Report[[#This Row],[Pair]]="Gold",FXLeaders_Signal_Report[[#This Row],[Pair]]="Silver",FXLeaders_Signal_Report[[#This Row],[Pair]]="UsOil"),"Commodity",IF(OR(FXLeaders_Signal_Report[[#This Row],[Pair]]="BTC/USD",FXLeaders_Signal_Report[[#This Row],[Pair]]="ETH/USD"),"Cryptocurrency","Forex"))</f>
        <v>Forex</v>
      </c>
      <c r="P289">
        <f>ROUND(FXLeaders_Signal_Report[[#This Row],[Trade Duration (in Days)]],)</f>
        <v>0</v>
      </c>
      <c r="Q289">
        <f>ROUND(FXLeaders_Signal_Report[[#This Row],[Trade Duration (in Hours)]],)</f>
        <v>3</v>
      </c>
    </row>
    <row r="290" spans="1:17" x14ac:dyDescent="0.25">
      <c r="A290" t="s">
        <v>318</v>
      </c>
      <c r="B290" t="s">
        <v>40</v>
      </c>
      <c r="C290">
        <v>1.3347</v>
      </c>
      <c r="D290" t="s">
        <v>17</v>
      </c>
      <c r="E290">
        <v>1</v>
      </c>
      <c r="F290">
        <v>0</v>
      </c>
      <c r="G290" s="1">
        <v>45086</v>
      </c>
      <c r="H290" s="2">
        <v>0.77276620370370375</v>
      </c>
      <c r="I290" s="1">
        <v>45086</v>
      </c>
      <c r="J290" s="2">
        <v>0.87587962962962962</v>
      </c>
      <c r="K290" s="5">
        <v>0.10311342592592594</v>
      </c>
      <c r="L290" s="6">
        <v>2.4747222222222227</v>
      </c>
      <c r="M290" s="2" t="str">
        <f>TEXT(FXLeaders_Signal_Report[[#This Row],[Time Open]],"[hh]:mm:ss")</f>
        <v>18:32:47</v>
      </c>
      <c r="N29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290" t="str">
        <f>IF(OR(FXLeaders_Signal_Report[[#This Row],[Pair]]="Gold",FXLeaders_Signal_Report[[#This Row],[Pair]]="Silver",FXLeaders_Signal_Report[[#This Row],[Pair]]="UsOil"),"Commodity",IF(OR(FXLeaders_Signal_Report[[#This Row],[Pair]]="BTC/USD",FXLeaders_Signal_Report[[#This Row],[Pair]]="ETH/USD"),"Cryptocurrency","Forex"))</f>
        <v>Forex</v>
      </c>
      <c r="P290">
        <f>ROUND(FXLeaders_Signal_Report[[#This Row],[Trade Duration (in Days)]],)</f>
        <v>0</v>
      </c>
      <c r="Q290">
        <f>ROUND(FXLeaders_Signal_Report[[#This Row],[Trade Duration (in Hours)]],)</f>
        <v>2</v>
      </c>
    </row>
    <row r="291" spans="1:17" x14ac:dyDescent="0.25">
      <c r="A291" t="s">
        <v>319</v>
      </c>
      <c r="B291" t="s">
        <v>40</v>
      </c>
      <c r="C291">
        <v>1.3315999999999999</v>
      </c>
      <c r="D291" t="s">
        <v>14</v>
      </c>
      <c r="E291">
        <v>0</v>
      </c>
      <c r="F291">
        <v>1</v>
      </c>
      <c r="G291" s="1">
        <v>45086</v>
      </c>
      <c r="H291" s="2">
        <v>0.59671296296296295</v>
      </c>
      <c r="I291" s="1">
        <v>45086</v>
      </c>
      <c r="J291" s="2">
        <v>0.66456018518518523</v>
      </c>
      <c r="K291" s="5">
        <v>6.784722222222217E-2</v>
      </c>
      <c r="L291" s="6">
        <v>1.6283333333333321</v>
      </c>
      <c r="M291" s="2" t="str">
        <f>TEXT(FXLeaders_Signal_Report[[#This Row],[Time Open]],"[hh]:mm:ss")</f>
        <v>14:19:16</v>
      </c>
      <c r="N29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291" t="str">
        <f>IF(OR(FXLeaders_Signal_Report[[#This Row],[Pair]]="Gold",FXLeaders_Signal_Report[[#This Row],[Pair]]="Silver",FXLeaders_Signal_Report[[#This Row],[Pair]]="UsOil"),"Commodity",IF(OR(FXLeaders_Signal_Report[[#This Row],[Pair]]="BTC/USD",FXLeaders_Signal_Report[[#This Row],[Pair]]="ETH/USD"),"Cryptocurrency","Forex"))</f>
        <v>Forex</v>
      </c>
      <c r="P291">
        <f>ROUND(FXLeaders_Signal_Report[[#This Row],[Trade Duration (in Days)]],)</f>
        <v>0</v>
      </c>
      <c r="Q291">
        <f>ROUND(FXLeaders_Signal_Report[[#This Row],[Trade Duration (in Hours)]],)</f>
        <v>2</v>
      </c>
    </row>
    <row r="292" spans="1:17" x14ac:dyDescent="0.25">
      <c r="A292" t="s">
        <v>320</v>
      </c>
      <c r="B292" t="s">
        <v>19</v>
      </c>
      <c r="C292">
        <v>1.0780000000000001</v>
      </c>
      <c r="D292" t="s">
        <v>17</v>
      </c>
      <c r="E292">
        <v>0</v>
      </c>
      <c r="F292">
        <v>1</v>
      </c>
      <c r="G292" s="1">
        <v>45086</v>
      </c>
      <c r="H292" s="2">
        <v>0.2089236111111111</v>
      </c>
      <c r="I292" s="1">
        <v>45086</v>
      </c>
      <c r="J292" s="2">
        <v>0.64812499999999995</v>
      </c>
      <c r="K292" s="5">
        <v>0.43920138888888882</v>
      </c>
      <c r="L292" s="6">
        <v>10.540833333333332</v>
      </c>
      <c r="M292" s="2" t="str">
        <f>TEXT(FXLeaders_Signal_Report[[#This Row],[Time Open]],"[hh]:mm:ss")</f>
        <v>05:00:51</v>
      </c>
      <c r="N29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292" t="str">
        <f>IF(OR(FXLeaders_Signal_Report[[#This Row],[Pair]]="Gold",FXLeaders_Signal_Report[[#This Row],[Pair]]="Silver",FXLeaders_Signal_Report[[#This Row],[Pair]]="UsOil"),"Commodity",IF(OR(FXLeaders_Signal_Report[[#This Row],[Pair]]="BTC/USD",FXLeaders_Signal_Report[[#This Row],[Pair]]="ETH/USD"),"Cryptocurrency","Forex"))</f>
        <v>Forex</v>
      </c>
      <c r="P292">
        <f>ROUND(FXLeaders_Signal_Report[[#This Row],[Trade Duration (in Days)]],)</f>
        <v>0</v>
      </c>
      <c r="Q292">
        <f>ROUND(FXLeaders_Signal_Report[[#This Row],[Trade Duration (in Hours)]],)</f>
        <v>11</v>
      </c>
    </row>
    <row r="293" spans="1:17" x14ac:dyDescent="0.25">
      <c r="A293" t="s">
        <v>321</v>
      </c>
      <c r="B293" t="s">
        <v>16</v>
      </c>
      <c r="C293">
        <v>1965.58</v>
      </c>
      <c r="D293" t="s">
        <v>17</v>
      </c>
      <c r="E293">
        <v>0</v>
      </c>
      <c r="F293">
        <v>1</v>
      </c>
      <c r="G293" s="1">
        <v>45086</v>
      </c>
      <c r="H293" s="2">
        <v>0.2207986111111111</v>
      </c>
      <c r="I293" s="1">
        <v>45086</v>
      </c>
      <c r="J293" s="2">
        <v>0.5709953703703704</v>
      </c>
      <c r="K293" s="5">
        <v>0.35019675925925925</v>
      </c>
      <c r="L293" s="6">
        <v>8.4047222222222224</v>
      </c>
      <c r="M293" s="2" t="str">
        <f>TEXT(FXLeaders_Signal_Report[[#This Row],[Time Open]],"[hh]:mm:ss")</f>
        <v>05:17:57</v>
      </c>
      <c r="N29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293" t="str">
        <f>IF(OR(FXLeaders_Signal_Report[[#This Row],[Pair]]="Gold",FXLeaders_Signal_Report[[#This Row],[Pair]]="Silver",FXLeaders_Signal_Report[[#This Row],[Pair]]="UsOil"),"Commodity",IF(OR(FXLeaders_Signal_Report[[#This Row],[Pair]]="BTC/USD",FXLeaders_Signal_Report[[#This Row],[Pair]]="ETH/USD"),"Cryptocurrency","Forex"))</f>
        <v>Commodity</v>
      </c>
      <c r="P293">
        <f>ROUND(FXLeaders_Signal_Report[[#This Row],[Trade Duration (in Days)]],)</f>
        <v>0</v>
      </c>
      <c r="Q293">
        <f>ROUND(FXLeaders_Signal_Report[[#This Row],[Trade Duration (in Hours)]],)</f>
        <v>8</v>
      </c>
    </row>
    <row r="294" spans="1:17" x14ac:dyDescent="0.25">
      <c r="A294" t="s">
        <v>322</v>
      </c>
      <c r="B294" t="s">
        <v>19</v>
      </c>
      <c r="C294">
        <v>1.0710999999999999</v>
      </c>
      <c r="D294" t="s">
        <v>17</v>
      </c>
      <c r="E294">
        <v>1</v>
      </c>
      <c r="F294">
        <v>0</v>
      </c>
      <c r="G294" s="1">
        <v>45084</v>
      </c>
      <c r="H294" s="2">
        <v>0.52281250000000001</v>
      </c>
      <c r="I294" s="1">
        <v>45085</v>
      </c>
      <c r="J294" s="2">
        <v>0.52166666666666661</v>
      </c>
      <c r="K294" s="5">
        <v>0.99885416666666671</v>
      </c>
      <c r="L294" s="6">
        <v>23.9725</v>
      </c>
      <c r="M294" s="2" t="str">
        <f>TEXT(FXLeaders_Signal_Report[[#This Row],[Time Open]],"[hh]:mm:ss")</f>
        <v>12:32:51</v>
      </c>
      <c r="N29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294" t="str">
        <f>IF(OR(FXLeaders_Signal_Report[[#This Row],[Pair]]="Gold",FXLeaders_Signal_Report[[#This Row],[Pair]]="Silver",FXLeaders_Signal_Report[[#This Row],[Pair]]="UsOil"),"Commodity",IF(OR(FXLeaders_Signal_Report[[#This Row],[Pair]]="BTC/USD",FXLeaders_Signal_Report[[#This Row],[Pair]]="ETH/USD"),"Cryptocurrency","Forex"))</f>
        <v>Forex</v>
      </c>
      <c r="P294">
        <f>ROUND(FXLeaders_Signal_Report[[#This Row],[Trade Duration (in Days)]],)</f>
        <v>1</v>
      </c>
      <c r="Q294">
        <f>ROUND(FXLeaders_Signal_Report[[#This Row],[Trade Duration (in Hours)]],)</f>
        <v>24</v>
      </c>
    </row>
    <row r="295" spans="1:17" x14ac:dyDescent="0.25">
      <c r="A295" t="s">
        <v>323</v>
      </c>
      <c r="B295" t="s">
        <v>13</v>
      </c>
      <c r="C295">
        <v>139.79</v>
      </c>
      <c r="D295" t="s">
        <v>14</v>
      </c>
      <c r="E295">
        <v>1</v>
      </c>
      <c r="F295">
        <v>0</v>
      </c>
      <c r="G295" s="1">
        <v>45085</v>
      </c>
      <c r="H295" s="2">
        <v>0.22376157407407407</v>
      </c>
      <c r="I295" s="1">
        <v>45085</v>
      </c>
      <c r="J295" s="2">
        <v>0.52098379629629632</v>
      </c>
      <c r="K295" s="5">
        <v>0.29722222222222222</v>
      </c>
      <c r="L295" s="6">
        <v>7.1333333333333329</v>
      </c>
      <c r="M295" s="2" t="str">
        <f>TEXT(FXLeaders_Signal_Report[[#This Row],[Time Open]],"[hh]:mm:ss")</f>
        <v>05:22:13</v>
      </c>
      <c r="N29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295" t="str">
        <f>IF(OR(FXLeaders_Signal_Report[[#This Row],[Pair]]="Gold",FXLeaders_Signal_Report[[#This Row],[Pair]]="Silver",FXLeaders_Signal_Report[[#This Row],[Pair]]="UsOil"),"Commodity",IF(OR(FXLeaders_Signal_Report[[#This Row],[Pair]]="BTC/USD",FXLeaders_Signal_Report[[#This Row],[Pair]]="ETH/USD"),"Cryptocurrency","Forex"))</f>
        <v>Forex</v>
      </c>
      <c r="P295">
        <f>ROUND(FXLeaders_Signal_Report[[#This Row],[Trade Duration (in Days)]],)</f>
        <v>0</v>
      </c>
      <c r="Q295">
        <f>ROUND(FXLeaders_Signal_Report[[#This Row],[Trade Duration (in Hours)]],)</f>
        <v>7</v>
      </c>
    </row>
    <row r="296" spans="1:17" x14ac:dyDescent="0.25">
      <c r="A296" t="s">
        <v>324</v>
      </c>
      <c r="B296" t="s">
        <v>21</v>
      </c>
      <c r="C296">
        <v>1.2452000000000001</v>
      </c>
      <c r="D296" t="s">
        <v>14</v>
      </c>
      <c r="E296">
        <v>0</v>
      </c>
      <c r="F296">
        <v>1</v>
      </c>
      <c r="G296" s="1">
        <v>45085</v>
      </c>
      <c r="H296" s="2">
        <v>0.23074074074074075</v>
      </c>
      <c r="I296" s="1">
        <v>45085</v>
      </c>
      <c r="J296" s="2">
        <v>0.51877314814814812</v>
      </c>
      <c r="K296" s="5">
        <v>0.28803240740740738</v>
      </c>
      <c r="L296" s="6">
        <v>6.9127777777777775</v>
      </c>
      <c r="M296" s="2" t="str">
        <f>TEXT(FXLeaders_Signal_Report[[#This Row],[Time Open]],"[hh]:mm:ss")</f>
        <v>05:32:16</v>
      </c>
      <c r="N29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296" t="str">
        <f>IF(OR(FXLeaders_Signal_Report[[#This Row],[Pair]]="Gold",FXLeaders_Signal_Report[[#This Row],[Pair]]="Silver",FXLeaders_Signal_Report[[#This Row],[Pair]]="UsOil"),"Commodity",IF(OR(FXLeaders_Signal_Report[[#This Row],[Pair]]="BTC/USD",FXLeaders_Signal_Report[[#This Row],[Pair]]="ETH/USD"),"Cryptocurrency","Forex"))</f>
        <v>Forex</v>
      </c>
      <c r="P296">
        <f>ROUND(FXLeaders_Signal_Report[[#This Row],[Trade Duration (in Days)]],)</f>
        <v>0</v>
      </c>
      <c r="Q296">
        <f>ROUND(FXLeaders_Signal_Report[[#This Row],[Trade Duration (in Hours)]],)</f>
        <v>7</v>
      </c>
    </row>
    <row r="297" spans="1:17" x14ac:dyDescent="0.25">
      <c r="A297" t="s">
        <v>325</v>
      </c>
      <c r="B297" t="s">
        <v>16</v>
      </c>
      <c r="C297">
        <v>1945.62</v>
      </c>
      <c r="D297" t="s">
        <v>14</v>
      </c>
      <c r="E297">
        <v>0</v>
      </c>
      <c r="F297">
        <v>1</v>
      </c>
      <c r="G297" s="1">
        <v>45085</v>
      </c>
      <c r="H297" s="2">
        <v>0.18653935185185186</v>
      </c>
      <c r="I297" s="1">
        <v>45085</v>
      </c>
      <c r="J297" s="2">
        <v>0.36129629629629628</v>
      </c>
      <c r="K297" s="5">
        <v>0.17475694444444445</v>
      </c>
      <c r="L297" s="6">
        <v>4.1941666666666668</v>
      </c>
      <c r="M297" s="2" t="str">
        <f>TEXT(FXLeaders_Signal_Report[[#This Row],[Time Open]],"[hh]:mm:ss")</f>
        <v>04:28:37</v>
      </c>
      <c r="N29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297" t="str">
        <f>IF(OR(FXLeaders_Signal_Report[[#This Row],[Pair]]="Gold",FXLeaders_Signal_Report[[#This Row],[Pair]]="Silver",FXLeaders_Signal_Report[[#This Row],[Pair]]="UsOil"),"Commodity",IF(OR(FXLeaders_Signal_Report[[#This Row],[Pair]]="BTC/USD",FXLeaders_Signal_Report[[#This Row],[Pair]]="ETH/USD"),"Cryptocurrency","Forex"))</f>
        <v>Commodity</v>
      </c>
      <c r="P297">
        <f>ROUND(FXLeaders_Signal_Report[[#This Row],[Trade Duration (in Days)]],)</f>
        <v>0</v>
      </c>
      <c r="Q297">
        <f>ROUND(FXLeaders_Signal_Report[[#This Row],[Trade Duration (in Hours)]],)</f>
        <v>4</v>
      </c>
    </row>
    <row r="298" spans="1:17" x14ac:dyDescent="0.25">
      <c r="A298" t="s">
        <v>326</v>
      </c>
      <c r="B298" t="s">
        <v>16</v>
      </c>
      <c r="C298">
        <v>1958.69</v>
      </c>
      <c r="D298" t="s">
        <v>17</v>
      </c>
      <c r="E298">
        <v>0</v>
      </c>
      <c r="F298">
        <v>1</v>
      </c>
      <c r="G298" s="1">
        <v>45082</v>
      </c>
      <c r="H298" s="2">
        <v>0.69306712962962957</v>
      </c>
      <c r="I298" s="1">
        <v>45084</v>
      </c>
      <c r="J298" s="2">
        <v>0.65633101851851849</v>
      </c>
      <c r="K298" s="5">
        <v>1.9632638888888889</v>
      </c>
      <c r="L298" s="6">
        <v>47.118333333333332</v>
      </c>
      <c r="M298" s="2" t="str">
        <f>TEXT(FXLeaders_Signal_Report[[#This Row],[Time Open]],"[hh]:mm:ss")</f>
        <v>16:38:01</v>
      </c>
      <c r="N29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298" t="str">
        <f>IF(OR(FXLeaders_Signal_Report[[#This Row],[Pair]]="Gold",FXLeaders_Signal_Report[[#This Row],[Pair]]="Silver",FXLeaders_Signal_Report[[#This Row],[Pair]]="UsOil"),"Commodity",IF(OR(FXLeaders_Signal_Report[[#This Row],[Pair]]="BTC/USD",FXLeaders_Signal_Report[[#This Row],[Pair]]="ETH/USD"),"Cryptocurrency","Forex"))</f>
        <v>Commodity</v>
      </c>
      <c r="P298">
        <f>ROUND(FXLeaders_Signal_Report[[#This Row],[Trade Duration (in Days)]],)</f>
        <v>2</v>
      </c>
      <c r="Q298">
        <f>ROUND(FXLeaders_Signal_Report[[#This Row],[Trade Duration (in Hours)]],)</f>
        <v>47</v>
      </c>
    </row>
    <row r="299" spans="1:17" x14ac:dyDescent="0.25">
      <c r="A299" t="s">
        <v>327</v>
      </c>
      <c r="B299" t="s">
        <v>19</v>
      </c>
      <c r="C299">
        <v>1.0710999999999999</v>
      </c>
      <c r="D299" t="s">
        <v>17</v>
      </c>
      <c r="E299">
        <v>0</v>
      </c>
      <c r="F299">
        <v>1</v>
      </c>
      <c r="G299" s="1">
        <v>45084</v>
      </c>
      <c r="H299" s="2">
        <v>0.52208333333333334</v>
      </c>
      <c r="I299" s="1">
        <v>45084</v>
      </c>
      <c r="J299" s="2">
        <v>0.63792824074074073</v>
      </c>
      <c r="K299" s="5">
        <v>0.11584490740740742</v>
      </c>
      <c r="L299" s="6">
        <v>2.7802777777777781</v>
      </c>
      <c r="M299" s="2" t="str">
        <f>TEXT(FXLeaders_Signal_Report[[#This Row],[Time Open]],"[hh]:mm:ss")</f>
        <v>12:31:48</v>
      </c>
      <c r="N29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299" t="str">
        <f>IF(OR(FXLeaders_Signal_Report[[#This Row],[Pair]]="Gold",FXLeaders_Signal_Report[[#This Row],[Pair]]="Silver",FXLeaders_Signal_Report[[#This Row],[Pair]]="UsOil"),"Commodity",IF(OR(FXLeaders_Signal_Report[[#This Row],[Pair]]="BTC/USD",FXLeaders_Signal_Report[[#This Row],[Pair]]="ETH/USD"),"Cryptocurrency","Forex"))</f>
        <v>Forex</v>
      </c>
      <c r="P299">
        <f>ROUND(FXLeaders_Signal_Report[[#This Row],[Trade Duration (in Days)]],)</f>
        <v>0</v>
      </c>
      <c r="Q299">
        <f>ROUND(FXLeaders_Signal_Report[[#This Row],[Trade Duration (in Hours)]],)</f>
        <v>3</v>
      </c>
    </row>
    <row r="300" spans="1:17" x14ac:dyDescent="0.25">
      <c r="A300" t="s">
        <v>328</v>
      </c>
      <c r="B300" t="s">
        <v>13</v>
      </c>
      <c r="C300">
        <v>139.47</v>
      </c>
      <c r="D300" t="s">
        <v>17</v>
      </c>
      <c r="E300">
        <v>0</v>
      </c>
      <c r="F300">
        <v>1</v>
      </c>
      <c r="G300" s="1">
        <v>45084</v>
      </c>
      <c r="H300" s="2">
        <v>0.56437499999999996</v>
      </c>
      <c r="I300" s="1">
        <v>45084</v>
      </c>
      <c r="J300" s="2">
        <v>0.5799305555555555</v>
      </c>
      <c r="K300" s="5">
        <v>1.5555555555555545E-2</v>
      </c>
      <c r="L300" s="6">
        <v>0.37333333333333307</v>
      </c>
      <c r="M300" s="2" t="str">
        <f>TEXT(FXLeaders_Signal_Report[[#This Row],[Time Open]],"[hh]:mm:ss")</f>
        <v>13:32:42</v>
      </c>
      <c r="N30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300" t="str">
        <f>IF(OR(FXLeaders_Signal_Report[[#This Row],[Pair]]="Gold",FXLeaders_Signal_Report[[#This Row],[Pair]]="Silver",FXLeaders_Signal_Report[[#This Row],[Pair]]="UsOil"),"Commodity",IF(OR(FXLeaders_Signal_Report[[#This Row],[Pair]]="BTC/USD",FXLeaders_Signal_Report[[#This Row],[Pair]]="ETH/USD"),"Cryptocurrency","Forex"))</f>
        <v>Forex</v>
      </c>
      <c r="P300">
        <f>ROUND(FXLeaders_Signal_Report[[#This Row],[Trade Duration (in Days)]],)</f>
        <v>0</v>
      </c>
      <c r="Q300">
        <f>ROUND(FXLeaders_Signal_Report[[#This Row],[Trade Duration (in Hours)]],)</f>
        <v>0</v>
      </c>
    </row>
    <row r="301" spans="1:17" x14ac:dyDescent="0.25">
      <c r="A301" t="s">
        <v>329</v>
      </c>
      <c r="B301" t="s">
        <v>19</v>
      </c>
      <c r="C301">
        <v>1.0679000000000001</v>
      </c>
      <c r="D301" t="s">
        <v>17</v>
      </c>
      <c r="E301">
        <v>1</v>
      </c>
      <c r="F301">
        <v>0</v>
      </c>
      <c r="G301" s="1">
        <v>45084</v>
      </c>
      <c r="H301" s="2">
        <v>0.27754629629629629</v>
      </c>
      <c r="I301" s="1">
        <v>45084</v>
      </c>
      <c r="J301" s="2">
        <v>0.45538194444444446</v>
      </c>
      <c r="K301" s="5">
        <v>0.17783564814814815</v>
      </c>
      <c r="L301" s="6">
        <v>4.2680555555555557</v>
      </c>
      <c r="M301" s="2" t="str">
        <f>TEXT(FXLeaders_Signal_Report[[#This Row],[Time Open]],"[hh]:mm:ss")</f>
        <v>06:39:40</v>
      </c>
      <c r="N30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301" t="str">
        <f>IF(OR(FXLeaders_Signal_Report[[#This Row],[Pair]]="Gold",FXLeaders_Signal_Report[[#This Row],[Pair]]="Silver",FXLeaders_Signal_Report[[#This Row],[Pair]]="UsOil"),"Commodity",IF(OR(FXLeaders_Signal_Report[[#This Row],[Pair]]="BTC/USD",FXLeaders_Signal_Report[[#This Row],[Pair]]="ETH/USD"),"Cryptocurrency","Forex"))</f>
        <v>Forex</v>
      </c>
      <c r="P301">
        <f>ROUND(FXLeaders_Signal_Report[[#This Row],[Trade Duration (in Days)]],)</f>
        <v>0</v>
      </c>
      <c r="Q301">
        <f>ROUND(FXLeaders_Signal_Report[[#This Row],[Trade Duration (in Hours)]],)</f>
        <v>4</v>
      </c>
    </row>
    <row r="302" spans="1:17" x14ac:dyDescent="0.25">
      <c r="A302" t="s">
        <v>330</v>
      </c>
      <c r="B302" t="s">
        <v>19</v>
      </c>
      <c r="C302">
        <v>1.0722</v>
      </c>
      <c r="D302" t="s">
        <v>14</v>
      </c>
      <c r="E302">
        <v>1</v>
      </c>
      <c r="F302">
        <v>0</v>
      </c>
      <c r="G302" s="1">
        <v>45083</v>
      </c>
      <c r="H302" s="2">
        <v>0.25637731481481479</v>
      </c>
      <c r="I302" s="1">
        <v>45083</v>
      </c>
      <c r="J302" s="2">
        <v>0.49686342592592592</v>
      </c>
      <c r="K302" s="5">
        <v>0.24048611111111109</v>
      </c>
      <c r="L302" s="6">
        <v>5.7716666666666665</v>
      </c>
      <c r="M302" s="2" t="str">
        <f>TEXT(FXLeaders_Signal_Report[[#This Row],[Time Open]],"[hh]:mm:ss")</f>
        <v>06:09:11</v>
      </c>
      <c r="N30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302" t="str">
        <f>IF(OR(FXLeaders_Signal_Report[[#This Row],[Pair]]="Gold",FXLeaders_Signal_Report[[#This Row],[Pair]]="Silver",FXLeaders_Signal_Report[[#This Row],[Pair]]="UsOil"),"Commodity",IF(OR(FXLeaders_Signal_Report[[#This Row],[Pair]]="BTC/USD",FXLeaders_Signal_Report[[#This Row],[Pair]]="ETH/USD"),"Cryptocurrency","Forex"))</f>
        <v>Forex</v>
      </c>
      <c r="P302">
        <f>ROUND(FXLeaders_Signal_Report[[#This Row],[Trade Duration (in Days)]],)</f>
        <v>0</v>
      </c>
      <c r="Q302">
        <f>ROUND(FXLeaders_Signal_Report[[#This Row],[Trade Duration (in Hours)]],)</f>
        <v>6</v>
      </c>
    </row>
    <row r="303" spans="1:17" x14ac:dyDescent="0.25">
      <c r="A303" t="s">
        <v>331</v>
      </c>
      <c r="B303" t="s">
        <v>19</v>
      </c>
      <c r="C303">
        <v>1.0712999999999999</v>
      </c>
      <c r="D303" t="s">
        <v>17</v>
      </c>
      <c r="E303">
        <v>0</v>
      </c>
      <c r="F303">
        <v>1</v>
      </c>
      <c r="G303" s="1">
        <v>45082</v>
      </c>
      <c r="H303" s="2">
        <v>0.64402777777777775</v>
      </c>
      <c r="I303" s="1">
        <v>45083</v>
      </c>
      <c r="J303" s="2">
        <v>0.43409722222222225</v>
      </c>
      <c r="K303" s="5">
        <v>0.79006944444444438</v>
      </c>
      <c r="L303" s="6">
        <v>18.961666666666666</v>
      </c>
      <c r="M303" s="2" t="str">
        <f>TEXT(FXLeaders_Signal_Report[[#This Row],[Time Open]],"[hh]:mm:ss")</f>
        <v>15:27:24</v>
      </c>
      <c r="N30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303" t="str">
        <f>IF(OR(FXLeaders_Signal_Report[[#This Row],[Pair]]="Gold",FXLeaders_Signal_Report[[#This Row],[Pair]]="Silver",FXLeaders_Signal_Report[[#This Row],[Pair]]="UsOil"),"Commodity",IF(OR(FXLeaders_Signal_Report[[#This Row],[Pair]]="BTC/USD",FXLeaders_Signal_Report[[#This Row],[Pair]]="ETH/USD"),"Cryptocurrency","Forex"))</f>
        <v>Forex</v>
      </c>
      <c r="P303">
        <f>ROUND(FXLeaders_Signal_Report[[#This Row],[Trade Duration (in Days)]],)</f>
        <v>1</v>
      </c>
      <c r="Q303">
        <f>ROUND(FXLeaders_Signal_Report[[#This Row],[Trade Duration (in Hours)]],)</f>
        <v>19</v>
      </c>
    </row>
    <row r="304" spans="1:17" x14ac:dyDescent="0.25">
      <c r="A304" t="s">
        <v>332</v>
      </c>
      <c r="B304" t="s">
        <v>40</v>
      </c>
      <c r="C304">
        <v>1.3431999999999999</v>
      </c>
      <c r="D304" t="s">
        <v>17</v>
      </c>
      <c r="E304">
        <v>0</v>
      </c>
      <c r="F304">
        <v>1</v>
      </c>
      <c r="G304" s="1">
        <v>45079</v>
      </c>
      <c r="H304" s="2">
        <v>0.81800925925925927</v>
      </c>
      <c r="I304" s="1">
        <v>45083</v>
      </c>
      <c r="J304" s="2">
        <v>0.26527777777777778</v>
      </c>
      <c r="K304" s="5">
        <v>3.4472685185185186</v>
      </c>
      <c r="L304" s="6">
        <v>82.734444444444449</v>
      </c>
      <c r="M304" s="2" t="str">
        <f>TEXT(FXLeaders_Signal_Report[[#This Row],[Time Open]],"[hh]:mm:ss")</f>
        <v>19:37:56</v>
      </c>
      <c r="N30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304" t="str">
        <f>IF(OR(FXLeaders_Signal_Report[[#This Row],[Pair]]="Gold",FXLeaders_Signal_Report[[#This Row],[Pair]]="Silver",FXLeaders_Signal_Report[[#This Row],[Pair]]="UsOil"),"Commodity",IF(OR(FXLeaders_Signal_Report[[#This Row],[Pair]]="BTC/USD",FXLeaders_Signal_Report[[#This Row],[Pair]]="ETH/USD"),"Cryptocurrency","Forex"))</f>
        <v>Forex</v>
      </c>
      <c r="P304">
        <f>ROUND(FXLeaders_Signal_Report[[#This Row],[Trade Duration (in Days)]],)</f>
        <v>3</v>
      </c>
      <c r="Q304">
        <f>ROUND(FXLeaders_Signal_Report[[#This Row],[Trade Duration (in Hours)]],)</f>
        <v>83</v>
      </c>
    </row>
    <row r="305" spans="1:17" x14ac:dyDescent="0.25">
      <c r="A305" t="s">
        <v>333</v>
      </c>
      <c r="B305" t="s">
        <v>16</v>
      </c>
      <c r="C305">
        <v>1956.85</v>
      </c>
      <c r="D305" t="s">
        <v>14</v>
      </c>
      <c r="E305">
        <v>0</v>
      </c>
      <c r="F305">
        <v>1</v>
      </c>
      <c r="G305" s="1">
        <v>45082</v>
      </c>
      <c r="H305" s="2">
        <v>0.63862268518518517</v>
      </c>
      <c r="I305" s="1">
        <v>45082</v>
      </c>
      <c r="J305" s="2">
        <v>0.66190972222222222</v>
      </c>
      <c r="K305" s="5">
        <v>2.3287037037037051E-2</v>
      </c>
      <c r="L305" s="6">
        <v>0.55888888888888921</v>
      </c>
      <c r="M305" s="2" t="str">
        <f>TEXT(FXLeaders_Signal_Report[[#This Row],[Time Open]],"[hh]:mm:ss")</f>
        <v>15:19:37</v>
      </c>
      <c r="N30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305" t="str">
        <f>IF(OR(FXLeaders_Signal_Report[[#This Row],[Pair]]="Gold",FXLeaders_Signal_Report[[#This Row],[Pair]]="Silver",FXLeaders_Signal_Report[[#This Row],[Pair]]="UsOil"),"Commodity",IF(OR(FXLeaders_Signal_Report[[#This Row],[Pair]]="BTC/USD",FXLeaders_Signal_Report[[#This Row],[Pair]]="ETH/USD"),"Cryptocurrency","Forex"))</f>
        <v>Commodity</v>
      </c>
      <c r="P305">
        <f>ROUND(FXLeaders_Signal_Report[[#This Row],[Trade Duration (in Days)]],)</f>
        <v>0</v>
      </c>
      <c r="Q305">
        <f>ROUND(FXLeaders_Signal_Report[[#This Row],[Trade Duration (in Hours)]],)</f>
        <v>1</v>
      </c>
    </row>
    <row r="306" spans="1:17" x14ac:dyDescent="0.25">
      <c r="A306" t="s">
        <v>334</v>
      </c>
      <c r="B306" t="s">
        <v>16</v>
      </c>
      <c r="C306">
        <v>1946.23</v>
      </c>
      <c r="D306" t="s">
        <v>17</v>
      </c>
      <c r="E306">
        <v>1</v>
      </c>
      <c r="F306">
        <v>0</v>
      </c>
      <c r="G306" s="1">
        <v>45082</v>
      </c>
      <c r="H306" s="2">
        <v>0.56975694444444447</v>
      </c>
      <c r="I306" s="1">
        <v>45082</v>
      </c>
      <c r="J306" s="2">
        <v>0.58339120370370368</v>
      </c>
      <c r="K306" s="5">
        <v>1.3634259259259244E-2</v>
      </c>
      <c r="L306" s="6">
        <v>0.32722222222222186</v>
      </c>
      <c r="M306" s="2" t="str">
        <f>TEXT(FXLeaders_Signal_Report[[#This Row],[Time Open]],"[hh]:mm:ss")</f>
        <v>13:40:27</v>
      </c>
      <c r="N30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306" t="str">
        <f>IF(OR(FXLeaders_Signal_Report[[#This Row],[Pair]]="Gold",FXLeaders_Signal_Report[[#This Row],[Pair]]="Silver",FXLeaders_Signal_Report[[#This Row],[Pair]]="UsOil"),"Commodity",IF(OR(FXLeaders_Signal_Report[[#This Row],[Pair]]="BTC/USD",FXLeaders_Signal_Report[[#This Row],[Pair]]="ETH/USD"),"Cryptocurrency","Forex"))</f>
        <v>Commodity</v>
      </c>
      <c r="P306">
        <f>ROUND(FXLeaders_Signal_Report[[#This Row],[Trade Duration (in Days)]],)</f>
        <v>0</v>
      </c>
      <c r="Q306">
        <f>ROUND(FXLeaders_Signal_Report[[#This Row],[Trade Duration (in Hours)]],)</f>
        <v>0</v>
      </c>
    </row>
    <row r="307" spans="1:17" x14ac:dyDescent="0.25">
      <c r="A307" t="s">
        <v>335</v>
      </c>
      <c r="B307" t="s">
        <v>16</v>
      </c>
      <c r="C307">
        <v>1944.96</v>
      </c>
      <c r="D307" t="s">
        <v>17</v>
      </c>
      <c r="E307">
        <v>0</v>
      </c>
      <c r="F307">
        <v>1</v>
      </c>
      <c r="G307" s="1">
        <v>45082</v>
      </c>
      <c r="H307" s="2">
        <v>0.22488425925925926</v>
      </c>
      <c r="I307" s="1">
        <v>45082</v>
      </c>
      <c r="J307" s="2">
        <v>0.30552083333333335</v>
      </c>
      <c r="K307" s="5">
        <v>8.0636574074074055E-2</v>
      </c>
      <c r="L307" s="6">
        <v>1.9352777777777774</v>
      </c>
      <c r="M307" s="2" t="str">
        <f>TEXT(FXLeaders_Signal_Report[[#This Row],[Time Open]],"[hh]:mm:ss")</f>
        <v>05:23:50</v>
      </c>
      <c r="N30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307" t="str">
        <f>IF(OR(FXLeaders_Signal_Report[[#This Row],[Pair]]="Gold",FXLeaders_Signal_Report[[#This Row],[Pair]]="Silver",FXLeaders_Signal_Report[[#This Row],[Pair]]="UsOil"),"Commodity",IF(OR(FXLeaders_Signal_Report[[#This Row],[Pair]]="BTC/USD",FXLeaders_Signal_Report[[#This Row],[Pair]]="ETH/USD"),"Cryptocurrency","Forex"))</f>
        <v>Commodity</v>
      </c>
      <c r="P307">
        <f>ROUND(FXLeaders_Signal_Report[[#This Row],[Trade Duration (in Days)]],)</f>
        <v>0</v>
      </c>
      <c r="Q307">
        <f>ROUND(FXLeaders_Signal_Report[[#This Row],[Trade Duration (in Hours)]],)</f>
        <v>2</v>
      </c>
    </row>
    <row r="308" spans="1:17" x14ac:dyDescent="0.25">
      <c r="A308" t="s">
        <v>336</v>
      </c>
      <c r="B308" t="s">
        <v>23</v>
      </c>
      <c r="C308">
        <v>0.60860000000000003</v>
      </c>
      <c r="D308" t="s">
        <v>14</v>
      </c>
      <c r="E308">
        <v>1</v>
      </c>
      <c r="F308">
        <v>0</v>
      </c>
      <c r="G308" s="1">
        <v>45079</v>
      </c>
      <c r="H308" s="2">
        <v>0.19891203703703703</v>
      </c>
      <c r="I308" s="1">
        <v>45082</v>
      </c>
      <c r="J308" s="2">
        <v>0.29699074074074072</v>
      </c>
      <c r="K308" s="5">
        <v>3.0980787037037039</v>
      </c>
      <c r="L308" s="6">
        <v>74.353888888888889</v>
      </c>
      <c r="M308" s="2" t="str">
        <f>TEXT(FXLeaders_Signal_Report[[#This Row],[Time Open]],"[hh]:mm:ss")</f>
        <v>04:46:26</v>
      </c>
      <c r="N30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308" t="str">
        <f>IF(OR(FXLeaders_Signal_Report[[#This Row],[Pair]]="Gold",FXLeaders_Signal_Report[[#This Row],[Pair]]="Silver",FXLeaders_Signal_Report[[#This Row],[Pair]]="UsOil"),"Commodity",IF(OR(FXLeaders_Signal_Report[[#This Row],[Pair]]="BTC/USD",FXLeaders_Signal_Report[[#This Row],[Pair]]="ETH/USD"),"Cryptocurrency","Forex"))</f>
        <v>Forex</v>
      </c>
      <c r="P308">
        <f>ROUND(FXLeaders_Signal_Report[[#This Row],[Trade Duration (in Days)]],)</f>
        <v>3</v>
      </c>
      <c r="Q308">
        <f>ROUND(FXLeaders_Signal_Report[[#This Row],[Trade Duration (in Hours)]],)</f>
        <v>74</v>
      </c>
    </row>
    <row r="309" spans="1:17" x14ac:dyDescent="0.25">
      <c r="A309" t="s">
        <v>337</v>
      </c>
      <c r="B309" t="s">
        <v>19</v>
      </c>
      <c r="C309">
        <v>1.0744</v>
      </c>
      <c r="D309" t="s">
        <v>14</v>
      </c>
      <c r="E309">
        <v>1</v>
      </c>
      <c r="F309">
        <v>0</v>
      </c>
      <c r="G309" s="1">
        <v>45079</v>
      </c>
      <c r="H309" s="2">
        <v>0.53295138888888893</v>
      </c>
      <c r="I309" s="1">
        <v>45081</v>
      </c>
      <c r="J309" s="2">
        <v>0.94827546296296295</v>
      </c>
      <c r="K309" s="5">
        <v>2.415324074074074</v>
      </c>
      <c r="L309" s="6">
        <v>57.967777777777776</v>
      </c>
      <c r="M309" s="2" t="str">
        <f>TEXT(FXLeaders_Signal_Report[[#This Row],[Time Open]],"[hh]:mm:ss")</f>
        <v>12:47:27</v>
      </c>
      <c r="N30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309" t="str">
        <f>IF(OR(FXLeaders_Signal_Report[[#This Row],[Pair]]="Gold",FXLeaders_Signal_Report[[#This Row],[Pair]]="Silver",FXLeaders_Signal_Report[[#This Row],[Pair]]="UsOil"),"Commodity",IF(OR(FXLeaders_Signal_Report[[#This Row],[Pair]]="BTC/USD",FXLeaders_Signal_Report[[#This Row],[Pair]]="ETH/USD"),"Cryptocurrency","Forex"))</f>
        <v>Forex</v>
      </c>
      <c r="P309">
        <f>ROUND(FXLeaders_Signal_Report[[#This Row],[Trade Duration (in Days)]],)</f>
        <v>2</v>
      </c>
      <c r="Q309">
        <f>ROUND(FXLeaders_Signal_Report[[#This Row],[Trade Duration (in Hours)]],)</f>
        <v>58</v>
      </c>
    </row>
    <row r="310" spans="1:17" x14ac:dyDescent="0.25">
      <c r="A310" t="s">
        <v>338</v>
      </c>
      <c r="B310" t="s">
        <v>16</v>
      </c>
      <c r="C310">
        <v>1966.12</v>
      </c>
      <c r="D310" t="s">
        <v>17</v>
      </c>
      <c r="E310">
        <v>0</v>
      </c>
      <c r="F310">
        <v>1</v>
      </c>
      <c r="G310" s="1">
        <v>45079</v>
      </c>
      <c r="H310" s="2">
        <v>0.62373842592592588</v>
      </c>
      <c r="I310" s="1">
        <v>45079</v>
      </c>
      <c r="J310" s="2">
        <v>0.63944444444444448</v>
      </c>
      <c r="K310" s="5">
        <v>1.5706018518518567E-2</v>
      </c>
      <c r="L310" s="6">
        <v>0.37694444444444564</v>
      </c>
      <c r="M310" s="2" t="str">
        <f>TEXT(FXLeaders_Signal_Report[[#This Row],[Time Open]],"[hh]:mm:ss")</f>
        <v>14:58:11</v>
      </c>
      <c r="N31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310" t="str">
        <f>IF(OR(FXLeaders_Signal_Report[[#This Row],[Pair]]="Gold",FXLeaders_Signal_Report[[#This Row],[Pair]]="Silver",FXLeaders_Signal_Report[[#This Row],[Pair]]="UsOil"),"Commodity",IF(OR(FXLeaders_Signal_Report[[#This Row],[Pair]]="BTC/USD",FXLeaders_Signal_Report[[#This Row],[Pair]]="ETH/USD"),"Cryptocurrency","Forex"))</f>
        <v>Commodity</v>
      </c>
      <c r="P310">
        <f>ROUND(FXLeaders_Signal_Report[[#This Row],[Trade Duration (in Days)]],)</f>
        <v>0</v>
      </c>
      <c r="Q310">
        <f>ROUND(FXLeaders_Signal_Report[[#This Row],[Trade Duration (in Hours)]],)</f>
        <v>0</v>
      </c>
    </row>
    <row r="311" spans="1:17" x14ac:dyDescent="0.25">
      <c r="A311" t="s">
        <v>339</v>
      </c>
      <c r="B311" t="s">
        <v>16</v>
      </c>
      <c r="C311">
        <v>1980.04</v>
      </c>
      <c r="D311" t="s">
        <v>17</v>
      </c>
      <c r="E311">
        <v>0</v>
      </c>
      <c r="F311">
        <v>1</v>
      </c>
      <c r="G311" s="1">
        <v>45079</v>
      </c>
      <c r="H311" s="2">
        <v>0.22950231481481481</v>
      </c>
      <c r="I311" s="1">
        <v>45079</v>
      </c>
      <c r="J311" s="2">
        <v>0.31396990740740743</v>
      </c>
      <c r="K311" s="5">
        <v>8.446759259259258E-2</v>
      </c>
      <c r="L311" s="6">
        <v>2.027222222222222</v>
      </c>
      <c r="M311" s="2" t="str">
        <f>TEXT(FXLeaders_Signal_Report[[#This Row],[Time Open]],"[hh]:mm:ss")</f>
        <v>05:30:29</v>
      </c>
      <c r="N31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311" t="str">
        <f>IF(OR(FXLeaders_Signal_Report[[#This Row],[Pair]]="Gold",FXLeaders_Signal_Report[[#This Row],[Pair]]="Silver",FXLeaders_Signal_Report[[#This Row],[Pair]]="UsOil"),"Commodity",IF(OR(FXLeaders_Signal_Report[[#This Row],[Pair]]="BTC/USD",FXLeaders_Signal_Report[[#This Row],[Pair]]="ETH/USD"),"Cryptocurrency","Forex"))</f>
        <v>Commodity</v>
      </c>
      <c r="P311">
        <f>ROUND(FXLeaders_Signal_Report[[#This Row],[Trade Duration (in Days)]],)</f>
        <v>0</v>
      </c>
      <c r="Q311">
        <f>ROUND(FXLeaders_Signal_Report[[#This Row],[Trade Duration (in Hours)]],)</f>
        <v>2</v>
      </c>
    </row>
    <row r="312" spans="1:17" x14ac:dyDescent="0.25">
      <c r="A312" t="s">
        <v>340</v>
      </c>
      <c r="B312" t="s">
        <v>23</v>
      </c>
      <c r="C312">
        <v>0.6018</v>
      </c>
      <c r="D312" t="s">
        <v>17</v>
      </c>
      <c r="E312">
        <v>1</v>
      </c>
      <c r="F312">
        <v>0</v>
      </c>
      <c r="G312" s="1">
        <v>45077</v>
      </c>
      <c r="H312" s="2">
        <v>0.81623842592592588</v>
      </c>
      <c r="I312" s="1">
        <v>45078</v>
      </c>
      <c r="J312" s="2">
        <v>0.62251157407407409</v>
      </c>
      <c r="K312" s="5">
        <v>0.80627314814814821</v>
      </c>
      <c r="L312" s="6">
        <v>19.350555555555559</v>
      </c>
      <c r="M312" s="2" t="str">
        <f>TEXT(FXLeaders_Signal_Report[[#This Row],[Time Open]],"[hh]:mm:ss")</f>
        <v>19:35:23</v>
      </c>
      <c r="N31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312" t="str">
        <f>IF(OR(FXLeaders_Signal_Report[[#This Row],[Pair]]="Gold",FXLeaders_Signal_Report[[#This Row],[Pair]]="Silver",FXLeaders_Signal_Report[[#This Row],[Pair]]="UsOil"),"Commodity",IF(OR(FXLeaders_Signal_Report[[#This Row],[Pair]]="BTC/USD",FXLeaders_Signal_Report[[#This Row],[Pair]]="ETH/USD"),"Cryptocurrency","Forex"))</f>
        <v>Forex</v>
      </c>
      <c r="P312">
        <f>ROUND(FXLeaders_Signal_Report[[#This Row],[Trade Duration (in Days)]],)</f>
        <v>1</v>
      </c>
      <c r="Q312">
        <f>ROUND(FXLeaders_Signal_Report[[#This Row],[Trade Duration (in Hours)]],)</f>
        <v>19</v>
      </c>
    </row>
    <row r="313" spans="1:17" x14ac:dyDescent="0.25">
      <c r="A313" t="s">
        <v>341</v>
      </c>
      <c r="B313" t="s">
        <v>19</v>
      </c>
      <c r="C313">
        <v>1.0688</v>
      </c>
      <c r="D313" t="s">
        <v>17</v>
      </c>
      <c r="E313">
        <v>1</v>
      </c>
      <c r="F313">
        <v>0</v>
      </c>
      <c r="G313" s="1">
        <v>45078</v>
      </c>
      <c r="H313" s="2">
        <v>0.2210300925925926</v>
      </c>
      <c r="I313" s="1">
        <v>45078</v>
      </c>
      <c r="J313" s="2">
        <v>0.5678819444444444</v>
      </c>
      <c r="K313" s="5">
        <v>0.34685185185185191</v>
      </c>
      <c r="L313" s="6">
        <v>8.3244444444444454</v>
      </c>
      <c r="M313" s="2" t="str">
        <f>TEXT(FXLeaders_Signal_Report[[#This Row],[Time Open]],"[hh]:mm:ss")</f>
        <v>05:18:17</v>
      </c>
      <c r="N31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313" t="str">
        <f>IF(OR(FXLeaders_Signal_Report[[#This Row],[Pair]]="Gold",FXLeaders_Signal_Report[[#This Row],[Pair]]="Silver",FXLeaders_Signal_Report[[#This Row],[Pair]]="UsOil"),"Commodity",IF(OR(FXLeaders_Signal_Report[[#This Row],[Pair]]="BTC/USD",FXLeaders_Signal_Report[[#This Row],[Pair]]="ETH/USD"),"Cryptocurrency","Forex"))</f>
        <v>Forex</v>
      </c>
      <c r="P313">
        <f>ROUND(FXLeaders_Signal_Report[[#This Row],[Trade Duration (in Days)]],)</f>
        <v>0</v>
      </c>
      <c r="Q313">
        <f>ROUND(FXLeaders_Signal_Report[[#This Row],[Trade Duration (in Hours)]],)</f>
        <v>8</v>
      </c>
    </row>
    <row r="314" spans="1:17" x14ac:dyDescent="0.25">
      <c r="A314" t="s">
        <v>342</v>
      </c>
      <c r="B314" t="s">
        <v>19</v>
      </c>
      <c r="C314">
        <v>1.0674999999999999</v>
      </c>
      <c r="D314" t="s">
        <v>17</v>
      </c>
      <c r="E314">
        <v>0</v>
      </c>
      <c r="F314">
        <v>1</v>
      </c>
      <c r="G314" s="1">
        <v>45077</v>
      </c>
      <c r="H314" s="2">
        <v>0.60960648148148144</v>
      </c>
      <c r="I314" s="1">
        <v>45077</v>
      </c>
      <c r="J314" s="2">
        <v>0.6761342592592593</v>
      </c>
      <c r="K314" s="5">
        <v>6.6527777777777811E-2</v>
      </c>
      <c r="L314" s="6">
        <v>1.5966666666666676</v>
      </c>
      <c r="M314" s="2" t="str">
        <f>TEXT(FXLeaders_Signal_Report[[#This Row],[Time Open]],"[hh]:mm:ss")</f>
        <v>14:37:50</v>
      </c>
      <c r="N31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314" t="str">
        <f>IF(OR(FXLeaders_Signal_Report[[#This Row],[Pair]]="Gold",FXLeaders_Signal_Report[[#This Row],[Pair]]="Silver",FXLeaders_Signal_Report[[#This Row],[Pair]]="UsOil"),"Commodity",IF(OR(FXLeaders_Signal_Report[[#This Row],[Pair]]="BTC/USD",FXLeaders_Signal_Report[[#This Row],[Pair]]="ETH/USD"),"Cryptocurrency","Forex"))</f>
        <v>Forex</v>
      </c>
      <c r="P314">
        <f>ROUND(FXLeaders_Signal_Report[[#This Row],[Trade Duration (in Days)]],)</f>
        <v>0</v>
      </c>
      <c r="Q314">
        <f>ROUND(FXLeaders_Signal_Report[[#This Row],[Trade Duration (in Hours)]],)</f>
        <v>2</v>
      </c>
    </row>
    <row r="315" spans="1:17" x14ac:dyDescent="0.25">
      <c r="A315" t="s">
        <v>343</v>
      </c>
      <c r="B315" t="s">
        <v>16</v>
      </c>
      <c r="C315">
        <v>1962.4</v>
      </c>
      <c r="D315" t="s">
        <v>14</v>
      </c>
      <c r="E315">
        <v>0</v>
      </c>
      <c r="F315">
        <v>1</v>
      </c>
      <c r="G315" s="1">
        <v>45077</v>
      </c>
      <c r="H315" s="2">
        <v>0.58714120370370371</v>
      </c>
      <c r="I315" s="1">
        <v>45077</v>
      </c>
      <c r="J315" s="2">
        <v>0.59092592592592597</v>
      </c>
      <c r="K315" s="5">
        <v>3.7847222222222587E-3</v>
      </c>
      <c r="L315" s="6">
        <v>9.083333333333421E-2</v>
      </c>
      <c r="M315" s="2" t="str">
        <f>TEXT(FXLeaders_Signal_Report[[#This Row],[Time Open]],"[hh]:mm:ss")</f>
        <v>14:05:29</v>
      </c>
      <c r="N31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315" t="str">
        <f>IF(OR(FXLeaders_Signal_Report[[#This Row],[Pair]]="Gold",FXLeaders_Signal_Report[[#This Row],[Pair]]="Silver",FXLeaders_Signal_Report[[#This Row],[Pair]]="UsOil"),"Commodity",IF(OR(FXLeaders_Signal_Report[[#This Row],[Pair]]="BTC/USD",FXLeaders_Signal_Report[[#This Row],[Pair]]="ETH/USD"),"Cryptocurrency","Forex"))</f>
        <v>Commodity</v>
      </c>
      <c r="P315">
        <f>ROUND(FXLeaders_Signal_Report[[#This Row],[Trade Duration (in Days)]],)</f>
        <v>0</v>
      </c>
      <c r="Q315">
        <f>ROUND(FXLeaders_Signal_Report[[#This Row],[Trade Duration (in Hours)]],)</f>
        <v>0</v>
      </c>
    </row>
    <row r="316" spans="1:17" x14ac:dyDescent="0.25">
      <c r="A316" t="s">
        <v>344</v>
      </c>
      <c r="B316" t="s">
        <v>16</v>
      </c>
      <c r="C316">
        <v>1957.24</v>
      </c>
      <c r="D316" t="s">
        <v>17</v>
      </c>
      <c r="E316">
        <v>1</v>
      </c>
      <c r="F316">
        <v>0</v>
      </c>
      <c r="G316" s="1">
        <v>45076</v>
      </c>
      <c r="H316" s="2">
        <v>0.541875</v>
      </c>
      <c r="I316" s="1">
        <v>45077</v>
      </c>
      <c r="J316" s="2">
        <v>0.57537037037037042</v>
      </c>
      <c r="K316" s="5">
        <v>1.0334953703703704</v>
      </c>
      <c r="L316" s="6">
        <v>24.803888888888888</v>
      </c>
      <c r="M316" s="2" t="str">
        <f>TEXT(FXLeaders_Signal_Report[[#This Row],[Time Open]],"[hh]:mm:ss")</f>
        <v>13:00:18</v>
      </c>
      <c r="N31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316" t="str">
        <f>IF(OR(FXLeaders_Signal_Report[[#This Row],[Pair]]="Gold",FXLeaders_Signal_Report[[#This Row],[Pair]]="Silver",FXLeaders_Signal_Report[[#This Row],[Pair]]="UsOil"),"Commodity",IF(OR(FXLeaders_Signal_Report[[#This Row],[Pair]]="BTC/USD",FXLeaders_Signal_Report[[#This Row],[Pair]]="ETH/USD"),"Cryptocurrency","Forex"))</f>
        <v>Commodity</v>
      </c>
      <c r="P316">
        <f>ROUND(FXLeaders_Signal_Report[[#This Row],[Trade Duration (in Days)]],)</f>
        <v>1</v>
      </c>
      <c r="Q316">
        <f>ROUND(FXLeaders_Signal_Report[[#This Row],[Trade Duration (in Hours)]],)</f>
        <v>25</v>
      </c>
    </row>
    <row r="317" spans="1:17" x14ac:dyDescent="0.25">
      <c r="A317" t="s">
        <v>345</v>
      </c>
      <c r="B317" t="s">
        <v>19</v>
      </c>
      <c r="C317">
        <v>1.0706</v>
      </c>
      <c r="D317" t="s">
        <v>17</v>
      </c>
      <c r="E317">
        <v>0</v>
      </c>
      <c r="F317">
        <v>1</v>
      </c>
      <c r="G317" s="1">
        <v>45077</v>
      </c>
      <c r="H317" s="2">
        <v>0.21299768518518519</v>
      </c>
      <c r="I317" s="1">
        <v>45077</v>
      </c>
      <c r="J317" s="2">
        <v>0.29903935185185188</v>
      </c>
      <c r="K317" s="5">
        <v>8.6041666666666683E-2</v>
      </c>
      <c r="L317" s="6">
        <v>2.0650000000000004</v>
      </c>
      <c r="M317" s="2" t="str">
        <f>TEXT(FXLeaders_Signal_Report[[#This Row],[Time Open]],"[hh]:mm:ss")</f>
        <v>05:06:43</v>
      </c>
      <c r="N31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317" t="str">
        <f>IF(OR(FXLeaders_Signal_Report[[#This Row],[Pair]]="Gold",FXLeaders_Signal_Report[[#This Row],[Pair]]="Silver",FXLeaders_Signal_Report[[#This Row],[Pair]]="UsOil"),"Commodity",IF(OR(FXLeaders_Signal_Report[[#This Row],[Pair]]="BTC/USD",FXLeaders_Signal_Report[[#This Row],[Pair]]="ETH/USD"),"Cryptocurrency","Forex"))</f>
        <v>Forex</v>
      </c>
      <c r="P317">
        <f>ROUND(FXLeaders_Signal_Report[[#This Row],[Trade Duration (in Days)]],)</f>
        <v>0</v>
      </c>
      <c r="Q317">
        <f>ROUND(FXLeaders_Signal_Report[[#This Row],[Trade Duration (in Hours)]],)</f>
        <v>2</v>
      </c>
    </row>
    <row r="318" spans="1:17" x14ac:dyDescent="0.25">
      <c r="A318" t="s">
        <v>346</v>
      </c>
      <c r="B318" t="s">
        <v>13</v>
      </c>
      <c r="C318">
        <v>139.77000000000001</v>
      </c>
      <c r="D318" t="s">
        <v>14</v>
      </c>
      <c r="E318">
        <v>1</v>
      </c>
      <c r="F318">
        <v>0</v>
      </c>
      <c r="G318" s="1">
        <v>45076</v>
      </c>
      <c r="H318" s="2">
        <v>0.67628472222222225</v>
      </c>
      <c r="I318" s="1">
        <v>45077</v>
      </c>
      <c r="J318" s="2">
        <v>0.23695601851851852</v>
      </c>
      <c r="K318" s="5">
        <v>0.56067129629629631</v>
      </c>
      <c r="L318" s="6">
        <v>13.456111111111111</v>
      </c>
      <c r="M318" s="2" t="str">
        <f>TEXT(FXLeaders_Signal_Report[[#This Row],[Time Open]],"[hh]:mm:ss")</f>
        <v>16:13:51</v>
      </c>
      <c r="N31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318" t="str">
        <f>IF(OR(FXLeaders_Signal_Report[[#This Row],[Pair]]="Gold",FXLeaders_Signal_Report[[#This Row],[Pair]]="Silver",FXLeaders_Signal_Report[[#This Row],[Pair]]="UsOil"),"Commodity",IF(OR(FXLeaders_Signal_Report[[#This Row],[Pair]]="BTC/USD",FXLeaders_Signal_Report[[#This Row],[Pair]]="ETH/USD"),"Cryptocurrency","Forex"))</f>
        <v>Forex</v>
      </c>
      <c r="P318">
        <f>ROUND(FXLeaders_Signal_Report[[#This Row],[Trade Duration (in Days)]],)</f>
        <v>1</v>
      </c>
      <c r="Q318">
        <f>ROUND(FXLeaders_Signal_Report[[#This Row],[Trade Duration (in Hours)]],)</f>
        <v>13</v>
      </c>
    </row>
    <row r="319" spans="1:17" x14ac:dyDescent="0.25">
      <c r="A319" t="s">
        <v>347</v>
      </c>
      <c r="B319" t="s">
        <v>23</v>
      </c>
      <c r="C319">
        <v>0.60570000000000002</v>
      </c>
      <c r="D319" t="s">
        <v>17</v>
      </c>
      <c r="E319">
        <v>0</v>
      </c>
      <c r="F319">
        <v>1</v>
      </c>
      <c r="G319" s="1">
        <v>45076</v>
      </c>
      <c r="H319" s="2">
        <v>0.49137731481481484</v>
      </c>
      <c r="I319" s="1">
        <v>45077</v>
      </c>
      <c r="J319" s="2">
        <v>6.4490740740740737E-2</v>
      </c>
      <c r="K319" s="5">
        <v>0.57311342592592585</v>
      </c>
      <c r="L319" s="6">
        <v>13.754722222222222</v>
      </c>
      <c r="M319" s="2" t="str">
        <f>TEXT(FXLeaders_Signal_Report[[#This Row],[Time Open]],"[hh]:mm:ss")</f>
        <v>11:47:35</v>
      </c>
      <c r="N31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319" t="str">
        <f>IF(OR(FXLeaders_Signal_Report[[#This Row],[Pair]]="Gold",FXLeaders_Signal_Report[[#This Row],[Pair]]="Silver",FXLeaders_Signal_Report[[#This Row],[Pair]]="UsOil"),"Commodity",IF(OR(FXLeaders_Signal_Report[[#This Row],[Pair]]="BTC/USD",FXLeaders_Signal_Report[[#This Row],[Pair]]="ETH/USD"),"Cryptocurrency","Forex"))</f>
        <v>Forex</v>
      </c>
      <c r="P319">
        <f>ROUND(FXLeaders_Signal_Report[[#This Row],[Trade Duration (in Days)]],)</f>
        <v>1</v>
      </c>
      <c r="Q319">
        <f>ROUND(FXLeaders_Signal_Report[[#This Row],[Trade Duration (in Hours)]],)</f>
        <v>14</v>
      </c>
    </row>
    <row r="320" spans="1:17" x14ac:dyDescent="0.25">
      <c r="A320" t="s">
        <v>348</v>
      </c>
      <c r="B320" t="s">
        <v>40</v>
      </c>
      <c r="C320">
        <v>1.3585</v>
      </c>
      <c r="D320" t="s">
        <v>14</v>
      </c>
      <c r="E320">
        <v>0</v>
      </c>
      <c r="F320">
        <v>1</v>
      </c>
      <c r="G320" s="1">
        <v>45075</v>
      </c>
      <c r="H320" s="2">
        <v>0.28953703703703704</v>
      </c>
      <c r="I320" s="1">
        <v>45076</v>
      </c>
      <c r="J320" s="2">
        <v>0.61702546296296301</v>
      </c>
      <c r="K320" s="5">
        <v>1.3274884259259259</v>
      </c>
      <c r="L320" s="6">
        <v>31.859722222222221</v>
      </c>
      <c r="M320" s="2" t="str">
        <f>TEXT(FXLeaders_Signal_Report[[#This Row],[Time Open]],"[hh]:mm:ss")</f>
        <v>06:56:56</v>
      </c>
      <c r="N32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320" t="str">
        <f>IF(OR(FXLeaders_Signal_Report[[#This Row],[Pair]]="Gold",FXLeaders_Signal_Report[[#This Row],[Pair]]="Silver",FXLeaders_Signal_Report[[#This Row],[Pair]]="UsOil"),"Commodity",IF(OR(FXLeaders_Signal_Report[[#This Row],[Pair]]="BTC/USD",FXLeaders_Signal_Report[[#This Row],[Pair]]="ETH/USD"),"Cryptocurrency","Forex"))</f>
        <v>Forex</v>
      </c>
      <c r="P320">
        <f>ROUND(FXLeaders_Signal_Report[[#This Row],[Trade Duration (in Days)]],)</f>
        <v>1</v>
      </c>
      <c r="Q320">
        <f>ROUND(FXLeaders_Signal_Report[[#This Row],[Trade Duration (in Hours)]],)</f>
        <v>32</v>
      </c>
    </row>
    <row r="321" spans="1:17" x14ac:dyDescent="0.25">
      <c r="A321" t="s">
        <v>349</v>
      </c>
      <c r="B321" t="s">
        <v>21</v>
      </c>
      <c r="C321">
        <v>1.2357</v>
      </c>
      <c r="D321" t="s">
        <v>14</v>
      </c>
      <c r="E321">
        <v>0</v>
      </c>
      <c r="F321">
        <v>1</v>
      </c>
      <c r="G321" s="1">
        <v>45075</v>
      </c>
      <c r="H321" s="2">
        <v>0.22420138888888888</v>
      </c>
      <c r="I321" s="1">
        <v>45076</v>
      </c>
      <c r="J321" s="2">
        <v>0.38827546296296295</v>
      </c>
      <c r="K321" s="5">
        <v>1.164074074074074</v>
      </c>
      <c r="L321" s="6">
        <v>27.937777777777775</v>
      </c>
      <c r="M321" s="2" t="str">
        <f>TEXT(FXLeaders_Signal_Report[[#This Row],[Time Open]],"[hh]:mm:ss")</f>
        <v>05:22:51</v>
      </c>
      <c r="N32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321" t="str">
        <f>IF(OR(FXLeaders_Signal_Report[[#This Row],[Pair]]="Gold",FXLeaders_Signal_Report[[#This Row],[Pair]]="Silver",FXLeaders_Signal_Report[[#This Row],[Pair]]="UsOil"),"Commodity",IF(OR(FXLeaders_Signal_Report[[#This Row],[Pair]]="BTC/USD",FXLeaders_Signal_Report[[#This Row],[Pair]]="ETH/USD"),"Cryptocurrency","Forex"))</f>
        <v>Forex</v>
      </c>
      <c r="P321">
        <f>ROUND(FXLeaders_Signal_Report[[#This Row],[Trade Duration (in Days)]],)</f>
        <v>1</v>
      </c>
      <c r="Q321">
        <f>ROUND(FXLeaders_Signal_Report[[#This Row],[Trade Duration (in Hours)]],)</f>
        <v>28</v>
      </c>
    </row>
    <row r="322" spans="1:17" x14ac:dyDescent="0.25">
      <c r="A322" t="s">
        <v>350</v>
      </c>
      <c r="B322" t="s">
        <v>19</v>
      </c>
      <c r="C322">
        <v>1.0736000000000001</v>
      </c>
      <c r="D322" t="s">
        <v>14</v>
      </c>
      <c r="E322">
        <v>1</v>
      </c>
      <c r="F322">
        <v>0</v>
      </c>
      <c r="G322" s="1">
        <v>45072</v>
      </c>
      <c r="H322" s="2">
        <v>0.20539351851851853</v>
      </c>
      <c r="I322" s="1">
        <v>45076</v>
      </c>
      <c r="J322" s="2">
        <v>0.22498842592592594</v>
      </c>
      <c r="K322" s="5">
        <v>4.0195949074074075</v>
      </c>
      <c r="L322" s="6">
        <v>96.470277777777781</v>
      </c>
      <c r="M322" s="2" t="str">
        <f>TEXT(FXLeaders_Signal_Report[[#This Row],[Time Open]],"[hh]:mm:ss")</f>
        <v>04:55:46</v>
      </c>
      <c r="N32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322" t="str">
        <f>IF(OR(FXLeaders_Signal_Report[[#This Row],[Pair]]="Gold",FXLeaders_Signal_Report[[#This Row],[Pair]]="Silver",FXLeaders_Signal_Report[[#This Row],[Pair]]="UsOil"),"Commodity",IF(OR(FXLeaders_Signal_Report[[#This Row],[Pair]]="BTC/USD",FXLeaders_Signal_Report[[#This Row],[Pair]]="ETH/USD"),"Cryptocurrency","Forex"))</f>
        <v>Forex</v>
      </c>
      <c r="P322">
        <f>ROUND(FXLeaders_Signal_Report[[#This Row],[Trade Duration (in Days)]],)</f>
        <v>4</v>
      </c>
      <c r="Q322">
        <f>ROUND(FXLeaders_Signal_Report[[#This Row],[Trade Duration (in Hours)]],)</f>
        <v>96</v>
      </c>
    </row>
    <row r="323" spans="1:17" x14ac:dyDescent="0.25">
      <c r="A323" t="s">
        <v>351</v>
      </c>
      <c r="B323" t="s">
        <v>29</v>
      </c>
      <c r="C323">
        <v>27674.9</v>
      </c>
      <c r="D323" t="s">
        <v>14</v>
      </c>
      <c r="E323">
        <v>1</v>
      </c>
      <c r="F323">
        <v>0</v>
      </c>
      <c r="G323" s="1">
        <v>45076</v>
      </c>
      <c r="H323" s="2">
        <v>0.21765046296296298</v>
      </c>
      <c r="I323" s="1">
        <v>45076</v>
      </c>
      <c r="J323" s="2">
        <v>0.21768518518518518</v>
      </c>
      <c r="K323" s="5">
        <v>3.4722222222190645E-5</v>
      </c>
      <c r="L323" s="6">
        <v>8.3333333333257542E-4</v>
      </c>
      <c r="M323" s="2" t="str">
        <f>TEXT(FXLeaders_Signal_Report[[#This Row],[Time Open]],"[hh]:mm:ss")</f>
        <v>05:13:25</v>
      </c>
      <c r="N32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323" t="str">
        <f>IF(OR(FXLeaders_Signal_Report[[#This Row],[Pair]]="Gold",FXLeaders_Signal_Report[[#This Row],[Pair]]="Silver",FXLeaders_Signal_Report[[#This Row],[Pair]]="UsOil"),"Commodity",IF(OR(FXLeaders_Signal_Report[[#This Row],[Pair]]="BTC/USD",FXLeaders_Signal_Report[[#This Row],[Pair]]="ETH/USD"),"Cryptocurrency","Forex"))</f>
        <v>Cryptocurrency</v>
      </c>
      <c r="P323">
        <f>ROUND(FXLeaders_Signal_Report[[#This Row],[Trade Duration (in Days)]],)</f>
        <v>0</v>
      </c>
      <c r="Q323">
        <f>ROUND(FXLeaders_Signal_Report[[#This Row],[Trade Duration (in Hours)]],)</f>
        <v>0</v>
      </c>
    </row>
    <row r="324" spans="1:17" x14ac:dyDescent="0.25">
      <c r="A324" t="s">
        <v>352</v>
      </c>
      <c r="B324" t="s">
        <v>16</v>
      </c>
      <c r="C324">
        <v>1946.78</v>
      </c>
      <c r="D324" t="s">
        <v>17</v>
      </c>
      <c r="E324">
        <v>0</v>
      </c>
      <c r="F324">
        <v>1</v>
      </c>
      <c r="G324" s="1">
        <v>45072</v>
      </c>
      <c r="H324" s="2">
        <v>0.13348379629629631</v>
      </c>
      <c r="I324" s="1">
        <v>45076</v>
      </c>
      <c r="J324" s="2">
        <v>0.17212962962962963</v>
      </c>
      <c r="K324" s="5">
        <v>4.0386458333333337</v>
      </c>
      <c r="L324" s="6">
        <v>96.927499999999995</v>
      </c>
      <c r="M324" s="2" t="str">
        <f>TEXT(FXLeaders_Signal_Report[[#This Row],[Time Open]],"[hh]:mm:ss")</f>
        <v>03:12:13</v>
      </c>
      <c r="N32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Night Trade</v>
      </c>
      <c r="O324" t="str">
        <f>IF(OR(FXLeaders_Signal_Report[[#This Row],[Pair]]="Gold",FXLeaders_Signal_Report[[#This Row],[Pair]]="Silver",FXLeaders_Signal_Report[[#This Row],[Pair]]="UsOil"),"Commodity",IF(OR(FXLeaders_Signal_Report[[#This Row],[Pair]]="BTC/USD",FXLeaders_Signal_Report[[#This Row],[Pair]]="ETH/USD"),"Cryptocurrency","Forex"))</f>
        <v>Commodity</v>
      </c>
      <c r="P324">
        <f>ROUND(FXLeaders_Signal_Report[[#This Row],[Trade Duration (in Days)]],)</f>
        <v>4</v>
      </c>
      <c r="Q324">
        <f>ROUND(FXLeaders_Signal_Report[[#This Row],[Trade Duration (in Hours)]],)</f>
        <v>97</v>
      </c>
    </row>
    <row r="325" spans="1:17" x14ac:dyDescent="0.25">
      <c r="A325" t="s">
        <v>353</v>
      </c>
      <c r="B325" t="s">
        <v>13</v>
      </c>
      <c r="C325">
        <v>140.423</v>
      </c>
      <c r="D325" t="s">
        <v>17</v>
      </c>
      <c r="E325">
        <v>0</v>
      </c>
      <c r="F325">
        <v>1</v>
      </c>
      <c r="G325" s="1">
        <v>45075</v>
      </c>
      <c r="H325" s="2">
        <v>0.2293287037037037</v>
      </c>
      <c r="I325" s="1">
        <v>45075</v>
      </c>
      <c r="J325" s="2">
        <v>0.56682870370370375</v>
      </c>
      <c r="K325" s="5">
        <v>0.33750000000000008</v>
      </c>
      <c r="L325" s="6">
        <v>8.1000000000000014</v>
      </c>
      <c r="M325" s="2" t="str">
        <f>TEXT(FXLeaders_Signal_Report[[#This Row],[Time Open]],"[hh]:mm:ss")</f>
        <v>05:30:14</v>
      </c>
      <c r="N32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325" t="str">
        <f>IF(OR(FXLeaders_Signal_Report[[#This Row],[Pair]]="Gold",FXLeaders_Signal_Report[[#This Row],[Pair]]="Silver",FXLeaders_Signal_Report[[#This Row],[Pair]]="UsOil"),"Commodity",IF(OR(FXLeaders_Signal_Report[[#This Row],[Pair]]="BTC/USD",FXLeaders_Signal_Report[[#This Row],[Pair]]="ETH/USD"),"Cryptocurrency","Forex"))</f>
        <v>Forex</v>
      </c>
      <c r="P325">
        <f>ROUND(FXLeaders_Signal_Report[[#This Row],[Trade Duration (in Days)]],)</f>
        <v>0</v>
      </c>
      <c r="Q325">
        <f>ROUND(FXLeaders_Signal_Report[[#This Row],[Trade Duration (in Hours)]],)</f>
        <v>8</v>
      </c>
    </row>
    <row r="326" spans="1:17" x14ac:dyDescent="0.25">
      <c r="A326" t="s">
        <v>354</v>
      </c>
      <c r="B326" t="s">
        <v>59</v>
      </c>
      <c r="C326">
        <v>0.65129999999999999</v>
      </c>
      <c r="D326" t="s">
        <v>14</v>
      </c>
      <c r="E326">
        <v>0</v>
      </c>
      <c r="F326">
        <v>1</v>
      </c>
      <c r="G326" s="1">
        <v>45072</v>
      </c>
      <c r="H326" s="2">
        <v>0.20568287037037036</v>
      </c>
      <c r="I326" s="1">
        <v>45072</v>
      </c>
      <c r="J326" s="2">
        <v>0.48810185185185184</v>
      </c>
      <c r="K326" s="5">
        <v>0.28241898148148148</v>
      </c>
      <c r="L326" s="6">
        <v>6.7780555555555555</v>
      </c>
      <c r="M326" s="2" t="str">
        <f>TEXT(FXLeaders_Signal_Report[[#This Row],[Time Open]],"[hh]:mm:ss")</f>
        <v>04:56:11</v>
      </c>
      <c r="N32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326" t="str">
        <f>IF(OR(FXLeaders_Signal_Report[[#This Row],[Pair]]="Gold",FXLeaders_Signal_Report[[#This Row],[Pair]]="Silver",FXLeaders_Signal_Report[[#This Row],[Pair]]="UsOil"),"Commodity",IF(OR(FXLeaders_Signal_Report[[#This Row],[Pair]]="BTC/USD",FXLeaders_Signal_Report[[#This Row],[Pair]]="ETH/USD"),"Cryptocurrency","Forex"))</f>
        <v>Forex</v>
      </c>
      <c r="P326">
        <f>ROUND(FXLeaders_Signal_Report[[#This Row],[Trade Duration (in Days)]],)</f>
        <v>0</v>
      </c>
      <c r="Q326">
        <f>ROUND(FXLeaders_Signal_Report[[#This Row],[Trade Duration (in Hours)]],)</f>
        <v>7</v>
      </c>
    </row>
    <row r="327" spans="1:17" x14ac:dyDescent="0.25">
      <c r="A327" t="s">
        <v>355</v>
      </c>
      <c r="B327" t="s">
        <v>13</v>
      </c>
      <c r="C327">
        <v>140.03</v>
      </c>
      <c r="D327" t="s">
        <v>14</v>
      </c>
      <c r="E327">
        <v>1</v>
      </c>
      <c r="F327">
        <v>0</v>
      </c>
      <c r="G327" s="1">
        <v>45071</v>
      </c>
      <c r="H327" s="2">
        <v>0.9050231481481481</v>
      </c>
      <c r="I327" s="1">
        <v>45072</v>
      </c>
      <c r="J327" s="2">
        <v>0.27684027777777775</v>
      </c>
      <c r="K327" s="5">
        <v>0.37181712962962965</v>
      </c>
      <c r="L327" s="6">
        <v>8.9236111111111107</v>
      </c>
      <c r="M327" s="2" t="str">
        <f>TEXT(FXLeaders_Signal_Report[[#This Row],[Time Open]],"[hh]:mm:ss")</f>
        <v>21:43:14</v>
      </c>
      <c r="N32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327" t="str">
        <f>IF(OR(FXLeaders_Signal_Report[[#This Row],[Pair]]="Gold",FXLeaders_Signal_Report[[#This Row],[Pair]]="Silver",FXLeaders_Signal_Report[[#This Row],[Pair]]="UsOil"),"Commodity",IF(OR(FXLeaders_Signal_Report[[#This Row],[Pair]]="BTC/USD",FXLeaders_Signal_Report[[#This Row],[Pair]]="ETH/USD"),"Cryptocurrency","Forex"))</f>
        <v>Forex</v>
      </c>
      <c r="P327">
        <f>ROUND(FXLeaders_Signal_Report[[#This Row],[Trade Duration (in Days)]],)</f>
        <v>0</v>
      </c>
      <c r="Q327">
        <f>ROUND(FXLeaders_Signal_Report[[#This Row],[Trade Duration (in Hours)]],)</f>
        <v>9</v>
      </c>
    </row>
    <row r="328" spans="1:17" x14ac:dyDescent="0.25">
      <c r="A328" t="s">
        <v>356</v>
      </c>
      <c r="B328" t="s">
        <v>16</v>
      </c>
      <c r="C328">
        <v>1646.78</v>
      </c>
      <c r="D328" t="s">
        <v>17</v>
      </c>
      <c r="E328">
        <v>1</v>
      </c>
      <c r="F328">
        <v>0</v>
      </c>
      <c r="G328" s="1">
        <v>45072</v>
      </c>
      <c r="H328" s="2">
        <v>0.13269675925925925</v>
      </c>
      <c r="I328" s="1">
        <v>45072</v>
      </c>
      <c r="J328" s="2">
        <v>0.13270833333333334</v>
      </c>
      <c r="K328" s="5">
        <v>1.1574074074075883E-5</v>
      </c>
      <c r="L328" s="6">
        <v>2.777777777778212E-4</v>
      </c>
      <c r="M328" s="2" t="str">
        <f>TEXT(FXLeaders_Signal_Report[[#This Row],[Time Open]],"[hh]:mm:ss")</f>
        <v>03:11:05</v>
      </c>
      <c r="N32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Night Trade</v>
      </c>
      <c r="O328" t="str">
        <f>IF(OR(FXLeaders_Signal_Report[[#This Row],[Pair]]="Gold",FXLeaders_Signal_Report[[#This Row],[Pair]]="Silver",FXLeaders_Signal_Report[[#This Row],[Pair]]="UsOil"),"Commodity",IF(OR(FXLeaders_Signal_Report[[#This Row],[Pair]]="BTC/USD",FXLeaders_Signal_Report[[#This Row],[Pair]]="ETH/USD"),"Cryptocurrency","Forex"))</f>
        <v>Commodity</v>
      </c>
      <c r="P328">
        <f>ROUND(FXLeaders_Signal_Report[[#This Row],[Trade Duration (in Days)]],)</f>
        <v>0</v>
      </c>
      <c r="Q328">
        <f>ROUND(FXLeaders_Signal_Report[[#This Row],[Trade Duration (in Hours)]],)</f>
        <v>0</v>
      </c>
    </row>
    <row r="329" spans="1:17" x14ac:dyDescent="0.25">
      <c r="A329" t="s">
        <v>357</v>
      </c>
      <c r="B329" t="s">
        <v>13</v>
      </c>
      <c r="C329">
        <v>139.68</v>
      </c>
      <c r="D329" t="s">
        <v>14</v>
      </c>
      <c r="E329">
        <v>0</v>
      </c>
      <c r="F329">
        <v>1</v>
      </c>
      <c r="G329" s="1">
        <v>45071</v>
      </c>
      <c r="H329" s="2">
        <v>0.53042824074074069</v>
      </c>
      <c r="I329" s="1">
        <v>45071</v>
      </c>
      <c r="J329" s="2">
        <v>0.7605439814814815</v>
      </c>
      <c r="K329" s="5">
        <v>0.23011574074074073</v>
      </c>
      <c r="L329" s="6">
        <v>5.5227777777777778</v>
      </c>
      <c r="M329" s="2" t="str">
        <f>TEXT(FXLeaders_Signal_Report[[#This Row],[Time Open]],"[hh]:mm:ss")</f>
        <v>12:43:49</v>
      </c>
      <c r="N32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329" t="str">
        <f>IF(OR(FXLeaders_Signal_Report[[#This Row],[Pair]]="Gold",FXLeaders_Signal_Report[[#This Row],[Pair]]="Silver",FXLeaders_Signal_Report[[#This Row],[Pair]]="UsOil"),"Commodity",IF(OR(FXLeaders_Signal_Report[[#This Row],[Pair]]="BTC/USD",FXLeaders_Signal_Report[[#This Row],[Pair]]="ETH/USD"),"Cryptocurrency","Forex"))</f>
        <v>Forex</v>
      </c>
      <c r="P329">
        <f>ROUND(FXLeaders_Signal_Report[[#This Row],[Trade Duration (in Days)]],)</f>
        <v>0</v>
      </c>
      <c r="Q329">
        <f>ROUND(FXLeaders_Signal_Report[[#This Row],[Trade Duration (in Hours)]],)</f>
        <v>6</v>
      </c>
    </row>
    <row r="330" spans="1:17" x14ac:dyDescent="0.25">
      <c r="A330" t="s">
        <v>358</v>
      </c>
      <c r="B330" t="s">
        <v>19</v>
      </c>
      <c r="C330">
        <v>1.0741000000000001</v>
      </c>
      <c r="D330" t="s">
        <v>17</v>
      </c>
      <c r="E330">
        <v>0</v>
      </c>
      <c r="F330">
        <v>1</v>
      </c>
      <c r="G330" s="1">
        <v>45071</v>
      </c>
      <c r="H330" s="2">
        <v>0.21684027777777778</v>
      </c>
      <c r="I330" s="1">
        <v>45071</v>
      </c>
      <c r="J330" s="2">
        <v>0.5688657407407407</v>
      </c>
      <c r="K330" s="5">
        <v>0.35202546296296305</v>
      </c>
      <c r="L330" s="6">
        <v>8.4486111111111128</v>
      </c>
      <c r="M330" s="2" t="str">
        <f>TEXT(FXLeaders_Signal_Report[[#This Row],[Time Open]],"[hh]:mm:ss")</f>
        <v>05:12:15</v>
      </c>
      <c r="N33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330" t="str">
        <f>IF(OR(FXLeaders_Signal_Report[[#This Row],[Pair]]="Gold",FXLeaders_Signal_Report[[#This Row],[Pair]]="Silver",FXLeaders_Signal_Report[[#This Row],[Pair]]="UsOil"),"Commodity",IF(OR(FXLeaders_Signal_Report[[#This Row],[Pair]]="BTC/USD",FXLeaders_Signal_Report[[#This Row],[Pair]]="ETH/USD"),"Cryptocurrency","Forex"))</f>
        <v>Forex</v>
      </c>
      <c r="P330">
        <f>ROUND(FXLeaders_Signal_Report[[#This Row],[Trade Duration (in Days)]],)</f>
        <v>0</v>
      </c>
      <c r="Q330">
        <f>ROUND(FXLeaders_Signal_Report[[#This Row],[Trade Duration (in Hours)]],)</f>
        <v>8</v>
      </c>
    </row>
    <row r="331" spans="1:17" x14ac:dyDescent="0.25">
      <c r="A331" t="s">
        <v>359</v>
      </c>
      <c r="B331" t="s">
        <v>16</v>
      </c>
      <c r="C331">
        <v>1957.43</v>
      </c>
      <c r="D331" t="s">
        <v>14</v>
      </c>
      <c r="E331">
        <v>1</v>
      </c>
      <c r="F331">
        <v>0</v>
      </c>
      <c r="G331" s="1">
        <v>45071</v>
      </c>
      <c r="H331" s="2">
        <v>0.21193287037037037</v>
      </c>
      <c r="I331" s="1">
        <v>45071</v>
      </c>
      <c r="J331" s="2">
        <v>0.52719907407407407</v>
      </c>
      <c r="K331" s="5">
        <v>0.31526620370370373</v>
      </c>
      <c r="L331" s="6">
        <v>7.5663888888888895</v>
      </c>
      <c r="M331" s="2" t="str">
        <f>TEXT(FXLeaders_Signal_Report[[#This Row],[Time Open]],"[hh]:mm:ss")</f>
        <v>05:05:11</v>
      </c>
      <c r="N33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331" t="str">
        <f>IF(OR(FXLeaders_Signal_Report[[#This Row],[Pair]]="Gold",FXLeaders_Signal_Report[[#This Row],[Pair]]="Silver",FXLeaders_Signal_Report[[#This Row],[Pair]]="UsOil"),"Commodity",IF(OR(FXLeaders_Signal_Report[[#This Row],[Pair]]="BTC/USD",FXLeaders_Signal_Report[[#This Row],[Pair]]="ETH/USD"),"Cryptocurrency","Forex"))</f>
        <v>Commodity</v>
      </c>
      <c r="P331">
        <f>ROUND(FXLeaders_Signal_Report[[#This Row],[Trade Duration (in Days)]],)</f>
        <v>0</v>
      </c>
      <c r="Q331">
        <f>ROUND(FXLeaders_Signal_Report[[#This Row],[Trade Duration (in Hours)]],)</f>
        <v>8</v>
      </c>
    </row>
    <row r="332" spans="1:17" x14ac:dyDescent="0.25">
      <c r="A332" t="s">
        <v>360</v>
      </c>
      <c r="B332" t="s">
        <v>29</v>
      </c>
      <c r="C332">
        <v>26650.2</v>
      </c>
      <c r="D332" t="s">
        <v>14</v>
      </c>
      <c r="E332">
        <v>1</v>
      </c>
      <c r="F332">
        <v>0</v>
      </c>
      <c r="G332" s="1">
        <v>45065</v>
      </c>
      <c r="H332" s="2">
        <v>0.23027777777777778</v>
      </c>
      <c r="I332" s="1">
        <v>45071</v>
      </c>
      <c r="J332" s="2">
        <v>6.0069444444444446E-2</v>
      </c>
      <c r="K332" s="5">
        <v>5.8297916666666669</v>
      </c>
      <c r="L332" s="6">
        <v>139.91499999999999</v>
      </c>
      <c r="M332" s="2" t="str">
        <f>TEXT(FXLeaders_Signal_Report[[#This Row],[Time Open]],"[hh]:mm:ss")</f>
        <v>05:31:36</v>
      </c>
      <c r="N33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332" t="str">
        <f>IF(OR(FXLeaders_Signal_Report[[#This Row],[Pair]]="Gold",FXLeaders_Signal_Report[[#This Row],[Pair]]="Silver",FXLeaders_Signal_Report[[#This Row],[Pair]]="UsOil"),"Commodity",IF(OR(FXLeaders_Signal_Report[[#This Row],[Pair]]="BTC/USD",FXLeaders_Signal_Report[[#This Row],[Pair]]="ETH/USD"),"Cryptocurrency","Forex"))</f>
        <v>Cryptocurrency</v>
      </c>
      <c r="P332">
        <f>ROUND(FXLeaders_Signal_Report[[#This Row],[Trade Duration (in Days)]],)</f>
        <v>6</v>
      </c>
      <c r="Q332">
        <f>ROUND(FXLeaders_Signal_Report[[#This Row],[Trade Duration (in Hours)]],)</f>
        <v>140</v>
      </c>
    </row>
    <row r="333" spans="1:17" x14ac:dyDescent="0.25">
      <c r="A333" t="s">
        <v>361</v>
      </c>
      <c r="B333" t="s">
        <v>16</v>
      </c>
      <c r="C333">
        <v>1962.76</v>
      </c>
      <c r="D333" t="s">
        <v>17</v>
      </c>
      <c r="E333">
        <v>0</v>
      </c>
      <c r="F333">
        <v>1</v>
      </c>
      <c r="G333" s="1">
        <v>45070</v>
      </c>
      <c r="H333" s="2">
        <v>0.75806712962962963</v>
      </c>
      <c r="I333" s="1">
        <v>45070</v>
      </c>
      <c r="J333" s="2">
        <v>0.7912731481481482</v>
      </c>
      <c r="K333" s="5">
        <v>3.3206018518518565E-2</v>
      </c>
      <c r="L333" s="6">
        <v>0.79694444444444557</v>
      </c>
      <c r="M333" s="2" t="str">
        <f>TEXT(FXLeaders_Signal_Report[[#This Row],[Time Open]],"[hh]:mm:ss")</f>
        <v>18:11:37</v>
      </c>
      <c r="N33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333" t="str">
        <f>IF(OR(FXLeaders_Signal_Report[[#This Row],[Pair]]="Gold",FXLeaders_Signal_Report[[#This Row],[Pair]]="Silver",FXLeaders_Signal_Report[[#This Row],[Pair]]="UsOil"),"Commodity",IF(OR(FXLeaders_Signal_Report[[#This Row],[Pair]]="BTC/USD",FXLeaders_Signal_Report[[#This Row],[Pair]]="ETH/USD"),"Cryptocurrency","Forex"))</f>
        <v>Commodity</v>
      </c>
      <c r="P333">
        <f>ROUND(FXLeaders_Signal_Report[[#This Row],[Trade Duration (in Days)]],)</f>
        <v>0</v>
      </c>
      <c r="Q333">
        <f>ROUND(FXLeaders_Signal_Report[[#This Row],[Trade Duration (in Hours)]],)</f>
        <v>1</v>
      </c>
    </row>
    <row r="334" spans="1:17" x14ac:dyDescent="0.25">
      <c r="A334" t="s">
        <v>362</v>
      </c>
      <c r="B334" t="s">
        <v>19</v>
      </c>
      <c r="C334">
        <v>1.0787</v>
      </c>
      <c r="D334" t="s">
        <v>17</v>
      </c>
      <c r="E334">
        <v>0</v>
      </c>
      <c r="F334">
        <v>1</v>
      </c>
      <c r="G334" s="1">
        <v>45070</v>
      </c>
      <c r="H334" s="2">
        <v>0.52593749999999995</v>
      </c>
      <c r="I334" s="1">
        <v>45070</v>
      </c>
      <c r="J334" s="2">
        <v>0.63886574074074076</v>
      </c>
      <c r="K334" s="5">
        <v>0.11292824074074075</v>
      </c>
      <c r="L334" s="6">
        <v>2.7102777777777778</v>
      </c>
      <c r="M334" s="2" t="str">
        <f>TEXT(FXLeaders_Signal_Report[[#This Row],[Time Open]],"[hh]:mm:ss")</f>
        <v>12:37:21</v>
      </c>
      <c r="N33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334" t="str">
        <f>IF(OR(FXLeaders_Signal_Report[[#This Row],[Pair]]="Gold",FXLeaders_Signal_Report[[#This Row],[Pair]]="Silver",FXLeaders_Signal_Report[[#This Row],[Pair]]="UsOil"),"Commodity",IF(OR(FXLeaders_Signal_Report[[#This Row],[Pair]]="BTC/USD",FXLeaders_Signal_Report[[#This Row],[Pair]]="ETH/USD"),"Cryptocurrency","Forex"))</f>
        <v>Forex</v>
      </c>
      <c r="P334">
        <f>ROUND(FXLeaders_Signal_Report[[#This Row],[Trade Duration (in Days)]],)</f>
        <v>0</v>
      </c>
      <c r="Q334">
        <f>ROUND(FXLeaders_Signal_Report[[#This Row],[Trade Duration (in Hours)]],)</f>
        <v>3</v>
      </c>
    </row>
    <row r="335" spans="1:17" x14ac:dyDescent="0.25">
      <c r="A335" t="s">
        <v>363</v>
      </c>
      <c r="B335" t="s">
        <v>16</v>
      </c>
      <c r="C335">
        <v>1971.13</v>
      </c>
      <c r="D335" t="s">
        <v>17</v>
      </c>
      <c r="E335">
        <v>1</v>
      </c>
      <c r="F335">
        <v>0</v>
      </c>
      <c r="G335" s="1">
        <v>45069</v>
      </c>
      <c r="H335" s="2">
        <v>0.58892361111111113</v>
      </c>
      <c r="I335" s="1">
        <v>45070</v>
      </c>
      <c r="J335" s="2">
        <v>0.51490740740740737</v>
      </c>
      <c r="K335" s="5">
        <v>0.92598379629629624</v>
      </c>
      <c r="L335" s="6">
        <v>22.223611111111111</v>
      </c>
      <c r="M335" s="2" t="str">
        <f>TEXT(FXLeaders_Signal_Report[[#This Row],[Time Open]],"[hh]:mm:ss")</f>
        <v>14:08:03</v>
      </c>
      <c r="N33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335" t="str">
        <f>IF(OR(FXLeaders_Signal_Report[[#This Row],[Pair]]="Gold",FXLeaders_Signal_Report[[#This Row],[Pair]]="Silver",FXLeaders_Signal_Report[[#This Row],[Pair]]="UsOil"),"Commodity",IF(OR(FXLeaders_Signal_Report[[#This Row],[Pair]]="BTC/USD",FXLeaders_Signal_Report[[#This Row],[Pair]]="ETH/USD"),"Cryptocurrency","Forex"))</f>
        <v>Commodity</v>
      </c>
      <c r="P335">
        <f>ROUND(FXLeaders_Signal_Report[[#This Row],[Trade Duration (in Days)]],)</f>
        <v>1</v>
      </c>
      <c r="Q335">
        <f>ROUND(FXLeaders_Signal_Report[[#This Row],[Trade Duration (in Hours)]],)</f>
        <v>22</v>
      </c>
    </row>
    <row r="336" spans="1:17" x14ac:dyDescent="0.25">
      <c r="A336" t="s">
        <v>364</v>
      </c>
      <c r="B336" t="s">
        <v>19</v>
      </c>
      <c r="C336">
        <v>1.0784</v>
      </c>
      <c r="D336" t="s">
        <v>17</v>
      </c>
      <c r="E336">
        <v>0</v>
      </c>
      <c r="F336">
        <v>1</v>
      </c>
      <c r="G336" s="1">
        <v>45070</v>
      </c>
      <c r="H336" s="2">
        <v>0.22157407407407406</v>
      </c>
      <c r="I336" s="1">
        <v>45070</v>
      </c>
      <c r="J336" s="2">
        <v>0.42809027777777775</v>
      </c>
      <c r="K336" s="5">
        <v>0.20651620370370369</v>
      </c>
      <c r="L336" s="6">
        <v>4.9563888888888883</v>
      </c>
      <c r="M336" s="2" t="str">
        <f>TEXT(FXLeaders_Signal_Report[[#This Row],[Time Open]],"[hh]:mm:ss")</f>
        <v>05:19:04</v>
      </c>
      <c r="N33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336" t="str">
        <f>IF(OR(FXLeaders_Signal_Report[[#This Row],[Pair]]="Gold",FXLeaders_Signal_Report[[#This Row],[Pair]]="Silver",FXLeaders_Signal_Report[[#This Row],[Pair]]="UsOil"),"Commodity",IF(OR(FXLeaders_Signal_Report[[#This Row],[Pair]]="BTC/USD",FXLeaders_Signal_Report[[#This Row],[Pair]]="ETH/USD"),"Cryptocurrency","Forex"))</f>
        <v>Forex</v>
      </c>
      <c r="P336">
        <f>ROUND(FXLeaders_Signal_Report[[#This Row],[Trade Duration (in Days)]],)</f>
        <v>0</v>
      </c>
      <c r="Q336">
        <f>ROUND(FXLeaders_Signal_Report[[#This Row],[Trade Duration (in Hours)]],)</f>
        <v>5</v>
      </c>
    </row>
    <row r="337" spans="1:17" x14ac:dyDescent="0.25">
      <c r="A337" t="s">
        <v>365</v>
      </c>
      <c r="B337" t="s">
        <v>21</v>
      </c>
      <c r="C337">
        <v>1.2415</v>
      </c>
      <c r="D337" t="s">
        <v>17</v>
      </c>
      <c r="E337">
        <v>1</v>
      </c>
      <c r="F337">
        <v>0</v>
      </c>
      <c r="G337" s="1">
        <v>45069</v>
      </c>
      <c r="H337" s="2">
        <v>0.70973379629629629</v>
      </c>
      <c r="I337" s="1">
        <v>45070</v>
      </c>
      <c r="J337" s="2">
        <v>0.25020833333333331</v>
      </c>
      <c r="K337" s="5">
        <v>0.54047453703703696</v>
      </c>
      <c r="L337" s="6">
        <v>12.971388888888889</v>
      </c>
      <c r="M337" s="2" t="str">
        <f>TEXT(FXLeaders_Signal_Report[[#This Row],[Time Open]],"[hh]:mm:ss")</f>
        <v>17:02:01</v>
      </c>
      <c r="N33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337" t="str">
        <f>IF(OR(FXLeaders_Signal_Report[[#This Row],[Pair]]="Gold",FXLeaders_Signal_Report[[#This Row],[Pair]]="Silver",FXLeaders_Signal_Report[[#This Row],[Pair]]="UsOil"),"Commodity",IF(OR(FXLeaders_Signal_Report[[#This Row],[Pair]]="BTC/USD",FXLeaders_Signal_Report[[#This Row],[Pair]]="ETH/USD"),"Cryptocurrency","Forex"))</f>
        <v>Forex</v>
      </c>
      <c r="P337">
        <f>ROUND(FXLeaders_Signal_Report[[#This Row],[Trade Duration (in Days)]],)</f>
        <v>1</v>
      </c>
      <c r="Q337">
        <f>ROUND(FXLeaders_Signal_Report[[#This Row],[Trade Duration (in Hours)]],)</f>
        <v>13</v>
      </c>
    </row>
    <row r="338" spans="1:17" x14ac:dyDescent="0.25">
      <c r="A338" t="s">
        <v>366</v>
      </c>
      <c r="B338" t="s">
        <v>32</v>
      </c>
      <c r="C338">
        <v>0.87039999999999995</v>
      </c>
      <c r="D338" t="s">
        <v>17</v>
      </c>
      <c r="E338">
        <v>0</v>
      </c>
      <c r="F338">
        <v>1</v>
      </c>
      <c r="G338" s="1">
        <v>45068</v>
      </c>
      <c r="H338" s="2">
        <v>0.67792824074074076</v>
      </c>
      <c r="I338" s="1">
        <v>45069</v>
      </c>
      <c r="J338" s="2">
        <v>0.63296296296296295</v>
      </c>
      <c r="K338" s="5">
        <v>0.95503472222222219</v>
      </c>
      <c r="L338" s="6">
        <v>22.920833333333334</v>
      </c>
      <c r="M338" s="2" t="str">
        <f>TEXT(FXLeaders_Signal_Report[[#This Row],[Time Open]],"[hh]:mm:ss")</f>
        <v>16:16:13</v>
      </c>
      <c r="N33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338" t="str">
        <f>IF(OR(FXLeaders_Signal_Report[[#This Row],[Pair]]="Gold",FXLeaders_Signal_Report[[#This Row],[Pair]]="Silver",FXLeaders_Signal_Report[[#This Row],[Pair]]="UsOil"),"Commodity",IF(OR(FXLeaders_Signal_Report[[#This Row],[Pair]]="BTC/USD",FXLeaders_Signal_Report[[#This Row],[Pair]]="ETH/USD"),"Cryptocurrency","Forex"))</f>
        <v>Forex</v>
      </c>
      <c r="P338">
        <f>ROUND(FXLeaders_Signal_Report[[#This Row],[Trade Duration (in Days)]],)</f>
        <v>1</v>
      </c>
      <c r="Q338">
        <f>ROUND(FXLeaders_Signal_Report[[#This Row],[Trade Duration (in Hours)]],)</f>
        <v>23</v>
      </c>
    </row>
    <row r="339" spans="1:17" x14ac:dyDescent="0.25">
      <c r="A339" t="s">
        <v>367</v>
      </c>
      <c r="B339" t="s">
        <v>19</v>
      </c>
      <c r="C339">
        <v>1.0808</v>
      </c>
      <c r="D339" t="s">
        <v>17</v>
      </c>
      <c r="E339">
        <v>0</v>
      </c>
      <c r="F339">
        <v>1</v>
      </c>
      <c r="G339" s="1">
        <v>45065</v>
      </c>
      <c r="H339" s="2">
        <v>0.50971064814814815</v>
      </c>
      <c r="I339" s="1">
        <v>45069</v>
      </c>
      <c r="J339" s="2">
        <v>0.41737268518518517</v>
      </c>
      <c r="K339" s="5">
        <v>3.9076620370370372</v>
      </c>
      <c r="L339" s="6">
        <v>93.783888888888896</v>
      </c>
      <c r="M339" s="2" t="str">
        <f>TEXT(FXLeaders_Signal_Report[[#This Row],[Time Open]],"[hh]:mm:ss")</f>
        <v>12:13:59</v>
      </c>
      <c r="N33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339" t="str">
        <f>IF(OR(FXLeaders_Signal_Report[[#This Row],[Pair]]="Gold",FXLeaders_Signal_Report[[#This Row],[Pair]]="Silver",FXLeaders_Signal_Report[[#This Row],[Pair]]="UsOil"),"Commodity",IF(OR(FXLeaders_Signal_Report[[#This Row],[Pair]]="BTC/USD",FXLeaders_Signal_Report[[#This Row],[Pair]]="ETH/USD"),"Cryptocurrency","Forex"))</f>
        <v>Forex</v>
      </c>
      <c r="P339">
        <f>ROUND(FXLeaders_Signal_Report[[#This Row],[Trade Duration (in Days)]],)</f>
        <v>4</v>
      </c>
      <c r="Q339">
        <f>ROUND(FXLeaders_Signal_Report[[#This Row],[Trade Duration (in Hours)]],)</f>
        <v>94</v>
      </c>
    </row>
    <row r="340" spans="1:17" x14ac:dyDescent="0.25">
      <c r="A340" t="s">
        <v>368</v>
      </c>
      <c r="B340" t="s">
        <v>59</v>
      </c>
      <c r="C340">
        <v>0.66569999999999996</v>
      </c>
      <c r="D340" t="s">
        <v>17</v>
      </c>
      <c r="E340">
        <v>0</v>
      </c>
      <c r="F340">
        <v>1</v>
      </c>
      <c r="G340" s="1">
        <v>45065</v>
      </c>
      <c r="H340" s="2">
        <v>0.63500000000000001</v>
      </c>
      <c r="I340" s="1">
        <v>45069</v>
      </c>
      <c r="J340" s="2">
        <v>0.3213773148148148</v>
      </c>
      <c r="K340" s="5">
        <v>3.6863773148148149</v>
      </c>
      <c r="L340" s="6">
        <v>88.473055555555561</v>
      </c>
      <c r="M340" s="2" t="str">
        <f>TEXT(FXLeaders_Signal_Report[[#This Row],[Time Open]],"[hh]:mm:ss")</f>
        <v>15:14:24</v>
      </c>
      <c r="N34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340" t="str">
        <f>IF(OR(FXLeaders_Signal_Report[[#This Row],[Pair]]="Gold",FXLeaders_Signal_Report[[#This Row],[Pair]]="Silver",FXLeaders_Signal_Report[[#This Row],[Pair]]="UsOil"),"Commodity",IF(OR(FXLeaders_Signal_Report[[#This Row],[Pair]]="BTC/USD",FXLeaders_Signal_Report[[#This Row],[Pair]]="ETH/USD"),"Cryptocurrency","Forex"))</f>
        <v>Forex</v>
      </c>
      <c r="P340">
        <f>ROUND(FXLeaders_Signal_Report[[#This Row],[Trade Duration (in Days)]],)</f>
        <v>4</v>
      </c>
      <c r="Q340">
        <f>ROUND(FXLeaders_Signal_Report[[#This Row],[Trade Duration (in Hours)]],)</f>
        <v>88</v>
      </c>
    </row>
    <row r="341" spans="1:17" x14ac:dyDescent="0.25">
      <c r="A341" t="s">
        <v>369</v>
      </c>
      <c r="B341" t="s">
        <v>16</v>
      </c>
      <c r="C341">
        <v>1965.78</v>
      </c>
      <c r="D341" t="s">
        <v>17</v>
      </c>
      <c r="E341">
        <v>0</v>
      </c>
      <c r="F341">
        <v>1</v>
      </c>
      <c r="G341" s="1">
        <v>45069</v>
      </c>
      <c r="H341" s="2">
        <v>0.19915509259259259</v>
      </c>
      <c r="I341" s="1">
        <v>45069</v>
      </c>
      <c r="J341" s="2">
        <v>0.30320601851851853</v>
      </c>
      <c r="K341" s="5">
        <v>0.10405092592592591</v>
      </c>
      <c r="L341" s="6">
        <v>2.4972222222222218</v>
      </c>
      <c r="M341" s="2" t="str">
        <f>TEXT(FXLeaders_Signal_Report[[#This Row],[Time Open]],"[hh]:mm:ss")</f>
        <v>04:46:47</v>
      </c>
      <c r="N34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341" t="str">
        <f>IF(OR(FXLeaders_Signal_Report[[#This Row],[Pair]]="Gold",FXLeaders_Signal_Report[[#This Row],[Pair]]="Silver",FXLeaders_Signal_Report[[#This Row],[Pair]]="UsOil"),"Commodity",IF(OR(FXLeaders_Signal_Report[[#This Row],[Pair]]="BTC/USD",FXLeaders_Signal_Report[[#This Row],[Pair]]="ETH/USD"),"Cryptocurrency","Forex"))</f>
        <v>Commodity</v>
      </c>
      <c r="P341">
        <f>ROUND(FXLeaders_Signal_Report[[#This Row],[Trade Duration (in Days)]],)</f>
        <v>0</v>
      </c>
      <c r="Q341">
        <f>ROUND(FXLeaders_Signal_Report[[#This Row],[Trade Duration (in Hours)]],)</f>
        <v>2</v>
      </c>
    </row>
    <row r="342" spans="1:17" x14ac:dyDescent="0.25">
      <c r="A342" t="s">
        <v>370</v>
      </c>
      <c r="B342" t="s">
        <v>16</v>
      </c>
      <c r="C342">
        <v>1977.75</v>
      </c>
      <c r="D342" t="s">
        <v>17</v>
      </c>
      <c r="E342">
        <v>0</v>
      </c>
      <c r="F342">
        <v>1</v>
      </c>
      <c r="G342" s="1">
        <v>45068</v>
      </c>
      <c r="H342" s="2">
        <v>0.53868055555555561</v>
      </c>
      <c r="I342" s="1">
        <v>45068</v>
      </c>
      <c r="J342" s="2">
        <v>0.60053240740740743</v>
      </c>
      <c r="K342" s="5">
        <v>6.1851851851851901E-2</v>
      </c>
      <c r="L342" s="6">
        <v>1.4844444444444456</v>
      </c>
      <c r="M342" s="2" t="str">
        <f>TEXT(FXLeaders_Signal_Report[[#This Row],[Time Open]],"[hh]:mm:ss")</f>
        <v>12:55:42</v>
      </c>
      <c r="N34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342" t="str">
        <f>IF(OR(FXLeaders_Signal_Report[[#This Row],[Pair]]="Gold",FXLeaders_Signal_Report[[#This Row],[Pair]]="Silver",FXLeaders_Signal_Report[[#This Row],[Pair]]="UsOil"),"Commodity",IF(OR(FXLeaders_Signal_Report[[#This Row],[Pair]]="BTC/USD",FXLeaders_Signal_Report[[#This Row],[Pair]]="ETH/USD"),"Cryptocurrency","Forex"))</f>
        <v>Commodity</v>
      </c>
      <c r="P342">
        <f>ROUND(FXLeaders_Signal_Report[[#This Row],[Trade Duration (in Days)]],)</f>
        <v>0</v>
      </c>
      <c r="Q342">
        <f>ROUND(FXLeaders_Signal_Report[[#This Row],[Trade Duration (in Hours)]],)</f>
        <v>1</v>
      </c>
    </row>
    <row r="343" spans="1:17" x14ac:dyDescent="0.25">
      <c r="A343" t="s">
        <v>371</v>
      </c>
      <c r="B343" t="s">
        <v>16</v>
      </c>
      <c r="C343">
        <v>1978.78</v>
      </c>
      <c r="D343" t="s">
        <v>17</v>
      </c>
      <c r="E343">
        <v>0</v>
      </c>
      <c r="F343">
        <v>1</v>
      </c>
      <c r="G343" s="1">
        <v>45068</v>
      </c>
      <c r="H343" s="2">
        <v>0.20386574074074074</v>
      </c>
      <c r="I343" s="1">
        <v>45068</v>
      </c>
      <c r="J343" s="2">
        <v>0.48828703703703702</v>
      </c>
      <c r="K343" s="5">
        <v>0.28442129629629631</v>
      </c>
      <c r="L343" s="6">
        <v>6.8261111111111115</v>
      </c>
      <c r="M343" s="2" t="str">
        <f>TEXT(FXLeaders_Signal_Report[[#This Row],[Time Open]],"[hh]:mm:ss")</f>
        <v>04:53:34</v>
      </c>
      <c r="N34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343" t="str">
        <f>IF(OR(FXLeaders_Signal_Report[[#This Row],[Pair]]="Gold",FXLeaders_Signal_Report[[#This Row],[Pair]]="Silver",FXLeaders_Signal_Report[[#This Row],[Pair]]="UsOil"),"Commodity",IF(OR(FXLeaders_Signal_Report[[#This Row],[Pair]]="BTC/USD",FXLeaders_Signal_Report[[#This Row],[Pair]]="ETH/USD"),"Cryptocurrency","Forex"))</f>
        <v>Commodity</v>
      </c>
      <c r="P343">
        <f>ROUND(FXLeaders_Signal_Report[[#This Row],[Trade Duration (in Days)]],)</f>
        <v>0</v>
      </c>
      <c r="Q343">
        <f>ROUND(FXLeaders_Signal_Report[[#This Row],[Trade Duration (in Hours)]],)</f>
        <v>7</v>
      </c>
    </row>
    <row r="344" spans="1:17" x14ac:dyDescent="0.25">
      <c r="A344" t="s">
        <v>372</v>
      </c>
      <c r="B344" t="s">
        <v>16</v>
      </c>
      <c r="C344">
        <v>1960.89</v>
      </c>
      <c r="D344" t="s">
        <v>14</v>
      </c>
      <c r="E344">
        <v>0</v>
      </c>
      <c r="F344">
        <v>1</v>
      </c>
      <c r="G344" s="1">
        <v>45065</v>
      </c>
      <c r="H344" s="2">
        <v>0.21952546296296296</v>
      </c>
      <c r="I344" s="1">
        <v>45065</v>
      </c>
      <c r="J344" s="2">
        <v>0.6355439814814815</v>
      </c>
      <c r="K344" s="5">
        <v>0.41601851851851851</v>
      </c>
      <c r="L344" s="6">
        <v>9.9844444444444438</v>
      </c>
      <c r="M344" s="2" t="str">
        <f>TEXT(FXLeaders_Signal_Report[[#This Row],[Time Open]],"[hh]:mm:ss")</f>
        <v>05:16:07</v>
      </c>
      <c r="N34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344" t="str">
        <f>IF(OR(FXLeaders_Signal_Report[[#This Row],[Pair]]="Gold",FXLeaders_Signal_Report[[#This Row],[Pair]]="Silver",FXLeaders_Signal_Report[[#This Row],[Pair]]="UsOil"),"Commodity",IF(OR(FXLeaders_Signal_Report[[#This Row],[Pair]]="BTC/USD",FXLeaders_Signal_Report[[#This Row],[Pair]]="ETH/USD"),"Cryptocurrency","Forex"))</f>
        <v>Commodity</v>
      </c>
      <c r="P344">
        <f>ROUND(FXLeaders_Signal_Report[[#This Row],[Trade Duration (in Days)]],)</f>
        <v>0</v>
      </c>
      <c r="Q344">
        <f>ROUND(FXLeaders_Signal_Report[[#This Row],[Trade Duration (in Hours)]],)</f>
        <v>10</v>
      </c>
    </row>
    <row r="345" spans="1:17" x14ac:dyDescent="0.25">
      <c r="A345" t="s">
        <v>373</v>
      </c>
      <c r="B345" t="s">
        <v>23</v>
      </c>
      <c r="C345">
        <v>0.62380000000000002</v>
      </c>
      <c r="D345" t="s">
        <v>17</v>
      </c>
      <c r="E345">
        <v>1</v>
      </c>
      <c r="F345">
        <v>0</v>
      </c>
      <c r="G345" s="1">
        <v>45065</v>
      </c>
      <c r="H345" s="2">
        <v>0.22868055555555555</v>
      </c>
      <c r="I345" s="1">
        <v>45065</v>
      </c>
      <c r="J345" s="2">
        <v>0.40015046296296297</v>
      </c>
      <c r="K345" s="5">
        <v>0.17146990740740739</v>
      </c>
      <c r="L345" s="6">
        <v>4.1152777777777771</v>
      </c>
      <c r="M345" s="2" t="str">
        <f>TEXT(FXLeaders_Signal_Report[[#This Row],[Time Open]],"[hh]:mm:ss")</f>
        <v>05:29:18</v>
      </c>
      <c r="N34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345" t="str">
        <f>IF(OR(FXLeaders_Signal_Report[[#This Row],[Pair]]="Gold",FXLeaders_Signal_Report[[#This Row],[Pair]]="Silver",FXLeaders_Signal_Report[[#This Row],[Pair]]="UsOil"),"Commodity",IF(OR(FXLeaders_Signal_Report[[#This Row],[Pair]]="BTC/USD",FXLeaders_Signal_Report[[#This Row],[Pair]]="ETH/USD"),"Cryptocurrency","Forex"))</f>
        <v>Forex</v>
      </c>
      <c r="P345">
        <f>ROUND(FXLeaders_Signal_Report[[#This Row],[Trade Duration (in Days)]],)</f>
        <v>0</v>
      </c>
      <c r="Q345">
        <f>ROUND(FXLeaders_Signal_Report[[#This Row],[Trade Duration (in Hours)]],)</f>
        <v>4</v>
      </c>
    </row>
    <row r="346" spans="1:17" x14ac:dyDescent="0.25">
      <c r="A346" t="s">
        <v>374</v>
      </c>
      <c r="B346" t="s">
        <v>16</v>
      </c>
      <c r="C346">
        <v>1956.8</v>
      </c>
      <c r="D346" t="s">
        <v>17</v>
      </c>
      <c r="E346">
        <v>1</v>
      </c>
      <c r="F346">
        <v>0</v>
      </c>
      <c r="G346" s="1">
        <v>45064</v>
      </c>
      <c r="H346" s="2">
        <v>0.67881944444444442</v>
      </c>
      <c r="I346" s="1">
        <v>45065</v>
      </c>
      <c r="J346" s="2">
        <v>0.11935185185185185</v>
      </c>
      <c r="K346" s="5">
        <v>0.4405324074074074</v>
      </c>
      <c r="L346" s="6">
        <v>10.572777777777777</v>
      </c>
      <c r="M346" s="2" t="str">
        <f>TEXT(FXLeaders_Signal_Report[[#This Row],[Time Open]],"[hh]:mm:ss")</f>
        <v>16:17:30</v>
      </c>
      <c r="N34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346" t="str">
        <f>IF(OR(FXLeaders_Signal_Report[[#This Row],[Pair]]="Gold",FXLeaders_Signal_Report[[#This Row],[Pair]]="Silver",FXLeaders_Signal_Report[[#This Row],[Pair]]="UsOil"),"Commodity",IF(OR(FXLeaders_Signal_Report[[#This Row],[Pair]]="BTC/USD",FXLeaders_Signal_Report[[#This Row],[Pair]]="ETH/USD"),"Cryptocurrency","Forex"))</f>
        <v>Commodity</v>
      </c>
      <c r="P346">
        <f>ROUND(FXLeaders_Signal_Report[[#This Row],[Trade Duration (in Days)]],)</f>
        <v>0</v>
      </c>
      <c r="Q346">
        <f>ROUND(FXLeaders_Signal_Report[[#This Row],[Trade Duration (in Hours)]],)</f>
        <v>11</v>
      </c>
    </row>
    <row r="347" spans="1:17" x14ac:dyDescent="0.25">
      <c r="A347" t="s">
        <v>375</v>
      </c>
      <c r="B347" t="s">
        <v>13</v>
      </c>
      <c r="C347">
        <v>138.44</v>
      </c>
      <c r="D347" t="s">
        <v>14</v>
      </c>
      <c r="E347">
        <v>0</v>
      </c>
      <c r="F347">
        <v>1</v>
      </c>
      <c r="G347" s="1">
        <v>45064</v>
      </c>
      <c r="H347" s="2">
        <v>0.67910879629629628</v>
      </c>
      <c r="I347" s="1">
        <v>45064</v>
      </c>
      <c r="J347" s="2">
        <v>0.80486111111111114</v>
      </c>
      <c r="K347" s="5">
        <v>0.12575231481481483</v>
      </c>
      <c r="L347" s="6">
        <v>3.0180555555555557</v>
      </c>
      <c r="M347" s="2" t="str">
        <f>TEXT(FXLeaders_Signal_Report[[#This Row],[Time Open]],"[hh]:mm:ss")</f>
        <v>16:17:55</v>
      </c>
      <c r="N34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347" t="str">
        <f>IF(OR(FXLeaders_Signal_Report[[#This Row],[Pair]]="Gold",FXLeaders_Signal_Report[[#This Row],[Pair]]="Silver",FXLeaders_Signal_Report[[#This Row],[Pair]]="UsOil"),"Commodity",IF(OR(FXLeaders_Signal_Report[[#This Row],[Pair]]="BTC/USD",FXLeaders_Signal_Report[[#This Row],[Pair]]="ETH/USD"),"Cryptocurrency","Forex"))</f>
        <v>Forex</v>
      </c>
      <c r="P347">
        <f>ROUND(FXLeaders_Signal_Report[[#This Row],[Trade Duration (in Days)]],)</f>
        <v>0</v>
      </c>
      <c r="Q347">
        <f>ROUND(FXLeaders_Signal_Report[[#This Row],[Trade Duration (in Hours)]],)</f>
        <v>3</v>
      </c>
    </row>
    <row r="348" spans="1:17" x14ac:dyDescent="0.25">
      <c r="A348" t="s">
        <v>376</v>
      </c>
      <c r="B348" t="s">
        <v>16</v>
      </c>
      <c r="C348">
        <v>1975.38</v>
      </c>
      <c r="D348" t="s">
        <v>17</v>
      </c>
      <c r="E348">
        <v>0</v>
      </c>
      <c r="F348">
        <v>1</v>
      </c>
      <c r="G348" s="1">
        <v>45064</v>
      </c>
      <c r="H348" s="2">
        <v>0.50305555555555559</v>
      </c>
      <c r="I348" s="1">
        <v>45064</v>
      </c>
      <c r="J348" s="2">
        <v>0.55447916666666663</v>
      </c>
      <c r="K348" s="5">
        <v>5.1423611111111045E-2</v>
      </c>
      <c r="L348" s="6">
        <v>1.2341666666666651</v>
      </c>
      <c r="M348" s="2" t="str">
        <f>TEXT(FXLeaders_Signal_Report[[#This Row],[Time Open]],"[hh]:mm:ss")</f>
        <v>12:04:24</v>
      </c>
      <c r="N34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348" t="str">
        <f>IF(OR(FXLeaders_Signal_Report[[#This Row],[Pair]]="Gold",FXLeaders_Signal_Report[[#This Row],[Pair]]="Silver",FXLeaders_Signal_Report[[#This Row],[Pair]]="UsOil"),"Commodity",IF(OR(FXLeaders_Signal_Report[[#This Row],[Pair]]="BTC/USD",FXLeaders_Signal_Report[[#This Row],[Pair]]="ETH/USD"),"Cryptocurrency","Forex"))</f>
        <v>Commodity</v>
      </c>
      <c r="P348">
        <f>ROUND(FXLeaders_Signal_Report[[#This Row],[Trade Duration (in Days)]],)</f>
        <v>0</v>
      </c>
      <c r="Q348">
        <f>ROUND(FXLeaders_Signal_Report[[#This Row],[Trade Duration (in Hours)]],)</f>
        <v>1</v>
      </c>
    </row>
    <row r="349" spans="1:17" x14ac:dyDescent="0.25">
      <c r="A349" t="s">
        <v>377</v>
      </c>
      <c r="B349" t="s">
        <v>21</v>
      </c>
      <c r="C349">
        <v>1.2470000000000001</v>
      </c>
      <c r="D349" t="s">
        <v>17</v>
      </c>
      <c r="E349">
        <v>0</v>
      </c>
      <c r="F349">
        <v>1</v>
      </c>
      <c r="G349" s="1">
        <v>45064</v>
      </c>
      <c r="H349" s="2">
        <v>0.2194675925925926</v>
      </c>
      <c r="I349" s="1">
        <v>45064</v>
      </c>
      <c r="J349" s="2">
        <v>0.34658564814814813</v>
      </c>
      <c r="K349" s="5">
        <v>0.12711805555555558</v>
      </c>
      <c r="L349" s="6">
        <v>3.0508333333333342</v>
      </c>
      <c r="M349" s="2" t="str">
        <f>TEXT(FXLeaders_Signal_Report[[#This Row],[Time Open]],"[hh]:mm:ss")</f>
        <v>05:16:02</v>
      </c>
      <c r="N34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349" t="str">
        <f>IF(OR(FXLeaders_Signal_Report[[#This Row],[Pair]]="Gold",FXLeaders_Signal_Report[[#This Row],[Pair]]="Silver",FXLeaders_Signal_Report[[#This Row],[Pair]]="UsOil"),"Commodity",IF(OR(FXLeaders_Signal_Report[[#This Row],[Pair]]="BTC/USD",FXLeaders_Signal_Report[[#This Row],[Pair]]="ETH/USD"),"Cryptocurrency","Forex"))</f>
        <v>Forex</v>
      </c>
      <c r="P349">
        <f>ROUND(FXLeaders_Signal_Report[[#This Row],[Trade Duration (in Days)]],)</f>
        <v>0</v>
      </c>
      <c r="Q349">
        <f>ROUND(FXLeaders_Signal_Report[[#This Row],[Trade Duration (in Hours)]],)</f>
        <v>3</v>
      </c>
    </row>
    <row r="350" spans="1:17" x14ac:dyDescent="0.25">
      <c r="A350" t="s">
        <v>378</v>
      </c>
      <c r="B350" t="s">
        <v>19</v>
      </c>
      <c r="C350">
        <v>1.0840000000000001</v>
      </c>
      <c r="D350" t="s">
        <v>17</v>
      </c>
      <c r="E350">
        <v>0</v>
      </c>
      <c r="F350">
        <v>1</v>
      </c>
      <c r="G350" s="1">
        <v>45063</v>
      </c>
      <c r="H350" s="2">
        <v>0.830474537037037</v>
      </c>
      <c r="I350" s="1">
        <v>45064</v>
      </c>
      <c r="J350" s="2">
        <v>0.33135416666666667</v>
      </c>
      <c r="K350" s="5">
        <v>0.50087962962962962</v>
      </c>
      <c r="L350" s="6">
        <v>12.021111111111111</v>
      </c>
      <c r="M350" s="2" t="str">
        <f>TEXT(FXLeaders_Signal_Report[[#This Row],[Time Open]],"[hh]:mm:ss")</f>
        <v>19:55:53</v>
      </c>
      <c r="N35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350" t="str">
        <f>IF(OR(FXLeaders_Signal_Report[[#This Row],[Pair]]="Gold",FXLeaders_Signal_Report[[#This Row],[Pair]]="Silver",FXLeaders_Signal_Report[[#This Row],[Pair]]="UsOil"),"Commodity",IF(OR(FXLeaders_Signal_Report[[#This Row],[Pair]]="BTC/USD",FXLeaders_Signal_Report[[#This Row],[Pair]]="ETH/USD"),"Cryptocurrency","Forex"))</f>
        <v>Forex</v>
      </c>
      <c r="P350">
        <f>ROUND(FXLeaders_Signal_Report[[#This Row],[Trade Duration (in Days)]],)</f>
        <v>1</v>
      </c>
      <c r="Q350">
        <f>ROUND(FXLeaders_Signal_Report[[#This Row],[Trade Duration (in Hours)]],)</f>
        <v>12</v>
      </c>
    </row>
    <row r="351" spans="1:17" x14ac:dyDescent="0.25">
      <c r="A351" t="s">
        <v>379</v>
      </c>
      <c r="B351" t="s">
        <v>16</v>
      </c>
      <c r="C351">
        <v>1980.18</v>
      </c>
      <c r="D351" t="s">
        <v>17</v>
      </c>
      <c r="E351">
        <v>0</v>
      </c>
      <c r="F351">
        <v>1</v>
      </c>
      <c r="G351" s="1">
        <v>45064</v>
      </c>
      <c r="H351" s="2">
        <v>0.21174768518518519</v>
      </c>
      <c r="I351" s="1">
        <v>45064</v>
      </c>
      <c r="J351" s="2">
        <v>0.29172453703703705</v>
      </c>
      <c r="K351" s="5">
        <v>7.9976851851851841E-2</v>
      </c>
      <c r="L351" s="6">
        <v>1.9194444444444443</v>
      </c>
      <c r="M351" s="2" t="str">
        <f>TEXT(FXLeaders_Signal_Report[[#This Row],[Time Open]],"[hh]:mm:ss")</f>
        <v>05:04:55</v>
      </c>
      <c r="N35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351" t="str">
        <f>IF(OR(FXLeaders_Signal_Report[[#This Row],[Pair]]="Gold",FXLeaders_Signal_Report[[#This Row],[Pair]]="Silver",FXLeaders_Signal_Report[[#This Row],[Pair]]="UsOil"),"Commodity",IF(OR(FXLeaders_Signal_Report[[#This Row],[Pair]]="BTC/USD",FXLeaders_Signal_Report[[#This Row],[Pair]]="ETH/USD"),"Cryptocurrency","Forex"))</f>
        <v>Commodity</v>
      </c>
      <c r="P351">
        <f>ROUND(FXLeaders_Signal_Report[[#This Row],[Trade Duration (in Days)]],)</f>
        <v>0</v>
      </c>
      <c r="Q351">
        <f>ROUND(FXLeaders_Signal_Report[[#This Row],[Trade Duration (in Hours)]],)</f>
        <v>2</v>
      </c>
    </row>
    <row r="352" spans="1:17" x14ac:dyDescent="0.25">
      <c r="A352" t="s">
        <v>380</v>
      </c>
      <c r="B352" t="s">
        <v>32</v>
      </c>
      <c r="C352">
        <v>0.87039999999999995</v>
      </c>
      <c r="D352" t="s">
        <v>17</v>
      </c>
      <c r="E352">
        <v>0</v>
      </c>
      <c r="F352">
        <v>1</v>
      </c>
      <c r="G352" s="1">
        <v>45062</v>
      </c>
      <c r="H352" s="2">
        <v>0.80589120370370371</v>
      </c>
      <c r="I352" s="1">
        <v>45063</v>
      </c>
      <c r="J352" s="2">
        <v>0.69765046296296296</v>
      </c>
      <c r="K352" s="5">
        <v>0.89175925925925925</v>
      </c>
      <c r="L352" s="6">
        <v>21.402222222222221</v>
      </c>
      <c r="M352" s="2" t="str">
        <f>TEXT(FXLeaders_Signal_Report[[#This Row],[Time Open]],"[hh]:mm:ss")</f>
        <v>19:20:29</v>
      </c>
      <c r="N35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352" t="str">
        <f>IF(OR(FXLeaders_Signal_Report[[#This Row],[Pair]]="Gold",FXLeaders_Signal_Report[[#This Row],[Pair]]="Silver",FXLeaders_Signal_Report[[#This Row],[Pair]]="UsOil"),"Commodity",IF(OR(FXLeaders_Signal_Report[[#This Row],[Pair]]="BTC/USD",FXLeaders_Signal_Report[[#This Row],[Pair]]="ETH/USD"),"Cryptocurrency","Forex"))</f>
        <v>Forex</v>
      </c>
      <c r="P352">
        <f>ROUND(FXLeaders_Signal_Report[[#This Row],[Trade Duration (in Days)]],)</f>
        <v>1</v>
      </c>
      <c r="Q352">
        <f>ROUND(FXLeaders_Signal_Report[[#This Row],[Trade Duration (in Hours)]],)</f>
        <v>21</v>
      </c>
    </row>
    <row r="353" spans="1:17" x14ac:dyDescent="0.25">
      <c r="A353" t="s">
        <v>381</v>
      </c>
      <c r="B353" t="s">
        <v>43</v>
      </c>
      <c r="C353">
        <v>70.78</v>
      </c>
      <c r="D353" t="s">
        <v>17</v>
      </c>
      <c r="E353">
        <v>1</v>
      </c>
      <c r="F353">
        <v>0</v>
      </c>
      <c r="G353" s="1">
        <v>45061</v>
      </c>
      <c r="H353" s="2">
        <v>0.5700115740740741</v>
      </c>
      <c r="I353" s="1">
        <v>45063</v>
      </c>
      <c r="J353" s="2">
        <v>0.63723379629629628</v>
      </c>
      <c r="K353" s="5">
        <v>2.0672222222222221</v>
      </c>
      <c r="L353" s="6">
        <v>49.61333333333333</v>
      </c>
      <c r="M353" s="2" t="str">
        <f>TEXT(FXLeaders_Signal_Report[[#This Row],[Time Open]],"[hh]:mm:ss")</f>
        <v>13:40:49</v>
      </c>
      <c r="N35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353" t="str">
        <f>IF(OR(FXLeaders_Signal_Report[[#This Row],[Pair]]="Gold",FXLeaders_Signal_Report[[#This Row],[Pair]]="Silver",FXLeaders_Signal_Report[[#This Row],[Pair]]="UsOil"),"Commodity",IF(OR(FXLeaders_Signal_Report[[#This Row],[Pair]]="BTC/USD",FXLeaders_Signal_Report[[#This Row],[Pair]]="ETH/USD"),"Cryptocurrency","Forex"))</f>
        <v>Commodity</v>
      </c>
      <c r="P353">
        <f>ROUND(FXLeaders_Signal_Report[[#This Row],[Trade Duration (in Days)]],)</f>
        <v>2</v>
      </c>
      <c r="Q353">
        <f>ROUND(FXLeaders_Signal_Report[[#This Row],[Trade Duration (in Hours)]],)</f>
        <v>50</v>
      </c>
    </row>
    <row r="354" spans="1:17" x14ac:dyDescent="0.25">
      <c r="A354" t="s">
        <v>382</v>
      </c>
      <c r="B354" t="s">
        <v>16</v>
      </c>
      <c r="C354">
        <v>1984.07</v>
      </c>
      <c r="D354" t="s">
        <v>17</v>
      </c>
      <c r="E354">
        <v>0</v>
      </c>
      <c r="F354">
        <v>1</v>
      </c>
      <c r="G354" s="1">
        <v>45063</v>
      </c>
      <c r="H354" s="2">
        <v>0.61959490740740741</v>
      </c>
      <c r="I354" s="1">
        <v>45063</v>
      </c>
      <c r="J354" s="2">
        <v>0.62645833333333334</v>
      </c>
      <c r="K354" s="5">
        <v>6.8634259259259256E-3</v>
      </c>
      <c r="L354" s="6">
        <v>0.16472222222222221</v>
      </c>
      <c r="M354" s="2" t="str">
        <f>TEXT(FXLeaders_Signal_Report[[#This Row],[Time Open]],"[hh]:mm:ss")</f>
        <v>14:52:13</v>
      </c>
      <c r="N35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354" t="str">
        <f>IF(OR(FXLeaders_Signal_Report[[#This Row],[Pair]]="Gold",FXLeaders_Signal_Report[[#This Row],[Pair]]="Silver",FXLeaders_Signal_Report[[#This Row],[Pair]]="UsOil"),"Commodity",IF(OR(FXLeaders_Signal_Report[[#This Row],[Pair]]="BTC/USD",FXLeaders_Signal_Report[[#This Row],[Pair]]="ETH/USD"),"Cryptocurrency","Forex"))</f>
        <v>Commodity</v>
      </c>
      <c r="P354">
        <f>ROUND(FXLeaders_Signal_Report[[#This Row],[Trade Duration (in Days)]],)</f>
        <v>0</v>
      </c>
      <c r="Q354">
        <f>ROUND(FXLeaders_Signal_Report[[#This Row],[Trade Duration (in Hours)]],)</f>
        <v>0</v>
      </c>
    </row>
    <row r="355" spans="1:17" x14ac:dyDescent="0.25">
      <c r="A355" t="s">
        <v>383</v>
      </c>
      <c r="B355" t="s">
        <v>16</v>
      </c>
      <c r="C355">
        <v>1987.86</v>
      </c>
      <c r="D355" t="s">
        <v>17</v>
      </c>
      <c r="E355">
        <v>0</v>
      </c>
      <c r="F355">
        <v>1</v>
      </c>
      <c r="G355" s="1">
        <v>45063</v>
      </c>
      <c r="H355" s="2">
        <v>0.47912037037037036</v>
      </c>
      <c r="I355" s="1">
        <v>45063</v>
      </c>
      <c r="J355" s="2">
        <v>0.51483796296296291</v>
      </c>
      <c r="K355" s="5">
        <v>3.5717592592592627E-2</v>
      </c>
      <c r="L355" s="6">
        <v>0.857222222222223</v>
      </c>
      <c r="M355" s="2" t="str">
        <f>TEXT(FXLeaders_Signal_Report[[#This Row],[Time Open]],"[hh]:mm:ss")</f>
        <v>11:29:56</v>
      </c>
      <c r="N35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355" t="str">
        <f>IF(OR(FXLeaders_Signal_Report[[#This Row],[Pair]]="Gold",FXLeaders_Signal_Report[[#This Row],[Pair]]="Silver",FXLeaders_Signal_Report[[#This Row],[Pair]]="UsOil"),"Commodity",IF(OR(FXLeaders_Signal_Report[[#This Row],[Pair]]="BTC/USD",FXLeaders_Signal_Report[[#This Row],[Pair]]="ETH/USD"),"Cryptocurrency","Forex"))</f>
        <v>Commodity</v>
      </c>
      <c r="P355">
        <f>ROUND(FXLeaders_Signal_Report[[#This Row],[Trade Duration (in Days)]],)</f>
        <v>0</v>
      </c>
      <c r="Q355">
        <f>ROUND(FXLeaders_Signal_Report[[#This Row],[Trade Duration (in Hours)]],)</f>
        <v>1</v>
      </c>
    </row>
    <row r="356" spans="1:17" x14ac:dyDescent="0.25">
      <c r="A356" t="s">
        <v>384</v>
      </c>
      <c r="B356" t="s">
        <v>16</v>
      </c>
      <c r="C356">
        <v>1888.52</v>
      </c>
      <c r="D356" t="s">
        <v>17</v>
      </c>
      <c r="E356">
        <v>1</v>
      </c>
      <c r="F356">
        <v>0</v>
      </c>
      <c r="G356" s="1">
        <v>45063</v>
      </c>
      <c r="H356" s="2">
        <v>0.47820601851851852</v>
      </c>
      <c r="I356" s="1">
        <v>45063</v>
      </c>
      <c r="J356" s="2">
        <v>0.47822916666666665</v>
      </c>
      <c r="K356" s="5">
        <v>2.3148148148077752E-5</v>
      </c>
      <c r="L356" s="6">
        <v>5.5555555555386604E-4</v>
      </c>
      <c r="M356" s="2" t="str">
        <f>TEXT(FXLeaders_Signal_Report[[#This Row],[Time Open]],"[hh]:mm:ss")</f>
        <v>11:28:37</v>
      </c>
      <c r="N35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356" t="str">
        <f>IF(OR(FXLeaders_Signal_Report[[#This Row],[Pair]]="Gold",FXLeaders_Signal_Report[[#This Row],[Pair]]="Silver",FXLeaders_Signal_Report[[#This Row],[Pair]]="UsOil"),"Commodity",IF(OR(FXLeaders_Signal_Report[[#This Row],[Pair]]="BTC/USD",FXLeaders_Signal_Report[[#This Row],[Pair]]="ETH/USD"),"Cryptocurrency","Forex"))</f>
        <v>Commodity</v>
      </c>
      <c r="P356">
        <f>ROUND(FXLeaders_Signal_Report[[#This Row],[Trade Duration (in Days)]],)</f>
        <v>0</v>
      </c>
      <c r="Q356">
        <f>ROUND(FXLeaders_Signal_Report[[#This Row],[Trade Duration (in Hours)]],)</f>
        <v>0</v>
      </c>
    </row>
    <row r="357" spans="1:17" x14ac:dyDescent="0.25">
      <c r="A357" t="s">
        <v>385</v>
      </c>
      <c r="B357" t="s">
        <v>19</v>
      </c>
      <c r="C357">
        <v>1.0871999999999999</v>
      </c>
      <c r="D357" t="s">
        <v>17</v>
      </c>
      <c r="E357">
        <v>0</v>
      </c>
      <c r="F357">
        <v>1</v>
      </c>
      <c r="G357" s="1">
        <v>45061</v>
      </c>
      <c r="H357" s="2">
        <v>0.26081018518518517</v>
      </c>
      <c r="I357" s="1">
        <v>45063</v>
      </c>
      <c r="J357" s="2">
        <v>0.30921296296296297</v>
      </c>
      <c r="K357" s="5">
        <v>2.0484027777777776</v>
      </c>
      <c r="L357" s="6">
        <v>49.161666666666669</v>
      </c>
      <c r="M357" s="2" t="str">
        <f>TEXT(FXLeaders_Signal_Report[[#This Row],[Time Open]],"[hh]:mm:ss")</f>
        <v>06:15:34</v>
      </c>
      <c r="N35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357" t="str">
        <f>IF(OR(FXLeaders_Signal_Report[[#This Row],[Pair]]="Gold",FXLeaders_Signal_Report[[#This Row],[Pair]]="Silver",FXLeaders_Signal_Report[[#This Row],[Pair]]="UsOil"),"Commodity",IF(OR(FXLeaders_Signal_Report[[#This Row],[Pair]]="BTC/USD",FXLeaders_Signal_Report[[#This Row],[Pair]]="ETH/USD"),"Cryptocurrency","Forex"))</f>
        <v>Forex</v>
      </c>
      <c r="P357">
        <f>ROUND(FXLeaders_Signal_Report[[#This Row],[Trade Duration (in Days)]],)</f>
        <v>2</v>
      </c>
      <c r="Q357">
        <f>ROUND(FXLeaders_Signal_Report[[#This Row],[Trade Duration (in Hours)]],)</f>
        <v>49</v>
      </c>
    </row>
    <row r="358" spans="1:17" x14ac:dyDescent="0.25">
      <c r="A358" t="s">
        <v>386</v>
      </c>
      <c r="B358" t="s">
        <v>21</v>
      </c>
      <c r="C358">
        <v>1.2479</v>
      </c>
      <c r="D358" t="s">
        <v>17</v>
      </c>
      <c r="E358">
        <v>0</v>
      </c>
      <c r="F358">
        <v>1</v>
      </c>
      <c r="G358" s="1">
        <v>45063</v>
      </c>
      <c r="H358" s="2">
        <v>0.21065972222222223</v>
      </c>
      <c r="I358" s="1">
        <v>45063</v>
      </c>
      <c r="J358" s="2">
        <v>0.30921296296296297</v>
      </c>
      <c r="K358" s="5">
        <v>9.8553240740740747E-2</v>
      </c>
      <c r="L358" s="6">
        <v>2.365277777777778</v>
      </c>
      <c r="M358" s="2" t="str">
        <f>TEXT(FXLeaders_Signal_Report[[#This Row],[Time Open]],"[hh]:mm:ss")</f>
        <v>05:03:21</v>
      </c>
      <c r="N35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358" t="str">
        <f>IF(OR(FXLeaders_Signal_Report[[#This Row],[Pair]]="Gold",FXLeaders_Signal_Report[[#This Row],[Pair]]="Silver",FXLeaders_Signal_Report[[#This Row],[Pair]]="UsOil"),"Commodity",IF(OR(FXLeaders_Signal_Report[[#This Row],[Pair]]="BTC/USD",FXLeaders_Signal_Report[[#This Row],[Pair]]="ETH/USD"),"Cryptocurrency","Forex"))</f>
        <v>Forex</v>
      </c>
      <c r="P358">
        <f>ROUND(FXLeaders_Signal_Report[[#This Row],[Trade Duration (in Days)]],)</f>
        <v>0</v>
      </c>
      <c r="Q358">
        <f>ROUND(FXLeaders_Signal_Report[[#This Row],[Trade Duration (in Hours)]],)</f>
        <v>2</v>
      </c>
    </row>
    <row r="359" spans="1:17" x14ac:dyDescent="0.25">
      <c r="A359" t="s">
        <v>387</v>
      </c>
      <c r="B359" t="s">
        <v>13</v>
      </c>
      <c r="C359">
        <v>136.05000000000001</v>
      </c>
      <c r="D359" t="s">
        <v>14</v>
      </c>
      <c r="E359">
        <v>0</v>
      </c>
      <c r="F359">
        <v>1</v>
      </c>
      <c r="G359" s="1">
        <v>45061</v>
      </c>
      <c r="H359" s="2">
        <v>0.19222222222222221</v>
      </c>
      <c r="I359" s="1">
        <v>45063</v>
      </c>
      <c r="J359" s="2">
        <v>0.25666666666666665</v>
      </c>
      <c r="K359" s="5">
        <v>2.0644444444444443</v>
      </c>
      <c r="L359" s="6">
        <v>49.546666666666667</v>
      </c>
      <c r="M359" s="2" t="str">
        <f>TEXT(FXLeaders_Signal_Report[[#This Row],[Time Open]],"[hh]:mm:ss")</f>
        <v>04:36:48</v>
      </c>
      <c r="N35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359" t="str">
        <f>IF(OR(FXLeaders_Signal_Report[[#This Row],[Pair]]="Gold",FXLeaders_Signal_Report[[#This Row],[Pair]]="Silver",FXLeaders_Signal_Report[[#This Row],[Pair]]="UsOil"),"Commodity",IF(OR(FXLeaders_Signal_Report[[#This Row],[Pair]]="BTC/USD",FXLeaders_Signal_Report[[#This Row],[Pair]]="ETH/USD"),"Cryptocurrency","Forex"))</f>
        <v>Forex</v>
      </c>
      <c r="P359">
        <f>ROUND(FXLeaders_Signal_Report[[#This Row],[Trade Duration (in Days)]],)</f>
        <v>2</v>
      </c>
      <c r="Q359">
        <f>ROUND(FXLeaders_Signal_Report[[#This Row],[Trade Duration (in Hours)]],)</f>
        <v>50</v>
      </c>
    </row>
    <row r="360" spans="1:17" x14ac:dyDescent="0.25">
      <c r="A360" t="s">
        <v>388</v>
      </c>
      <c r="B360" t="s">
        <v>16</v>
      </c>
      <c r="C360">
        <v>2014.14</v>
      </c>
      <c r="D360" t="s">
        <v>14</v>
      </c>
      <c r="E360">
        <v>1</v>
      </c>
      <c r="F360">
        <v>0</v>
      </c>
      <c r="G360" s="1">
        <v>45062</v>
      </c>
      <c r="H360" s="2">
        <v>0.23363425925925926</v>
      </c>
      <c r="I360" s="1">
        <v>45062</v>
      </c>
      <c r="J360" s="2">
        <v>0.26043981481481482</v>
      </c>
      <c r="K360" s="5">
        <v>2.6805555555555565E-2</v>
      </c>
      <c r="L360" s="6">
        <v>0.64333333333333353</v>
      </c>
      <c r="M360" s="2" t="str">
        <f>TEXT(FXLeaders_Signal_Report[[#This Row],[Time Open]],"[hh]:mm:ss")</f>
        <v>05:36:26</v>
      </c>
      <c r="N36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360" t="str">
        <f>IF(OR(FXLeaders_Signal_Report[[#This Row],[Pair]]="Gold",FXLeaders_Signal_Report[[#This Row],[Pair]]="Silver",FXLeaders_Signal_Report[[#This Row],[Pair]]="UsOil"),"Commodity",IF(OR(FXLeaders_Signal_Report[[#This Row],[Pair]]="BTC/USD",FXLeaders_Signal_Report[[#This Row],[Pair]]="ETH/USD"),"Cryptocurrency","Forex"))</f>
        <v>Commodity</v>
      </c>
      <c r="P360">
        <f>ROUND(FXLeaders_Signal_Report[[#This Row],[Trade Duration (in Days)]],)</f>
        <v>0</v>
      </c>
      <c r="Q360">
        <f>ROUND(FXLeaders_Signal_Report[[#This Row],[Trade Duration (in Hours)]],)</f>
        <v>1</v>
      </c>
    </row>
    <row r="361" spans="1:17" x14ac:dyDescent="0.25">
      <c r="A361" t="s">
        <v>389</v>
      </c>
      <c r="B361" t="s">
        <v>16</v>
      </c>
      <c r="C361">
        <v>2014.85</v>
      </c>
      <c r="D361" t="s">
        <v>14</v>
      </c>
      <c r="E361">
        <v>0</v>
      </c>
      <c r="F361">
        <v>1</v>
      </c>
      <c r="G361" s="1">
        <v>45061</v>
      </c>
      <c r="H361" s="2">
        <v>0.84739583333333335</v>
      </c>
      <c r="I361" s="1">
        <v>45062</v>
      </c>
      <c r="J361" s="2">
        <v>5.140046296296296E-2</v>
      </c>
      <c r="K361" s="5">
        <v>0.20400462962962962</v>
      </c>
      <c r="L361" s="6">
        <v>4.8961111111111109</v>
      </c>
      <c r="M361" s="2" t="str">
        <f>TEXT(FXLeaders_Signal_Report[[#This Row],[Time Open]],"[hh]:mm:ss")</f>
        <v>20:20:15</v>
      </c>
      <c r="N36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361" t="str">
        <f>IF(OR(FXLeaders_Signal_Report[[#This Row],[Pair]]="Gold",FXLeaders_Signal_Report[[#This Row],[Pair]]="Silver",FXLeaders_Signal_Report[[#This Row],[Pair]]="UsOil"),"Commodity",IF(OR(FXLeaders_Signal_Report[[#This Row],[Pair]]="BTC/USD",FXLeaders_Signal_Report[[#This Row],[Pair]]="ETH/USD"),"Cryptocurrency","Forex"))</f>
        <v>Commodity</v>
      </c>
      <c r="P361">
        <f>ROUND(FXLeaders_Signal_Report[[#This Row],[Trade Duration (in Days)]],)</f>
        <v>0</v>
      </c>
      <c r="Q361">
        <f>ROUND(FXLeaders_Signal_Report[[#This Row],[Trade Duration (in Hours)]],)</f>
        <v>5</v>
      </c>
    </row>
    <row r="362" spans="1:17" x14ac:dyDescent="0.25">
      <c r="A362" t="s">
        <v>390</v>
      </c>
      <c r="B362" t="s">
        <v>16</v>
      </c>
      <c r="C362">
        <v>2018.6</v>
      </c>
      <c r="D362" t="s">
        <v>17</v>
      </c>
      <c r="E362">
        <v>0</v>
      </c>
      <c r="F362">
        <v>1</v>
      </c>
      <c r="G362" s="1">
        <v>45061</v>
      </c>
      <c r="H362" s="2">
        <v>0.23239583333333333</v>
      </c>
      <c r="I362" s="1">
        <v>45061</v>
      </c>
      <c r="J362" s="2">
        <v>0.24498842592592593</v>
      </c>
      <c r="K362" s="5">
        <v>1.25925925925926E-2</v>
      </c>
      <c r="L362" s="6">
        <v>0.30222222222222239</v>
      </c>
      <c r="M362" s="2" t="str">
        <f>TEXT(FXLeaders_Signal_Report[[#This Row],[Time Open]],"[hh]:mm:ss")</f>
        <v>05:34:39</v>
      </c>
      <c r="N36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362" t="str">
        <f>IF(OR(FXLeaders_Signal_Report[[#This Row],[Pair]]="Gold",FXLeaders_Signal_Report[[#This Row],[Pair]]="Silver",FXLeaders_Signal_Report[[#This Row],[Pair]]="UsOil"),"Commodity",IF(OR(FXLeaders_Signal_Report[[#This Row],[Pair]]="BTC/USD",FXLeaders_Signal_Report[[#This Row],[Pair]]="ETH/USD"),"Cryptocurrency","Forex"))</f>
        <v>Commodity</v>
      </c>
      <c r="P362">
        <f>ROUND(FXLeaders_Signal_Report[[#This Row],[Trade Duration (in Days)]],)</f>
        <v>0</v>
      </c>
      <c r="Q362">
        <f>ROUND(FXLeaders_Signal_Report[[#This Row],[Trade Duration (in Hours)]],)</f>
        <v>0</v>
      </c>
    </row>
    <row r="363" spans="1:17" x14ac:dyDescent="0.25">
      <c r="A363" t="s">
        <v>391</v>
      </c>
      <c r="B363" t="s">
        <v>16</v>
      </c>
      <c r="C363">
        <v>2014.6</v>
      </c>
      <c r="D363" t="s">
        <v>17</v>
      </c>
      <c r="E363">
        <v>1</v>
      </c>
      <c r="F363">
        <v>0</v>
      </c>
      <c r="G363" s="1">
        <v>45061</v>
      </c>
      <c r="H363" s="2">
        <v>0.1998611111111111</v>
      </c>
      <c r="I363" s="1">
        <v>45061</v>
      </c>
      <c r="J363" s="2">
        <v>0.23239583333333333</v>
      </c>
      <c r="K363" s="5">
        <v>3.2534722222222201E-2</v>
      </c>
      <c r="L363" s="6">
        <v>0.78083333333333282</v>
      </c>
      <c r="M363" s="2" t="str">
        <f>TEXT(FXLeaders_Signal_Report[[#This Row],[Time Open]],"[hh]:mm:ss")</f>
        <v>04:47:48</v>
      </c>
      <c r="N36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363" t="str">
        <f>IF(OR(FXLeaders_Signal_Report[[#This Row],[Pair]]="Gold",FXLeaders_Signal_Report[[#This Row],[Pair]]="Silver",FXLeaders_Signal_Report[[#This Row],[Pair]]="UsOil"),"Commodity",IF(OR(FXLeaders_Signal_Report[[#This Row],[Pair]]="BTC/USD",FXLeaders_Signal_Report[[#This Row],[Pair]]="ETH/USD"),"Cryptocurrency","Forex"))</f>
        <v>Commodity</v>
      </c>
      <c r="P363">
        <f>ROUND(FXLeaders_Signal_Report[[#This Row],[Trade Duration (in Days)]],)</f>
        <v>0</v>
      </c>
      <c r="Q363">
        <f>ROUND(FXLeaders_Signal_Report[[#This Row],[Trade Duration (in Hours)]],)</f>
        <v>1</v>
      </c>
    </row>
    <row r="364" spans="1:17" x14ac:dyDescent="0.25">
      <c r="A364" t="s">
        <v>392</v>
      </c>
      <c r="B364" t="s">
        <v>16</v>
      </c>
      <c r="C364">
        <v>2013.25</v>
      </c>
      <c r="D364" t="s">
        <v>14</v>
      </c>
      <c r="E364">
        <v>1</v>
      </c>
      <c r="F364">
        <v>0</v>
      </c>
      <c r="G364" s="1">
        <v>45058</v>
      </c>
      <c r="H364" s="2">
        <v>0.74179398148148146</v>
      </c>
      <c r="I364" s="1">
        <v>45060</v>
      </c>
      <c r="J364" s="2">
        <v>0.91672453703703705</v>
      </c>
      <c r="K364" s="5">
        <v>2.1749305555555556</v>
      </c>
      <c r="L364" s="6">
        <v>52.198333333333338</v>
      </c>
      <c r="M364" s="2" t="str">
        <f>TEXT(FXLeaders_Signal_Report[[#This Row],[Time Open]],"[hh]:mm:ss")</f>
        <v>17:48:11</v>
      </c>
      <c r="N36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364" t="str">
        <f>IF(OR(FXLeaders_Signal_Report[[#This Row],[Pair]]="Gold",FXLeaders_Signal_Report[[#This Row],[Pair]]="Silver",FXLeaders_Signal_Report[[#This Row],[Pair]]="UsOil"),"Commodity",IF(OR(FXLeaders_Signal_Report[[#This Row],[Pair]]="BTC/USD",FXLeaders_Signal_Report[[#This Row],[Pair]]="ETH/USD"),"Cryptocurrency","Forex"))</f>
        <v>Commodity</v>
      </c>
      <c r="P364">
        <f>ROUND(FXLeaders_Signal_Report[[#This Row],[Trade Duration (in Days)]],)</f>
        <v>2</v>
      </c>
      <c r="Q364">
        <f>ROUND(FXLeaders_Signal_Report[[#This Row],[Trade Duration (in Hours)]],)</f>
        <v>52</v>
      </c>
    </row>
    <row r="365" spans="1:17" x14ac:dyDescent="0.25">
      <c r="A365" t="s">
        <v>393</v>
      </c>
      <c r="B365" t="s">
        <v>16</v>
      </c>
      <c r="C365">
        <v>2015</v>
      </c>
      <c r="D365" t="s">
        <v>17</v>
      </c>
      <c r="E365">
        <v>0</v>
      </c>
      <c r="F365">
        <v>1</v>
      </c>
      <c r="G365" s="1">
        <v>45058</v>
      </c>
      <c r="H365" s="2">
        <v>0.59888888888888892</v>
      </c>
      <c r="I365" s="1">
        <v>45058</v>
      </c>
      <c r="J365" s="2">
        <v>0.60543981481481479</v>
      </c>
      <c r="K365" s="5">
        <v>6.550925925925914E-3</v>
      </c>
      <c r="L365" s="6">
        <v>0.15722222222222193</v>
      </c>
      <c r="M365" s="2" t="str">
        <f>TEXT(FXLeaders_Signal_Report[[#This Row],[Time Open]],"[hh]:mm:ss")</f>
        <v>14:22:24</v>
      </c>
      <c r="N36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365" t="str">
        <f>IF(OR(FXLeaders_Signal_Report[[#This Row],[Pair]]="Gold",FXLeaders_Signal_Report[[#This Row],[Pair]]="Silver",FXLeaders_Signal_Report[[#This Row],[Pair]]="UsOil"),"Commodity",IF(OR(FXLeaders_Signal_Report[[#This Row],[Pair]]="BTC/USD",FXLeaders_Signal_Report[[#This Row],[Pair]]="ETH/USD"),"Cryptocurrency","Forex"))</f>
        <v>Commodity</v>
      </c>
      <c r="P365">
        <f>ROUND(FXLeaders_Signal_Report[[#This Row],[Trade Duration (in Days)]],)</f>
        <v>0</v>
      </c>
      <c r="Q365">
        <f>ROUND(FXLeaders_Signal_Report[[#This Row],[Trade Duration (in Hours)]],)</f>
        <v>0</v>
      </c>
    </row>
    <row r="366" spans="1:17" x14ac:dyDescent="0.25">
      <c r="A366" t="s">
        <v>394</v>
      </c>
      <c r="B366" t="s">
        <v>40</v>
      </c>
      <c r="C366">
        <v>1.349</v>
      </c>
      <c r="D366" t="s">
        <v>14</v>
      </c>
      <c r="E366">
        <v>0</v>
      </c>
      <c r="F366">
        <v>1</v>
      </c>
      <c r="G366" s="1">
        <v>45058</v>
      </c>
      <c r="H366" s="2">
        <v>0.25302083333333331</v>
      </c>
      <c r="I366" s="1">
        <v>45058</v>
      </c>
      <c r="J366" s="2">
        <v>0.60237268518518516</v>
      </c>
      <c r="K366" s="5">
        <v>0.34935185185185186</v>
      </c>
      <c r="L366" s="6">
        <v>8.3844444444444441</v>
      </c>
      <c r="M366" s="2" t="str">
        <f>TEXT(FXLeaders_Signal_Report[[#This Row],[Time Open]],"[hh]:mm:ss")</f>
        <v>06:04:21</v>
      </c>
      <c r="N36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366" t="str">
        <f>IF(OR(FXLeaders_Signal_Report[[#This Row],[Pair]]="Gold",FXLeaders_Signal_Report[[#This Row],[Pair]]="Silver",FXLeaders_Signal_Report[[#This Row],[Pair]]="UsOil"),"Commodity",IF(OR(FXLeaders_Signal_Report[[#This Row],[Pair]]="BTC/USD",FXLeaders_Signal_Report[[#This Row],[Pair]]="ETH/USD"),"Cryptocurrency","Forex"))</f>
        <v>Forex</v>
      </c>
      <c r="P366">
        <f>ROUND(FXLeaders_Signal_Report[[#This Row],[Trade Duration (in Days)]],)</f>
        <v>0</v>
      </c>
      <c r="Q366">
        <f>ROUND(FXLeaders_Signal_Report[[#This Row],[Trade Duration (in Hours)]],)</f>
        <v>8</v>
      </c>
    </row>
    <row r="367" spans="1:17" x14ac:dyDescent="0.25">
      <c r="A367" t="s">
        <v>395</v>
      </c>
      <c r="B367" t="s">
        <v>16</v>
      </c>
      <c r="C367">
        <v>2008.98</v>
      </c>
      <c r="D367" t="s">
        <v>17</v>
      </c>
      <c r="E367">
        <v>1</v>
      </c>
      <c r="F367">
        <v>0</v>
      </c>
      <c r="G367" s="1">
        <v>45058</v>
      </c>
      <c r="H367" s="2">
        <v>0.5208680555555556</v>
      </c>
      <c r="I367" s="1">
        <v>45058</v>
      </c>
      <c r="J367" s="2">
        <v>0.52979166666666666</v>
      </c>
      <c r="K367" s="5">
        <v>8.9236111111111373E-3</v>
      </c>
      <c r="L367" s="6">
        <v>0.21416666666666728</v>
      </c>
      <c r="M367" s="2" t="str">
        <f>TEXT(FXLeaders_Signal_Report[[#This Row],[Time Open]],"[hh]:mm:ss")</f>
        <v>12:30:03</v>
      </c>
      <c r="N36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367" t="str">
        <f>IF(OR(FXLeaders_Signal_Report[[#This Row],[Pair]]="Gold",FXLeaders_Signal_Report[[#This Row],[Pair]]="Silver",FXLeaders_Signal_Report[[#This Row],[Pair]]="UsOil"),"Commodity",IF(OR(FXLeaders_Signal_Report[[#This Row],[Pair]]="BTC/USD",FXLeaders_Signal_Report[[#This Row],[Pair]]="ETH/USD"),"Cryptocurrency","Forex"))</f>
        <v>Commodity</v>
      </c>
      <c r="P367">
        <f>ROUND(FXLeaders_Signal_Report[[#This Row],[Trade Duration (in Days)]],)</f>
        <v>0</v>
      </c>
      <c r="Q367">
        <f>ROUND(FXLeaders_Signal_Report[[#This Row],[Trade Duration (in Hours)]],)</f>
        <v>0</v>
      </c>
    </row>
    <row r="368" spans="1:17" x14ac:dyDescent="0.25">
      <c r="A368" t="s">
        <v>396</v>
      </c>
      <c r="B368" t="s">
        <v>16</v>
      </c>
      <c r="C368">
        <v>2005.37</v>
      </c>
      <c r="D368" t="s">
        <v>17</v>
      </c>
      <c r="E368">
        <v>1</v>
      </c>
      <c r="F368">
        <v>0</v>
      </c>
      <c r="G368" s="1">
        <v>45058</v>
      </c>
      <c r="H368" s="2">
        <v>0.49637731481481484</v>
      </c>
      <c r="I368" s="1">
        <v>45058</v>
      </c>
      <c r="J368" s="2">
        <v>0.52322916666666663</v>
      </c>
      <c r="K368" s="5">
        <v>2.6851851851851832E-2</v>
      </c>
      <c r="L368" s="6">
        <v>0.64444444444444393</v>
      </c>
      <c r="M368" s="2" t="str">
        <f>TEXT(FXLeaders_Signal_Report[[#This Row],[Time Open]],"[hh]:mm:ss")</f>
        <v>11:54:47</v>
      </c>
      <c r="N36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368" t="str">
        <f>IF(OR(FXLeaders_Signal_Report[[#This Row],[Pair]]="Gold",FXLeaders_Signal_Report[[#This Row],[Pair]]="Silver",FXLeaders_Signal_Report[[#This Row],[Pair]]="UsOil"),"Commodity",IF(OR(FXLeaders_Signal_Report[[#This Row],[Pair]]="BTC/USD",FXLeaders_Signal_Report[[#This Row],[Pair]]="ETH/USD"),"Cryptocurrency","Forex"))</f>
        <v>Commodity</v>
      </c>
      <c r="P368">
        <f>ROUND(FXLeaders_Signal_Report[[#This Row],[Trade Duration (in Days)]],)</f>
        <v>0</v>
      </c>
      <c r="Q368">
        <f>ROUND(FXLeaders_Signal_Report[[#This Row],[Trade Duration (in Hours)]],)</f>
        <v>1</v>
      </c>
    </row>
    <row r="369" spans="1:17" x14ac:dyDescent="0.25">
      <c r="A369" t="s">
        <v>397</v>
      </c>
      <c r="B369" t="s">
        <v>16</v>
      </c>
      <c r="C369">
        <v>2010.79</v>
      </c>
      <c r="D369" t="s">
        <v>17</v>
      </c>
      <c r="E369">
        <v>0</v>
      </c>
      <c r="F369">
        <v>1</v>
      </c>
      <c r="G369" s="1">
        <v>45058</v>
      </c>
      <c r="H369" s="2">
        <v>0.25297453703703704</v>
      </c>
      <c r="I369" s="1">
        <v>45058</v>
      </c>
      <c r="J369" s="2">
        <v>0.26086805555555553</v>
      </c>
      <c r="K369" s="5">
        <v>7.8935185185185306E-3</v>
      </c>
      <c r="L369" s="6">
        <v>0.18944444444444475</v>
      </c>
      <c r="M369" s="2" t="str">
        <f>TEXT(FXLeaders_Signal_Report[[#This Row],[Time Open]],"[hh]:mm:ss")</f>
        <v>06:04:17</v>
      </c>
      <c r="N36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369" t="str">
        <f>IF(OR(FXLeaders_Signal_Report[[#This Row],[Pair]]="Gold",FXLeaders_Signal_Report[[#This Row],[Pair]]="Silver",FXLeaders_Signal_Report[[#This Row],[Pair]]="UsOil"),"Commodity",IF(OR(FXLeaders_Signal_Report[[#This Row],[Pair]]="BTC/USD",FXLeaders_Signal_Report[[#This Row],[Pair]]="ETH/USD"),"Cryptocurrency","Forex"))</f>
        <v>Commodity</v>
      </c>
      <c r="P369">
        <f>ROUND(FXLeaders_Signal_Report[[#This Row],[Trade Duration (in Days)]],)</f>
        <v>0</v>
      </c>
      <c r="Q369">
        <f>ROUND(FXLeaders_Signal_Report[[#This Row],[Trade Duration (in Hours)]],)</f>
        <v>0</v>
      </c>
    </row>
    <row r="370" spans="1:17" x14ac:dyDescent="0.25">
      <c r="A370" t="s">
        <v>398</v>
      </c>
      <c r="B370" t="s">
        <v>13</v>
      </c>
      <c r="C370">
        <v>134.4</v>
      </c>
      <c r="D370" t="s">
        <v>17</v>
      </c>
      <c r="E370">
        <v>1</v>
      </c>
      <c r="F370">
        <v>0</v>
      </c>
      <c r="G370" s="1">
        <v>45057</v>
      </c>
      <c r="H370" s="2">
        <v>0.68876157407407412</v>
      </c>
      <c r="I370" s="1">
        <v>45058</v>
      </c>
      <c r="J370" s="2">
        <v>0.26068287037037036</v>
      </c>
      <c r="K370" s="5">
        <v>0.57192129629629629</v>
      </c>
      <c r="L370" s="6">
        <v>13.726111111111113</v>
      </c>
      <c r="M370" s="2" t="str">
        <f>TEXT(FXLeaders_Signal_Report[[#This Row],[Time Open]],"[hh]:mm:ss")</f>
        <v>16:31:49</v>
      </c>
      <c r="N37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370" t="str">
        <f>IF(OR(FXLeaders_Signal_Report[[#This Row],[Pair]]="Gold",FXLeaders_Signal_Report[[#This Row],[Pair]]="Silver",FXLeaders_Signal_Report[[#This Row],[Pair]]="UsOil"),"Commodity",IF(OR(FXLeaders_Signal_Report[[#This Row],[Pair]]="BTC/USD",FXLeaders_Signal_Report[[#This Row],[Pair]]="ETH/USD"),"Cryptocurrency","Forex"))</f>
        <v>Forex</v>
      </c>
      <c r="P370">
        <f>ROUND(FXLeaders_Signal_Report[[#This Row],[Trade Duration (in Days)]],)</f>
        <v>1</v>
      </c>
      <c r="Q370">
        <f>ROUND(FXLeaders_Signal_Report[[#This Row],[Trade Duration (in Hours)]],)</f>
        <v>14</v>
      </c>
    </row>
    <row r="371" spans="1:17" x14ac:dyDescent="0.25">
      <c r="A371" t="s">
        <v>399</v>
      </c>
      <c r="B371" t="s">
        <v>29</v>
      </c>
      <c r="C371">
        <v>28617.45</v>
      </c>
      <c r="D371" t="s">
        <v>14</v>
      </c>
      <c r="E371">
        <v>1</v>
      </c>
      <c r="F371">
        <v>0</v>
      </c>
      <c r="G371" s="1">
        <v>45036</v>
      </c>
      <c r="H371" s="2">
        <v>0.64724537037037033</v>
      </c>
      <c r="I371" s="1">
        <v>45058</v>
      </c>
      <c r="J371" s="2">
        <v>0.12258101851851852</v>
      </c>
      <c r="K371" s="5">
        <v>21.47533564814815</v>
      </c>
      <c r="L371" s="6">
        <v>515.40805555555551</v>
      </c>
      <c r="M371" s="2" t="str">
        <f>TEXT(FXLeaders_Signal_Report[[#This Row],[Time Open]],"[hh]:mm:ss")</f>
        <v>15:32:02</v>
      </c>
      <c r="N37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371" t="str">
        <f>IF(OR(FXLeaders_Signal_Report[[#This Row],[Pair]]="Gold",FXLeaders_Signal_Report[[#This Row],[Pair]]="Silver",FXLeaders_Signal_Report[[#This Row],[Pair]]="UsOil"),"Commodity",IF(OR(FXLeaders_Signal_Report[[#This Row],[Pair]]="BTC/USD",FXLeaders_Signal_Report[[#This Row],[Pair]]="ETH/USD"),"Cryptocurrency","Forex"))</f>
        <v>Cryptocurrency</v>
      </c>
      <c r="P371">
        <f>ROUND(FXLeaders_Signal_Report[[#This Row],[Trade Duration (in Days)]],)</f>
        <v>21</v>
      </c>
      <c r="Q371">
        <f>ROUND(FXLeaders_Signal_Report[[#This Row],[Trade Duration (in Hours)]],)</f>
        <v>515</v>
      </c>
    </row>
    <row r="372" spans="1:17" x14ac:dyDescent="0.25">
      <c r="A372" t="s">
        <v>400</v>
      </c>
      <c r="B372" t="s">
        <v>23</v>
      </c>
      <c r="C372">
        <v>0.63429999999999997</v>
      </c>
      <c r="D372" t="s">
        <v>14</v>
      </c>
      <c r="E372">
        <v>1</v>
      </c>
      <c r="F372">
        <v>0</v>
      </c>
      <c r="G372" s="1">
        <v>45057</v>
      </c>
      <c r="H372" s="2">
        <v>0.47704861111111113</v>
      </c>
      <c r="I372" s="1">
        <v>45057</v>
      </c>
      <c r="J372" s="2">
        <v>0.58835648148148145</v>
      </c>
      <c r="K372" s="5">
        <v>0.11130787037037033</v>
      </c>
      <c r="L372" s="6">
        <v>2.6713888888888881</v>
      </c>
      <c r="M372" s="2" t="str">
        <f>TEXT(FXLeaders_Signal_Report[[#This Row],[Time Open]],"[hh]:mm:ss")</f>
        <v>11:26:57</v>
      </c>
      <c r="N37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372" t="str">
        <f>IF(OR(FXLeaders_Signal_Report[[#This Row],[Pair]]="Gold",FXLeaders_Signal_Report[[#This Row],[Pair]]="Silver",FXLeaders_Signal_Report[[#This Row],[Pair]]="UsOil"),"Commodity",IF(OR(FXLeaders_Signal_Report[[#This Row],[Pair]]="BTC/USD",FXLeaders_Signal_Report[[#This Row],[Pair]]="ETH/USD"),"Cryptocurrency","Forex"))</f>
        <v>Forex</v>
      </c>
      <c r="P372">
        <f>ROUND(FXLeaders_Signal_Report[[#This Row],[Trade Duration (in Days)]],)</f>
        <v>0</v>
      </c>
      <c r="Q372">
        <f>ROUND(FXLeaders_Signal_Report[[#This Row],[Trade Duration (in Hours)]],)</f>
        <v>3</v>
      </c>
    </row>
    <row r="373" spans="1:17" x14ac:dyDescent="0.25">
      <c r="A373" t="s">
        <v>401</v>
      </c>
      <c r="B373" t="s">
        <v>16</v>
      </c>
      <c r="C373">
        <v>2031.15</v>
      </c>
      <c r="D373" t="s">
        <v>17</v>
      </c>
      <c r="E373">
        <v>0</v>
      </c>
      <c r="F373">
        <v>1</v>
      </c>
      <c r="G373" s="1">
        <v>45057</v>
      </c>
      <c r="H373" s="2">
        <v>0.56793981481481481</v>
      </c>
      <c r="I373" s="1">
        <v>45057</v>
      </c>
      <c r="J373" s="2">
        <v>0.5690856481481481</v>
      </c>
      <c r="K373" s="5">
        <v>1.1458333333333275E-3</v>
      </c>
      <c r="L373" s="6">
        <v>2.7499999999999858E-2</v>
      </c>
      <c r="M373" s="2" t="str">
        <f>TEXT(FXLeaders_Signal_Report[[#This Row],[Time Open]],"[hh]:mm:ss")</f>
        <v>13:37:50</v>
      </c>
      <c r="N37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373" t="str">
        <f>IF(OR(FXLeaders_Signal_Report[[#This Row],[Pair]]="Gold",FXLeaders_Signal_Report[[#This Row],[Pair]]="Silver",FXLeaders_Signal_Report[[#This Row],[Pair]]="UsOil"),"Commodity",IF(OR(FXLeaders_Signal_Report[[#This Row],[Pair]]="BTC/USD",FXLeaders_Signal_Report[[#This Row],[Pair]]="ETH/USD"),"Cryptocurrency","Forex"))</f>
        <v>Commodity</v>
      </c>
      <c r="P373">
        <f>ROUND(FXLeaders_Signal_Report[[#This Row],[Trade Duration (in Days)]],)</f>
        <v>0</v>
      </c>
      <c r="Q373">
        <f>ROUND(FXLeaders_Signal_Report[[#This Row],[Trade Duration (in Hours)]],)</f>
        <v>0</v>
      </c>
    </row>
    <row r="374" spans="1:17" x14ac:dyDescent="0.25">
      <c r="A374" t="s">
        <v>402</v>
      </c>
      <c r="B374" t="s">
        <v>19</v>
      </c>
      <c r="C374">
        <v>1.1003000000000001</v>
      </c>
      <c r="D374" t="s">
        <v>17</v>
      </c>
      <c r="E374">
        <v>0</v>
      </c>
      <c r="F374">
        <v>1</v>
      </c>
      <c r="G374" s="1">
        <v>45047</v>
      </c>
      <c r="H374" s="2">
        <v>0.22929398148148147</v>
      </c>
      <c r="I374" s="1">
        <v>45057</v>
      </c>
      <c r="J374" s="2">
        <v>0.33666666666666667</v>
      </c>
      <c r="K374" s="5">
        <v>10.107372685185185</v>
      </c>
      <c r="L374" s="6">
        <v>242.57694444444445</v>
      </c>
      <c r="M374" s="2" t="str">
        <f>TEXT(FXLeaders_Signal_Report[[#This Row],[Time Open]],"[hh]:mm:ss")</f>
        <v>05:30:11</v>
      </c>
      <c r="N37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374" t="str">
        <f>IF(OR(FXLeaders_Signal_Report[[#This Row],[Pair]]="Gold",FXLeaders_Signal_Report[[#This Row],[Pair]]="Silver",FXLeaders_Signal_Report[[#This Row],[Pair]]="UsOil"),"Commodity",IF(OR(FXLeaders_Signal_Report[[#This Row],[Pair]]="BTC/USD",FXLeaders_Signal_Report[[#This Row],[Pair]]="ETH/USD"),"Cryptocurrency","Forex"))</f>
        <v>Forex</v>
      </c>
      <c r="P374">
        <f>ROUND(FXLeaders_Signal_Report[[#This Row],[Trade Duration (in Days)]],)</f>
        <v>10</v>
      </c>
      <c r="Q374">
        <f>ROUND(FXLeaders_Signal_Report[[#This Row],[Trade Duration (in Hours)]],)</f>
        <v>243</v>
      </c>
    </row>
    <row r="375" spans="1:17" x14ac:dyDescent="0.25">
      <c r="A375" t="s">
        <v>403</v>
      </c>
      <c r="B375" t="s">
        <v>13</v>
      </c>
      <c r="C375">
        <v>134.21299999999999</v>
      </c>
      <c r="D375" t="s">
        <v>14</v>
      </c>
      <c r="E375">
        <v>0</v>
      </c>
      <c r="F375">
        <v>1</v>
      </c>
      <c r="G375" s="1">
        <v>45057</v>
      </c>
      <c r="H375" s="2">
        <v>0.19136574074074075</v>
      </c>
      <c r="I375" s="1">
        <v>45057</v>
      </c>
      <c r="J375" s="2">
        <v>0.29833333333333334</v>
      </c>
      <c r="K375" s="5">
        <v>0.10696759259259259</v>
      </c>
      <c r="L375" s="6">
        <v>2.5672222222222221</v>
      </c>
      <c r="M375" s="2" t="str">
        <f>TEXT(FXLeaders_Signal_Report[[#This Row],[Time Open]],"[hh]:mm:ss")</f>
        <v>04:35:34</v>
      </c>
      <c r="N37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375" t="str">
        <f>IF(OR(FXLeaders_Signal_Report[[#This Row],[Pair]]="Gold",FXLeaders_Signal_Report[[#This Row],[Pair]]="Silver",FXLeaders_Signal_Report[[#This Row],[Pair]]="UsOil"),"Commodity",IF(OR(FXLeaders_Signal_Report[[#This Row],[Pair]]="BTC/USD",FXLeaders_Signal_Report[[#This Row],[Pair]]="ETH/USD"),"Cryptocurrency","Forex"))</f>
        <v>Forex</v>
      </c>
      <c r="P375">
        <f>ROUND(FXLeaders_Signal_Report[[#This Row],[Trade Duration (in Days)]],)</f>
        <v>0</v>
      </c>
      <c r="Q375">
        <f>ROUND(FXLeaders_Signal_Report[[#This Row],[Trade Duration (in Hours)]],)</f>
        <v>3</v>
      </c>
    </row>
    <row r="376" spans="1:17" x14ac:dyDescent="0.25">
      <c r="A376" t="s">
        <v>404</v>
      </c>
      <c r="B376" t="s">
        <v>16</v>
      </c>
      <c r="C376">
        <v>2031.8</v>
      </c>
      <c r="D376" t="s">
        <v>17</v>
      </c>
      <c r="E376">
        <v>0</v>
      </c>
      <c r="F376">
        <v>1</v>
      </c>
      <c r="G376" s="1">
        <v>45057</v>
      </c>
      <c r="H376" s="2">
        <v>0.20074074074074075</v>
      </c>
      <c r="I376" s="1">
        <v>45057</v>
      </c>
      <c r="J376" s="2">
        <v>0.2877777777777778</v>
      </c>
      <c r="K376" s="5">
        <v>8.7037037037037024E-2</v>
      </c>
      <c r="L376" s="6">
        <v>2.0888888888888886</v>
      </c>
      <c r="M376" s="2" t="str">
        <f>TEXT(FXLeaders_Signal_Report[[#This Row],[Time Open]],"[hh]:mm:ss")</f>
        <v>04:49:04</v>
      </c>
      <c r="N37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376" t="str">
        <f>IF(OR(FXLeaders_Signal_Report[[#This Row],[Pair]]="Gold",FXLeaders_Signal_Report[[#This Row],[Pair]]="Silver",FXLeaders_Signal_Report[[#This Row],[Pair]]="UsOil"),"Commodity",IF(OR(FXLeaders_Signal_Report[[#This Row],[Pair]]="BTC/USD",FXLeaders_Signal_Report[[#This Row],[Pair]]="ETH/USD"),"Cryptocurrency","Forex"))</f>
        <v>Commodity</v>
      </c>
      <c r="P376">
        <f>ROUND(FXLeaders_Signal_Report[[#This Row],[Trade Duration (in Days)]],)</f>
        <v>0</v>
      </c>
      <c r="Q376">
        <f>ROUND(FXLeaders_Signal_Report[[#This Row],[Trade Duration (in Hours)]],)</f>
        <v>2</v>
      </c>
    </row>
    <row r="377" spans="1:17" x14ac:dyDescent="0.25">
      <c r="A377" t="s">
        <v>405</v>
      </c>
      <c r="B377" t="s">
        <v>16</v>
      </c>
      <c r="C377">
        <v>2026.64</v>
      </c>
      <c r="D377" t="s">
        <v>17</v>
      </c>
      <c r="E377">
        <v>1</v>
      </c>
      <c r="F377">
        <v>0</v>
      </c>
      <c r="G377" s="1">
        <v>45056</v>
      </c>
      <c r="H377" s="2">
        <v>0.70140046296296299</v>
      </c>
      <c r="I377" s="1">
        <v>45056</v>
      </c>
      <c r="J377" s="2">
        <v>0.72752314814814811</v>
      </c>
      <c r="K377" s="5">
        <v>2.6122685185185162E-2</v>
      </c>
      <c r="L377" s="6">
        <v>0.62694444444444386</v>
      </c>
      <c r="M377" s="2" t="str">
        <f>TEXT(FXLeaders_Signal_Report[[#This Row],[Time Open]],"[hh]:mm:ss")</f>
        <v>16:50:01</v>
      </c>
      <c r="N37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377" t="str">
        <f>IF(OR(FXLeaders_Signal_Report[[#This Row],[Pair]]="Gold",FXLeaders_Signal_Report[[#This Row],[Pair]]="Silver",FXLeaders_Signal_Report[[#This Row],[Pair]]="UsOil"),"Commodity",IF(OR(FXLeaders_Signal_Report[[#This Row],[Pair]]="BTC/USD",FXLeaders_Signal_Report[[#This Row],[Pair]]="ETH/USD"),"Cryptocurrency","Forex"))</f>
        <v>Commodity</v>
      </c>
      <c r="P377">
        <f>ROUND(FXLeaders_Signal_Report[[#This Row],[Trade Duration (in Days)]],)</f>
        <v>0</v>
      </c>
      <c r="Q377">
        <f>ROUND(FXLeaders_Signal_Report[[#This Row],[Trade Duration (in Hours)]],)</f>
        <v>1</v>
      </c>
    </row>
    <row r="378" spans="1:17" x14ac:dyDescent="0.25">
      <c r="A378" t="s">
        <v>406</v>
      </c>
      <c r="B378" t="s">
        <v>16</v>
      </c>
      <c r="C378">
        <v>2032.42</v>
      </c>
      <c r="D378" t="s">
        <v>17</v>
      </c>
      <c r="E378">
        <v>1</v>
      </c>
      <c r="F378">
        <v>0</v>
      </c>
      <c r="G378" s="1">
        <v>45056</v>
      </c>
      <c r="H378" s="2">
        <v>0.1824537037037037</v>
      </c>
      <c r="I378" s="1">
        <v>45056</v>
      </c>
      <c r="J378" s="2">
        <v>0.52807870370370369</v>
      </c>
      <c r="K378" s="5">
        <v>0.34562500000000007</v>
      </c>
      <c r="L378" s="6">
        <v>8.2950000000000017</v>
      </c>
      <c r="M378" s="2" t="str">
        <f>TEXT(FXLeaders_Signal_Report[[#This Row],[Time Open]],"[hh]:mm:ss")</f>
        <v>04:22:44</v>
      </c>
      <c r="N37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378" t="str">
        <f>IF(OR(FXLeaders_Signal_Report[[#This Row],[Pair]]="Gold",FXLeaders_Signal_Report[[#This Row],[Pair]]="Silver",FXLeaders_Signal_Report[[#This Row],[Pair]]="UsOil"),"Commodity",IF(OR(FXLeaders_Signal_Report[[#This Row],[Pair]]="BTC/USD",FXLeaders_Signal_Report[[#This Row],[Pair]]="ETH/USD"),"Cryptocurrency","Forex"))</f>
        <v>Commodity</v>
      </c>
      <c r="P378">
        <f>ROUND(FXLeaders_Signal_Report[[#This Row],[Trade Duration (in Days)]],)</f>
        <v>0</v>
      </c>
      <c r="Q378">
        <f>ROUND(FXLeaders_Signal_Report[[#This Row],[Trade Duration (in Hours)]],)</f>
        <v>8</v>
      </c>
    </row>
    <row r="379" spans="1:17" x14ac:dyDescent="0.25">
      <c r="A379" t="s">
        <v>407</v>
      </c>
      <c r="B379" t="s">
        <v>23</v>
      </c>
      <c r="C379">
        <v>0.63339999999999996</v>
      </c>
      <c r="D379" t="s">
        <v>14</v>
      </c>
      <c r="E379">
        <v>0</v>
      </c>
      <c r="F379">
        <v>1</v>
      </c>
      <c r="G379" s="1">
        <v>45055</v>
      </c>
      <c r="H379" s="2">
        <v>0.39019675925925928</v>
      </c>
      <c r="I379" s="1">
        <v>45056</v>
      </c>
      <c r="J379" s="2">
        <v>0.52771990740740737</v>
      </c>
      <c r="K379" s="5">
        <v>1.1375231481481483</v>
      </c>
      <c r="L379" s="6">
        <v>27.300555555555555</v>
      </c>
      <c r="M379" s="2" t="str">
        <f>TEXT(FXLeaders_Signal_Report[[#This Row],[Time Open]],"[hh]:mm:ss")</f>
        <v>09:21:53</v>
      </c>
      <c r="N37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379" t="str">
        <f>IF(OR(FXLeaders_Signal_Report[[#This Row],[Pair]]="Gold",FXLeaders_Signal_Report[[#This Row],[Pair]]="Silver",FXLeaders_Signal_Report[[#This Row],[Pair]]="UsOil"),"Commodity",IF(OR(FXLeaders_Signal_Report[[#This Row],[Pair]]="BTC/USD",FXLeaders_Signal_Report[[#This Row],[Pair]]="ETH/USD"),"Cryptocurrency","Forex"))</f>
        <v>Forex</v>
      </c>
      <c r="P379">
        <f>ROUND(FXLeaders_Signal_Report[[#This Row],[Trade Duration (in Days)]],)</f>
        <v>1</v>
      </c>
      <c r="Q379">
        <f>ROUND(FXLeaders_Signal_Report[[#This Row],[Trade Duration (in Hours)]],)</f>
        <v>27</v>
      </c>
    </row>
    <row r="380" spans="1:17" x14ac:dyDescent="0.25">
      <c r="A380" t="s">
        <v>408</v>
      </c>
      <c r="B380" t="s">
        <v>43</v>
      </c>
      <c r="C380">
        <v>73.103999999999999</v>
      </c>
      <c r="D380" t="s">
        <v>14</v>
      </c>
      <c r="E380">
        <v>1</v>
      </c>
      <c r="F380">
        <v>0</v>
      </c>
      <c r="G380" s="1">
        <v>45056</v>
      </c>
      <c r="H380" s="2">
        <v>0.2330787037037037</v>
      </c>
      <c r="I380" s="1">
        <v>45056</v>
      </c>
      <c r="J380" s="2">
        <v>0.34454861111111112</v>
      </c>
      <c r="K380" s="5">
        <v>0.11146990740740741</v>
      </c>
      <c r="L380" s="6">
        <v>2.6752777777777776</v>
      </c>
      <c r="M380" s="2" t="str">
        <f>TEXT(FXLeaders_Signal_Report[[#This Row],[Time Open]],"[hh]:mm:ss")</f>
        <v>05:35:38</v>
      </c>
      <c r="N38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380" t="str">
        <f>IF(OR(FXLeaders_Signal_Report[[#This Row],[Pair]]="Gold",FXLeaders_Signal_Report[[#This Row],[Pair]]="Silver",FXLeaders_Signal_Report[[#This Row],[Pair]]="UsOil"),"Commodity",IF(OR(FXLeaders_Signal_Report[[#This Row],[Pair]]="BTC/USD",FXLeaders_Signal_Report[[#This Row],[Pair]]="ETH/USD"),"Cryptocurrency","Forex"))</f>
        <v>Commodity</v>
      </c>
      <c r="P380">
        <f>ROUND(FXLeaders_Signal_Report[[#This Row],[Trade Duration (in Days)]],)</f>
        <v>0</v>
      </c>
      <c r="Q380">
        <f>ROUND(FXLeaders_Signal_Report[[#This Row],[Trade Duration (in Hours)]],)</f>
        <v>3</v>
      </c>
    </row>
    <row r="381" spans="1:17" x14ac:dyDescent="0.25">
      <c r="A381" t="s">
        <v>409</v>
      </c>
      <c r="B381" t="s">
        <v>21</v>
      </c>
      <c r="C381">
        <v>1.2609999999999999</v>
      </c>
      <c r="D381" t="s">
        <v>14</v>
      </c>
      <c r="E381">
        <v>0</v>
      </c>
      <c r="F381">
        <v>1</v>
      </c>
      <c r="G381" s="1">
        <v>45055</v>
      </c>
      <c r="H381" s="2">
        <v>0.11032407407407407</v>
      </c>
      <c r="I381" s="1">
        <v>45056</v>
      </c>
      <c r="J381" s="2">
        <v>0.30173611111111109</v>
      </c>
      <c r="K381" s="5">
        <v>1.1914120370370371</v>
      </c>
      <c r="L381" s="6">
        <v>28.593888888888888</v>
      </c>
      <c r="M381" s="2" t="str">
        <f>TEXT(FXLeaders_Signal_Report[[#This Row],[Time Open]],"[hh]:mm:ss")</f>
        <v>02:38:52</v>
      </c>
      <c r="N38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Night Trade</v>
      </c>
      <c r="O381" t="str">
        <f>IF(OR(FXLeaders_Signal_Report[[#This Row],[Pair]]="Gold",FXLeaders_Signal_Report[[#This Row],[Pair]]="Silver",FXLeaders_Signal_Report[[#This Row],[Pair]]="UsOil"),"Commodity",IF(OR(FXLeaders_Signal_Report[[#This Row],[Pair]]="BTC/USD",FXLeaders_Signal_Report[[#This Row],[Pair]]="ETH/USD"),"Cryptocurrency","Forex"))</f>
        <v>Forex</v>
      </c>
      <c r="P381">
        <f>ROUND(FXLeaders_Signal_Report[[#This Row],[Trade Duration (in Days)]],)</f>
        <v>1</v>
      </c>
      <c r="Q381">
        <f>ROUND(FXLeaders_Signal_Report[[#This Row],[Trade Duration (in Hours)]],)</f>
        <v>29</v>
      </c>
    </row>
    <row r="382" spans="1:17" x14ac:dyDescent="0.25">
      <c r="A382" t="s">
        <v>410</v>
      </c>
      <c r="B382" t="s">
        <v>47</v>
      </c>
      <c r="C382">
        <v>0.88990000000000002</v>
      </c>
      <c r="D382" t="s">
        <v>17</v>
      </c>
      <c r="E382">
        <v>1</v>
      </c>
      <c r="F382">
        <v>0</v>
      </c>
      <c r="G382" s="1">
        <v>45055</v>
      </c>
      <c r="H382" s="2">
        <v>0.21592592592592594</v>
      </c>
      <c r="I382" s="1">
        <v>45055</v>
      </c>
      <c r="J382" s="2">
        <v>0.5410300925925926</v>
      </c>
      <c r="K382" s="5">
        <v>0.32510416666666669</v>
      </c>
      <c r="L382" s="6">
        <v>7.8025000000000002</v>
      </c>
      <c r="M382" s="2" t="str">
        <f>TEXT(FXLeaders_Signal_Report[[#This Row],[Time Open]],"[hh]:mm:ss")</f>
        <v>05:10:56</v>
      </c>
      <c r="N38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382" t="str">
        <f>IF(OR(FXLeaders_Signal_Report[[#This Row],[Pair]]="Gold",FXLeaders_Signal_Report[[#This Row],[Pair]]="Silver",FXLeaders_Signal_Report[[#This Row],[Pair]]="UsOil"),"Commodity",IF(OR(FXLeaders_Signal_Report[[#This Row],[Pair]]="BTC/USD",FXLeaders_Signal_Report[[#This Row],[Pair]]="ETH/USD"),"Cryptocurrency","Forex"))</f>
        <v>Forex</v>
      </c>
      <c r="P382">
        <f>ROUND(FXLeaders_Signal_Report[[#This Row],[Trade Duration (in Days)]],)</f>
        <v>0</v>
      </c>
      <c r="Q382">
        <f>ROUND(FXLeaders_Signal_Report[[#This Row],[Trade Duration (in Hours)]],)</f>
        <v>8</v>
      </c>
    </row>
    <row r="383" spans="1:17" x14ac:dyDescent="0.25">
      <c r="A383" t="s">
        <v>411</v>
      </c>
      <c r="B383" t="s">
        <v>16</v>
      </c>
      <c r="C383">
        <v>2023.66</v>
      </c>
      <c r="D383" t="s">
        <v>14</v>
      </c>
      <c r="E383">
        <v>0</v>
      </c>
      <c r="F383">
        <v>1</v>
      </c>
      <c r="G383" s="1">
        <v>45055</v>
      </c>
      <c r="H383" s="2">
        <v>0.1990625</v>
      </c>
      <c r="I383" s="1">
        <v>45055</v>
      </c>
      <c r="J383" s="2">
        <v>0.45892361111111113</v>
      </c>
      <c r="K383" s="5">
        <v>0.2598611111111111</v>
      </c>
      <c r="L383" s="6">
        <v>6.2366666666666664</v>
      </c>
      <c r="M383" s="2" t="str">
        <f>TEXT(FXLeaders_Signal_Report[[#This Row],[Time Open]],"[hh]:mm:ss")</f>
        <v>04:46:39</v>
      </c>
      <c r="N38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383" t="str">
        <f>IF(OR(FXLeaders_Signal_Report[[#This Row],[Pair]]="Gold",FXLeaders_Signal_Report[[#This Row],[Pair]]="Silver",FXLeaders_Signal_Report[[#This Row],[Pair]]="UsOil"),"Commodity",IF(OR(FXLeaders_Signal_Report[[#This Row],[Pair]]="BTC/USD",FXLeaders_Signal_Report[[#This Row],[Pair]]="ETH/USD"),"Cryptocurrency","Forex"))</f>
        <v>Commodity</v>
      </c>
      <c r="P383">
        <f>ROUND(FXLeaders_Signal_Report[[#This Row],[Trade Duration (in Days)]],)</f>
        <v>0</v>
      </c>
      <c r="Q383">
        <f>ROUND(FXLeaders_Signal_Report[[#This Row],[Trade Duration (in Hours)]],)</f>
        <v>6</v>
      </c>
    </row>
    <row r="384" spans="1:17" x14ac:dyDescent="0.25">
      <c r="A384" t="s">
        <v>412</v>
      </c>
      <c r="B384" t="s">
        <v>43</v>
      </c>
      <c r="C384">
        <v>73.08</v>
      </c>
      <c r="D384" t="s">
        <v>17</v>
      </c>
      <c r="E384">
        <v>0</v>
      </c>
      <c r="F384">
        <v>1</v>
      </c>
      <c r="G384" s="1">
        <v>45054</v>
      </c>
      <c r="H384" s="2">
        <v>0.6391782407407407</v>
      </c>
      <c r="I384" s="1">
        <v>45055</v>
      </c>
      <c r="J384" s="2">
        <v>0.32524305555555555</v>
      </c>
      <c r="K384" s="5">
        <v>0.68606481481481474</v>
      </c>
      <c r="L384" s="6">
        <v>16.465555555555554</v>
      </c>
      <c r="M384" s="2" t="str">
        <f>TEXT(FXLeaders_Signal_Report[[#This Row],[Time Open]],"[hh]:mm:ss")</f>
        <v>15:20:25</v>
      </c>
      <c r="N38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384" t="str">
        <f>IF(OR(FXLeaders_Signal_Report[[#This Row],[Pair]]="Gold",FXLeaders_Signal_Report[[#This Row],[Pair]]="Silver",FXLeaders_Signal_Report[[#This Row],[Pair]]="UsOil"),"Commodity",IF(OR(FXLeaders_Signal_Report[[#This Row],[Pair]]="BTC/USD",FXLeaders_Signal_Report[[#This Row],[Pair]]="ETH/USD"),"Cryptocurrency","Forex"))</f>
        <v>Commodity</v>
      </c>
      <c r="P384">
        <f>ROUND(FXLeaders_Signal_Report[[#This Row],[Trade Duration (in Days)]],)</f>
        <v>1</v>
      </c>
      <c r="Q384">
        <f>ROUND(FXLeaders_Signal_Report[[#This Row],[Trade Duration (in Hours)]],)</f>
        <v>16</v>
      </c>
    </row>
    <row r="385" spans="1:17" x14ac:dyDescent="0.25">
      <c r="A385" t="s">
        <v>413</v>
      </c>
      <c r="B385" t="s">
        <v>13</v>
      </c>
      <c r="C385">
        <v>134.5</v>
      </c>
      <c r="D385" t="s">
        <v>14</v>
      </c>
      <c r="E385">
        <v>0</v>
      </c>
      <c r="F385">
        <v>1</v>
      </c>
      <c r="G385" s="1">
        <v>45050</v>
      </c>
      <c r="H385" s="2">
        <v>0.21695601851851851</v>
      </c>
      <c r="I385" s="1">
        <v>45055</v>
      </c>
      <c r="J385" s="2">
        <v>9.2245370370370363E-3</v>
      </c>
      <c r="K385" s="5">
        <v>4.7922685185185188</v>
      </c>
      <c r="L385" s="6">
        <v>115.01444444444445</v>
      </c>
      <c r="M385" s="2" t="str">
        <f>TEXT(FXLeaders_Signal_Report[[#This Row],[Time Open]],"[hh]:mm:ss")</f>
        <v>05:12:25</v>
      </c>
      <c r="N38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385" t="str">
        <f>IF(OR(FXLeaders_Signal_Report[[#This Row],[Pair]]="Gold",FXLeaders_Signal_Report[[#This Row],[Pair]]="Silver",FXLeaders_Signal_Report[[#This Row],[Pair]]="UsOil"),"Commodity",IF(OR(FXLeaders_Signal_Report[[#This Row],[Pair]]="BTC/USD",FXLeaders_Signal_Report[[#This Row],[Pair]]="ETH/USD"),"Cryptocurrency","Forex"))</f>
        <v>Forex</v>
      </c>
      <c r="P385">
        <f>ROUND(FXLeaders_Signal_Report[[#This Row],[Trade Duration (in Days)]],)</f>
        <v>5</v>
      </c>
      <c r="Q385">
        <f>ROUND(FXLeaders_Signal_Report[[#This Row],[Trade Duration (in Hours)]],)</f>
        <v>115</v>
      </c>
    </row>
    <row r="386" spans="1:17" x14ac:dyDescent="0.25">
      <c r="A386" t="s">
        <v>414</v>
      </c>
      <c r="B386" t="s">
        <v>16</v>
      </c>
      <c r="C386">
        <v>2019.38</v>
      </c>
      <c r="D386" t="s">
        <v>14</v>
      </c>
      <c r="E386">
        <v>0</v>
      </c>
      <c r="F386">
        <v>1</v>
      </c>
      <c r="G386" s="1">
        <v>45054</v>
      </c>
      <c r="H386" s="2">
        <v>0.13973379629629629</v>
      </c>
      <c r="I386" s="1">
        <v>45054</v>
      </c>
      <c r="J386" s="2">
        <v>0.64532407407407411</v>
      </c>
      <c r="K386" s="5">
        <v>0.50559027777777776</v>
      </c>
      <c r="L386" s="6">
        <v>12.134166666666665</v>
      </c>
      <c r="M386" s="2" t="str">
        <f>TEXT(FXLeaders_Signal_Report[[#This Row],[Time Open]],"[hh]:mm:ss")</f>
        <v>03:21:13</v>
      </c>
      <c r="N38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Night Trade</v>
      </c>
      <c r="O386" t="str">
        <f>IF(OR(FXLeaders_Signal_Report[[#This Row],[Pair]]="Gold",FXLeaders_Signal_Report[[#This Row],[Pair]]="Silver",FXLeaders_Signal_Report[[#This Row],[Pair]]="UsOil"),"Commodity",IF(OR(FXLeaders_Signal_Report[[#This Row],[Pair]]="BTC/USD",FXLeaders_Signal_Report[[#This Row],[Pair]]="ETH/USD"),"Cryptocurrency","Forex"))</f>
        <v>Commodity</v>
      </c>
      <c r="P386">
        <f>ROUND(FXLeaders_Signal_Report[[#This Row],[Trade Duration (in Days)]],)</f>
        <v>1</v>
      </c>
      <c r="Q386">
        <f>ROUND(FXLeaders_Signal_Report[[#This Row],[Trade Duration (in Hours)]],)</f>
        <v>12</v>
      </c>
    </row>
    <row r="387" spans="1:17" x14ac:dyDescent="0.25">
      <c r="A387" t="s">
        <v>415</v>
      </c>
      <c r="B387" t="s">
        <v>43</v>
      </c>
      <c r="C387">
        <v>73.150000000000006</v>
      </c>
      <c r="D387" t="s">
        <v>17</v>
      </c>
      <c r="E387">
        <v>0</v>
      </c>
      <c r="F387">
        <v>1</v>
      </c>
      <c r="G387" s="1">
        <v>45054</v>
      </c>
      <c r="H387" s="2">
        <v>0.63369212962962962</v>
      </c>
      <c r="I387" s="1">
        <v>45054</v>
      </c>
      <c r="J387" s="2">
        <v>0.63481481481481483</v>
      </c>
      <c r="K387" s="5">
        <v>1.1226851851851756E-3</v>
      </c>
      <c r="L387" s="6">
        <v>2.6944444444444215E-2</v>
      </c>
      <c r="M387" s="2" t="str">
        <f>TEXT(FXLeaders_Signal_Report[[#This Row],[Time Open]],"[hh]:mm:ss")</f>
        <v>15:12:31</v>
      </c>
      <c r="N38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387" t="str">
        <f>IF(OR(FXLeaders_Signal_Report[[#This Row],[Pair]]="Gold",FXLeaders_Signal_Report[[#This Row],[Pair]]="Silver",FXLeaders_Signal_Report[[#This Row],[Pair]]="UsOil"),"Commodity",IF(OR(FXLeaders_Signal_Report[[#This Row],[Pair]]="BTC/USD",FXLeaders_Signal_Report[[#This Row],[Pair]]="ETH/USD"),"Cryptocurrency","Forex"))</f>
        <v>Commodity</v>
      </c>
      <c r="P387">
        <f>ROUND(FXLeaders_Signal_Report[[#This Row],[Trade Duration (in Days)]],)</f>
        <v>0</v>
      </c>
      <c r="Q387">
        <f>ROUND(FXLeaders_Signal_Report[[#This Row],[Trade Duration (in Hours)]],)</f>
        <v>0</v>
      </c>
    </row>
    <row r="388" spans="1:17" x14ac:dyDescent="0.25">
      <c r="A388" t="s">
        <v>416</v>
      </c>
      <c r="B388" t="s">
        <v>13</v>
      </c>
      <c r="C388">
        <v>134.84</v>
      </c>
      <c r="D388" t="s">
        <v>17</v>
      </c>
      <c r="E388">
        <v>1</v>
      </c>
      <c r="F388">
        <v>0</v>
      </c>
      <c r="G388" s="1">
        <v>45051</v>
      </c>
      <c r="H388" s="2">
        <v>0.69061342592592589</v>
      </c>
      <c r="I388" s="1">
        <v>45053</v>
      </c>
      <c r="J388" s="2">
        <v>0.99428240740740736</v>
      </c>
      <c r="K388" s="5">
        <v>2.3036689814814815</v>
      </c>
      <c r="L388" s="6">
        <v>55.288055555555559</v>
      </c>
      <c r="M388" s="2" t="str">
        <f>TEXT(FXLeaders_Signal_Report[[#This Row],[Time Open]],"[hh]:mm:ss")</f>
        <v>16:34:29</v>
      </c>
      <c r="N38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388" t="str">
        <f>IF(OR(FXLeaders_Signal_Report[[#This Row],[Pair]]="Gold",FXLeaders_Signal_Report[[#This Row],[Pair]]="Silver",FXLeaders_Signal_Report[[#This Row],[Pair]]="UsOil"),"Commodity",IF(OR(FXLeaders_Signal_Report[[#This Row],[Pair]]="BTC/USD",FXLeaders_Signal_Report[[#This Row],[Pair]]="ETH/USD"),"Cryptocurrency","Forex"))</f>
        <v>Forex</v>
      </c>
      <c r="P388">
        <f>ROUND(FXLeaders_Signal_Report[[#This Row],[Trade Duration (in Days)]],)</f>
        <v>2</v>
      </c>
      <c r="Q388">
        <f>ROUND(FXLeaders_Signal_Report[[#This Row],[Trade Duration (in Hours)]],)</f>
        <v>55</v>
      </c>
    </row>
    <row r="389" spans="1:17" x14ac:dyDescent="0.25">
      <c r="A389" t="s">
        <v>417</v>
      </c>
      <c r="B389" t="s">
        <v>93</v>
      </c>
      <c r="C389">
        <v>1811.45</v>
      </c>
      <c r="D389" t="s">
        <v>14</v>
      </c>
      <c r="E389">
        <v>0</v>
      </c>
      <c r="F389">
        <v>1</v>
      </c>
      <c r="G389" s="1">
        <v>45041</v>
      </c>
      <c r="H389" s="2">
        <v>0.64781250000000001</v>
      </c>
      <c r="I389" s="1">
        <v>45051</v>
      </c>
      <c r="J389" s="2">
        <v>0.66864583333333338</v>
      </c>
      <c r="K389" s="5">
        <v>10.020833333333334</v>
      </c>
      <c r="L389" s="6">
        <v>240.5</v>
      </c>
      <c r="M389" s="2" t="str">
        <f>TEXT(FXLeaders_Signal_Report[[#This Row],[Time Open]],"[hh]:mm:ss")</f>
        <v>15:32:51</v>
      </c>
      <c r="N38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389" t="str">
        <f>IF(OR(FXLeaders_Signal_Report[[#This Row],[Pair]]="Gold",FXLeaders_Signal_Report[[#This Row],[Pair]]="Silver",FXLeaders_Signal_Report[[#This Row],[Pair]]="UsOil"),"Commodity",IF(OR(FXLeaders_Signal_Report[[#This Row],[Pair]]="BTC/USD",FXLeaders_Signal_Report[[#This Row],[Pair]]="ETH/USD"),"Cryptocurrency","Forex"))</f>
        <v>Cryptocurrency</v>
      </c>
      <c r="P389">
        <f>ROUND(FXLeaders_Signal_Report[[#This Row],[Trade Duration (in Days)]],)</f>
        <v>10</v>
      </c>
      <c r="Q389">
        <f>ROUND(FXLeaders_Signal_Report[[#This Row],[Trade Duration (in Hours)]],)</f>
        <v>241</v>
      </c>
    </row>
    <row r="390" spans="1:17" x14ac:dyDescent="0.25">
      <c r="A390" t="s">
        <v>418</v>
      </c>
      <c r="B390" t="s">
        <v>182</v>
      </c>
      <c r="C390">
        <v>147.83000000000001</v>
      </c>
      <c r="D390" t="s">
        <v>17</v>
      </c>
      <c r="E390">
        <v>1</v>
      </c>
      <c r="F390">
        <v>0</v>
      </c>
      <c r="G390" s="1">
        <v>45050</v>
      </c>
      <c r="H390" s="2">
        <v>0.88821759259259259</v>
      </c>
      <c r="I390" s="1">
        <v>45051</v>
      </c>
      <c r="J390" s="2">
        <v>0.52113425925925927</v>
      </c>
      <c r="K390" s="5">
        <v>0.63291666666666657</v>
      </c>
      <c r="L390" s="6">
        <v>15.189999999999998</v>
      </c>
      <c r="M390" s="2" t="str">
        <f>TEXT(FXLeaders_Signal_Report[[#This Row],[Time Open]],"[hh]:mm:ss")</f>
        <v>21:19:02</v>
      </c>
      <c r="N39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390" t="str">
        <f>IF(OR(FXLeaders_Signal_Report[[#This Row],[Pair]]="Gold",FXLeaders_Signal_Report[[#This Row],[Pair]]="Silver",FXLeaders_Signal_Report[[#This Row],[Pair]]="UsOil"),"Commodity",IF(OR(FXLeaders_Signal_Report[[#This Row],[Pair]]="BTC/USD",FXLeaders_Signal_Report[[#This Row],[Pair]]="ETH/USD"),"Cryptocurrency","Forex"))</f>
        <v>Forex</v>
      </c>
      <c r="P390">
        <f>ROUND(FXLeaders_Signal_Report[[#This Row],[Trade Duration (in Days)]],)</f>
        <v>1</v>
      </c>
      <c r="Q390">
        <f>ROUND(FXLeaders_Signal_Report[[#This Row],[Trade Duration (in Hours)]],)</f>
        <v>15</v>
      </c>
    </row>
    <row r="391" spans="1:17" x14ac:dyDescent="0.25">
      <c r="A391" t="s">
        <v>419</v>
      </c>
      <c r="B391" t="s">
        <v>16</v>
      </c>
      <c r="C391">
        <v>2048.1799999999998</v>
      </c>
      <c r="D391" t="s">
        <v>17</v>
      </c>
      <c r="E391">
        <v>0</v>
      </c>
      <c r="F391">
        <v>1</v>
      </c>
      <c r="G391" s="1">
        <v>45051</v>
      </c>
      <c r="H391" s="2">
        <v>0.23989583333333334</v>
      </c>
      <c r="I391" s="1">
        <v>45051</v>
      </c>
      <c r="J391" s="2">
        <v>0.26476851851851851</v>
      </c>
      <c r="K391" s="5">
        <v>2.4872685185185189E-2</v>
      </c>
      <c r="L391" s="6">
        <v>0.5969444444444445</v>
      </c>
      <c r="M391" s="2" t="str">
        <f>TEXT(FXLeaders_Signal_Report[[#This Row],[Time Open]],"[hh]:mm:ss")</f>
        <v>05:45:27</v>
      </c>
      <c r="N39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391" t="str">
        <f>IF(OR(FXLeaders_Signal_Report[[#This Row],[Pair]]="Gold",FXLeaders_Signal_Report[[#This Row],[Pair]]="Silver",FXLeaders_Signal_Report[[#This Row],[Pair]]="UsOil"),"Commodity",IF(OR(FXLeaders_Signal_Report[[#This Row],[Pair]]="BTC/USD",FXLeaders_Signal_Report[[#This Row],[Pair]]="ETH/USD"),"Cryptocurrency","Forex"))</f>
        <v>Commodity</v>
      </c>
      <c r="P391">
        <f>ROUND(FXLeaders_Signal_Report[[#This Row],[Trade Duration (in Days)]],)</f>
        <v>0</v>
      </c>
      <c r="Q391">
        <f>ROUND(FXLeaders_Signal_Report[[#This Row],[Trade Duration (in Hours)]],)</f>
        <v>1</v>
      </c>
    </row>
    <row r="392" spans="1:17" x14ac:dyDescent="0.25">
      <c r="A392" t="s">
        <v>420</v>
      </c>
      <c r="B392" t="s">
        <v>16</v>
      </c>
      <c r="C392">
        <v>2048.65</v>
      </c>
      <c r="D392" t="s">
        <v>14</v>
      </c>
      <c r="E392">
        <v>0</v>
      </c>
      <c r="F392">
        <v>1</v>
      </c>
      <c r="G392" s="1">
        <v>45050</v>
      </c>
      <c r="H392" s="2">
        <v>0.69188657407407406</v>
      </c>
      <c r="I392" s="1">
        <v>45050</v>
      </c>
      <c r="J392" s="2">
        <v>0.69696759259259256</v>
      </c>
      <c r="K392" s="5">
        <v>5.0810185185185359E-3</v>
      </c>
      <c r="L392" s="6">
        <v>0.12194444444444485</v>
      </c>
      <c r="M392" s="2" t="str">
        <f>TEXT(FXLeaders_Signal_Report[[#This Row],[Time Open]],"[hh]:mm:ss")</f>
        <v>16:36:19</v>
      </c>
      <c r="N39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392" t="str">
        <f>IF(OR(FXLeaders_Signal_Report[[#This Row],[Pair]]="Gold",FXLeaders_Signal_Report[[#This Row],[Pair]]="Silver",FXLeaders_Signal_Report[[#This Row],[Pair]]="UsOil"),"Commodity",IF(OR(FXLeaders_Signal_Report[[#This Row],[Pair]]="BTC/USD",FXLeaders_Signal_Report[[#This Row],[Pair]]="ETH/USD"),"Cryptocurrency","Forex"))</f>
        <v>Commodity</v>
      </c>
      <c r="P392">
        <f>ROUND(FXLeaders_Signal_Report[[#This Row],[Trade Duration (in Days)]],)</f>
        <v>0</v>
      </c>
      <c r="Q392">
        <f>ROUND(FXLeaders_Signal_Report[[#This Row],[Trade Duration (in Hours)]],)</f>
        <v>0</v>
      </c>
    </row>
    <row r="393" spans="1:17" x14ac:dyDescent="0.25">
      <c r="A393" t="s">
        <v>421</v>
      </c>
      <c r="B393" t="s">
        <v>16</v>
      </c>
      <c r="C393">
        <v>2038.58</v>
      </c>
      <c r="D393" t="s">
        <v>17</v>
      </c>
      <c r="E393">
        <v>0</v>
      </c>
      <c r="F393">
        <v>1</v>
      </c>
      <c r="G393" s="1">
        <v>45050</v>
      </c>
      <c r="H393" s="2">
        <v>0.53752314814814817</v>
      </c>
      <c r="I393" s="1">
        <v>45050</v>
      </c>
      <c r="J393" s="2">
        <v>0.55091435185185189</v>
      </c>
      <c r="K393" s="5">
        <v>1.3391203703703688E-2</v>
      </c>
      <c r="L393" s="6">
        <v>0.3213888888888885</v>
      </c>
      <c r="M393" s="2" t="str">
        <f>TEXT(FXLeaders_Signal_Report[[#This Row],[Time Open]],"[hh]:mm:ss")</f>
        <v>12:54:02</v>
      </c>
      <c r="N39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393" t="str">
        <f>IF(OR(FXLeaders_Signal_Report[[#This Row],[Pair]]="Gold",FXLeaders_Signal_Report[[#This Row],[Pair]]="Silver",FXLeaders_Signal_Report[[#This Row],[Pair]]="UsOil"),"Commodity",IF(OR(FXLeaders_Signal_Report[[#This Row],[Pair]]="BTC/USD",FXLeaders_Signal_Report[[#This Row],[Pair]]="ETH/USD"),"Cryptocurrency","Forex"))</f>
        <v>Commodity</v>
      </c>
      <c r="P393">
        <f>ROUND(FXLeaders_Signal_Report[[#This Row],[Trade Duration (in Days)]],)</f>
        <v>0</v>
      </c>
      <c r="Q393">
        <f>ROUND(FXLeaders_Signal_Report[[#This Row],[Trade Duration (in Hours)]],)</f>
        <v>0</v>
      </c>
    </row>
    <row r="394" spans="1:17" x14ac:dyDescent="0.25">
      <c r="A394" t="s">
        <v>422</v>
      </c>
      <c r="B394" t="s">
        <v>32</v>
      </c>
      <c r="C394">
        <v>0.88070000000000004</v>
      </c>
      <c r="D394" t="s">
        <v>14</v>
      </c>
      <c r="E394">
        <v>1</v>
      </c>
      <c r="F394">
        <v>0</v>
      </c>
      <c r="G394" s="1">
        <v>45050</v>
      </c>
      <c r="H394" s="2">
        <v>0.12516203703703704</v>
      </c>
      <c r="I394" s="1">
        <v>45050</v>
      </c>
      <c r="J394" s="2">
        <v>0.53887731481481482</v>
      </c>
      <c r="K394" s="5">
        <v>0.41371527777777772</v>
      </c>
      <c r="L394" s="6">
        <v>9.9291666666666654</v>
      </c>
      <c r="M394" s="2" t="str">
        <f>TEXT(FXLeaders_Signal_Report[[#This Row],[Time Open]],"[hh]:mm:ss")</f>
        <v>03:00:14</v>
      </c>
      <c r="N39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Night Trade</v>
      </c>
      <c r="O394" t="str">
        <f>IF(OR(FXLeaders_Signal_Report[[#This Row],[Pair]]="Gold",FXLeaders_Signal_Report[[#This Row],[Pair]]="Silver",FXLeaders_Signal_Report[[#This Row],[Pair]]="UsOil"),"Commodity",IF(OR(FXLeaders_Signal_Report[[#This Row],[Pair]]="BTC/USD",FXLeaders_Signal_Report[[#This Row],[Pair]]="ETH/USD"),"Cryptocurrency","Forex"))</f>
        <v>Forex</v>
      </c>
      <c r="P394">
        <f>ROUND(FXLeaders_Signal_Report[[#This Row],[Trade Duration (in Days)]],)</f>
        <v>0</v>
      </c>
      <c r="Q394">
        <f>ROUND(FXLeaders_Signal_Report[[#This Row],[Trade Duration (in Hours)]],)</f>
        <v>10</v>
      </c>
    </row>
    <row r="395" spans="1:17" x14ac:dyDescent="0.25">
      <c r="A395" t="s">
        <v>423</v>
      </c>
      <c r="B395" t="s">
        <v>182</v>
      </c>
      <c r="C395">
        <v>150.02000000000001</v>
      </c>
      <c r="D395" t="s">
        <v>14</v>
      </c>
      <c r="E395">
        <v>1</v>
      </c>
      <c r="F395">
        <v>0</v>
      </c>
      <c r="G395" s="1">
        <v>45049</v>
      </c>
      <c r="H395" s="2">
        <v>0.14994212962962963</v>
      </c>
      <c r="I395" s="1">
        <v>45050</v>
      </c>
      <c r="J395" s="2">
        <v>0.27667824074074077</v>
      </c>
      <c r="K395" s="5">
        <v>1.1267361111111112</v>
      </c>
      <c r="L395" s="6">
        <v>27.041666666666668</v>
      </c>
      <c r="M395" s="2" t="str">
        <f>TEXT(FXLeaders_Signal_Report[[#This Row],[Time Open]],"[hh]:mm:ss")</f>
        <v>03:35:55</v>
      </c>
      <c r="N39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Night Trade</v>
      </c>
      <c r="O395" t="str">
        <f>IF(OR(FXLeaders_Signal_Report[[#This Row],[Pair]]="Gold",FXLeaders_Signal_Report[[#This Row],[Pair]]="Silver",FXLeaders_Signal_Report[[#This Row],[Pair]]="UsOil"),"Commodity",IF(OR(FXLeaders_Signal_Report[[#This Row],[Pair]]="BTC/USD",FXLeaders_Signal_Report[[#This Row],[Pair]]="ETH/USD"),"Cryptocurrency","Forex"))</f>
        <v>Forex</v>
      </c>
      <c r="P395">
        <f>ROUND(FXLeaders_Signal_Report[[#This Row],[Trade Duration (in Days)]],)</f>
        <v>1</v>
      </c>
      <c r="Q395">
        <f>ROUND(FXLeaders_Signal_Report[[#This Row],[Trade Duration (in Hours)]],)</f>
        <v>27</v>
      </c>
    </row>
    <row r="396" spans="1:17" x14ac:dyDescent="0.25">
      <c r="A396" t="s">
        <v>424</v>
      </c>
      <c r="B396" t="s">
        <v>16</v>
      </c>
      <c r="C396">
        <v>2043.2</v>
      </c>
      <c r="D396" t="s">
        <v>14</v>
      </c>
      <c r="E396">
        <v>1</v>
      </c>
      <c r="F396">
        <v>0</v>
      </c>
      <c r="G396" s="1">
        <v>45050</v>
      </c>
      <c r="H396" s="2">
        <v>0.21520833333333333</v>
      </c>
      <c r="I396" s="1">
        <v>45050</v>
      </c>
      <c r="J396" s="2">
        <v>0.26192129629629629</v>
      </c>
      <c r="K396" s="5">
        <v>4.6712962962962977E-2</v>
      </c>
      <c r="L396" s="6">
        <v>1.1211111111111114</v>
      </c>
      <c r="M396" s="2" t="str">
        <f>TEXT(FXLeaders_Signal_Report[[#This Row],[Time Open]],"[hh]:mm:ss")</f>
        <v>05:09:54</v>
      </c>
      <c r="N39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396" t="str">
        <f>IF(OR(FXLeaders_Signal_Report[[#This Row],[Pair]]="Gold",FXLeaders_Signal_Report[[#This Row],[Pair]]="Silver",FXLeaders_Signal_Report[[#This Row],[Pair]]="UsOil"),"Commodity",IF(OR(FXLeaders_Signal_Report[[#This Row],[Pair]]="BTC/USD",FXLeaders_Signal_Report[[#This Row],[Pair]]="ETH/USD"),"Cryptocurrency","Forex"))</f>
        <v>Commodity</v>
      </c>
      <c r="P396">
        <f>ROUND(FXLeaders_Signal_Report[[#This Row],[Trade Duration (in Days)]],)</f>
        <v>0</v>
      </c>
      <c r="Q396">
        <f>ROUND(FXLeaders_Signal_Report[[#This Row],[Trade Duration (in Hours)]],)</f>
        <v>1</v>
      </c>
    </row>
    <row r="397" spans="1:17" x14ac:dyDescent="0.25">
      <c r="A397" t="s">
        <v>425</v>
      </c>
      <c r="B397" t="s">
        <v>16</v>
      </c>
      <c r="C397">
        <v>2016.18</v>
      </c>
      <c r="D397" t="s">
        <v>17</v>
      </c>
      <c r="E397">
        <v>0</v>
      </c>
      <c r="F397">
        <v>1</v>
      </c>
      <c r="G397" s="1">
        <v>45049</v>
      </c>
      <c r="H397" s="2">
        <v>0.24942129629629631</v>
      </c>
      <c r="I397" s="1">
        <v>45049</v>
      </c>
      <c r="J397" s="2">
        <v>0.32099537037037035</v>
      </c>
      <c r="K397" s="5">
        <v>7.1574074074074082E-2</v>
      </c>
      <c r="L397" s="6">
        <v>1.7177777777777781</v>
      </c>
      <c r="M397" s="2" t="str">
        <f>TEXT(FXLeaders_Signal_Report[[#This Row],[Time Open]],"[hh]:mm:ss")</f>
        <v>05:59:10</v>
      </c>
      <c r="N39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397" t="str">
        <f>IF(OR(FXLeaders_Signal_Report[[#This Row],[Pair]]="Gold",FXLeaders_Signal_Report[[#This Row],[Pair]]="Silver",FXLeaders_Signal_Report[[#This Row],[Pair]]="UsOil"),"Commodity",IF(OR(FXLeaders_Signal_Report[[#This Row],[Pair]]="BTC/USD",FXLeaders_Signal_Report[[#This Row],[Pair]]="ETH/USD"),"Cryptocurrency","Forex"))</f>
        <v>Commodity</v>
      </c>
      <c r="P397">
        <f>ROUND(FXLeaders_Signal_Report[[#This Row],[Trade Duration (in Days)]],)</f>
        <v>0</v>
      </c>
      <c r="Q397">
        <f>ROUND(FXLeaders_Signal_Report[[#This Row],[Trade Duration (in Hours)]],)</f>
        <v>2</v>
      </c>
    </row>
    <row r="398" spans="1:17" x14ac:dyDescent="0.25">
      <c r="A398" t="s">
        <v>426</v>
      </c>
      <c r="B398" t="s">
        <v>19</v>
      </c>
      <c r="C398">
        <v>1.0992</v>
      </c>
      <c r="D398" t="s">
        <v>17</v>
      </c>
      <c r="E398">
        <v>1</v>
      </c>
      <c r="F398">
        <v>0</v>
      </c>
      <c r="G398" s="1">
        <v>45048</v>
      </c>
      <c r="H398" s="2">
        <v>0.65405092592592595</v>
      </c>
      <c r="I398" s="1">
        <v>45049</v>
      </c>
      <c r="J398" s="2">
        <v>0.2920949074074074</v>
      </c>
      <c r="K398" s="5">
        <v>0.63804398148148134</v>
      </c>
      <c r="L398" s="6">
        <v>15.313055555555554</v>
      </c>
      <c r="M398" s="2" t="str">
        <f>TEXT(FXLeaders_Signal_Report[[#This Row],[Time Open]],"[hh]:mm:ss")</f>
        <v>15:41:50</v>
      </c>
      <c r="N39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398" t="str">
        <f>IF(OR(FXLeaders_Signal_Report[[#This Row],[Pair]]="Gold",FXLeaders_Signal_Report[[#This Row],[Pair]]="Silver",FXLeaders_Signal_Report[[#This Row],[Pair]]="UsOil"),"Commodity",IF(OR(FXLeaders_Signal_Report[[#This Row],[Pair]]="BTC/USD",FXLeaders_Signal_Report[[#This Row],[Pair]]="ETH/USD"),"Cryptocurrency","Forex"))</f>
        <v>Forex</v>
      </c>
      <c r="P398">
        <f>ROUND(FXLeaders_Signal_Report[[#This Row],[Trade Duration (in Days)]],)</f>
        <v>1</v>
      </c>
      <c r="Q398">
        <f>ROUND(FXLeaders_Signal_Report[[#This Row],[Trade Duration (in Hours)]],)</f>
        <v>15</v>
      </c>
    </row>
    <row r="399" spans="1:17" x14ac:dyDescent="0.25">
      <c r="A399" t="s">
        <v>427</v>
      </c>
      <c r="B399" t="s">
        <v>16</v>
      </c>
      <c r="C399">
        <v>1988.05</v>
      </c>
      <c r="D399" t="s">
        <v>17</v>
      </c>
      <c r="E399">
        <v>1</v>
      </c>
      <c r="F399">
        <v>0</v>
      </c>
      <c r="G399" s="1">
        <v>45048</v>
      </c>
      <c r="H399" s="2">
        <v>0.51531249999999995</v>
      </c>
      <c r="I399" s="1">
        <v>45048</v>
      </c>
      <c r="J399" s="2">
        <v>0.5977662037037037</v>
      </c>
      <c r="K399" s="5">
        <v>8.245370370370371E-2</v>
      </c>
      <c r="L399" s="6">
        <v>1.9788888888888891</v>
      </c>
      <c r="M399" s="2" t="str">
        <f>TEXT(FXLeaders_Signal_Report[[#This Row],[Time Open]],"[hh]:mm:ss")</f>
        <v>12:22:03</v>
      </c>
      <c r="N39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399" t="str">
        <f>IF(OR(FXLeaders_Signal_Report[[#This Row],[Pair]]="Gold",FXLeaders_Signal_Report[[#This Row],[Pair]]="Silver",FXLeaders_Signal_Report[[#This Row],[Pair]]="UsOil"),"Commodity",IF(OR(FXLeaders_Signal_Report[[#This Row],[Pair]]="BTC/USD",FXLeaders_Signal_Report[[#This Row],[Pair]]="ETH/USD"),"Cryptocurrency","Forex"))</f>
        <v>Commodity</v>
      </c>
      <c r="P399">
        <f>ROUND(FXLeaders_Signal_Report[[#This Row],[Trade Duration (in Days)]],)</f>
        <v>0</v>
      </c>
      <c r="Q399">
        <f>ROUND(FXLeaders_Signal_Report[[#This Row],[Trade Duration (in Hours)]],)</f>
        <v>2</v>
      </c>
    </row>
    <row r="400" spans="1:17" x14ac:dyDescent="0.25">
      <c r="A400" t="s">
        <v>428</v>
      </c>
      <c r="B400" t="s">
        <v>23</v>
      </c>
      <c r="C400">
        <v>0.61809999999999998</v>
      </c>
      <c r="D400" t="s">
        <v>14</v>
      </c>
      <c r="E400">
        <v>0</v>
      </c>
      <c r="F400">
        <v>1</v>
      </c>
      <c r="G400" s="1">
        <v>45047</v>
      </c>
      <c r="H400" s="2">
        <v>0.19166666666666668</v>
      </c>
      <c r="I400" s="1">
        <v>45048</v>
      </c>
      <c r="J400" s="2">
        <v>0.47901620370370368</v>
      </c>
      <c r="K400" s="5">
        <v>1.2873495370370371</v>
      </c>
      <c r="L400" s="6">
        <v>30.89638888888889</v>
      </c>
      <c r="M400" s="2" t="str">
        <f>TEXT(FXLeaders_Signal_Report[[#This Row],[Time Open]],"[hh]:mm:ss")</f>
        <v>04:36:00</v>
      </c>
      <c r="N40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00" t="str">
        <f>IF(OR(FXLeaders_Signal_Report[[#This Row],[Pair]]="Gold",FXLeaders_Signal_Report[[#This Row],[Pair]]="Silver",FXLeaders_Signal_Report[[#This Row],[Pair]]="UsOil"),"Commodity",IF(OR(FXLeaders_Signal_Report[[#This Row],[Pair]]="BTC/USD",FXLeaders_Signal_Report[[#This Row],[Pair]]="ETH/USD"),"Cryptocurrency","Forex"))</f>
        <v>Forex</v>
      </c>
      <c r="P400">
        <f>ROUND(FXLeaders_Signal_Report[[#This Row],[Trade Duration (in Days)]],)</f>
        <v>1</v>
      </c>
      <c r="Q400">
        <f>ROUND(FXLeaders_Signal_Report[[#This Row],[Trade Duration (in Hours)]],)</f>
        <v>31</v>
      </c>
    </row>
    <row r="401" spans="1:17" x14ac:dyDescent="0.25">
      <c r="A401" t="s">
        <v>429</v>
      </c>
      <c r="B401" t="s">
        <v>16</v>
      </c>
      <c r="C401">
        <v>1979.6</v>
      </c>
      <c r="D401" t="s">
        <v>14</v>
      </c>
      <c r="E401">
        <v>0</v>
      </c>
      <c r="F401">
        <v>1</v>
      </c>
      <c r="G401" s="1">
        <v>45048</v>
      </c>
      <c r="H401" s="2">
        <v>0.21931712962962963</v>
      </c>
      <c r="I401" s="1">
        <v>45048</v>
      </c>
      <c r="J401" s="2">
        <v>0.44741898148148146</v>
      </c>
      <c r="K401" s="5">
        <v>0.22810185185185186</v>
      </c>
      <c r="L401" s="6">
        <v>5.4744444444444449</v>
      </c>
      <c r="M401" s="2" t="str">
        <f>TEXT(FXLeaders_Signal_Report[[#This Row],[Time Open]],"[hh]:mm:ss")</f>
        <v>05:15:49</v>
      </c>
      <c r="N40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01" t="str">
        <f>IF(OR(FXLeaders_Signal_Report[[#This Row],[Pair]]="Gold",FXLeaders_Signal_Report[[#This Row],[Pair]]="Silver",FXLeaders_Signal_Report[[#This Row],[Pair]]="UsOil"),"Commodity",IF(OR(FXLeaders_Signal_Report[[#This Row],[Pair]]="BTC/USD",FXLeaders_Signal_Report[[#This Row],[Pair]]="ETH/USD"),"Cryptocurrency","Forex"))</f>
        <v>Commodity</v>
      </c>
      <c r="P401">
        <f>ROUND(FXLeaders_Signal_Report[[#This Row],[Trade Duration (in Days)]],)</f>
        <v>0</v>
      </c>
      <c r="Q401">
        <f>ROUND(FXLeaders_Signal_Report[[#This Row],[Trade Duration (in Hours)]],)</f>
        <v>5</v>
      </c>
    </row>
    <row r="402" spans="1:17" x14ac:dyDescent="0.25">
      <c r="A402" t="s">
        <v>430</v>
      </c>
      <c r="B402" t="s">
        <v>21</v>
      </c>
      <c r="C402">
        <v>1.2501</v>
      </c>
      <c r="D402" t="s">
        <v>14</v>
      </c>
      <c r="E402">
        <v>1</v>
      </c>
      <c r="F402">
        <v>0</v>
      </c>
      <c r="G402" s="1">
        <v>45048</v>
      </c>
      <c r="H402" s="2">
        <v>0.22019675925925927</v>
      </c>
      <c r="I402" s="1">
        <v>45048</v>
      </c>
      <c r="J402" s="2">
        <v>0.39091435185185186</v>
      </c>
      <c r="K402" s="5">
        <v>0.17071759259259259</v>
      </c>
      <c r="L402" s="6">
        <v>4.0972222222222223</v>
      </c>
      <c r="M402" s="2" t="str">
        <f>TEXT(FXLeaders_Signal_Report[[#This Row],[Time Open]],"[hh]:mm:ss")</f>
        <v>05:17:05</v>
      </c>
      <c r="N40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02" t="str">
        <f>IF(OR(FXLeaders_Signal_Report[[#This Row],[Pair]]="Gold",FXLeaders_Signal_Report[[#This Row],[Pair]]="Silver",FXLeaders_Signal_Report[[#This Row],[Pair]]="UsOil"),"Commodity",IF(OR(FXLeaders_Signal_Report[[#This Row],[Pair]]="BTC/USD",FXLeaders_Signal_Report[[#This Row],[Pair]]="ETH/USD"),"Cryptocurrency","Forex"))</f>
        <v>Forex</v>
      </c>
      <c r="P402">
        <f>ROUND(FXLeaders_Signal_Report[[#This Row],[Trade Duration (in Days)]],)</f>
        <v>0</v>
      </c>
      <c r="Q402">
        <f>ROUND(FXLeaders_Signal_Report[[#This Row],[Trade Duration (in Hours)]],)</f>
        <v>4</v>
      </c>
    </row>
    <row r="403" spans="1:17" x14ac:dyDescent="0.25">
      <c r="A403" t="s">
        <v>431</v>
      </c>
      <c r="B403" t="s">
        <v>13</v>
      </c>
      <c r="C403">
        <v>136.76</v>
      </c>
      <c r="D403" t="s">
        <v>14</v>
      </c>
      <c r="E403">
        <v>0</v>
      </c>
      <c r="F403">
        <v>1</v>
      </c>
      <c r="G403" s="1">
        <v>45047</v>
      </c>
      <c r="H403" s="2">
        <v>0.52831018518518513</v>
      </c>
      <c r="I403" s="1">
        <v>45047</v>
      </c>
      <c r="J403" s="2">
        <v>0.58619212962962963</v>
      </c>
      <c r="K403" s="5">
        <v>5.7881944444444423E-2</v>
      </c>
      <c r="L403" s="6">
        <v>1.3891666666666662</v>
      </c>
      <c r="M403" s="2" t="str">
        <f>TEXT(FXLeaders_Signal_Report[[#This Row],[Time Open]],"[hh]:mm:ss")</f>
        <v>12:40:46</v>
      </c>
      <c r="N40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403" t="str">
        <f>IF(OR(FXLeaders_Signal_Report[[#This Row],[Pair]]="Gold",FXLeaders_Signal_Report[[#This Row],[Pair]]="Silver",FXLeaders_Signal_Report[[#This Row],[Pair]]="UsOil"),"Commodity",IF(OR(FXLeaders_Signal_Report[[#This Row],[Pair]]="BTC/USD",FXLeaders_Signal_Report[[#This Row],[Pair]]="ETH/USD"),"Cryptocurrency","Forex"))</f>
        <v>Forex</v>
      </c>
      <c r="P403">
        <f>ROUND(FXLeaders_Signal_Report[[#This Row],[Trade Duration (in Days)]],)</f>
        <v>0</v>
      </c>
      <c r="Q403">
        <f>ROUND(FXLeaders_Signal_Report[[#This Row],[Trade Duration (in Hours)]],)</f>
        <v>1</v>
      </c>
    </row>
    <row r="404" spans="1:17" x14ac:dyDescent="0.25">
      <c r="A404" t="s">
        <v>432</v>
      </c>
      <c r="B404" t="s">
        <v>16</v>
      </c>
      <c r="C404">
        <v>1984.98</v>
      </c>
      <c r="D404" t="s">
        <v>17</v>
      </c>
      <c r="E404">
        <v>1</v>
      </c>
      <c r="F404">
        <v>0</v>
      </c>
      <c r="G404" s="1">
        <v>45047</v>
      </c>
      <c r="H404" s="2">
        <v>0.21339120370370371</v>
      </c>
      <c r="I404" s="1">
        <v>45047</v>
      </c>
      <c r="J404" s="2">
        <v>0.52229166666666671</v>
      </c>
      <c r="K404" s="5">
        <v>0.30890046296296297</v>
      </c>
      <c r="L404" s="6">
        <v>7.4136111111111109</v>
      </c>
      <c r="M404" s="2" t="str">
        <f>TEXT(FXLeaders_Signal_Report[[#This Row],[Time Open]],"[hh]:mm:ss")</f>
        <v>05:07:17</v>
      </c>
      <c r="N40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04" t="str">
        <f>IF(OR(FXLeaders_Signal_Report[[#This Row],[Pair]]="Gold",FXLeaders_Signal_Report[[#This Row],[Pair]]="Silver",FXLeaders_Signal_Report[[#This Row],[Pair]]="UsOil"),"Commodity",IF(OR(FXLeaders_Signal_Report[[#This Row],[Pair]]="BTC/USD",FXLeaders_Signal_Report[[#This Row],[Pair]]="ETH/USD"),"Cryptocurrency","Forex"))</f>
        <v>Commodity</v>
      </c>
      <c r="P404">
        <f>ROUND(FXLeaders_Signal_Report[[#This Row],[Trade Duration (in Days)]],)</f>
        <v>0</v>
      </c>
      <c r="Q404">
        <f>ROUND(FXLeaders_Signal_Report[[#This Row],[Trade Duration (in Hours)]],)</f>
        <v>7</v>
      </c>
    </row>
    <row r="405" spans="1:17" x14ac:dyDescent="0.25">
      <c r="A405" t="s">
        <v>433</v>
      </c>
      <c r="B405" t="s">
        <v>16</v>
      </c>
      <c r="C405">
        <v>1985.63</v>
      </c>
      <c r="D405" t="s">
        <v>17</v>
      </c>
      <c r="E405">
        <v>0</v>
      </c>
      <c r="F405">
        <v>1</v>
      </c>
      <c r="G405" s="1">
        <v>45044</v>
      </c>
      <c r="H405" s="2">
        <v>0.58802083333333333</v>
      </c>
      <c r="I405" s="1">
        <v>45044</v>
      </c>
      <c r="J405" s="2">
        <v>0.59458333333333335</v>
      </c>
      <c r="K405" s="5">
        <v>6.5624999999999529E-3</v>
      </c>
      <c r="L405" s="6">
        <v>0.15749999999999886</v>
      </c>
      <c r="M405" s="2" t="str">
        <f>TEXT(FXLeaders_Signal_Report[[#This Row],[Time Open]],"[hh]:mm:ss")</f>
        <v>14:06:45</v>
      </c>
      <c r="N40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405" t="str">
        <f>IF(OR(FXLeaders_Signal_Report[[#This Row],[Pair]]="Gold",FXLeaders_Signal_Report[[#This Row],[Pair]]="Silver",FXLeaders_Signal_Report[[#This Row],[Pair]]="UsOil"),"Commodity",IF(OR(FXLeaders_Signal_Report[[#This Row],[Pair]]="BTC/USD",FXLeaders_Signal_Report[[#This Row],[Pair]]="ETH/USD"),"Cryptocurrency","Forex"))</f>
        <v>Commodity</v>
      </c>
      <c r="P405">
        <f>ROUND(FXLeaders_Signal_Report[[#This Row],[Trade Duration (in Days)]],)</f>
        <v>0</v>
      </c>
      <c r="Q405">
        <f>ROUND(FXLeaders_Signal_Report[[#This Row],[Trade Duration (in Hours)]],)</f>
        <v>0</v>
      </c>
    </row>
    <row r="406" spans="1:17" x14ac:dyDescent="0.25">
      <c r="A406" t="s">
        <v>434</v>
      </c>
      <c r="B406" t="s">
        <v>13</v>
      </c>
      <c r="C406">
        <v>135.9</v>
      </c>
      <c r="D406" t="s">
        <v>14</v>
      </c>
      <c r="E406">
        <v>0</v>
      </c>
      <c r="F406">
        <v>1</v>
      </c>
      <c r="G406" s="1">
        <v>45044</v>
      </c>
      <c r="H406" s="2">
        <v>0.55391203703703706</v>
      </c>
      <c r="I406" s="1">
        <v>45044</v>
      </c>
      <c r="J406" s="2">
        <v>0.57793981481481482</v>
      </c>
      <c r="K406" s="5">
        <v>2.4027777777777759E-2</v>
      </c>
      <c r="L406" s="6">
        <v>0.57666666666666622</v>
      </c>
      <c r="M406" s="2" t="str">
        <f>TEXT(FXLeaders_Signal_Report[[#This Row],[Time Open]],"[hh]:mm:ss")</f>
        <v>13:17:38</v>
      </c>
      <c r="N40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406" t="str">
        <f>IF(OR(FXLeaders_Signal_Report[[#This Row],[Pair]]="Gold",FXLeaders_Signal_Report[[#This Row],[Pair]]="Silver",FXLeaders_Signal_Report[[#This Row],[Pair]]="UsOil"),"Commodity",IF(OR(FXLeaders_Signal_Report[[#This Row],[Pair]]="BTC/USD",FXLeaders_Signal_Report[[#This Row],[Pair]]="ETH/USD"),"Cryptocurrency","Forex"))</f>
        <v>Forex</v>
      </c>
      <c r="P406">
        <f>ROUND(FXLeaders_Signal_Report[[#This Row],[Trade Duration (in Days)]],)</f>
        <v>0</v>
      </c>
      <c r="Q406">
        <f>ROUND(FXLeaders_Signal_Report[[#This Row],[Trade Duration (in Hours)]],)</f>
        <v>1</v>
      </c>
    </row>
    <row r="407" spans="1:17" x14ac:dyDescent="0.25">
      <c r="A407" t="s">
        <v>435</v>
      </c>
      <c r="B407" t="s">
        <v>21</v>
      </c>
      <c r="C407">
        <v>1.2482</v>
      </c>
      <c r="D407" t="s">
        <v>17</v>
      </c>
      <c r="E407">
        <v>0</v>
      </c>
      <c r="F407">
        <v>1</v>
      </c>
      <c r="G407" s="1">
        <v>45044</v>
      </c>
      <c r="H407" s="2">
        <v>0.21907407407407409</v>
      </c>
      <c r="I407" s="1">
        <v>45044</v>
      </c>
      <c r="J407" s="2">
        <v>0.37157407407407406</v>
      </c>
      <c r="K407" s="5">
        <v>0.15249999999999997</v>
      </c>
      <c r="L407" s="6">
        <v>3.6599999999999993</v>
      </c>
      <c r="M407" s="2" t="str">
        <f>TEXT(FXLeaders_Signal_Report[[#This Row],[Time Open]],"[hh]:mm:ss")</f>
        <v>05:15:28</v>
      </c>
      <c r="N40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07" t="str">
        <f>IF(OR(FXLeaders_Signal_Report[[#This Row],[Pair]]="Gold",FXLeaders_Signal_Report[[#This Row],[Pair]]="Silver",FXLeaders_Signal_Report[[#This Row],[Pair]]="UsOil"),"Commodity",IF(OR(FXLeaders_Signal_Report[[#This Row],[Pair]]="BTC/USD",FXLeaders_Signal_Report[[#This Row],[Pair]]="ETH/USD"),"Cryptocurrency","Forex"))</f>
        <v>Forex</v>
      </c>
      <c r="P407">
        <f>ROUND(FXLeaders_Signal_Report[[#This Row],[Trade Duration (in Days)]],)</f>
        <v>0</v>
      </c>
      <c r="Q407">
        <f>ROUND(FXLeaders_Signal_Report[[#This Row],[Trade Duration (in Hours)]],)</f>
        <v>4</v>
      </c>
    </row>
    <row r="408" spans="1:17" x14ac:dyDescent="0.25">
      <c r="A408" t="s">
        <v>436</v>
      </c>
      <c r="B408" t="s">
        <v>59</v>
      </c>
      <c r="C408">
        <v>0.66139999999999999</v>
      </c>
      <c r="D408" t="s">
        <v>17</v>
      </c>
      <c r="E408">
        <v>0</v>
      </c>
      <c r="F408">
        <v>1</v>
      </c>
      <c r="G408" s="1">
        <v>45042</v>
      </c>
      <c r="H408" s="2">
        <v>0.56070601851851853</v>
      </c>
      <c r="I408" s="1">
        <v>45044</v>
      </c>
      <c r="J408" s="2">
        <v>0.34372685185185187</v>
      </c>
      <c r="K408" s="5">
        <v>1.7830208333333333</v>
      </c>
      <c r="L408" s="6">
        <v>42.792500000000004</v>
      </c>
      <c r="M408" s="2" t="str">
        <f>TEXT(FXLeaders_Signal_Report[[#This Row],[Time Open]],"[hh]:mm:ss")</f>
        <v>13:27:25</v>
      </c>
      <c r="N40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408" t="str">
        <f>IF(OR(FXLeaders_Signal_Report[[#This Row],[Pair]]="Gold",FXLeaders_Signal_Report[[#This Row],[Pair]]="Silver",FXLeaders_Signal_Report[[#This Row],[Pair]]="UsOil"),"Commodity",IF(OR(FXLeaders_Signal_Report[[#This Row],[Pair]]="BTC/USD",FXLeaders_Signal_Report[[#This Row],[Pair]]="ETH/USD"),"Cryptocurrency","Forex"))</f>
        <v>Forex</v>
      </c>
      <c r="P408">
        <f>ROUND(FXLeaders_Signal_Report[[#This Row],[Trade Duration (in Days)]],)</f>
        <v>2</v>
      </c>
      <c r="Q408">
        <f>ROUND(FXLeaders_Signal_Report[[#This Row],[Trade Duration (in Hours)]],)</f>
        <v>43</v>
      </c>
    </row>
    <row r="409" spans="1:17" x14ac:dyDescent="0.25">
      <c r="A409" t="s">
        <v>437</v>
      </c>
      <c r="B409" t="s">
        <v>19</v>
      </c>
      <c r="C409">
        <v>1.1026</v>
      </c>
      <c r="D409" t="s">
        <v>17</v>
      </c>
      <c r="E409">
        <v>0</v>
      </c>
      <c r="F409">
        <v>1</v>
      </c>
      <c r="G409" s="1">
        <v>45043</v>
      </c>
      <c r="H409" s="2">
        <v>0.75475694444444441</v>
      </c>
      <c r="I409" s="1">
        <v>45044</v>
      </c>
      <c r="J409" s="2">
        <v>0.30292824074074076</v>
      </c>
      <c r="K409" s="5">
        <v>0.54817129629629635</v>
      </c>
      <c r="L409" s="6">
        <v>13.156111111111112</v>
      </c>
      <c r="M409" s="2" t="str">
        <f>TEXT(FXLeaders_Signal_Report[[#This Row],[Time Open]],"[hh]:mm:ss")</f>
        <v>18:06:51</v>
      </c>
      <c r="N40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409" t="str">
        <f>IF(OR(FXLeaders_Signal_Report[[#This Row],[Pair]]="Gold",FXLeaders_Signal_Report[[#This Row],[Pair]]="Silver",FXLeaders_Signal_Report[[#This Row],[Pair]]="UsOil"),"Commodity",IF(OR(FXLeaders_Signal_Report[[#This Row],[Pair]]="BTC/USD",FXLeaders_Signal_Report[[#This Row],[Pair]]="ETH/USD"),"Cryptocurrency","Forex"))</f>
        <v>Forex</v>
      </c>
      <c r="P409">
        <f>ROUND(FXLeaders_Signal_Report[[#This Row],[Trade Duration (in Days)]],)</f>
        <v>1</v>
      </c>
      <c r="Q409">
        <f>ROUND(FXLeaders_Signal_Report[[#This Row],[Trade Duration (in Hours)]],)</f>
        <v>13</v>
      </c>
    </row>
    <row r="410" spans="1:17" x14ac:dyDescent="0.25">
      <c r="A410" t="s">
        <v>438</v>
      </c>
      <c r="B410" t="s">
        <v>13</v>
      </c>
      <c r="C410">
        <v>134.81</v>
      </c>
      <c r="D410" t="s">
        <v>14</v>
      </c>
      <c r="E410">
        <v>0</v>
      </c>
      <c r="F410">
        <v>1</v>
      </c>
      <c r="G410" s="1">
        <v>45044</v>
      </c>
      <c r="H410" s="2">
        <v>0.21957175925925926</v>
      </c>
      <c r="I410" s="1">
        <v>45044</v>
      </c>
      <c r="J410" s="2">
        <v>0.24594907407407407</v>
      </c>
      <c r="K410" s="5">
        <v>2.6377314814814794E-2</v>
      </c>
      <c r="L410" s="6">
        <v>0.63305555555555504</v>
      </c>
      <c r="M410" s="2" t="str">
        <f>TEXT(FXLeaders_Signal_Report[[#This Row],[Time Open]],"[hh]:mm:ss")</f>
        <v>05:16:11</v>
      </c>
      <c r="N41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10" t="str">
        <f>IF(OR(FXLeaders_Signal_Report[[#This Row],[Pair]]="Gold",FXLeaders_Signal_Report[[#This Row],[Pair]]="Silver",FXLeaders_Signal_Report[[#This Row],[Pair]]="UsOil"),"Commodity",IF(OR(FXLeaders_Signal_Report[[#This Row],[Pair]]="BTC/USD",FXLeaders_Signal_Report[[#This Row],[Pair]]="ETH/USD"),"Cryptocurrency","Forex"))</f>
        <v>Forex</v>
      </c>
      <c r="P410">
        <f>ROUND(FXLeaders_Signal_Report[[#This Row],[Trade Duration (in Days)]],)</f>
        <v>0</v>
      </c>
      <c r="Q410">
        <f>ROUND(FXLeaders_Signal_Report[[#This Row],[Trade Duration (in Hours)]],)</f>
        <v>1</v>
      </c>
    </row>
    <row r="411" spans="1:17" x14ac:dyDescent="0.25">
      <c r="A411" t="s">
        <v>439</v>
      </c>
      <c r="B411" t="s">
        <v>16</v>
      </c>
      <c r="C411">
        <v>1988.15</v>
      </c>
      <c r="D411" t="s">
        <v>17</v>
      </c>
      <c r="E411">
        <v>0</v>
      </c>
      <c r="F411">
        <v>1</v>
      </c>
      <c r="G411" s="1">
        <v>45044</v>
      </c>
      <c r="H411" s="2">
        <v>0.22535879629629629</v>
      </c>
      <c r="I411" s="1">
        <v>45044</v>
      </c>
      <c r="J411" s="2">
        <v>0.24287037037037038</v>
      </c>
      <c r="K411" s="5">
        <v>1.7511574074074072E-2</v>
      </c>
      <c r="L411" s="6">
        <v>0.42027777777777775</v>
      </c>
      <c r="M411" s="2" t="str">
        <f>TEXT(FXLeaders_Signal_Report[[#This Row],[Time Open]],"[hh]:mm:ss")</f>
        <v>05:24:31</v>
      </c>
      <c r="N41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11" t="str">
        <f>IF(OR(FXLeaders_Signal_Report[[#This Row],[Pair]]="Gold",FXLeaders_Signal_Report[[#This Row],[Pair]]="Silver",FXLeaders_Signal_Report[[#This Row],[Pair]]="UsOil"),"Commodity",IF(OR(FXLeaders_Signal_Report[[#This Row],[Pair]]="BTC/USD",FXLeaders_Signal_Report[[#This Row],[Pair]]="ETH/USD"),"Cryptocurrency","Forex"))</f>
        <v>Commodity</v>
      </c>
      <c r="P411">
        <f>ROUND(FXLeaders_Signal_Report[[#This Row],[Trade Duration (in Days)]],)</f>
        <v>0</v>
      </c>
      <c r="Q411">
        <f>ROUND(FXLeaders_Signal_Report[[#This Row],[Trade Duration (in Hours)]],)</f>
        <v>0</v>
      </c>
    </row>
    <row r="412" spans="1:17" x14ac:dyDescent="0.25">
      <c r="A412" t="s">
        <v>440</v>
      </c>
      <c r="B412" t="s">
        <v>16</v>
      </c>
      <c r="C412">
        <v>1989.95</v>
      </c>
      <c r="D412" t="s">
        <v>17</v>
      </c>
      <c r="E412">
        <v>0</v>
      </c>
      <c r="F412">
        <v>1</v>
      </c>
      <c r="G412" s="1">
        <v>45043</v>
      </c>
      <c r="H412" s="2">
        <v>0.75587962962962962</v>
      </c>
      <c r="I412" s="1">
        <v>45043</v>
      </c>
      <c r="J412" s="2">
        <v>0.94851851851851854</v>
      </c>
      <c r="K412" s="5">
        <v>0.1926388888888888</v>
      </c>
      <c r="L412" s="6">
        <v>4.6233333333333313</v>
      </c>
      <c r="M412" s="2" t="str">
        <f>TEXT(FXLeaders_Signal_Report[[#This Row],[Time Open]],"[hh]:mm:ss")</f>
        <v>18:08:28</v>
      </c>
      <c r="N41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412" t="str">
        <f>IF(OR(FXLeaders_Signal_Report[[#This Row],[Pair]]="Gold",FXLeaders_Signal_Report[[#This Row],[Pair]]="Silver",FXLeaders_Signal_Report[[#This Row],[Pair]]="UsOil"),"Commodity",IF(OR(FXLeaders_Signal_Report[[#This Row],[Pair]]="BTC/USD",FXLeaders_Signal_Report[[#This Row],[Pair]]="ETH/USD"),"Cryptocurrency","Forex"))</f>
        <v>Commodity</v>
      </c>
      <c r="P412">
        <f>ROUND(FXLeaders_Signal_Report[[#This Row],[Trade Duration (in Days)]],)</f>
        <v>0</v>
      </c>
      <c r="Q412">
        <f>ROUND(FXLeaders_Signal_Report[[#This Row],[Trade Duration (in Hours)]],)</f>
        <v>5</v>
      </c>
    </row>
    <row r="413" spans="1:17" x14ac:dyDescent="0.25">
      <c r="A413" t="s">
        <v>441</v>
      </c>
      <c r="B413" t="s">
        <v>16</v>
      </c>
      <c r="C413">
        <v>1983.89</v>
      </c>
      <c r="D413" t="s">
        <v>17</v>
      </c>
      <c r="E413">
        <v>1</v>
      </c>
      <c r="F413">
        <v>0</v>
      </c>
      <c r="G413" s="1">
        <v>45043</v>
      </c>
      <c r="H413" s="2">
        <v>0.6875</v>
      </c>
      <c r="I413" s="1">
        <v>45043</v>
      </c>
      <c r="J413" s="2">
        <v>0.71862268518518524</v>
      </c>
      <c r="K413" s="5">
        <v>3.1122685185185201E-2</v>
      </c>
      <c r="L413" s="6">
        <v>0.74694444444444485</v>
      </c>
      <c r="M413" s="2" t="str">
        <f>TEXT(FXLeaders_Signal_Report[[#This Row],[Time Open]],"[hh]:mm:ss")</f>
        <v>16:30:00</v>
      </c>
      <c r="N41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413" t="str">
        <f>IF(OR(FXLeaders_Signal_Report[[#This Row],[Pair]]="Gold",FXLeaders_Signal_Report[[#This Row],[Pair]]="Silver",FXLeaders_Signal_Report[[#This Row],[Pair]]="UsOil"),"Commodity",IF(OR(FXLeaders_Signal_Report[[#This Row],[Pair]]="BTC/USD",FXLeaders_Signal_Report[[#This Row],[Pair]]="ETH/USD"),"Cryptocurrency","Forex"))</f>
        <v>Commodity</v>
      </c>
      <c r="P413">
        <f>ROUND(FXLeaders_Signal_Report[[#This Row],[Trade Duration (in Days)]],)</f>
        <v>0</v>
      </c>
      <c r="Q413">
        <f>ROUND(FXLeaders_Signal_Report[[#This Row],[Trade Duration (in Hours)]],)</f>
        <v>1</v>
      </c>
    </row>
    <row r="414" spans="1:17" x14ac:dyDescent="0.25">
      <c r="A414" t="s">
        <v>442</v>
      </c>
      <c r="B414" t="s">
        <v>16</v>
      </c>
      <c r="C414">
        <v>1997.42</v>
      </c>
      <c r="D414" t="s">
        <v>14</v>
      </c>
      <c r="E414">
        <v>1</v>
      </c>
      <c r="F414">
        <v>0</v>
      </c>
      <c r="G414" s="1">
        <v>45043</v>
      </c>
      <c r="H414" s="2">
        <v>0.2051388888888889</v>
      </c>
      <c r="I414" s="1">
        <v>45043</v>
      </c>
      <c r="J414" s="2">
        <v>0.530787037037037</v>
      </c>
      <c r="K414" s="5">
        <v>0.32564814814814813</v>
      </c>
      <c r="L414" s="6">
        <v>7.8155555555555551</v>
      </c>
      <c r="M414" s="2" t="str">
        <f>TEXT(FXLeaders_Signal_Report[[#This Row],[Time Open]],"[hh]:mm:ss")</f>
        <v>04:55:24</v>
      </c>
      <c r="N41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14" t="str">
        <f>IF(OR(FXLeaders_Signal_Report[[#This Row],[Pair]]="Gold",FXLeaders_Signal_Report[[#This Row],[Pair]]="Silver",FXLeaders_Signal_Report[[#This Row],[Pair]]="UsOil"),"Commodity",IF(OR(FXLeaders_Signal_Report[[#This Row],[Pair]]="BTC/USD",FXLeaders_Signal_Report[[#This Row],[Pair]]="ETH/USD"),"Cryptocurrency","Forex"))</f>
        <v>Commodity</v>
      </c>
      <c r="P414">
        <f>ROUND(FXLeaders_Signal_Report[[#This Row],[Trade Duration (in Days)]],)</f>
        <v>0</v>
      </c>
      <c r="Q414">
        <f>ROUND(FXLeaders_Signal_Report[[#This Row],[Trade Duration (in Hours)]],)</f>
        <v>8</v>
      </c>
    </row>
    <row r="415" spans="1:17" x14ac:dyDescent="0.25">
      <c r="A415" t="s">
        <v>443</v>
      </c>
      <c r="B415" t="s">
        <v>19</v>
      </c>
      <c r="C415">
        <v>1.105</v>
      </c>
      <c r="D415" t="s">
        <v>14</v>
      </c>
      <c r="E415">
        <v>1</v>
      </c>
      <c r="F415">
        <v>0</v>
      </c>
      <c r="G415" s="1">
        <v>45043</v>
      </c>
      <c r="H415" s="2">
        <v>0.1966087962962963</v>
      </c>
      <c r="I415" s="1">
        <v>45043</v>
      </c>
      <c r="J415" s="2">
        <v>0.53071759259259255</v>
      </c>
      <c r="K415" s="5">
        <v>0.33410879629629631</v>
      </c>
      <c r="L415" s="6">
        <v>8.0186111111111114</v>
      </c>
      <c r="M415" s="2" t="str">
        <f>TEXT(FXLeaders_Signal_Report[[#This Row],[Time Open]],"[hh]:mm:ss")</f>
        <v>04:43:07</v>
      </c>
      <c r="N41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15" t="str">
        <f>IF(OR(FXLeaders_Signal_Report[[#This Row],[Pair]]="Gold",FXLeaders_Signal_Report[[#This Row],[Pair]]="Silver",FXLeaders_Signal_Report[[#This Row],[Pair]]="UsOil"),"Commodity",IF(OR(FXLeaders_Signal_Report[[#This Row],[Pair]]="BTC/USD",FXLeaders_Signal_Report[[#This Row],[Pair]]="ETH/USD"),"Cryptocurrency","Forex"))</f>
        <v>Forex</v>
      </c>
      <c r="P415">
        <f>ROUND(FXLeaders_Signal_Report[[#This Row],[Trade Duration (in Days)]],)</f>
        <v>0</v>
      </c>
      <c r="Q415">
        <f>ROUND(FXLeaders_Signal_Report[[#This Row],[Trade Duration (in Hours)]],)</f>
        <v>8</v>
      </c>
    </row>
    <row r="416" spans="1:17" x14ac:dyDescent="0.25">
      <c r="A416" t="s">
        <v>444</v>
      </c>
      <c r="B416" t="s">
        <v>19</v>
      </c>
      <c r="C416">
        <v>1.1053999999999999</v>
      </c>
      <c r="D416" t="s">
        <v>17</v>
      </c>
      <c r="E416">
        <v>1</v>
      </c>
      <c r="F416">
        <v>0</v>
      </c>
      <c r="G416" s="1">
        <v>45042</v>
      </c>
      <c r="H416" s="2">
        <v>0.53682870370370372</v>
      </c>
      <c r="I416" s="1">
        <v>45042</v>
      </c>
      <c r="J416" s="2">
        <v>0.55896990740740737</v>
      </c>
      <c r="K416" s="5">
        <v>2.2141203703703722E-2</v>
      </c>
      <c r="L416" s="6">
        <v>0.53138888888888935</v>
      </c>
      <c r="M416" s="2" t="str">
        <f>TEXT(FXLeaders_Signal_Report[[#This Row],[Time Open]],"[hh]:mm:ss")</f>
        <v>12:53:02</v>
      </c>
      <c r="N41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416" t="str">
        <f>IF(OR(FXLeaders_Signal_Report[[#This Row],[Pair]]="Gold",FXLeaders_Signal_Report[[#This Row],[Pair]]="Silver",FXLeaders_Signal_Report[[#This Row],[Pair]]="UsOil"),"Commodity",IF(OR(FXLeaders_Signal_Report[[#This Row],[Pair]]="BTC/USD",FXLeaders_Signal_Report[[#This Row],[Pair]]="ETH/USD"),"Cryptocurrency","Forex"))</f>
        <v>Forex</v>
      </c>
      <c r="P416">
        <f>ROUND(FXLeaders_Signal_Report[[#This Row],[Trade Duration (in Days)]],)</f>
        <v>0</v>
      </c>
      <c r="Q416">
        <f>ROUND(FXLeaders_Signal_Report[[#This Row],[Trade Duration (in Hours)]],)</f>
        <v>1</v>
      </c>
    </row>
    <row r="417" spans="1:17" x14ac:dyDescent="0.25">
      <c r="A417" t="s">
        <v>445</v>
      </c>
      <c r="B417" t="s">
        <v>16</v>
      </c>
      <c r="C417">
        <v>1995.96</v>
      </c>
      <c r="D417" t="s">
        <v>14</v>
      </c>
      <c r="E417">
        <v>0</v>
      </c>
      <c r="F417">
        <v>1</v>
      </c>
      <c r="G417" s="1">
        <v>45042</v>
      </c>
      <c r="H417" s="2">
        <v>0.23819444444444443</v>
      </c>
      <c r="I417" s="1">
        <v>45042</v>
      </c>
      <c r="J417" s="2">
        <v>0.55755787037037041</v>
      </c>
      <c r="K417" s="5">
        <v>0.31936342592592593</v>
      </c>
      <c r="L417" s="6">
        <v>7.6647222222222222</v>
      </c>
      <c r="M417" s="2" t="str">
        <f>TEXT(FXLeaders_Signal_Report[[#This Row],[Time Open]],"[hh]:mm:ss")</f>
        <v>05:43:00</v>
      </c>
      <c r="N41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17" t="str">
        <f>IF(OR(FXLeaders_Signal_Report[[#This Row],[Pair]]="Gold",FXLeaders_Signal_Report[[#This Row],[Pair]]="Silver",FXLeaders_Signal_Report[[#This Row],[Pair]]="UsOil"),"Commodity",IF(OR(FXLeaders_Signal_Report[[#This Row],[Pair]]="BTC/USD",FXLeaders_Signal_Report[[#This Row],[Pair]]="ETH/USD"),"Cryptocurrency","Forex"))</f>
        <v>Commodity</v>
      </c>
      <c r="P417">
        <f>ROUND(FXLeaders_Signal_Report[[#This Row],[Trade Duration (in Days)]],)</f>
        <v>0</v>
      </c>
      <c r="Q417">
        <f>ROUND(FXLeaders_Signal_Report[[#This Row],[Trade Duration (in Hours)]],)</f>
        <v>8</v>
      </c>
    </row>
    <row r="418" spans="1:17" x14ac:dyDescent="0.25">
      <c r="A418" t="s">
        <v>446</v>
      </c>
      <c r="B418" t="s">
        <v>19</v>
      </c>
      <c r="C418">
        <v>1.0986</v>
      </c>
      <c r="D418" t="s">
        <v>14</v>
      </c>
      <c r="E418">
        <v>0</v>
      </c>
      <c r="F418">
        <v>1</v>
      </c>
      <c r="G418" s="1">
        <v>45042</v>
      </c>
      <c r="H418" s="2">
        <v>0.23861111111111111</v>
      </c>
      <c r="I418" s="1">
        <v>45042</v>
      </c>
      <c r="J418" s="2">
        <v>0.30465277777777777</v>
      </c>
      <c r="K418" s="5">
        <v>6.6041666666666665E-2</v>
      </c>
      <c r="L418" s="6">
        <v>1.585</v>
      </c>
      <c r="M418" s="2" t="str">
        <f>TEXT(FXLeaders_Signal_Report[[#This Row],[Time Open]],"[hh]:mm:ss")</f>
        <v>05:43:36</v>
      </c>
      <c r="N41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18" t="str">
        <f>IF(OR(FXLeaders_Signal_Report[[#This Row],[Pair]]="Gold",FXLeaders_Signal_Report[[#This Row],[Pair]]="Silver",FXLeaders_Signal_Report[[#This Row],[Pair]]="UsOil"),"Commodity",IF(OR(FXLeaders_Signal_Report[[#This Row],[Pair]]="BTC/USD",FXLeaders_Signal_Report[[#This Row],[Pair]]="ETH/USD"),"Cryptocurrency","Forex"))</f>
        <v>Forex</v>
      </c>
      <c r="P418">
        <f>ROUND(FXLeaders_Signal_Report[[#This Row],[Trade Duration (in Days)]],)</f>
        <v>0</v>
      </c>
      <c r="Q418">
        <f>ROUND(FXLeaders_Signal_Report[[#This Row],[Trade Duration (in Hours)]],)</f>
        <v>2</v>
      </c>
    </row>
    <row r="419" spans="1:17" x14ac:dyDescent="0.25">
      <c r="A419" t="s">
        <v>447</v>
      </c>
      <c r="B419" t="s">
        <v>16</v>
      </c>
      <c r="C419">
        <v>1995.67</v>
      </c>
      <c r="D419" t="s">
        <v>14</v>
      </c>
      <c r="E419">
        <v>0</v>
      </c>
      <c r="F419">
        <v>1</v>
      </c>
      <c r="G419" s="1">
        <v>45041</v>
      </c>
      <c r="H419" s="2">
        <v>0.87282407407407403</v>
      </c>
      <c r="I419" s="1">
        <v>45041</v>
      </c>
      <c r="J419" s="2">
        <v>0.95847222222222217</v>
      </c>
      <c r="K419" s="5">
        <v>8.5648148148148209E-2</v>
      </c>
      <c r="L419" s="6">
        <v>2.0555555555555571</v>
      </c>
      <c r="M419" s="2" t="str">
        <f>TEXT(FXLeaders_Signal_Report[[#This Row],[Time Open]],"[hh]:mm:ss")</f>
        <v>20:56:52</v>
      </c>
      <c r="N41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419" t="str">
        <f>IF(OR(FXLeaders_Signal_Report[[#This Row],[Pair]]="Gold",FXLeaders_Signal_Report[[#This Row],[Pair]]="Silver",FXLeaders_Signal_Report[[#This Row],[Pair]]="UsOil"),"Commodity",IF(OR(FXLeaders_Signal_Report[[#This Row],[Pair]]="BTC/USD",FXLeaders_Signal_Report[[#This Row],[Pair]]="ETH/USD"),"Cryptocurrency","Forex"))</f>
        <v>Commodity</v>
      </c>
      <c r="P419">
        <f>ROUND(FXLeaders_Signal_Report[[#This Row],[Trade Duration (in Days)]],)</f>
        <v>0</v>
      </c>
      <c r="Q419">
        <f>ROUND(FXLeaders_Signal_Report[[#This Row],[Trade Duration (in Hours)]],)</f>
        <v>2</v>
      </c>
    </row>
    <row r="420" spans="1:17" x14ac:dyDescent="0.25">
      <c r="A420" t="s">
        <v>448</v>
      </c>
      <c r="B420" t="s">
        <v>13</v>
      </c>
      <c r="C420">
        <v>133.99</v>
      </c>
      <c r="D420" t="s">
        <v>17</v>
      </c>
      <c r="E420">
        <v>0</v>
      </c>
      <c r="F420">
        <v>1</v>
      </c>
      <c r="G420" s="1">
        <v>45041</v>
      </c>
      <c r="H420" s="2">
        <v>0.69008101851851855</v>
      </c>
      <c r="I420" s="1">
        <v>45041</v>
      </c>
      <c r="J420" s="2">
        <v>0.72177083333333336</v>
      </c>
      <c r="K420" s="5">
        <v>3.168981481481481E-2</v>
      </c>
      <c r="L420" s="6">
        <v>0.76055555555555543</v>
      </c>
      <c r="M420" s="2" t="str">
        <f>TEXT(FXLeaders_Signal_Report[[#This Row],[Time Open]],"[hh]:mm:ss")</f>
        <v>16:33:43</v>
      </c>
      <c r="N42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420" t="str">
        <f>IF(OR(FXLeaders_Signal_Report[[#This Row],[Pair]]="Gold",FXLeaders_Signal_Report[[#This Row],[Pair]]="Silver",FXLeaders_Signal_Report[[#This Row],[Pair]]="UsOil"),"Commodity",IF(OR(FXLeaders_Signal_Report[[#This Row],[Pair]]="BTC/USD",FXLeaders_Signal_Report[[#This Row],[Pair]]="ETH/USD"),"Cryptocurrency","Forex"))</f>
        <v>Forex</v>
      </c>
      <c r="P420">
        <f>ROUND(FXLeaders_Signal_Report[[#This Row],[Trade Duration (in Days)]],)</f>
        <v>0</v>
      </c>
      <c r="Q420">
        <f>ROUND(FXLeaders_Signal_Report[[#This Row],[Trade Duration (in Hours)]],)</f>
        <v>1</v>
      </c>
    </row>
    <row r="421" spans="1:17" x14ac:dyDescent="0.25">
      <c r="A421" t="s">
        <v>449</v>
      </c>
      <c r="B421" t="s">
        <v>16</v>
      </c>
      <c r="C421">
        <v>1985.12</v>
      </c>
      <c r="D421" t="s">
        <v>14</v>
      </c>
      <c r="E421">
        <v>0</v>
      </c>
      <c r="F421">
        <v>1</v>
      </c>
      <c r="G421" s="1">
        <v>45041</v>
      </c>
      <c r="H421" s="2">
        <v>0.60745370370370366</v>
      </c>
      <c r="I421" s="1">
        <v>45041</v>
      </c>
      <c r="J421" s="2">
        <v>0.640625</v>
      </c>
      <c r="K421" s="5">
        <v>3.3171296296296303E-2</v>
      </c>
      <c r="L421" s="6">
        <v>0.79611111111111121</v>
      </c>
      <c r="M421" s="2" t="str">
        <f>TEXT(FXLeaders_Signal_Report[[#This Row],[Time Open]],"[hh]:mm:ss")</f>
        <v>14:34:44</v>
      </c>
      <c r="N42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421" t="str">
        <f>IF(OR(FXLeaders_Signal_Report[[#This Row],[Pair]]="Gold",FXLeaders_Signal_Report[[#This Row],[Pair]]="Silver",FXLeaders_Signal_Report[[#This Row],[Pair]]="UsOil"),"Commodity",IF(OR(FXLeaders_Signal_Report[[#This Row],[Pair]]="BTC/USD",FXLeaders_Signal_Report[[#This Row],[Pair]]="ETH/USD"),"Cryptocurrency","Forex"))</f>
        <v>Commodity</v>
      </c>
      <c r="P421">
        <f>ROUND(FXLeaders_Signal_Report[[#This Row],[Trade Duration (in Days)]],)</f>
        <v>0</v>
      </c>
      <c r="Q421">
        <f>ROUND(FXLeaders_Signal_Report[[#This Row],[Trade Duration (in Hours)]],)</f>
        <v>1</v>
      </c>
    </row>
    <row r="422" spans="1:17" x14ac:dyDescent="0.25">
      <c r="A422" t="s">
        <v>450</v>
      </c>
      <c r="B422" t="s">
        <v>19</v>
      </c>
      <c r="C422">
        <v>1.1015999999999999</v>
      </c>
      <c r="D422" t="s">
        <v>14</v>
      </c>
      <c r="E422">
        <v>1</v>
      </c>
      <c r="F422">
        <v>0</v>
      </c>
      <c r="G422" s="1">
        <v>45041</v>
      </c>
      <c r="H422" s="2">
        <v>0.50731481481481477</v>
      </c>
      <c r="I422" s="1">
        <v>45041</v>
      </c>
      <c r="J422" s="2">
        <v>0.62358796296296293</v>
      </c>
      <c r="K422" s="5">
        <v>0.11627314814814811</v>
      </c>
      <c r="L422" s="6">
        <v>2.7905555555555548</v>
      </c>
      <c r="M422" s="2" t="str">
        <f>TEXT(FXLeaders_Signal_Report[[#This Row],[Time Open]],"[hh]:mm:ss")</f>
        <v>12:10:32</v>
      </c>
      <c r="N42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422" t="str">
        <f>IF(OR(FXLeaders_Signal_Report[[#This Row],[Pair]]="Gold",FXLeaders_Signal_Report[[#This Row],[Pair]]="Silver",FXLeaders_Signal_Report[[#This Row],[Pair]]="UsOil"),"Commodity",IF(OR(FXLeaders_Signal_Report[[#This Row],[Pair]]="BTC/USD",FXLeaders_Signal_Report[[#This Row],[Pair]]="ETH/USD"),"Cryptocurrency","Forex"))</f>
        <v>Forex</v>
      </c>
      <c r="P422">
        <f>ROUND(FXLeaders_Signal_Report[[#This Row],[Trade Duration (in Days)]],)</f>
        <v>0</v>
      </c>
      <c r="Q422">
        <f>ROUND(FXLeaders_Signal_Report[[#This Row],[Trade Duration (in Hours)]],)</f>
        <v>3</v>
      </c>
    </row>
    <row r="423" spans="1:17" x14ac:dyDescent="0.25">
      <c r="A423" t="s">
        <v>451</v>
      </c>
      <c r="B423" t="s">
        <v>16</v>
      </c>
      <c r="C423">
        <v>1985</v>
      </c>
      <c r="D423" t="s">
        <v>17</v>
      </c>
      <c r="E423">
        <v>1</v>
      </c>
      <c r="F423">
        <v>0</v>
      </c>
      <c r="G423" s="1">
        <v>45041</v>
      </c>
      <c r="H423" s="2">
        <v>0.5210069444444444</v>
      </c>
      <c r="I423" s="1">
        <v>45041</v>
      </c>
      <c r="J423" s="2">
        <v>0.52712962962962961</v>
      </c>
      <c r="K423" s="5">
        <v>6.1226851851852171E-3</v>
      </c>
      <c r="L423" s="6">
        <v>0.14694444444444521</v>
      </c>
      <c r="M423" s="2" t="str">
        <f>TEXT(FXLeaders_Signal_Report[[#This Row],[Time Open]],"[hh]:mm:ss")</f>
        <v>12:30:15</v>
      </c>
      <c r="N42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423" t="str">
        <f>IF(OR(FXLeaders_Signal_Report[[#This Row],[Pair]]="Gold",FXLeaders_Signal_Report[[#This Row],[Pair]]="Silver",FXLeaders_Signal_Report[[#This Row],[Pair]]="UsOil"),"Commodity",IF(OR(FXLeaders_Signal_Report[[#This Row],[Pair]]="BTC/USD",FXLeaders_Signal_Report[[#This Row],[Pair]]="ETH/USD"),"Cryptocurrency","Forex"))</f>
        <v>Commodity</v>
      </c>
      <c r="P423">
        <f>ROUND(FXLeaders_Signal_Report[[#This Row],[Trade Duration (in Days)]],)</f>
        <v>0</v>
      </c>
      <c r="Q423">
        <f>ROUND(FXLeaders_Signal_Report[[#This Row],[Trade Duration (in Hours)]],)</f>
        <v>0</v>
      </c>
    </row>
    <row r="424" spans="1:17" x14ac:dyDescent="0.25">
      <c r="A424" t="s">
        <v>452</v>
      </c>
      <c r="B424" t="s">
        <v>43</v>
      </c>
      <c r="C424">
        <v>78.84</v>
      </c>
      <c r="D424" t="s">
        <v>17</v>
      </c>
      <c r="E424">
        <v>0</v>
      </c>
      <c r="F424">
        <v>1</v>
      </c>
      <c r="G424" s="1">
        <v>45040</v>
      </c>
      <c r="H424" s="2">
        <v>0.66791666666666671</v>
      </c>
      <c r="I424" s="1">
        <v>45041</v>
      </c>
      <c r="J424" s="2">
        <v>0.48890046296296297</v>
      </c>
      <c r="K424" s="5">
        <v>0.82098379629629625</v>
      </c>
      <c r="L424" s="6">
        <v>19.703611111111108</v>
      </c>
      <c r="M424" s="2" t="str">
        <f>TEXT(FXLeaders_Signal_Report[[#This Row],[Time Open]],"[hh]:mm:ss")</f>
        <v>16:01:48</v>
      </c>
      <c r="N42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424" t="str">
        <f>IF(OR(FXLeaders_Signal_Report[[#This Row],[Pair]]="Gold",FXLeaders_Signal_Report[[#This Row],[Pair]]="Silver",FXLeaders_Signal_Report[[#This Row],[Pair]]="UsOil"),"Commodity",IF(OR(FXLeaders_Signal_Report[[#This Row],[Pair]]="BTC/USD",FXLeaders_Signal_Report[[#This Row],[Pair]]="ETH/USD"),"Cryptocurrency","Forex"))</f>
        <v>Commodity</v>
      </c>
      <c r="P424">
        <f>ROUND(FXLeaders_Signal_Report[[#This Row],[Trade Duration (in Days)]],)</f>
        <v>1</v>
      </c>
      <c r="Q424">
        <f>ROUND(FXLeaders_Signal_Report[[#This Row],[Trade Duration (in Hours)]],)</f>
        <v>20</v>
      </c>
    </row>
    <row r="425" spans="1:17" x14ac:dyDescent="0.25">
      <c r="A425" t="s">
        <v>453</v>
      </c>
      <c r="B425" t="s">
        <v>16</v>
      </c>
      <c r="C425">
        <v>1990</v>
      </c>
      <c r="D425" t="s">
        <v>14</v>
      </c>
      <c r="E425">
        <v>1</v>
      </c>
      <c r="F425">
        <v>0</v>
      </c>
      <c r="G425" s="1">
        <v>45041</v>
      </c>
      <c r="H425" s="2">
        <v>0.32167824074074075</v>
      </c>
      <c r="I425" s="1">
        <v>45041</v>
      </c>
      <c r="J425" s="2">
        <v>0.42843750000000003</v>
      </c>
      <c r="K425" s="5">
        <v>0.10675925925925929</v>
      </c>
      <c r="L425" s="6">
        <v>2.5622222222222231</v>
      </c>
      <c r="M425" s="2" t="str">
        <f>TEXT(FXLeaders_Signal_Report[[#This Row],[Time Open]],"[hh]:mm:ss")</f>
        <v>07:43:13</v>
      </c>
      <c r="N42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25" t="str">
        <f>IF(OR(FXLeaders_Signal_Report[[#This Row],[Pair]]="Gold",FXLeaders_Signal_Report[[#This Row],[Pair]]="Silver",FXLeaders_Signal_Report[[#This Row],[Pair]]="UsOil"),"Commodity",IF(OR(FXLeaders_Signal_Report[[#This Row],[Pair]]="BTC/USD",FXLeaders_Signal_Report[[#This Row],[Pair]]="ETH/USD"),"Cryptocurrency","Forex"))</f>
        <v>Commodity</v>
      </c>
      <c r="P425">
        <f>ROUND(FXLeaders_Signal_Report[[#This Row],[Trade Duration (in Days)]],)</f>
        <v>0</v>
      </c>
      <c r="Q425">
        <f>ROUND(FXLeaders_Signal_Report[[#This Row],[Trade Duration (in Hours)]],)</f>
        <v>3</v>
      </c>
    </row>
    <row r="426" spans="1:17" x14ac:dyDescent="0.25">
      <c r="A426" t="s">
        <v>454</v>
      </c>
      <c r="B426" t="s">
        <v>40</v>
      </c>
      <c r="C426">
        <v>1.3540000000000001</v>
      </c>
      <c r="D426" t="s">
        <v>17</v>
      </c>
      <c r="E426">
        <v>1</v>
      </c>
      <c r="F426">
        <v>0</v>
      </c>
      <c r="G426" s="1">
        <v>45040</v>
      </c>
      <c r="H426" s="2">
        <v>0.53872685185185187</v>
      </c>
      <c r="I426" s="1">
        <v>45041</v>
      </c>
      <c r="J426" s="2">
        <v>0.31700231481481483</v>
      </c>
      <c r="K426" s="5">
        <v>0.77827546296296302</v>
      </c>
      <c r="L426" s="6">
        <v>18.67861111111111</v>
      </c>
      <c r="M426" s="2" t="str">
        <f>TEXT(FXLeaders_Signal_Report[[#This Row],[Time Open]],"[hh]:mm:ss")</f>
        <v>12:55:46</v>
      </c>
      <c r="N42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426" t="str">
        <f>IF(OR(FXLeaders_Signal_Report[[#This Row],[Pair]]="Gold",FXLeaders_Signal_Report[[#This Row],[Pair]]="Silver",FXLeaders_Signal_Report[[#This Row],[Pair]]="UsOil"),"Commodity",IF(OR(FXLeaders_Signal_Report[[#This Row],[Pair]]="BTC/USD",FXLeaders_Signal_Report[[#This Row],[Pair]]="ETH/USD"),"Cryptocurrency","Forex"))</f>
        <v>Forex</v>
      </c>
      <c r="P426">
        <f>ROUND(FXLeaders_Signal_Report[[#This Row],[Trade Duration (in Days)]],)</f>
        <v>1</v>
      </c>
      <c r="Q426">
        <f>ROUND(FXLeaders_Signal_Report[[#This Row],[Trade Duration (in Hours)]],)</f>
        <v>19</v>
      </c>
    </row>
    <row r="427" spans="1:17" x14ac:dyDescent="0.25">
      <c r="A427" t="s">
        <v>455</v>
      </c>
      <c r="B427" t="s">
        <v>21</v>
      </c>
      <c r="C427">
        <v>1.2486999999999999</v>
      </c>
      <c r="D427" t="s">
        <v>17</v>
      </c>
      <c r="E427">
        <v>0</v>
      </c>
      <c r="F427">
        <v>1</v>
      </c>
      <c r="G427" s="1">
        <v>45041</v>
      </c>
      <c r="H427" s="2">
        <v>0.20462962962962963</v>
      </c>
      <c r="I427" s="1">
        <v>45041</v>
      </c>
      <c r="J427" s="2">
        <v>0.29548611111111112</v>
      </c>
      <c r="K427" s="5">
        <v>9.0856481481481469E-2</v>
      </c>
      <c r="L427" s="6">
        <v>2.1805555555555554</v>
      </c>
      <c r="M427" s="2" t="str">
        <f>TEXT(FXLeaders_Signal_Report[[#This Row],[Time Open]],"[hh]:mm:ss")</f>
        <v>04:54:40</v>
      </c>
      <c r="N42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27" t="str">
        <f>IF(OR(FXLeaders_Signal_Report[[#This Row],[Pair]]="Gold",FXLeaders_Signal_Report[[#This Row],[Pair]]="Silver",FXLeaders_Signal_Report[[#This Row],[Pair]]="UsOil"),"Commodity",IF(OR(FXLeaders_Signal_Report[[#This Row],[Pair]]="BTC/USD",FXLeaders_Signal_Report[[#This Row],[Pair]]="ETH/USD"),"Cryptocurrency","Forex"))</f>
        <v>Forex</v>
      </c>
      <c r="P427">
        <f>ROUND(FXLeaders_Signal_Report[[#This Row],[Trade Duration (in Days)]],)</f>
        <v>0</v>
      </c>
      <c r="Q427">
        <f>ROUND(FXLeaders_Signal_Report[[#This Row],[Trade Duration (in Hours)]],)</f>
        <v>2</v>
      </c>
    </row>
    <row r="428" spans="1:17" x14ac:dyDescent="0.25">
      <c r="A428" t="s">
        <v>456</v>
      </c>
      <c r="B428" t="s">
        <v>16</v>
      </c>
      <c r="C428">
        <v>1980.32</v>
      </c>
      <c r="D428" t="s">
        <v>17</v>
      </c>
      <c r="E428">
        <v>1</v>
      </c>
      <c r="F428">
        <v>0</v>
      </c>
      <c r="G428" s="1">
        <v>45040</v>
      </c>
      <c r="H428" s="2">
        <v>0.24372685185185186</v>
      </c>
      <c r="I428" s="1">
        <v>45040</v>
      </c>
      <c r="J428" s="2">
        <v>0.98743055555555559</v>
      </c>
      <c r="K428" s="5">
        <v>0.74370370370370376</v>
      </c>
      <c r="L428" s="6">
        <v>17.84888888888889</v>
      </c>
      <c r="M428" s="2" t="str">
        <f>TEXT(FXLeaders_Signal_Report[[#This Row],[Time Open]],"[hh]:mm:ss")</f>
        <v>05:50:58</v>
      </c>
      <c r="N42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28" t="str">
        <f>IF(OR(FXLeaders_Signal_Report[[#This Row],[Pair]]="Gold",FXLeaders_Signal_Report[[#This Row],[Pair]]="Silver",FXLeaders_Signal_Report[[#This Row],[Pair]]="UsOil"),"Commodity",IF(OR(FXLeaders_Signal_Report[[#This Row],[Pair]]="BTC/USD",FXLeaders_Signal_Report[[#This Row],[Pair]]="ETH/USD"),"Cryptocurrency","Forex"))</f>
        <v>Commodity</v>
      </c>
      <c r="P428">
        <f>ROUND(FXLeaders_Signal_Report[[#This Row],[Trade Duration (in Days)]],)</f>
        <v>1</v>
      </c>
      <c r="Q428">
        <f>ROUND(FXLeaders_Signal_Report[[#This Row],[Trade Duration (in Hours)]],)</f>
        <v>18</v>
      </c>
    </row>
    <row r="429" spans="1:17" x14ac:dyDescent="0.25">
      <c r="A429" t="s">
        <v>457</v>
      </c>
      <c r="B429" t="s">
        <v>21</v>
      </c>
      <c r="C429">
        <v>1.2424999999999999</v>
      </c>
      <c r="D429" t="s">
        <v>17</v>
      </c>
      <c r="E429">
        <v>1</v>
      </c>
      <c r="F429">
        <v>0</v>
      </c>
      <c r="G429" s="1">
        <v>45040</v>
      </c>
      <c r="H429" s="2">
        <v>0.26376157407407408</v>
      </c>
      <c r="I429" s="1">
        <v>45040</v>
      </c>
      <c r="J429" s="2">
        <v>0.61162037037037043</v>
      </c>
      <c r="K429" s="5">
        <v>0.34785879629629629</v>
      </c>
      <c r="L429" s="6">
        <v>8.3486111111111114</v>
      </c>
      <c r="M429" s="2" t="str">
        <f>TEXT(FXLeaders_Signal_Report[[#This Row],[Time Open]],"[hh]:mm:ss")</f>
        <v>06:19:49</v>
      </c>
      <c r="N42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29" t="str">
        <f>IF(OR(FXLeaders_Signal_Report[[#This Row],[Pair]]="Gold",FXLeaders_Signal_Report[[#This Row],[Pair]]="Silver",FXLeaders_Signal_Report[[#This Row],[Pair]]="UsOil"),"Commodity",IF(OR(FXLeaders_Signal_Report[[#This Row],[Pair]]="BTC/USD",FXLeaders_Signal_Report[[#This Row],[Pair]]="ETH/USD"),"Cryptocurrency","Forex"))</f>
        <v>Forex</v>
      </c>
      <c r="P429">
        <f>ROUND(FXLeaders_Signal_Report[[#This Row],[Trade Duration (in Days)]],)</f>
        <v>0</v>
      </c>
      <c r="Q429">
        <f>ROUND(FXLeaders_Signal_Report[[#This Row],[Trade Duration (in Hours)]],)</f>
        <v>8</v>
      </c>
    </row>
    <row r="430" spans="1:17" x14ac:dyDescent="0.25">
      <c r="A430" t="s">
        <v>458</v>
      </c>
      <c r="B430" t="s">
        <v>19</v>
      </c>
      <c r="C430">
        <v>1.0956999999999999</v>
      </c>
      <c r="D430" t="s">
        <v>17</v>
      </c>
      <c r="E430">
        <v>1</v>
      </c>
      <c r="F430">
        <v>0</v>
      </c>
      <c r="G430" s="1">
        <v>45035</v>
      </c>
      <c r="H430" s="2">
        <v>0.72734953703703709</v>
      </c>
      <c r="I430" s="1">
        <v>45040</v>
      </c>
      <c r="J430" s="2">
        <v>0.37107638888888889</v>
      </c>
      <c r="K430" s="5">
        <v>4.6437268518518522</v>
      </c>
      <c r="L430" s="6">
        <v>111.44944444444445</v>
      </c>
      <c r="M430" s="2" t="str">
        <f>TEXT(FXLeaders_Signal_Report[[#This Row],[Time Open]],"[hh]:mm:ss")</f>
        <v>17:27:23</v>
      </c>
      <c r="N43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430" t="str">
        <f>IF(OR(FXLeaders_Signal_Report[[#This Row],[Pair]]="Gold",FXLeaders_Signal_Report[[#This Row],[Pair]]="Silver",FXLeaders_Signal_Report[[#This Row],[Pair]]="UsOil"),"Commodity",IF(OR(FXLeaders_Signal_Report[[#This Row],[Pair]]="BTC/USD",FXLeaders_Signal_Report[[#This Row],[Pair]]="ETH/USD"),"Cryptocurrency","Forex"))</f>
        <v>Forex</v>
      </c>
      <c r="P430">
        <f>ROUND(FXLeaders_Signal_Report[[#This Row],[Trade Duration (in Days)]],)</f>
        <v>5</v>
      </c>
      <c r="Q430">
        <f>ROUND(FXLeaders_Signal_Report[[#This Row],[Trade Duration (in Hours)]],)</f>
        <v>111</v>
      </c>
    </row>
    <row r="431" spans="1:17" x14ac:dyDescent="0.25">
      <c r="A431" t="s">
        <v>459</v>
      </c>
      <c r="B431" t="s">
        <v>93</v>
      </c>
      <c r="C431">
        <v>1978.14</v>
      </c>
      <c r="D431" t="s">
        <v>14</v>
      </c>
      <c r="E431">
        <v>1</v>
      </c>
      <c r="F431">
        <v>0</v>
      </c>
      <c r="G431" s="1">
        <v>45035</v>
      </c>
      <c r="H431" s="2">
        <v>0.59061342592592592</v>
      </c>
      <c r="I431" s="1">
        <v>45037</v>
      </c>
      <c r="J431" s="2">
        <v>0.8371643518518519</v>
      </c>
      <c r="K431" s="5">
        <v>2.2465509259259258</v>
      </c>
      <c r="L431" s="6">
        <v>53.917222222222222</v>
      </c>
      <c r="M431" s="2" t="str">
        <f>TEXT(FXLeaders_Signal_Report[[#This Row],[Time Open]],"[hh]:mm:ss")</f>
        <v>14:10:29</v>
      </c>
      <c r="N43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431" t="str">
        <f>IF(OR(FXLeaders_Signal_Report[[#This Row],[Pair]]="Gold",FXLeaders_Signal_Report[[#This Row],[Pair]]="Silver",FXLeaders_Signal_Report[[#This Row],[Pair]]="UsOil"),"Commodity",IF(OR(FXLeaders_Signal_Report[[#This Row],[Pair]]="BTC/USD",FXLeaders_Signal_Report[[#This Row],[Pair]]="ETH/USD"),"Cryptocurrency","Forex"))</f>
        <v>Cryptocurrency</v>
      </c>
      <c r="P431">
        <f>ROUND(FXLeaders_Signal_Report[[#This Row],[Trade Duration (in Days)]],)</f>
        <v>2</v>
      </c>
      <c r="Q431">
        <f>ROUND(FXLeaders_Signal_Report[[#This Row],[Trade Duration (in Hours)]],)</f>
        <v>54</v>
      </c>
    </row>
    <row r="432" spans="1:17" x14ac:dyDescent="0.25">
      <c r="A432" t="s">
        <v>460</v>
      </c>
      <c r="B432" t="s">
        <v>47</v>
      </c>
      <c r="C432">
        <v>0.89980000000000004</v>
      </c>
      <c r="D432" t="s">
        <v>17</v>
      </c>
      <c r="E432">
        <v>0</v>
      </c>
      <c r="F432">
        <v>1</v>
      </c>
      <c r="G432" s="1">
        <v>45033</v>
      </c>
      <c r="H432" s="2">
        <v>0.72362268518518513</v>
      </c>
      <c r="I432" s="1">
        <v>45037</v>
      </c>
      <c r="J432" s="2">
        <v>0.56906250000000003</v>
      </c>
      <c r="K432" s="5">
        <v>3.8454398148148146</v>
      </c>
      <c r="L432" s="6">
        <v>92.290555555555557</v>
      </c>
      <c r="M432" s="2" t="str">
        <f>TEXT(FXLeaders_Signal_Report[[#This Row],[Time Open]],"[hh]:mm:ss")</f>
        <v>17:22:01</v>
      </c>
      <c r="N43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432" t="str">
        <f>IF(OR(FXLeaders_Signal_Report[[#This Row],[Pair]]="Gold",FXLeaders_Signal_Report[[#This Row],[Pair]]="Silver",FXLeaders_Signal_Report[[#This Row],[Pair]]="UsOil"),"Commodity",IF(OR(FXLeaders_Signal_Report[[#This Row],[Pair]]="BTC/USD",FXLeaders_Signal_Report[[#This Row],[Pair]]="ETH/USD"),"Cryptocurrency","Forex"))</f>
        <v>Forex</v>
      </c>
      <c r="P432">
        <f>ROUND(FXLeaders_Signal_Report[[#This Row],[Trade Duration (in Days)]],)</f>
        <v>4</v>
      </c>
      <c r="Q432">
        <f>ROUND(FXLeaders_Signal_Report[[#This Row],[Trade Duration (in Hours)]],)</f>
        <v>92</v>
      </c>
    </row>
    <row r="433" spans="1:17" x14ac:dyDescent="0.25">
      <c r="A433" t="s">
        <v>461</v>
      </c>
      <c r="B433" t="s">
        <v>16</v>
      </c>
      <c r="C433">
        <v>2002.53</v>
      </c>
      <c r="D433" t="s">
        <v>17</v>
      </c>
      <c r="E433">
        <v>0</v>
      </c>
      <c r="F433">
        <v>1</v>
      </c>
      <c r="G433" s="1">
        <v>45037</v>
      </c>
      <c r="H433" s="2">
        <v>0.20585648148148147</v>
      </c>
      <c r="I433" s="1">
        <v>45037</v>
      </c>
      <c r="J433" s="2">
        <v>0.24357638888888888</v>
      </c>
      <c r="K433" s="5">
        <v>3.7719907407407417E-2</v>
      </c>
      <c r="L433" s="6">
        <v>0.90527777777777807</v>
      </c>
      <c r="M433" s="2" t="str">
        <f>TEXT(FXLeaders_Signal_Report[[#This Row],[Time Open]],"[hh]:mm:ss")</f>
        <v>04:56:26</v>
      </c>
      <c r="N43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33" t="str">
        <f>IF(OR(FXLeaders_Signal_Report[[#This Row],[Pair]]="Gold",FXLeaders_Signal_Report[[#This Row],[Pair]]="Silver",FXLeaders_Signal_Report[[#This Row],[Pair]]="UsOil"),"Commodity",IF(OR(FXLeaders_Signal_Report[[#This Row],[Pair]]="BTC/USD",FXLeaders_Signal_Report[[#This Row],[Pair]]="ETH/USD"),"Cryptocurrency","Forex"))</f>
        <v>Commodity</v>
      </c>
      <c r="P433">
        <f>ROUND(FXLeaders_Signal_Report[[#This Row],[Trade Duration (in Days)]],)</f>
        <v>0</v>
      </c>
      <c r="Q433">
        <f>ROUND(FXLeaders_Signal_Report[[#This Row],[Trade Duration (in Hours)]],)</f>
        <v>1</v>
      </c>
    </row>
    <row r="434" spans="1:17" x14ac:dyDescent="0.25">
      <c r="A434" t="s">
        <v>462</v>
      </c>
      <c r="B434" t="s">
        <v>40</v>
      </c>
      <c r="C434">
        <v>1.347</v>
      </c>
      <c r="D434" t="s">
        <v>14</v>
      </c>
      <c r="E434">
        <v>0</v>
      </c>
      <c r="F434">
        <v>1</v>
      </c>
      <c r="G434" s="1">
        <v>45036</v>
      </c>
      <c r="H434" s="2">
        <v>0.22849537037037038</v>
      </c>
      <c r="I434" s="1">
        <v>45037</v>
      </c>
      <c r="J434" s="2">
        <v>6.7546296296296299E-2</v>
      </c>
      <c r="K434" s="5">
        <v>0.83905092592592589</v>
      </c>
      <c r="L434" s="6">
        <v>20.137222222222221</v>
      </c>
      <c r="M434" s="2" t="str">
        <f>TEXT(FXLeaders_Signal_Report[[#This Row],[Time Open]],"[hh]:mm:ss")</f>
        <v>05:29:02</v>
      </c>
      <c r="N43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34" t="str">
        <f>IF(OR(FXLeaders_Signal_Report[[#This Row],[Pair]]="Gold",FXLeaders_Signal_Report[[#This Row],[Pair]]="Silver",FXLeaders_Signal_Report[[#This Row],[Pair]]="UsOil"),"Commodity",IF(OR(FXLeaders_Signal_Report[[#This Row],[Pair]]="BTC/USD",FXLeaders_Signal_Report[[#This Row],[Pair]]="ETH/USD"),"Cryptocurrency","Forex"))</f>
        <v>Forex</v>
      </c>
      <c r="P434">
        <f>ROUND(FXLeaders_Signal_Report[[#This Row],[Trade Duration (in Days)]],)</f>
        <v>1</v>
      </c>
      <c r="Q434">
        <f>ROUND(FXLeaders_Signal_Report[[#This Row],[Trade Duration (in Hours)]],)</f>
        <v>20</v>
      </c>
    </row>
    <row r="435" spans="1:17" x14ac:dyDescent="0.25">
      <c r="A435" t="s">
        <v>463</v>
      </c>
      <c r="B435" t="s">
        <v>59</v>
      </c>
      <c r="C435">
        <v>0.67179999999999995</v>
      </c>
      <c r="D435" t="s">
        <v>14</v>
      </c>
      <c r="E435">
        <v>0</v>
      </c>
      <c r="F435">
        <v>1</v>
      </c>
      <c r="G435" s="1">
        <v>45034</v>
      </c>
      <c r="H435" s="2">
        <v>0.24511574074074075</v>
      </c>
      <c r="I435" s="1">
        <v>45036</v>
      </c>
      <c r="J435" s="2">
        <v>0.53983796296296294</v>
      </c>
      <c r="K435" s="5">
        <v>2.2947222222222221</v>
      </c>
      <c r="L435" s="6">
        <v>55.073333333333331</v>
      </c>
      <c r="M435" s="2" t="str">
        <f>TEXT(FXLeaders_Signal_Report[[#This Row],[Time Open]],"[hh]:mm:ss")</f>
        <v>05:52:58</v>
      </c>
      <c r="N43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35" t="str">
        <f>IF(OR(FXLeaders_Signal_Report[[#This Row],[Pair]]="Gold",FXLeaders_Signal_Report[[#This Row],[Pair]]="Silver",FXLeaders_Signal_Report[[#This Row],[Pair]]="UsOil"),"Commodity",IF(OR(FXLeaders_Signal_Report[[#This Row],[Pair]]="BTC/USD",FXLeaders_Signal_Report[[#This Row],[Pair]]="ETH/USD"),"Cryptocurrency","Forex"))</f>
        <v>Forex</v>
      </c>
      <c r="P435">
        <f>ROUND(FXLeaders_Signal_Report[[#This Row],[Trade Duration (in Days)]],)</f>
        <v>2</v>
      </c>
      <c r="Q435">
        <f>ROUND(FXLeaders_Signal_Report[[#This Row],[Trade Duration (in Hours)]],)</f>
        <v>55</v>
      </c>
    </row>
    <row r="436" spans="1:17" x14ac:dyDescent="0.25">
      <c r="A436" t="s">
        <v>464</v>
      </c>
      <c r="B436" t="s">
        <v>16</v>
      </c>
      <c r="C436">
        <v>1995.32</v>
      </c>
      <c r="D436" t="s">
        <v>17</v>
      </c>
      <c r="E436">
        <v>1</v>
      </c>
      <c r="F436">
        <v>0</v>
      </c>
      <c r="G436" s="1">
        <v>45035</v>
      </c>
      <c r="H436" s="2">
        <v>0.71594907407407404</v>
      </c>
      <c r="I436" s="1">
        <v>45036</v>
      </c>
      <c r="J436" s="2">
        <v>0.52229166666666671</v>
      </c>
      <c r="K436" s="5">
        <v>0.80634259259259267</v>
      </c>
      <c r="L436" s="6">
        <v>19.352222222222224</v>
      </c>
      <c r="M436" s="2" t="str">
        <f>TEXT(FXLeaders_Signal_Report[[#This Row],[Time Open]],"[hh]:mm:ss")</f>
        <v>17:10:58</v>
      </c>
      <c r="N43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436" t="str">
        <f>IF(OR(FXLeaders_Signal_Report[[#This Row],[Pair]]="Gold",FXLeaders_Signal_Report[[#This Row],[Pair]]="Silver",FXLeaders_Signal_Report[[#This Row],[Pair]]="UsOil"),"Commodity",IF(OR(FXLeaders_Signal_Report[[#This Row],[Pair]]="BTC/USD",FXLeaders_Signal_Report[[#This Row],[Pair]]="ETH/USD"),"Cryptocurrency","Forex"))</f>
        <v>Commodity</v>
      </c>
      <c r="P436">
        <f>ROUND(FXLeaders_Signal_Report[[#This Row],[Trade Duration (in Days)]],)</f>
        <v>1</v>
      </c>
      <c r="Q436">
        <f>ROUND(FXLeaders_Signal_Report[[#This Row],[Trade Duration (in Hours)]],)</f>
        <v>19</v>
      </c>
    </row>
    <row r="437" spans="1:17" x14ac:dyDescent="0.25">
      <c r="A437" t="s">
        <v>465</v>
      </c>
      <c r="B437" t="s">
        <v>21</v>
      </c>
      <c r="C437">
        <v>1.242</v>
      </c>
      <c r="D437" t="s">
        <v>14</v>
      </c>
      <c r="E437">
        <v>0</v>
      </c>
      <c r="F437">
        <v>1</v>
      </c>
      <c r="G437" s="1">
        <v>45036</v>
      </c>
      <c r="H437" s="2">
        <v>0.22719907407407408</v>
      </c>
      <c r="I437" s="1">
        <v>45036</v>
      </c>
      <c r="J437" s="2">
        <v>0.25983796296296297</v>
      </c>
      <c r="K437" s="5">
        <v>3.2638888888888884E-2</v>
      </c>
      <c r="L437" s="6">
        <v>0.78333333333333321</v>
      </c>
      <c r="M437" s="2" t="str">
        <f>TEXT(FXLeaders_Signal_Report[[#This Row],[Time Open]],"[hh]:mm:ss")</f>
        <v>05:27:10</v>
      </c>
      <c r="N43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37" t="str">
        <f>IF(OR(FXLeaders_Signal_Report[[#This Row],[Pair]]="Gold",FXLeaders_Signal_Report[[#This Row],[Pair]]="Silver",FXLeaders_Signal_Report[[#This Row],[Pair]]="UsOil"),"Commodity",IF(OR(FXLeaders_Signal_Report[[#This Row],[Pair]]="BTC/USD",FXLeaders_Signal_Report[[#This Row],[Pair]]="ETH/USD"),"Cryptocurrency","Forex"))</f>
        <v>Forex</v>
      </c>
      <c r="P437">
        <f>ROUND(FXLeaders_Signal_Report[[#This Row],[Trade Duration (in Days)]],)</f>
        <v>0</v>
      </c>
      <c r="Q437">
        <f>ROUND(FXLeaders_Signal_Report[[#This Row],[Trade Duration (in Hours)]],)</f>
        <v>1</v>
      </c>
    </row>
    <row r="438" spans="1:17" x14ac:dyDescent="0.25">
      <c r="A438" t="s">
        <v>466</v>
      </c>
      <c r="B438" t="s">
        <v>19</v>
      </c>
      <c r="C438">
        <v>1.0972</v>
      </c>
      <c r="D438" t="s">
        <v>17</v>
      </c>
      <c r="E438">
        <v>0</v>
      </c>
      <c r="F438">
        <v>1</v>
      </c>
      <c r="G438" s="1">
        <v>45035</v>
      </c>
      <c r="H438" s="2">
        <v>0.25484953703703705</v>
      </c>
      <c r="I438" s="1">
        <v>45035</v>
      </c>
      <c r="J438" s="2">
        <v>0.39641203703703703</v>
      </c>
      <c r="K438" s="5">
        <v>0.14156250000000001</v>
      </c>
      <c r="L438" s="6">
        <v>3.3975</v>
      </c>
      <c r="M438" s="2" t="str">
        <f>TEXT(FXLeaders_Signal_Report[[#This Row],[Time Open]],"[hh]:mm:ss")</f>
        <v>06:06:59</v>
      </c>
      <c r="N43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38" t="str">
        <f>IF(OR(FXLeaders_Signal_Report[[#This Row],[Pair]]="Gold",FXLeaders_Signal_Report[[#This Row],[Pair]]="Silver",FXLeaders_Signal_Report[[#This Row],[Pair]]="UsOil"),"Commodity",IF(OR(FXLeaders_Signal_Report[[#This Row],[Pair]]="BTC/USD",FXLeaders_Signal_Report[[#This Row],[Pair]]="ETH/USD"),"Cryptocurrency","Forex"))</f>
        <v>Forex</v>
      </c>
      <c r="P438">
        <f>ROUND(FXLeaders_Signal_Report[[#This Row],[Trade Duration (in Days)]],)</f>
        <v>0</v>
      </c>
      <c r="Q438">
        <f>ROUND(FXLeaders_Signal_Report[[#This Row],[Trade Duration (in Hours)]],)</f>
        <v>3</v>
      </c>
    </row>
    <row r="439" spans="1:17" x14ac:dyDescent="0.25">
      <c r="A439" t="s">
        <v>467</v>
      </c>
      <c r="B439" t="s">
        <v>29</v>
      </c>
      <c r="C439">
        <v>30214</v>
      </c>
      <c r="D439" t="s">
        <v>17</v>
      </c>
      <c r="E439">
        <v>0</v>
      </c>
      <c r="F439">
        <v>1</v>
      </c>
      <c r="G439" s="1">
        <v>45035</v>
      </c>
      <c r="H439" s="2">
        <v>0.27013888888888887</v>
      </c>
      <c r="I439" s="1">
        <v>45035</v>
      </c>
      <c r="J439" s="2">
        <v>0.34060185185185188</v>
      </c>
      <c r="K439" s="5">
        <v>7.0462962962962991E-2</v>
      </c>
      <c r="L439" s="6">
        <v>1.6911111111111117</v>
      </c>
      <c r="M439" s="2" t="str">
        <f>TEXT(FXLeaders_Signal_Report[[#This Row],[Time Open]],"[hh]:mm:ss")</f>
        <v>06:29:00</v>
      </c>
      <c r="N43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39" t="str">
        <f>IF(OR(FXLeaders_Signal_Report[[#This Row],[Pair]]="Gold",FXLeaders_Signal_Report[[#This Row],[Pair]]="Silver",FXLeaders_Signal_Report[[#This Row],[Pair]]="UsOil"),"Commodity",IF(OR(FXLeaders_Signal_Report[[#This Row],[Pair]]="BTC/USD",FXLeaders_Signal_Report[[#This Row],[Pair]]="ETH/USD"),"Cryptocurrency","Forex"))</f>
        <v>Cryptocurrency</v>
      </c>
      <c r="P439">
        <f>ROUND(FXLeaders_Signal_Report[[#This Row],[Trade Duration (in Days)]],)</f>
        <v>0</v>
      </c>
      <c r="Q439">
        <f>ROUND(FXLeaders_Signal_Report[[#This Row],[Trade Duration (in Hours)]],)</f>
        <v>2</v>
      </c>
    </row>
    <row r="440" spans="1:17" x14ac:dyDescent="0.25">
      <c r="A440" t="s">
        <v>468</v>
      </c>
      <c r="B440" t="s">
        <v>16</v>
      </c>
      <c r="C440">
        <v>2007.18</v>
      </c>
      <c r="D440" t="s">
        <v>17</v>
      </c>
      <c r="E440">
        <v>0</v>
      </c>
      <c r="F440">
        <v>1</v>
      </c>
      <c r="G440" s="1">
        <v>45034</v>
      </c>
      <c r="H440" s="2">
        <v>0.70152777777777775</v>
      </c>
      <c r="I440" s="1">
        <v>45035</v>
      </c>
      <c r="J440" s="2">
        <v>0.25599537037037035</v>
      </c>
      <c r="K440" s="5">
        <v>0.5544675925925926</v>
      </c>
      <c r="L440" s="6">
        <v>13.307222222222222</v>
      </c>
      <c r="M440" s="2" t="str">
        <f>TEXT(FXLeaders_Signal_Report[[#This Row],[Time Open]],"[hh]:mm:ss")</f>
        <v>16:50:12</v>
      </c>
      <c r="N44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440" t="str">
        <f>IF(OR(FXLeaders_Signal_Report[[#This Row],[Pair]]="Gold",FXLeaders_Signal_Report[[#This Row],[Pair]]="Silver",FXLeaders_Signal_Report[[#This Row],[Pair]]="UsOil"),"Commodity",IF(OR(FXLeaders_Signal_Report[[#This Row],[Pair]]="BTC/USD",FXLeaders_Signal_Report[[#This Row],[Pair]]="ETH/USD"),"Cryptocurrency","Forex"))</f>
        <v>Commodity</v>
      </c>
      <c r="P440">
        <f>ROUND(FXLeaders_Signal_Report[[#This Row],[Trade Duration (in Days)]],)</f>
        <v>1</v>
      </c>
      <c r="Q440">
        <f>ROUND(FXLeaders_Signal_Report[[#This Row],[Trade Duration (in Hours)]],)</f>
        <v>13</v>
      </c>
    </row>
    <row r="441" spans="1:17" x14ac:dyDescent="0.25">
      <c r="A441" t="s">
        <v>469</v>
      </c>
      <c r="B441" t="s">
        <v>16</v>
      </c>
      <c r="C441">
        <v>1996.11</v>
      </c>
      <c r="D441" t="s">
        <v>17</v>
      </c>
      <c r="E441">
        <v>1</v>
      </c>
      <c r="F441">
        <v>0</v>
      </c>
      <c r="G441" s="1">
        <v>45033</v>
      </c>
      <c r="H441" s="2">
        <v>0.8294097222222222</v>
      </c>
      <c r="I441" s="1">
        <v>45034</v>
      </c>
      <c r="J441" s="2">
        <v>0.58997685185185189</v>
      </c>
      <c r="K441" s="5">
        <v>0.76056712962962958</v>
      </c>
      <c r="L441" s="6">
        <v>18.253611111111113</v>
      </c>
      <c r="M441" s="2" t="str">
        <f>TEXT(FXLeaders_Signal_Report[[#This Row],[Time Open]],"[hh]:mm:ss")</f>
        <v>19:54:21</v>
      </c>
      <c r="N44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441" t="str">
        <f>IF(OR(FXLeaders_Signal_Report[[#This Row],[Pair]]="Gold",FXLeaders_Signal_Report[[#This Row],[Pair]]="Silver",FXLeaders_Signal_Report[[#This Row],[Pair]]="UsOil"),"Commodity",IF(OR(FXLeaders_Signal_Report[[#This Row],[Pair]]="BTC/USD",FXLeaders_Signal_Report[[#This Row],[Pair]]="ETH/USD"),"Cryptocurrency","Forex"))</f>
        <v>Commodity</v>
      </c>
      <c r="P441">
        <f>ROUND(FXLeaders_Signal_Report[[#This Row],[Trade Duration (in Days)]],)</f>
        <v>1</v>
      </c>
      <c r="Q441">
        <f>ROUND(FXLeaders_Signal_Report[[#This Row],[Trade Duration (in Hours)]],)</f>
        <v>18</v>
      </c>
    </row>
    <row r="442" spans="1:17" x14ac:dyDescent="0.25">
      <c r="A442" t="s">
        <v>470</v>
      </c>
      <c r="B442" t="s">
        <v>19</v>
      </c>
      <c r="C442">
        <v>1.0941000000000001</v>
      </c>
      <c r="D442" t="s">
        <v>14</v>
      </c>
      <c r="E442">
        <v>0</v>
      </c>
      <c r="F442">
        <v>1</v>
      </c>
      <c r="G442" s="1">
        <v>45034</v>
      </c>
      <c r="H442" s="2">
        <v>0.24031250000000001</v>
      </c>
      <c r="I442" s="1">
        <v>45034</v>
      </c>
      <c r="J442" s="2">
        <v>0.33298611111111109</v>
      </c>
      <c r="K442" s="5">
        <v>9.2673611111111123E-2</v>
      </c>
      <c r="L442" s="6">
        <v>2.2241666666666671</v>
      </c>
      <c r="M442" s="2" t="str">
        <f>TEXT(FXLeaders_Signal_Report[[#This Row],[Time Open]],"[hh]:mm:ss")</f>
        <v>05:46:03</v>
      </c>
      <c r="N44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42" t="str">
        <f>IF(OR(FXLeaders_Signal_Report[[#This Row],[Pair]]="Gold",FXLeaders_Signal_Report[[#This Row],[Pair]]="Silver",FXLeaders_Signal_Report[[#This Row],[Pair]]="UsOil"),"Commodity",IF(OR(FXLeaders_Signal_Report[[#This Row],[Pair]]="BTC/USD",FXLeaders_Signal_Report[[#This Row],[Pair]]="ETH/USD"),"Cryptocurrency","Forex"))</f>
        <v>Forex</v>
      </c>
      <c r="P442">
        <f>ROUND(FXLeaders_Signal_Report[[#This Row],[Trade Duration (in Days)]],)</f>
        <v>0</v>
      </c>
      <c r="Q442">
        <f>ROUND(FXLeaders_Signal_Report[[#This Row],[Trade Duration (in Hours)]],)</f>
        <v>2</v>
      </c>
    </row>
    <row r="443" spans="1:17" x14ac:dyDescent="0.25">
      <c r="A443" t="s">
        <v>471</v>
      </c>
      <c r="B443" t="s">
        <v>182</v>
      </c>
      <c r="C443">
        <v>146.88</v>
      </c>
      <c r="D443" t="s">
        <v>14</v>
      </c>
      <c r="E443">
        <v>0</v>
      </c>
      <c r="F443">
        <v>1</v>
      </c>
      <c r="G443" s="1">
        <v>45033</v>
      </c>
      <c r="H443" s="2">
        <v>0.57991898148148147</v>
      </c>
      <c r="I443" s="1">
        <v>45034</v>
      </c>
      <c r="J443" s="2">
        <v>7.0092592592592595E-2</v>
      </c>
      <c r="K443" s="5">
        <v>0.49017361111111113</v>
      </c>
      <c r="L443" s="6">
        <v>11.764166666666666</v>
      </c>
      <c r="M443" s="2" t="str">
        <f>TEXT(FXLeaders_Signal_Report[[#This Row],[Time Open]],"[hh]:mm:ss")</f>
        <v>13:55:05</v>
      </c>
      <c r="N44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443" t="str">
        <f>IF(OR(FXLeaders_Signal_Report[[#This Row],[Pair]]="Gold",FXLeaders_Signal_Report[[#This Row],[Pair]]="Silver",FXLeaders_Signal_Report[[#This Row],[Pair]]="UsOil"),"Commodity",IF(OR(FXLeaders_Signal_Report[[#This Row],[Pair]]="BTC/USD",FXLeaders_Signal_Report[[#This Row],[Pair]]="ETH/USD"),"Cryptocurrency","Forex"))</f>
        <v>Forex</v>
      </c>
      <c r="P443">
        <f>ROUND(FXLeaders_Signal_Report[[#This Row],[Trade Duration (in Days)]],)</f>
        <v>0</v>
      </c>
      <c r="Q443">
        <f>ROUND(FXLeaders_Signal_Report[[#This Row],[Trade Duration (in Hours)]],)</f>
        <v>12</v>
      </c>
    </row>
    <row r="444" spans="1:17" x14ac:dyDescent="0.25">
      <c r="A444" t="s">
        <v>472</v>
      </c>
      <c r="B444" t="s">
        <v>19</v>
      </c>
      <c r="C444">
        <v>1.0985</v>
      </c>
      <c r="D444" t="s">
        <v>14</v>
      </c>
      <c r="E444">
        <v>1</v>
      </c>
      <c r="F444">
        <v>0</v>
      </c>
      <c r="G444" s="1">
        <v>45033</v>
      </c>
      <c r="H444" s="2">
        <v>0.34099537037037037</v>
      </c>
      <c r="I444" s="1">
        <v>45033</v>
      </c>
      <c r="J444" s="2">
        <v>0.55625000000000002</v>
      </c>
      <c r="K444" s="5">
        <v>0.2152546296296296</v>
      </c>
      <c r="L444" s="6">
        <v>5.1661111111111104</v>
      </c>
      <c r="M444" s="2" t="str">
        <f>TEXT(FXLeaders_Signal_Report[[#This Row],[Time Open]],"[hh]:mm:ss")</f>
        <v>08:11:02</v>
      </c>
      <c r="N44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44" t="str">
        <f>IF(OR(FXLeaders_Signal_Report[[#This Row],[Pair]]="Gold",FXLeaders_Signal_Report[[#This Row],[Pair]]="Silver",FXLeaders_Signal_Report[[#This Row],[Pair]]="UsOil"),"Commodity",IF(OR(FXLeaders_Signal_Report[[#This Row],[Pair]]="BTC/USD",FXLeaders_Signal_Report[[#This Row],[Pair]]="ETH/USD"),"Cryptocurrency","Forex"))</f>
        <v>Forex</v>
      </c>
      <c r="P444">
        <f>ROUND(FXLeaders_Signal_Report[[#This Row],[Trade Duration (in Days)]],)</f>
        <v>0</v>
      </c>
      <c r="Q444">
        <f>ROUND(FXLeaders_Signal_Report[[#This Row],[Trade Duration (in Hours)]],)</f>
        <v>5</v>
      </c>
    </row>
    <row r="445" spans="1:17" x14ac:dyDescent="0.25">
      <c r="A445" t="s">
        <v>473</v>
      </c>
      <c r="B445" t="s">
        <v>19</v>
      </c>
      <c r="C445">
        <v>1.0979000000000001</v>
      </c>
      <c r="D445" t="s">
        <v>17</v>
      </c>
      <c r="E445">
        <v>0</v>
      </c>
      <c r="F445">
        <v>1</v>
      </c>
      <c r="G445" s="1">
        <v>45033</v>
      </c>
      <c r="H445" s="2">
        <v>0.49605324074074075</v>
      </c>
      <c r="I445" s="1">
        <v>45033</v>
      </c>
      <c r="J445" s="2">
        <v>0.55451388888888886</v>
      </c>
      <c r="K445" s="5">
        <v>5.8460648148148144E-2</v>
      </c>
      <c r="L445" s="6">
        <v>1.4030555555555555</v>
      </c>
      <c r="M445" s="2" t="str">
        <f>TEXT(FXLeaders_Signal_Report[[#This Row],[Time Open]],"[hh]:mm:ss")</f>
        <v>11:54:19</v>
      </c>
      <c r="N44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445" t="str">
        <f>IF(OR(FXLeaders_Signal_Report[[#This Row],[Pair]]="Gold",FXLeaders_Signal_Report[[#This Row],[Pair]]="Silver",FXLeaders_Signal_Report[[#This Row],[Pair]]="UsOil"),"Commodity",IF(OR(FXLeaders_Signal_Report[[#This Row],[Pair]]="BTC/USD",FXLeaders_Signal_Report[[#This Row],[Pair]]="ETH/USD"),"Cryptocurrency","Forex"))</f>
        <v>Forex</v>
      </c>
      <c r="P445">
        <f>ROUND(FXLeaders_Signal_Report[[#This Row],[Trade Duration (in Days)]],)</f>
        <v>0</v>
      </c>
      <c r="Q445">
        <f>ROUND(FXLeaders_Signal_Report[[#This Row],[Trade Duration (in Hours)]],)</f>
        <v>1</v>
      </c>
    </row>
    <row r="446" spans="1:17" x14ac:dyDescent="0.25">
      <c r="A446" t="s">
        <v>474</v>
      </c>
      <c r="B446" t="s">
        <v>29</v>
      </c>
      <c r="C446">
        <v>29940</v>
      </c>
      <c r="D446" t="s">
        <v>14</v>
      </c>
      <c r="E446">
        <v>1</v>
      </c>
      <c r="F446">
        <v>0</v>
      </c>
      <c r="G446" s="1">
        <v>45033</v>
      </c>
      <c r="H446" s="2">
        <v>0.19376157407407407</v>
      </c>
      <c r="I446" s="1">
        <v>45033</v>
      </c>
      <c r="J446" s="2">
        <v>0.48255787037037035</v>
      </c>
      <c r="K446" s="5">
        <v>0.28879629629629627</v>
      </c>
      <c r="L446" s="6">
        <v>6.931111111111111</v>
      </c>
      <c r="M446" s="2" t="str">
        <f>TEXT(FXLeaders_Signal_Report[[#This Row],[Time Open]],"[hh]:mm:ss")</f>
        <v>04:39:01</v>
      </c>
      <c r="N44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46" t="str">
        <f>IF(OR(FXLeaders_Signal_Report[[#This Row],[Pair]]="Gold",FXLeaders_Signal_Report[[#This Row],[Pair]]="Silver",FXLeaders_Signal_Report[[#This Row],[Pair]]="UsOil"),"Commodity",IF(OR(FXLeaders_Signal_Report[[#This Row],[Pair]]="BTC/USD",FXLeaders_Signal_Report[[#This Row],[Pair]]="ETH/USD"),"Cryptocurrency","Forex"))</f>
        <v>Cryptocurrency</v>
      </c>
      <c r="P446">
        <f>ROUND(FXLeaders_Signal_Report[[#This Row],[Trade Duration (in Days)]],)</f>
        <v>0</v>
      </c>
      <c r="Q446">
        <f>ROUND(FXLeaders_Signal_Report[[#This Row],[Trade Duration (in Hours)]],)</f>
        <v>7</v>
      </c>
    </row>
    <row r="447" spans="1:17" x14ac:dyDescent="0.25">
      <c r="A447" t="s">
        <v>475</v>
      </c>
      <c r="B447" t="s">
        <v>16</v>
      </c>
      <c r="C447">
        <v>2004.29</v>
      </c>
      <c r="D447" t="s">
        <v>14</v>
      </c>
      <c r="E447">
        <v>0</v>
      </c>
      <c r="F447">
        <v>1</v>
      </c>
      <c r="G447" s="1">
        <v>45033</v>
      </c>
      <c r="H447" s="2">
        <v>0.17256944444444444</v>
      </c>
      <c r="I447" s="1">
        <v>45033</v>
      </c>
      <c r="J447" s="2">
        <v>0.24439814814814814</v>
      </c>
      <c r="K447" s="5">
        <v>7.1828703703703714E-2</v>
      </c>
      <c r="L447" s="6">
        <v>1.7238888888888892</v>
      </c>
      <c r="M447" s="2" t="str">
        <f>TEXT(FXLeaders_Signal_Report[[#This Row],[Time Open]],"[hh]:mm:ss")</f>
        <v>04:08:30</v>
      </c>
      <c r="N44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47" t="str">
        <f>IF(OR(FXLeaders_Signal_Report[[#This Row],[Pair]]="Gold",FXLeaders_Signal_Report[[#This Row],[Pair]]="Silver",FXLeaders_Signal_Report[[#This Row],[Pair]]="UsOil"),"Commodity",IF(OR(FXLeaders_Signal_Report[[#This Row],[Pair]]="BTC/USD",FXLeaders_Signal_Report[[#This Row],[Pair]]="ETH/USD"),"Cryptocurrency","Forex"))</f>
        <v>Commodity</v>
      </c>
      <c r="P447">
        <f>ROUND(FXLeaders_Signal_Report[[#This Row],[Trade Duration (in Days)]],)</f>
        <v>0</v>
      </c>
      <c r="Q447">
        <f>ROUND(FXLeaders_Signal_Report[[#This Row],[Trade Duration (in Hours)]],)</f>
        <v>2</v>
      </c>
    </row>
    <row r="448" spans="1:17" x14ac:dyDescent="0.25">
      <c r="A448" t="s">
        <v>476</v>
      </c>
      <c r="B448" t="s">
        <v>29</v>
      </c>
      <c r="C448">
        <v>30654.7</v>
      </c>
      <c r="D448" t="s">
        <v>14</v>
      </c>
      <c r="E448">
        <v>1</v>
      </c>
      <c r="F448">
        <v>0</v>
      </c>
      <c r="G448" s="1">
        <v>45030</v>
      </c>
      <c r="H448" s="2">
        <v>0.2192824074074074</v>
      </c>
      <c r="I448" s="1">
        <v>45033</v>
      </c>
      <c r="J448" s="2">
        <v>2.5381944444444443E-2</v>
      </c>
      <c r="K448" s="5">
        <v>2.8060995370370372</v>
      </c>
      <c r="L448" s="6">
        <v>67.346388888888896</v>
      </c>
      <c r="M448" s="2" t="str">
        <f>TEXT(FXLeaders_Signal_Report[[#This Row],[Time Open]],"[hh]:mm:ss")</f>
        <v>05:15:46</v>
      </c>
      <c r="N44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48" t="str">
        <f>IF(OR(FXLeaders_Signal_Report[[#This Row],[Pair]]="Gold",FXLeaders_Signal_Report[[#This Row],[Pair]]="Silver",FXLeaders_Signal_Report[[#This Row],[Pair]]="UsOil"),"Commodity",IF(OR(FXLeaders_Signal_Report[[#This Row],[Pair]]="BTC/USD",FXLeaders_Signal_Report[[#This Row],[Pair]]="ETH/USD"),"Cryptocurrency","Forex"))</f>
        <v>Cryptocurrency</v>
      </c>
      <c r="P448">
        <f>ROUND(FXLeaders_Signal_Report[[#This Row],[Trade Duration (in Days)]],)</f>
        <v>3</v>
      </c>
      <c r="Q448">
        <f>ROUND(FXLeaders_Signal_Report[[#This Row],[Trade Duration (in Hours)]],)</f>
        <v>67</v>
      </c>
    </row>
    <row r="449" spans="1:17" x14ac:dyDescent="0.25">
      <c r="A449" t="s">
        <v>477</v>
      </c>
      <c r="B449" t="s">
        <v>16</v>
      </c>
      <c r="C449">
        <v>2005.45</v>
      </c>
      <c r="D449" t="s">
        <v>17</v>
      </c>
      <c r="E449">
        <v>0</v>
      </c>
      <c r="F449">
        <v>1</v>
      </c>
      <c r="G449" s="1">
        <v>45030</v>
      </c>
      <c r="H449" s="2">
        <v>0.86848379629629635</v>
      </c>
      <c r="I449" s="1">
        <v>45032</v>
      </c>
      <c r="J449" s="2">
        <v>0.91672453703703705</v>
      </c>
      <c r="K449" s="5">
        <v>2.0482407407407406</v>
      </c>
      <c r="L449" s="6">
        <v>49.157777777777781</v>
      </c>
      <c r="M449" s="2" t="str">
        <f>TEXT(FXLeaders_Signal_Report[[#This Row],[Time Open]],"[hh]:mm:ss")</f>
        <v>20:50:37</v>
      </c>
      <c r="N44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449" t="str">
        <f>IF(OR(FXLeaders_Signal_Report[[#This Row],[Pair]]="Gold",FXLeaders_Signal_Report[[#This Row],[Pair]]="Silver",FXLeaders_Signal_Report[[#This Row],[Pair]]="UsOil"),"Commodity",IF(OR(FXLeaders_Signal_Report[[#This Row],[Pair]]="BTC/USD",FXLeaders_Signal_Report[[#This Row],[Pair]]="ETH/USD"),"Cryptocurrency","Forex"))</f>
        <v>Commodity</v>
      </c>
      <c r="P449">
        <f>ROUND(FXLeaders_Signal_Report[[#This Row],[Trade Duration (in Days)]],)</f>
        <v>2</v>
      </c>
      <c r="Q449">
        <f>ROUND(FXLeaders_Signal_Report[[#This Row],[Trade Duration (in Hours)]],)</f>
        <v>49</v>
      </c>
    </row>
    <row r="450" spans="1:17" x14ac:dyDescent="0.25">
      <c r="A450" t="s">
        <v>478</v>
      </c>
      <c r="B450" t="s">
        <v>182</v>
      </c>
      <c r="C450">
        <v>146.27000000000001</v>
      </c>
      <c r="D450" t="s">
        <v>14</v>
      </c>
      <c r="E450">
        <v>0</v>
      </c>
      <c r="F450">
        <v>1</v>
      </c>
      <c r="G450" s="1">
        <v>45029</v>
      </c>
      <c r="H450" s="2">
        <v>0.63550925925925927</v>
      </c>
      <c r="I450" s="1">
        <v>45030</v>
      </c>
      <c r="J450" s="2">
        <v>0.76474537037037038</v>
      </c>
      <c r="K450" s="5">
        <v>1.1292361111111111</v>
      </c>
      <c r="L450" s="6">
        <v>27.101666666666667</v>
      </c>
      <c r="M450" s="2" t="str">
        <f>TEXT(FXLeaders_Signal_Report[[#This Row],[Time Open]],"[hh]:mm:ss")</f>
        <v>15:15:08</v>
      </c>
      <c r="N45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450" t="str">
        <f>IF(OR(FXLeaders_Signal_Report[[#This Row],[Pair]]="Gold",FXLeaders_Signal_Report[[#This Row],[Pair]]="Silver",FXLeaders_Signal_Report[[#This Row],[Pair]]="UsOil"),"Commodity",IF(OR(FXLeaders_Signal_Report[[#This Row],[Pair]]="BTC/USD",FXLeaders_Signal_Report[[#This Row],[Pair]]="ETH/USD"),"Cryptocurrency","Forex"))</f>
        <v>Forex</v>
      </c>
      <c r="P450">
        <f>ROUND(FXLeaders_Signal_Report[[#This Row],[Trade Duration (in Days)]],)</f>
        <v>1</v>
      </c>
      <c r="Q450">
        <f>ROUND(FXLeaders_Signal_Report[[#This Row],[Trade Duration (in Hours)]],)</f>
        <v>27</v>
      </c>
    </row>
    <row r="451" spans="1:17" x14ac:dyDescent="0.25">
      <c r="A451" t="s">
        <v>479</v>
      </c>
      <c r="B451" t="s">
        <v>16</v>
      </c>
      <c r="C451">
        <v>2020</v>
      </c>
      <c r="D451" t="s">
        <v>14</v>
      </c>
      <c r="E451">
        <v>0</v>
      </c>
      <c r="F451">
        <v>1</v>
      </c>
      <c r="G451" s="1">
        <v>45030</v>
      </c>
      <c r="H451" s="2">
        <v>0.53209490740740739</v>
      </c>
      <c r="I451" s="1">
        <v>45030</v>
      </c>
      <c r="J451" s="2">
        <v>0.56690972222222225</v>
      </c>
      <c r="K451" s="5">
        <v>3.4814814814814778E-2</v>
      </c>
      <c r="L451" s="6">
        <v>0.83555555555555472</v>
      </c>
      <c r="M451" s="2" t="str">
        <f>TEXT(FXLeaders_Signal_Report[[#This Row],[Time Open]],"[hh]:mm:ss")</f>
        <v>12:46:13</v>
      </c>
      <c r="N45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451" t="str">
        <f>IF(OR(FXLeaders_Signal_Report[[#This Row],[Pair]]="Gold",FXLeaders_Signal_Report[[#This Row],[Pair]]="Silver",FXLeaders_Signal_Report[[#This Row],[Pair]]="UsOil"),"Commodity",IF(OR(FXLeaders_Signal_Report[[#This Row],[Pair]]="BTC/USD",FXLeaders_Signal_Report[[#This Row],[Pair]]="ETH/USD"),"Cryptocurrency","Forex"))</f>
        <v>Commodity</v>
      </c>
      <c r="P451">
        <f>ROUND(FXLeaders_Signal_Report[[#This Row],[Trade Duration (in Days)]],)</f>
        <v>0</v>
      </c>
      <c r="Q451">
        <f>ROUND(FXLeaders_Signal_Report[[#This Row],[Trade Duration (in Hours)]],)</f>
        <v>1</v>
      </c>
    </row>
    <row r="452" spans="1:17" x14ac:dyDescent="0.25">
      <c r="A452" t="s">
        <v>480</v>
      </c>
      <c r="B452" t="s">
        <v>16</v>
      </c>
      <c r="C452">
        <v>2043.06</v>
      </c>
      <c r="D452" t="s">
        <v>17</v>
      </c>
      <c r="E452">
        <v>0</v>
      </c>
      <c r="F452">
        <v>1</v>
      </c>
      <c r="G452" s="1">
        <v>45030</v>
      </c>
      <c r="H452" s="2">
        <v>0.21440972222222221</v>
      </c>
      <c r="I452" s="1">
        <v>45030</v>
      </c>
      <c r="J452" s="2">
        <v>0.24429398148148149</v>
      </c>
      <c r="K452" s="5">
        <v>2.9884259259259267E-2</v>
      </c>
      <c r="L452" s="6">
        <v>0.71722222222222243</v>
      </c>
      <c r="M452" s="2" t="str">
        <f>TEXT(FXLeaders_Signal_Report[[#This Row],[Time Open]],"[hh]:mm:ss")</f>
        <v>05:08:45</v>
      </c>
      <c r="N45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52" t="str">
        <f>IF(OR(FXLeaders_Signal_Report[[#This Row],[Pair]]="Gold",FXLeaders_Signal_Report[[#This Row],[Pair]]="Silver",FXLeaders_Signal_Report[[#This Row],[Pair]]="UsOil"),"Commodity",IF(OR(FXLeaders_Signal_Report[[#This Row],[Pair]]="BTC/USD",FXLeaders_Signal_Report[[#This Row],[Pair]]="ETH/USD"),"Cryptocurrency","Forex"))</f>
        <v>Commodity</v>
      </c>
      <c r="P452">
        <f>ROUND(FXLeaders_Signal_Report[[#This Row],[Trade Duration (in Days)]],)</f>
        <v>0</v>
      </c>
      <c r="Q452">
        <f>ROUND(FXLeaders_Signal_Report[[#This Row],[Trade Duration (in Hours)]],)</f>
        <v>1</v>
      </c>
    </row>
    <row r="453" spans="1:17" x14ac:dyDescent="0.25">
      <c r="A453" t="s">
        <v>481</v>
      </c>
      <c r="B453" t="s">
        <v>29</v>
      </c>
      <c r="C453">
        <v>30764.7</v>
      </c>
      <c r="D453" t="s">
        <v>14</v>
      </c>
      <c r="E453">
        <v>0</v>
      </c>
      <c r="F453">
        <v>1</v>
      </c>
      <c r="G453" s="1">
        <v>45030</v>
      </c>
      <c r="H453" s="2">
        <v>0.21769675925925927</v>
      </c>
      <c r="I453" s="1">
        <v>45030</v>
      </c>
      <c r="J453" s="2">
        <v>0.21773148148148147</v>
      </c>
      <c r="K453" s="5">
        <v>3.472222222222765E-5</v>
      </c>
      <c r="L453" s="6">
        <v>8.333333333334636E-4</v>
      </c>
      <c r="M453" s="2" t="str">
        <f>TEXT(FXLeaders_Signal_Report[[#This Row],[Time Open]],"[hh]:mm:ss")</f>
        <v>05:13:29</v>
      </c>
      <c r="N45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53" t="str">
        <f>IF(OR(FXLeaders_Signal_Report[[#This Row],[Pair]]="Gold",FXLeaders_Signal_Report[[#This Row],[Pair]]="Silver",FXLeaders_Signal_Report[[#This Row],[Pair]]="UsOil"),"Commodity",IF(OR(FXLeaders_Signal_Report[[#This Row],[Pair]]="BTC/USD",FXLeaders_Signal_Report[[#This Row],[Pair]]="ETH/USD"),"Cryptocurrency","Forex"))</f>
        <v>Cryptocurrency</v>
      </c>
      <c r="P453">
        <f>ROUND(FXLeaders_Signal_Report[[#This Row],[Trade Duration (in Days)]],)</f>
        <v>0</v>
      </c>
      <c r="Q453">
        <f>ROUND(FXLeaders_Signal_Report[[#This Row],[Trade Duration (in Hours)]],)</f>
        <v>0</v>
      </c>
    </row>
    <row r="454" spans="1:17" x14ac:dyDescent="0.25">
      <c r="A454" t="s">
        <v>482</v>
      </c>
      <c r="B454" t="s">
        <v>16</v>
      </c>
      <c r="C454">
        <v>2037.5</v>
      </c>
      <c r="D454" t="s">
        <v>14</v>
      </c>
      <c r="E454">
        <v>0</v>
      </c>
      <c r="F454">
        <v>1</v>
      </c>
      <c r="G454" s="1">
        <v>45029</v>
      </c>
      <c r="H454" s="2">
        <v>0.63777777777777778</v>
      </c>
      <c r="I454" s="1">
        <v>45030</v>
      </c>
      <c r="J454" s="2">
        <v>6.7847222222222225E-2</v>
      </c>
      <c r="K454" s="5">
        <v>0.4300694444444445</v>
      </c>
      <c r="L454" s="6">
        <v>10.321666666666667</v>
      </c>
      <c r="M454" s="2" t="str">
        <f>TEXT(FXLeaders_Signal_Report[[#This Row],[Time Open]],"[hh]:mm:ss")</f>
        <v>15:18:24</v>
      </c>
      <c r="N45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454" t="str">
        <f>IF(OR(FXLeaders_Signal_Report[[#This Row],[Pair]]="Gold",FXLeaders_Signal_Report[[#This Row],[Pair]]="Silver",FXLeaders_Signal_Report[[#This Row],[Pair]]="UsOil"),"Commodity",IF(OR(FXLeaders_Signal_Report[[#This Row],[Pair]]="BTC/USD",FXLeaders_Signal_Report[[#This Row],[Pair]]="ETH/USD"),"Cryptocurrency","Forex"))</f>
        <v>Commodity</v>
      </c>
      <c r="P454">
        <f>ROUND(FXLeaders_Signal_Report[[#This Row],[Trade Duration (in Days)]],)</f>
        <v>0</v>
      </c>
      <c r="Q454">
        <f>ROUND(FXLeaders_Signal_Report[[#This Row],[Trade Duration (in Hours)]],)</f>
        <v>10</v>
      </c>
    </row>
    <row r="455" spans="1:17" x14ac:dyDescent="0.25">
      <c r="A455" t="s">
        <v>483</v>
      </c>
      <c r="B455" t="s">
        <v>16</v>
      </c>
      <c r="C455">
        <v>2040.3</v>
      </c>
      <c r="D455" t="s">
        <v>14</v>
      </c>
      <c r="E455">
        <v>0</v>
      </c>
      <c r="F455">
        <v>1</v>
      </c>
      <c r="G455" s="1">
        <v>45029</v>
      </c>
      <c r="H455" s="2">
        <v>0.55087962962962966</v>
      </c>
      <c r="I455" s="1">
        <v>45029</v>
      </c>
      <c r="J455" s="2">
        <v>0.58378472222222222</v>
      </c>
      <c r="K455" s="5">
        <v>3.290509259259259E-2</v>
      </c>
      <c r="L455" s="6">
        <v>0.78972222222222221</v>
      </c>
      <c r="M455" s="2" t="str">
        <f>TEXT(FXLeaders_Signal_Report[[#This Row],[Time Open]],"[hh]:mm:ss")</f>
        <v>13:13:16</v>
      </c>
      <c r="N45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455" t="str">
        <f>IF(OR(FXLeaders_Signal_Report[[#This Row],[Pair]]="Gold",FXLeaders_Signal_Report[[#This Row],[Pair]]="Silver",FXLeaders_Signal_Report[[#This Row],[Pair]]="UsOil"),"Commodity",IF(OR(FXLeaders_Signal_Report[[#This Row],[Pair]]="BTC/USD",FXLeaders_Signal_Report[[#This Row],[Pair]]="ETH/USD"),"Cryptocurrency","Forex"))</f>
        <v>Commodity</v>
      </c>
      <c r="P455">
        <f>ROUND(FXLeaders_Signal_Report[[#This Row],[Trade Duration (in Days)]],)</f>
        <v>0</v>
      </c>
      <c r="Q455">
        <f>ROUND(FXLeaders_Signal_Report[[#This Row],[Trade Duration (in Hours)]],)</f>
        <v>1</v>
      </c>
    </row>
    <row r="456" spans="1:17" x14ac:dyDescent="0.25">
      <c r="A456" t="s">
        <v>484</v>
      </c>
      <c r="B456" t="s">
        <v>32</v>
      </c>
      <c r="C456">
        <v>0.878</v>
      </c>
      <c r="D456" t="s">
        <v>17</v>
      </c>
      <c r="E456">
        <v>1</v>
      </c>
      <c r="F456">
        <v>0</v>
      </c>
      <c r="G456" s="1">
        <v>45022</v>
      </c>
      <c r="H456" s="2">
        <v>0.69149305555555551</v>
      </c>
      <c r="I456" s="1">
        <v>45029</v>
      </c>
      <c r="J456" s="2">
        <v>0.5452893518518519</v>
      </c>
      <c r="K456" s="5">
        <v>6.8537962962962959</v>
      </c>
      <c r="L456" s="6">
        <v>164.49111111111111</v>
      </c>
      <c r="M456" s="2" t="str">
        <f>TEXT(FXLeaders_Signal_Report[[#This Row],[Time Open]],"[hh]:mm:ss")</f>
        <v>16:35:45</v>
      </c>
      <c r="N45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456" t="str">
        <f>IF(OR(FXLeaders_Signal_Report[[#This Row],[Pair]]="Gold",FXLeaders_Signal_Report[[#This Row],[Pair]]="Silver",FXLeaders_Signal_Report[[#This Row],[Pair]]="UsOil"),"Commodity",IF(OR(FXLeaders_Signal_Report[[#This Row],[Pair]]="BTC/USD",FXLeaders_Signal_Report[[#This Row],[Pair]]="ETH/USD"),"Cryptocurrency","Forex"))</f>
        <v>Forex</v>
      </c>
      <c r="P456">
        <f>ROUND(FXLeaders_Signal_Report[[#This Row],[Trade Duration (in Days)]],)</f>
        <v>7</v>
      </c>
      <c r="Q456">
        <f>ROUND(FXLeaders_Signal_Report[[#This Row],[Trade Duration (in Hours)]],)</f>
        <v>164</v>
      </c>
    </row>
    <row r="457" spans="1:17" x14ac:dyDescent="0.25">
      <c r="A457" t="s">
        <v>485</v>
      </c>
      <c r="B457" t="s">
        <v>59</v>
      </c>
      <c r="C457">
        <v>0.67079999999999995</v>
      </c>
      <c r="D457" t="s">
        <v>14</v>
      </c>
      <c r="E457">
        <v>0</v>
      </c>
      <c r="F457">
        <v>1</v>
      </c>
      <c r="G457" s="1">
        <v>45029</v>
      </c>
      <c r="H457" s="2">
        <v>0.20721064814814816</v>
      </c>
      <c r="I457" s="1">
        <v>45029</v>
      </c>
      <c r="J457" s="2">
        <v>0.49284722222222221</v>
      </c>
      <c r="K457" s="5">
        <v>0.28563657407407406</v>
      </c>
      <c r="L457" s="6">
        <v>6.8552777777777774</v>
      </c>
      <c r="M457" s="2" t="str">
        <f>TEXT(FXLeaders_Signal_Report[[#This Row],[Time Open]],"[hh]:mm:ss")</f>
        <v>04:58:23</v>
      </c>
      <c r="N45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57" t="str">
        <f>IF(OR(FXLeaders_Signal_Report[[#This Row],[Pair]]="Gold",FXLeaders_Signal_Report[[#This Row],[Pair]]="Silver",FXLeaders_Signal_Report[[#This Row],[Pair]]="UsOil"),"Commodity",IF(OR(FXLeaders_Signal_Report[[#This Row],[Pair]]="BTC/USD",FXLeaders_Signal_Report[[#This Row],[Pair]]="ETH/USD"),"Cryptocurrency","Forex"))</f>
        <v>Forex</v>
      </c>
      <c r="P457">
        <f>ROUND(FXLeaders_Signal_Report[[#This Row],[Trade Duration (in Days)]],)</f>
        <v>0</v>
      </c>
      <c r="Q457">
        <f>ROUND(FXLeaders_Signal_Report[[#This Row],[Trade Duration (in Hours)]],)</f>
        <v>7</v>
      </c>
    </row>
    <row r="458" spans="1:17" x14ac:dyDescent="0.25">
      <c r="A458" t="s">
        <v>486</v>
      </c>
      <c r="B458" t="s">
        <v>93</v>
      </c>
      <c r="C458">
        <v>1876.33</v>
      </c>
      <c r="D458" t="s">
        <v>14</v>
      </c>
      <c r="E458">
        <v>0</v>
      </c>
      <c r="F458">
        <v>1</v>
      </c>
      <c r="G458" s="1">
        <v>45023</v>
      </c>
      <c r="H458" s="2">
        <v>0.20795138888888889</v>
      </c>
      <c r="I458" s="1">
        <v>45029</v>
      </c>
      <c r="J458" s="2">
        <v>0.37141203703703701</v>
      </c>
      <c r="K458" s="5">
        <v>6.1634606481481482</v>
      </c>
      <c r="L458" s="6">
        <v>147.92305555555555</v>
      </c>
      <c r="M458" s="2" t="str">
        <f>TEXT(FXLeaders_Signal_Report[[#This Row],[Time Open]],"[hh]:mm:ss")</f>
        <v>04:59:27</v>
      </c>
      <c r="N45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58" t="str">
        <f>IF(OR(FXLeaders_Signal_Report[[#This Row],[Pair]]="Gold",FXLeaders_Signal_Report[[#This Row],[Pair]]="Silver",FXLeaders_Signal_Report[[#This Row],[Pair]]="UsOil"),"Commodity",IF(OR(FXLeaders_Signal_Report[[#This Row],[Pair]]="BTC/USD",FXLeaders_Signal_Report[[#This Row],[Pair]]="ETH/USD"),"Cryptocurrency","Forex"))</f>
        <v>Cryptocurrency</v>
      </c>
      <c r="P458">
        <f>ROUND(FXLeaders_Signal_Report[[#This Row],[Trade Duration (in Days)]],)</f>
        <v>6</v>
      </c>
      <c r="Q458">
        <f>ROUND(FXLeaders_Signal_Report[[#This Row],[Trade Duration (in Hours)]],)</f>
        <v>148</v>
      </c>
    </row>
    <row r="459" spans="1:17" x14ac:dyDescent="0.25">
      <c r="A459" t="s">
        <v>487</v>
      </c>
      <c r="B459" t="s">
        <v>16</v>
      </c>
      <c r="C459">
        <v>2016.57</v>
      </c>
      <c r="D459" t="s">
        <v>14</v>
      </c>
      <c r="E459">
        <v>0</v>
      </c>
      <c r="F459">
        <v>1</v>
      </c>
      <c r="G459" s="1">
        <v>45029</v>
      </c>
      <c r="H459" s="2">
        <v>0.20358796296296297</v>
      </c>
      <c r="I459" s="1">
        <v>45029</v>
      </c>
      <c r="J459" s="2">
        <v>0.31408564814814816</v>
      </c>
      <c r="K459" s="5">
        <v>0.11049768518518517</v>
      </c>
      <c r="L459" s="6">
        <v>2.6519444444444442</v>
      </c>
      <c r="M459" s="2" t="str">
        <f>TEXT(FXLeaders_Signal_Report[[#This Row],[Time Open]],"[hh]:mm:ss")</f>
        <v>04:53:10</v>
      </c>
      <c r="N45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59" t="str">
        <f>IF(OR(FXLeaders_Signal_Report[[#This Row],[Pair]]="Gold",FXLeaders_Signal_Report[[#This Row],[Pair]]="Silver",FXLeaders_Signal_Report[[#This Row],[Pair]]="UsOil"),"Commodity",IF(OR(FXLeaders_Signal_Report[[#This Row],[Pair]]="BTC/USD",FXLeaders_Signal_Report[[#This Row],[Pair]]="ETH/USD"),"Cryptocurrency","Forex"))</f>
        <v>Commodity</v>
      </c>
      <c r="P459">
        <f>ROUND(FXLeaders_Signal_Report[[#This Row],[Trade Duration (in Days)]],)</f>
        <v>0</v>
      </c>
      <c r="Q459">
        <f>ROUND(FXLeaders_Signal_Report[[#This Row],[Trade Duration (in Hours)]],)</f>
        <v>3</v>
      </c>
    </row>
    <row r="460" spans="1:17" x14ac:dyDescent="0.25">
      <c r="A460" t="s">
        <v>488</v>
      </c>
      <c r="B460" t="s">
        <v>13</v>
      </c>
      <c r="C460">
        <v>133.1</v>
      </c>
      <c r="D460" t="s">
        <v>14</v>
      </c>
      <c r="E460">
        <v>0</v>
      </c>
      <c r="F460">
        <v>1</v>
      </c>
      <c r="G460" s="1">
        <v>45028</v>
      </c>
      <c r="H460" s="2">
        <v>0.64634259259259264</v>
      </c>
      <c r="I460" s="1">
        <v>45028</v>
      </c>
      <c r="J460" s="2">
        <v>0.74828703703703703</v>
      </c>
      <c r="K460" s="5">
        <v>0.10194444444444446</v>
      </c>
      <c r="L460" s="6">
        <v>2.4466666666666672</v>
      </c>
      <c r="M460" s="2" t="str">
        <f>TEXT(FXLeaders_Signal_Report[[#This Row],[Time Open]],"[hh]:mm:ss")</f>
        <v>15:30:44</v>
      </c>
      <c r="N46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460" t="str">
        <f>IF(OR(FXLeaders_Signal_Report[[#This Row],[Pair]]="Gold",FXLeaders_Signal_Report[[#This Row],[Pair]]="Silver",FXLeaders_Signal_Report[[#This Row],[Pair]]="UsOil"),"Commodity",IF(OR(FXLeaders_Signal_Report[[#This Row],[Pair]]="BTC/USD",FXLeaders_Signal_Report[[#This Row],[Pair]]="ETH/USD"),"Cryptocurrency","Forex"))</f>
        <v>Forex</v>
      </c>
      <c r="P460">
        <f>ROUND(FXLeaders_Signal_Report[[#This Row],[Trade Duration (in Days)]],)</f>
        <v>0</v>
      </c>
      <c r="Q460">
        <f>ROUND(FXLeaders_Signal_Report[[#This Row],[Trade Duration (in Hours)]],)</f>
        <v>2</v>
      </c>
    </row>
    <row r="461" spans="1:17" x14ac:dyDescent="0.25">
      <c r="A461" t="s">
        <v>489</v>
      </c>
      <c r="B461" t="s">
        <v>13</v>
      </c>
      <c r="C461">
        <v>132.94999999999999</v>
      </c>
      <c r="D461" t="s">
        <v>14</v>
      </c>
      <c r="E461">
        <v>0</v>
      </c>
      <c r="F461">
        <v>1</v>
      </c>
      <c r="G461" s="1">
        <v>45028</v>
      </c>
      <c r="H461" s="2">
        <v>0.53831018518518514</v>
      </c>
      <c r="I461" s="1">
        <v>45028</v>
      </c>
      <c r="J461" s="2">
        <v>0.57048611111111114</v>
      </c>
      <c r="K461" s="5">
        <v>3.217592592592592E-2</v>
      </c>
      <c r="L461" s="6">
        <v>0.77222222222222214</v>
      </c>
      <c r="M461" s="2" t="str">
        <f>TEXT(FXLeaders_Signal_Report[[#This Row],[Time Open]],"[hh]:mm:ss")</f>
        <v>12:55:10</v>
      </c>
      <c r="N46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461" t="str">
        <f>IF(OR(FXLeaders_Signal_Report[[#This Row],[Pair]]="Gold",FXLeaders_Signal_Report[[#This Row],[Pair]]="Silver",FXLeaders_Signal_Report[[#This Row],[Pair]]="UsOil"),"Commodity",IF(OR(FXLeaders_Signal_Report[[#This Row],[Pair]]="BTC/USD",FXLeaders_Signal_Report[[#This Row],[Pair]]="ETH/USD"),"Cryptocurrency","Forex"))</f>
        <v>Forex</v>
      </c>
      <c r="P461">
        <f>ROUND(FXLeaders_Signal_Report[[#This Row],[Trade Duration (in Days)]],)</f>
        <v>0</v>
      </c>
      <c r="Q461">
        <f>ROUND(FXLeaders_Signal_Report[[#This Row],[Trade Duration (in Hours)]],)</f>
        <v>1</v>
      </c>
    </row>
    <row r="462" spans="1:17" x14ac:dyDescent="0.25">
      <c r="A462" t="s">
        <v>490</v>
      </c>
      <c r="B462" t="s">
        <v>16</v>
      </c>
      <c r="C462">
        <v>2018.7</v>
      </c>
      <c r="D462" t="s">
        <v>14</v>
      </c>
      <c r="E462">
        <v>0</v>
      </c>
      <c r="F462">
        <v>1</v>
      </c>
      <c r="G462" s="1">
        <v>45028</v>
      </c>
      <c r="H462" s="2">
        <v>0.21100694444444446</v>
      </c>
      <c r="I462" s="1">
        <v>45028</v>
      </c>
      <c r="J462" s="2">
        <v>0.52456018518518521</v>
      </c>
      <c r="K462" s="5">
        <v>0.3135532407407407</v>
      </c>
      <c r="L462" s="6">
        <v>7.5252777777777773</v>
      </c>
      <c r="M462" s="2" t="str">
        <f>TEXT(FXLeaders_Signal_Report[[#This Row],[Time Open]],"[hh]:mm:ss")</f>
        <v>05:03:51</v>
      </c>
      <c r="N46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62" t="str">
        <f>IF(OR(FXLeaders_Signal_Report[[#This Row],[Pair]]="Gold",FXLeaders_Signal_Report[[#This Row],[Pair]]="Silver",FXLeaders_Signal_Report[[#This Row],[Pair]]="UsOil"),"Commodity",IF(OR(FXLeaders_Signal_Report[[#This Row],[Pair]]="BTC/USD",FXLeaders_Signal_Report[[#This Row],[Pair]]="ETH/USD"),"Cryptocurrency","Forex"))</f>
        <v>Commodity</v>
      </c>
      <c r="P462">
        <f>ROUND(FXLeaders_Signal_Report[[#This Row],[Trade Duration (in Days)]],)</f>
        <v>0</v>
      </c>
      <c r="Q462">
        <f>ROUND(FXLeaders_Signal_Report[[#This Row],[Trade Duration (in Hours)]],)</f>
        <v>8</v>
      </c>
    </row>
    <row r="463" spans="1:17" x14ac:dyDescent="0.25">
      <c r="A463" t="s">
        <v>491</v>
      </c>
      <c r="B463" t="s">
        <v>47</v>
      </c>
      <c r="C463">
        <v>0.9022</v>
      </c>
      <c r="D463" t="s">
        <v>14</v>
      </c>
      <c r="E463">
        <v>1</v>
      </c>
      <c r="F463">
        <v>0</v>
      </c>
      <c r="G463" s="1">
        <v>45028</v>
      </c>
      <c r="H463" s="2">
        <v>0.21410879629629628</v>
      </c>
      <c r="I463" s="1">
        <v>45028</v>
      </c>
      <c r="J463" s="2">
        <v>0.5213888888888889</v>
      </c>
      <c r="K463" s="5">
        <v>0.30728009259259259</v>
      </c>
      <c r="L463" s="6">
        <v>7.3747222222222222</v>
      </c>
      <c r="M463" s="2" t="str">
        <f>TEXT(FXLeaders_Signal_Report[[#This Row],[Time Open]],"[hh]:mm:ss")</f>
        <v>05:08:19</v>
      </c>
      <c r="N46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63" t="str">
        <f>IF(OR(FXLeaders_Signal_Report[[#This Row],[Pair]]="Gold",FXLeaders_Signal_Report[[#This Row],[Pair]]="Silver",FXLeaders_Signal_Report[[#This Row],[Pair]]="UsOil"),"Commodity",IF(OR(FXLeaders_Signal_Report[[#This Row],[Pair]]="BTC/USD",FXLeaders_Signal_Report[[#This Row],[Pair]]="ETH/USD"),"Cryptocurrency","Forex"))</f>
        <v>Forex</v>
      </c>
      <c r="P463">
        <f>ROUND(FXLeaders_Signal_Report[[#This Row],[Trade Duration (in Days)]],)</f>
        <v>0</v>
      </c>
      <c r="Q463">
        <f>ROUND(FXLeaders_Signal_Report[[#This Row],[Trade Duration (in Hours)]],)</f>
        <v>7</v>
      </c>
    </row>
    <row r="464" spans="1:17" x14ac:dyDescent="0.25">
      <c r="A464" t="s">
        <v>492</v>
      </c>
      <c r="B464" t="s">
        <v>182</v>
      </c>
      <c r="C464">
        <v>146</v>
      </c>
      <c r="D464" t="s">
        <v>14</v>
      </c>
      <c r="E464">
        <v>0</v>
      </c>
      <c r="F464">
        <v>1</v>
      </c>
      <c r="G464" s="1">
        <v>45028</v>
      </c>
      <c r="H464" s="2">
        <v>0.26957175925925925</v>
      </c>
      <c r="I464" s="1">
        <v>45028</v>
      </c>
      <c r="J464" s="2">
        <v>0.35863425925925924</v>
      </c>
      <c r="K464" s="5">
        <v>8.9062500000000044E-2</v>
      </c>
      <c r="L464" s="6">
        <v>2.1375000000000011</v>
      </c>
      <c r="M464" s="2" t="str">
        <f>TEXT(FXLeaders_Signal_Report[[#This Row],[Time Open]],"[hh]:mm:ss")</f>
        <v>06:28:11</v>
      </c>
      <c r="N46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64" t="str">
        <f>IF(OR(FXLeaders_Signal_Report[[#This Row],[Pair]]="Gold",FXLeaders_Signal_Report[[#This Row],[Pair]]="Silver",FXLeaders_Signal_Report[[#This Row],[Pair]]="UsOil"),"Commodity",IF(OR(FXLeaders_Signal_Report[[#This Row],[Pair]]="BTC/USD",FXLeaders_Signal_Report[[#This Row],[Pair]]="ETH/USD"),"Cryptocurrency","Forex"))</f>
        <v>Forex</v>
      </c>
      <c r="P464">
        <f>ROUND(FXLeaders_Signal_Report[[#This Row],[Trade Duration (in Days)]],)</f>
        <v>0</v>
      </c>
      <c r="Q464">
        <f>ROUND(FXLeaders_Signal_Report[[#This Row],[Trade Duration (in Hours)]],)</f>
        <v>2</v>
      </c>
    </row>
    <row r="465" spans="1:17" x14ac:dyDescent="0.25">
      <c r="A465" t="s">
        <v>493</v>
      </c>
      <c r="B465" t="s">
        <v>19</v>
      </c>
      <c r="C465">
        <v>1.0891</v>
      </c>
      <c r="D465" t="s">
        <v>17</v>
      </c>
      <c r="E465">
        <v>1</v>
      </c>
      <c r="F465">
        <v>0</v>
      </c>
      <c r="G465" s="1">
        <v>45027</v>
      </c>
      <c r="H465" s="2">
        <v>0.23109953703703703</v>
      </c>
      <c r="I465" s="1">
        <v>45028</v>
      </c>
      <c r="J465" s="2">
        <v>0.23587962962962963</v>
      </c>
      <c r="K465" s="5">
        <v>1.0047800925925925</v>
      </c>
      <c r="L465" s="6">
        <v>24.114722222222223</v>
      </c>
      <c r="M465" s="2" t="str">
        <f>TEXT(FXLeaders_Signal_Report[[#This Row],[Time Open]],"[hh]:mm:ss")</f>
        <v>05:32:47</v>
      </c>
      <c r="N46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65" t="str">
        <f>IF(OR(FXLeaders_Signal_Report[[#This Row],[Pair]]="Gold",FXLeaders_Signal_Report[[#This Row],[Pair]]="Silver",FXLeaders_Signal_Report[[#This Row],[Pair]]="UsOil"),"Commodity",IF(OR(FXLeaders_Signal_Report[[#This Row],[Pair]]="BTC/USD",FXLeaders_Signal_Report[[#This Row],[Pair]]="ETH/USD"),"Cryptocurrency","Forex"))</f>
        <v>Forex</v>
      </c>
      <c r="P465">
        <f>ROUND(FXLeaders_Signal_Report[[#This Row],[Trade Duration (in Days)]],)</f>
        <v>1</v>
      </c>
      <c r="Q465">
        <f>ROUND(FXLeaders_Signal_Report[[#This Row],[Trade Duration (in Hours)]],)</f>
        <v>24</v>
      </c>
    </row>
    <row r="466" spans="1:17" x14ac:dyDescent="0.25">
      <c r="A466" t="s">
        <v>494</v>
      </c>
      <c r="B466" t="s">
        <v>16</v>
      </c>
      <c r="C466">
        <v>2000.08</v>
      </c>
      <c r="D466" t="s">
        <v>14</v>
      </c>
      <c r="E466">
        <v>0</v>
      </c>
      <c r="F466">
        <v>1</v>
      </c>
      <c r="G466" s="1">
        <v>45027</v>
      </c>
      <c r="H466" s="2">
        <v>0.23012731481481483</v>
      </c>
      <c r="I466" s="1">
        <v>45028</v>
      </c>
      <c r="J466" s="2">
        <v>5.5925925925925928E-2</v>
      </c>
      <c r="K466" s="5">
        <v>0.82579861111111108</v>
      </c>
      <c r="L466" s="6">
        <v>19.819166666666668</v>
      </c>
      <c r="M466" s="2" t="str">
        <f>TEXT(FXLeaders_Signal_Report[[#This Row],[Time Open]],"[hh]:mm:ss")</f>
        <v>05:31:23</v>
      </c>
      <c r="N46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66" t="str">
        <f>IF(OR(FXLeaders_Signal_Report[[#This Row],[Pair]]="Gold",FXLeaders_Signal_Report[[#This Row],[Pair]]="Silver",FXLeaders_Signal_Report[[#This Row],[Pair]]="UsOil"),"Commodity",IF(OR(FXLeaders_Signal_Report[[#This Row],[Pair]]="BTC/USD",FXLeaders_Signal_Report[[#This Row],[Pair]]="ETH/USD"),"Cryptocurrency","Forex"))</f>
        <v>Commodity</v>
      </c>
      <c r="P466">
        <f>ROUND(FXLeaders_Signal_Report[[#This Row],[Trade Duration (in Days)]],)</f>
        <v>1</v>
      </c>
      <c r="Q466">
        <f>ROUND(FXLeaders_Signal_Report[[#This Row],[Trade Duration (in Hours)]],)</f>
        <v>20</v>
      </c>
    </row>
    <row r="467" spans="1:17" x14ac:dyDescent="0.25">
      <c r="A467" t="s">
        <v>495</v>
      </c>
      <c r="B467" t="s">
        <v>40</v>
      </c>
      <c r="C467">
        <v>1.3508</v>
      </c>
      <c r="D467" t="s">
        <v>14</v>
      </c>
      <c r="E467">
        <v>1</v>
      </c>
      <c r="F467">
        <v>0</v>
      </c>
      <c r="G467" s="1">
        <v>45026</v>
      </c>
      <c r="H467" s="2">
        <v>0.90153935185185186</v>
      </c>
      <c r="I467" s="1">
        <v>45027</v>
      </c>
      <c r="J467" s="2">
        <v>0.79144675925925922</v>
      </c>
      <c r="K467" s="5">
        <v>0.88990740740740737</v>
      </c>
      <c r="L467" s="6">
        <v>21.357777777777777</v>
      </c>
      <c r="M467" s="2" t="str">
        <f>TEXT(FXLeaders_Signal_Report[[#This Row],[Time Open]],"[hh]:mm:ss")</f>
        <v>21:38:13</v>
      </c>
      <c r="N46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467" t="str">
        <f>IF(OR(FXLeaders_Signal_Report[[#This Row],[Pair]]="Gold",FXLeaders_Signal_Report[[#This Row],[Pair]]="Silver",FXLeaders_Signal_Report[[#This Row],[Pair]]="UsOil"),"Commodity",IF(OR(FXLeaders_Signal_Report[[#This Row],[Pair]]="BTC/USD",FXLeaders_Signal_Report[[#This Row],[Pair]]="ETH/USD"),"Cryptocurrency","Forex"))</f>
        <v>Forex</v>
      </c>
      <c r="P467">
        <f>ROUND(FXLeaders_Signal_Report[[#This Row],[Trade Duration (in Days)]],)</f>
        <v>1</v>
      </c>
      <c r="Q467">
        <f>ROUND(FXLeaders_Signal_Report[[#This Row],[Trade Duration (in Hours)]],)</f>
        <v>21</v>
      </c>
    </row>
    <row r="468" spans="1:17" x14ac:dyDescent="0.25">
      <c r="A468" t="s">
        <v>496</v>
      </c>
      <c r="B468" t="s">
        <v>43</v>
      </c>
      <c r="C468">
        <v>79.87</v>
      </c>
      <c r="D468" t="s">
        <v>17</v>
      </c>
      <c r="E468">
        <v>1</v>
      </c>
      <c r="F468">
        <v>0</v>
      </c>
      <c r="G468" s="1">
        <v>45022</v>
      </c>
      <c r="H468" s="2">
        <v>0.1660763888888889</v>
      </c>
      <c r="I468" s="1">
        <v>45027</v>
      </c>
      <c r="J468" s="2">
        <v>0.65252314814814816</v>
      </c>
      <c r="K468" s="5">
        <v>5.486446759259259</v>
      </c>
      <c r="L468" s="6">
        <v>131.67472222222221</v>
      </c>
      <c r="M468" s="2" t="str">
        <f>TEXT(FXLeaders_Signal_Report[[#This Row],[Time Open]],"[hh]:mm:ss")</f>
        <v>03:59:09</v>
      </c>
      <c r="N46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Night Trade</v>
      </c>
      <c r="O468" t="str">
        <f>IF(OR(FXLeaders_Signal_Report[[#This Row],[Pair]]="Gold",FXLeaders_Signal_Report[[#This Row],[Pair]]="Silver",FXLeaders_Signal_Report[[#This Row],[Pair]]="UsOil"),"Commodity",IF(OR(FXLeaders_Signal_Report[[#This Row],[Pair]]="BTC/USD",FXLeaders_Signal_Report[[#This Row],[Pair]]="ETH/USD"),"Cryptocurrency","Forex"))</f>
        <v>Commodity</v>
      </c>
      <c r="P468">
        <f>ROUND(FXLeaders_Signal_Report[[#This Row],[Trade Duration (in Days)]],)</f>
        <v>5</v>
      </c>
      <c r="Q468">
        <f>ROUND(FXLeaders_Signal_Report[[#This Row],[Trade Duration (in Hours)]],)</f>
        <v>132</v>
      </c>
    </row>
    <row r="469" spans="1:17" x14ac:dyDescent="0.25">
      <c r="A469" t="s">
        <v>497</v>
      </c>
      <c r="B469" t="s">
        <v>16</v>
      </c>
      <c r="C469">
        <v>1995.87</v>
      </c>
      <c r="D469" t="s">
        <v>14</v>
      </c>
      <c r="E469">
        <v>0</v>
      </c>
      <c r="F469">
        <v>1</v>
      </c>
      <c r="G469" s="1">
        <v>45027</v>
      </c>
      <c r="H469" s="2">
        <v>0.12217592592592592</v>
      </c>
      <c r="I469" s="1">
        <v>45027</v>
      </c>
      <c r="J469" s="2">
        <v>0.14459490740740741</v>
      </c>
      <c r="K469" s="5">
        <v>2.241898148148147E-2</v>
      </c>
      <c r="L469" s="6">
        <v>0.53805555555555529</v>
      </c>
      <c r="M469" s="2" t="str">
        <f>TEXT(FXLeaders_Signal_Report[[#This Row],[Time Open]],"[hh]:mm:ss")</f>
        <v>02:55:56</v>
      </c>
      <c r="N46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Night Trade</v>
      </c>
      <c r="O469" t="str">
        <f>IF(OR(FXLeaders_Signal_Report[[#This Row],[Pair]]="Gold",FXLeaders_Signal_Report[[#This Row],[Pair]]="Silver",FXLeaders_Signal_Report[[#This Row],[Pair]]="UsOil"),"Commodity",IF(OR(FXLeaders_Signal_Report[[#This Row],[Pair]]="BTC/USD",FXLeaders_Signal_Report[[#This Row],[Pair]]="ETH/USD"),"Cryptocurrency","Forex"))</f>
        <v>Commodity</v>
      </c>
      <c r="P469">
        <f>ROUND(FXLeaders_Signal_Report[[#This Row],[Trade Duration (in Days)]],)</f>
        <v>0</v>
      </c>
      <c r="Q469">
        <f>ROUND(FXLeaders_Signal_Report[[#This Row],[Trade Duration (in Hours)]],)</f>
        <v>1</v>
      </c>
    </row>
    <row r="470" spans="1:17" x14ac:dyDescent="0.25">
      <c r="A470" t="s">
        <v>498</v>
      </c>
      <c r="B470" t="s">
        <v>16</v>
      </c>
      <c r="C470">
        <v>1991.95</v>
      </c>
      <c r="D470" t="s">
        <v>17</v>
      </c>
      <c r="E470">
        <v>1</v>
      </c>
      <c r="F470">
        <v>0</v>
      </c>
      <c r="G470" s="1">
        <v>45027</v>
      </c>
      <c r="H470" s="2">
        <v>7.6689814814814808E-2</v>
      </c>
      <c r="I470" s="1">
        <v>45027</v>
      </c>
      <c r="J470" s="2">
        <v>9.0995370370370365E-2</v>
      </c>
      <c r="K470" s="5">
        <v>1.4305555555555552E-2</v>
      </c>
      <c r="L470" s="6">
        <v>0.34333333333333327</v>
      </c>
      <c r="M470" s="2" t="str">
        <f>TEXT(FXLeaders_Signal_Report[[#This Row],[Time Open]],"[hh]:mm:ss")</f>
        <v>01:50:26</v>
      </c>
      <c r="N47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Night Trade</v>
      </c>
      <c r="O470" t="str">
        <f>IF(OR(FXLeaders_Signal_Report[[#This Row],[Pair]]="Gold",FXLeaders_Signal_Report[[#This Row],[Pair]]="Silver",FXLeaders_Signal_Report[[#This Row],[Pair]]="UsOil"),"Commodity",IF(OR(FXLeaders_Signal_Report[[#This Row],[Pair]]="BTC/USD",FXLeaders_Signal_Report[[#This Row],[Pair]]="ETH/USD"),"Cryptocurrency","Forex"))</f>
        <v>Commodity</v>
      </c>
      <c r="P470">
        <f>ROUND(FXLeaders_Signal_Report[[#This Row],[Trade Duration (in Days)]],)</f>
        <v>0</v>
      </c>
      <c r="Q470">
        <f>ROUND(FXLeaders_Signal_Report[[#This Row],[Trade Duration (in Hours)]],)</f>
        <v>0</v>
      </c>
    </row>
    <row r="471" spans="1:17" x14ac:dyDescent="0.25">
      <c r="A471" t="s">
        <v>499</v>
      </c>
      <c r="B471" t="s">
        <v>59</v>
      </c>
      <c r="C471">
        <v>0.66290000000000004</v>
      </c>
      <c r="D471" t="s">
        <v>17</v>
      </c>
      <c r="E471">
        <v>1</v>
      </c>
      <c r="F471">
        <v>0</v>
      </c>
      <c r="G471" s="1">
        <v>45026</v>
      </c>
      <c r="H471" s="2">
        <v>0.57909722222222226</v>
      </c>
      <c r="I471" s="1">
        <v>45027</v>
      </c>
      <c r="J471" s="2">
        <v>9.0567129629629636E-2</v>
      </c>
      <c r="K471" s="5">
        <v>0.51146990740740739</v>
      </c>
      <c r="L471" s="6">
        <v>12.275277777777777</v>
      </c>
      <c r="M471" s="2" t="str">
        <f>TEXT(FXLeaders_Signal_Report[[#This Row],[Time Open]],"[hh]:mm:ss")</f>
        <v>13:53:54</v>
      </c>
      <c r="N47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471" t="str">
        <f>IF(OR(FXLeaders_Signal_Report[[#This Row],[Pair]]="Gold",FXLeaders_Signal_Report[[#This Row],[Pair]]="Silver",FXLeaders_Signal_Report[[#This Row],[Pair]]="UsOil"),"Commodity",IF(OR(FXLeaders_Signal_Report[[#This Row],[Pair]]="BTC/USD",FXLeaders_Signal_Report[[#This Row],[Pair]]="ETH/USD"),"Cryptocurrency","Forex"))</f>
        <v>Forex</v>
      </c>
      <c r="P471">
        <f>ROUND(FXLeaders_Signal_Report[[#This Row],[Trade Duration (in Days)]],)</f>
        <v>1</v>
      </c>
      <c r="Q471">
        <f>ROUND(FXLeaders_Signal_Report[[#This Row],[Trade Duration (in Hours)]],)</f>
        <v>12</v>
      </c>
    </row>
    <row r="472" spans="1:17" x14ac:dyDescent="0.25">
      <c r="A472" t="s">
        <v>500</v>
      </c>
      <c r="B472" t="s">
        <v>16</v>
      </c>
      <c r="C472">
        <v>1988.85</v>
      </c>
      <c r="D472" t="s">
        <v>17</v>
      </c>
      <c r="E472">
        <v>1</v>
      </c>
      <c r="F472">
        <v>0</v>
      </c>
      <c r="G472" s="1">
        <v>45026</v>
      </c>
      <c r="H472" s="2">
        <v>0.62864583333333335</v>
      </c>
      <c r="I472" s="1">
        <v>45027</v>
      </c>
      <c r="J472" s="2">
        <v>6.5972222222222224E-4</v>
      </c>
      <c r="K472" s="5">
        <v>0.37201388888888887</v>
      </c>
      <c r="L472" s="6">
        <v>8.9283333333333328</v>
      </c>
      <c r="M472" s="2" t="str">
        <f>TEXT(FXLeaders_Signal_Report[[#This Row],[Time Open]],"[hh]:mm:ss")</f>
        <v>15:05:15</v>
      </c>
      <c r="N47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472" t="str">
        <f>IF(OR(FXLeaders_Signal_Report[[#This Row],[Pair]]="Gold",FXLeaders_Signal_Report[[#This Row],[Pair]]="Silver",FXLeaders_Signal_Report[[#This Row],[Pair]]="UsOil"),"Commodity",IF(OR(FXLeaders_Signal_Report[[#This Row],[Pair]]="BTC/USD",FXLeaders_Signal_Report[[#This Row],[Pair]]="ETH/USD"),"Cryptocurrency","Forex"))</f>
        <v>Commodity</v>
      </c>
      <c r="P472">
        <f>ROUND(FXLeaders_Signal_Report[[#This Row],[Trade Duration (in Days)]],)</f>
        <v>0</v>
      </c>
      <c r="Q472">
        <f>ROUND(FXLeaders_Signal_Report[[#This Row],[Trade Duration (in Hours)]],)</f>
        <v>9</v>
      </c>
    </row>
    <row r="473" spans="1:17" x14ac:dyDescent="0.25">
      <c r="A473" t="s">
        <v>501</v>
      </c>
      <c r="B473" t="s">
        <v>29</v>
      </c>
      <c r="C473">
        <v>24327.5</v>
      </c>
      <c r="D473" t="s">
        <v>14</v>
      </c>
      <c r="E473">
        <v>0</v>
      </c>
      <c r="F473">
        <v>1</v>
      </c>
      <c r="G473" s="1">
        <v>44999</v>
      </c>
      <c r="H473" s="2">
        <v>0.92251157407407403</v>
      </c>
      <c r="I473" s="1">
        <v>45026</v>
      </c>
      <c r="J473" s="2">
        <v>0.91843750000000002</v>
      </c>
      <c r="K473" s="5">
        <v>26.995925925925924</v>
      </c>
      <c r="L473" s="6">
        <v>647.90222222222224</v>
      </c>
      <c r="M473" s="2" t="str">
        <f>TEXT(FXLeaders_Signal_Report[[#This Row],[Time Open]],"[hh]:mm:ss")</f>
        <v>22:08:25</v>
      </c>
      <c r="N47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Night Trade</v>
      </c>
      <c r="O473" t="str">
        <f>IF(OR(FXLeaders_Signal_Report[[#This Row],[Pair]]="Gold",FXLeaders_Signal_Report[[#This Row],[Pair]]="Silver",FXLeaders_Signal_Report[[#This Row],[Pair]]="UsOil"),"Commodity",IF(OR(FXLeaders_Signal_Report[[#This Row],[Pair]]="BTC/USD",FXLeaders_Signal_Report[[#This Row],[Pair]]="ETH/USD"),"Cryptocurrency","Forex"))</f>
        <v>Cryptocurrency</v>
      </c>
      <c r="P473">
        <f>ROUND(FXLeaders_Signal_Report[[#This Row],[Trade Duration (in Days)]],)</f>
        <v>27</v>
      </c>
      <c r="Q473">
        <f>ROUND(FXLeaders_Signal_Report[[#This Row],[Trade Duration (in Hours)]],)</f>
        <v>648</v>
      </c>
    </row>
    <row r="474" spans="1:17" x14ac:dyDescent="0.25">
      <c r="A474" t="s">
        <v>502</v>
      </c>
      <c r="B474" t="s">
        <v>182</v>
      </c>
      <c r="C474">
        <v>144.66999999999999</v>
      </c>
      <c r="D474" t="s">
        <v>14</v>
      </c>
      <c r="E474">
        <v>0</v>
      </c>
      <c r="F474">
        <v>1</v>
      </c>
      <c r="G474" s="1">
        <v>45026</v>
      </c>
      <c r="H474" s="2">
        <v>0.57542824074074073</v>
      </c>
      <c r="I474" s="1">
        <v>45026</v>
      </c>
      <c r="J474" s="2">
        <v>0.61525462962962962</v>
      </c>
      <c r="K474" s="5">
        <v>3.9826388888888932E-2</v>
      </c>
      <c r="L474" s="6">
        <v>0.95583333333333442</v>
      </c>
      <c r="M474" s="2" t="str">
        <f>TEXT(FXLeaders_Signal_Report[[#This Row],[Time Open]],"[hh]:mm:ss")</f>
        <v>13:48:37</v>
      </c>
      <c r="N47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474" t="str">
        <f>IF(OR(FXLeaders_Signal_Report[[#This Row],[Pair]]="Gold",FXLeaders_Signal_Report[[#This Row],[Pair]]="Silver",FXLeaders_Signal_Report[[#This Row],[Pair]]="UsOil"),"Commodity",IF(OR(FXLeaders_Signal_Report[[#This Row],[Pair]]="BTC/USD",FXLeaders_Signal_Report[[#This Row],[Pair]]="ETH/USD"),"Cryptocurrency","Forex"))</f>
        <v>Forex</v>
      </c>
      <c r="P474">
        <f>ROUND(FXLeaders_Signal_Report[[#This Row],[Trade Duration (in Days)]],)</f>
        <v>0</v>
      </c>
      <c r="Q474">
        <f>ROUND(FXLeaders_Signal_Report[[#This Row],[Trade Duration (in Hours)]],)</f>
        <v>1</v>
      </c>
    </row>
    <row r="475" spans="1:17" x14ac:dyDescent="0.25">
      <c r="A475" t="s">
        <v>503</v>
      </c>
      <c r="B475" t="s">
        <v>40</v>
      </c>
      <c r="C475">
        <v>1.351</v>
      </c>
      <c r="D475" t="s">
        <v>14</v>
      </c>
      <c r="E475">
        <v>0</v>
      </c>
      <c r="F475">
        <v>1</v>
      </c>
      <c r="G475" s="1">
        <v>45026</v>
      </c>
      <c r="H475" s="2">
        <v>0.18844907407407407</v>
      </c>
      <c r="I475" s="1">
        <v>45026</v>
      </c>
      <c r="J475" s="2">
        <v>0.53828703703703706</v>
      </c>
      <c r="K475" s="5">
        <v>0.34983796296296293</v>
      </c>
      <c r="L475" s="6">
        <v>8.3961111111111109</v>
      </c>
      <c r="M475" s="2" t="str">
        <f>TEXT(FXLeaders_Signal_Report[[#This Row],[Time Open]],"[hh]:mm:ss")</f>
        <v>04:31:22</v>
      </c>
      <c r="N47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75" t="str">
        <f>IF(OR(FXLeaders_Signal_Report[[#This Row],[Pair]]="Gold",FXLeaders_Signal_Report[[#This Row],[Pair]]="Silver",FXLeaders_Signal_Report[[#This Row],[Pair]]="UsOil"),"Commodity",IF(OR(FXLeaders_Signal_Report[[#This Row],[Pair]]="BTC/USD",FXLeaders_Signal_Report[[#This Row],[Pair]]="ETH/USD"),"Cryptocurrency","Forex"))</f>
        <v>Forex</v>
      </c>
      <c r="P475">
        <f>ROUND(FXLeaders_Signal_Report[[#This Row],[Trade Duration (in Days)]],)</f>
        <v>0</v>
      </c>
      <c r="Q475">
        <f>ROUND(FXLeaders_Signal_Report[[#This Row],[Trade Duration (in Hours)]],)</f>
        <v>8</v>
      </c>
    </row>
    <row r="476" spans="1:17" x14ac:dyDescent="0.25">
      <c r="A476" t="s">
        <v>504</v>
      </c>
      <c r="B476" t="s">
        <v>59</v>
      </c>
      <c r="C476">
        <v>0.66800000000000004</v>
      </c>
      <c r="D476" t="s">
        <v>14</v>
      </c>
      <c r="E476">
        <v>1</v>
      </c>
      <c r="F476">
        <v>0</v>
      </c>
      <c r="G476" s="1">
        <v>45023</v>
      </c>
      <c r="H476" s="2">
        <v>0.21333333333333335</v>
      </c>
      <c r="I476" s="1">
        <v>45026</v>
      </c>
      <c r="J476" s="2">
        <v>0.51629629629629625</v>
      </c>
      <c r="K476" s="5">
        <v>3.3029629629629631</v>
      </c>
      <c r="L476" s="6">
        <v>79.271111111111111</v>
      </c>
      <c r="M476" s="2" t="str">
        <f>TEXT(FXLeaders_Signal_Report[[#This Row],[Time Open]],"[hh]:mm:ss")</f>
        <v>05:07:12</v>
      </c>
      <c r="N47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76" t="str">
        <f>IF(OR(FXLeaders_Signal_Report[[#This Row],[Pair]]="Gold",FXLeaders_Signal_Report[[#This Row],[Pair]]="Silver",FXLeaders_Signal_Report[[#This Row],[Pair]]="UsOil"),"Commodity",IF(OR(FXLeaders_Signal_Report[[#This Row],[Pair]]="BTC/USD",FXLeaders_Signal_Report[[#This Row],[Pair]]="ETH/USD"),"Cryptocurrency","Forex"))</f>
        <v>Forex</v>
      </c>
      <c r="P476">
        <f>ROUND(FXLeaders_Signal_Report[[#This Row],[Trade Duration (in Days)]],)</f>
        <v>3</v>
      </c>
      <c r="Q476">
        <f>ROUND(FXLeaders_Signal_Report[[#This Row],[Trade Duration (in Hours)]],)</f>
        <v>79</v>
      </c>
    </row>
    <row r="477" spans="1:17" x14ac:dyDescent="0.25">
      <c r="A477" t="s">
        <v>505</v>
      </c>
      <c r="B477" t="s">
        <v>19</v>
      </c>
      <c r="C477">
        <v>1.0892999999999999</v>
      </c>
      <c r="D477" t="s">
        <v>17</v>
      </c>
      <c r="E477">
        <v>0</v>
      </c>
      <c r="F477">
        <v>1</v>
      </c>
      <c r="G477" s="1">
        <v>45026</v>
      </c>
      <c r="H477" s="2">
        <v>0.21547453703703703</v>
      </c>
      <c r="I477" s="1">
        <v>45026</v>
      </c>
      <c r="J477" s="2">
        <v>0.5120717592592593</v>
      </c>
      <c r="K477" s="5">
        <v>0.29659722222222223</v>
      </c>
      <c r="L477" s="6">
        <v>7.1183333333333332</v>
      </c>
      <c r="M477" s="2" t="str">
        <f>TEXT(FXLeaders_Signal_Report[[#This Row],[Time Open]],"[hh]:mm:ss")</f>
        <v>05:10:17</v>
      </c>
      <c r="N47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77" t="str">
        <f>IF(OR(FXLeaders_Signal_Report[[#This Row],[Pair]]="Gold",FXLeaders_Signal_Report[[#This Row],[Pair]]="Silver",FXLeaders_Signal_Report[[#This Row],[Pair]]="UsOil"),"Commodity",IF(OR(FXLeaders_Signal_Report[[#This Row],[Pair]]="BTC/USD",FXLeaders_Signal_Report[[#This Row],[Pair]]="ETH/USD"),"Cryptocurrency","Forex"))</f>
        <v>Forex</v>
      </c>
      <c r="P477">
        <f>ROUND(FXLeaders_Signal_Report[[#This Row],[Trade Duration (in Days)]],)</f>
        <v>0</v>
      </c>
      <c r="Q477">
        <f>ROUND(FXLeaders_Signal_Report[[#This Row],[Trade Duration (in Hours)]],)</f>
        <v>7</v>
      </c>
    </row>
    <row r="478" spans="1:17" x14ac:dyDescent="0.25">
      <c r="A478" t="s">
        <v>506</v>
      </c>
      <c r="B478" t="s">
        <v>21</v>
      </c>
      <c r="C478">
        <v>1.2401</v>
      </c>
      <c r="D478" t="s">
        <v>17</v>
      </c>
      <c r="E478">
        <v>1</v>
      </c>
      <c r="F478">
        <v>0</v>
      </c>
      <c r="G478" s="1">
        <v>45026</v>
      </c>
      <c r="H478" s="2">
        <v>0.21564814814814814</v>
      </c>
      <c r="I478" s="1">
        <v>45026</v>
      </c>
      <c r="J478" s="2">
        <v>0.39621527777777776</v>
      </c>
      <c r="K478" s="5">
        <v>0.18056712962962965</v>
      </c>
      <c r="L478" s="6">
        <v>4.3336111111111117</v>
      </c>
      <c r="M478" s="2" t="str">
        <f>TEXT(FXLeaders_Signal_Report[[#This Row],[Time Open]],"[hh]:mm:ss")</f>
        <v>05:10:32</v>
      </c>
      <c r="N47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78" t="str">
        <f>IF(OR(FXLeaders_Signal_Report[[#This Row],[Pair]]="Gold",FXLeaders_Signal_Report[[#This Row],[Pair]]="Silver",FXLeaders_Signal_Report[[#This Row],[Pair]]="UsOil"),"Commodity",IF(OR(FXLeaders_Signal_Report[[#This Row],[Pair]]="BTC/USD",FXLeaders_Signal_Report[[#This Row],[Pair]]="ETH/USD"),"Cryptocurrency","Forex"))</f>
        <v>Forex</v>
      </c>
      <c r="P478">
        <f>ROUND(FXLeaders_Signal_Report[[#This Row],[Trade Duration (in Days)]],)</f>
        <v>0</v>
      </c>
      <c r="Q478">
        <f>ROUND(FXLeaders_Signal_Report[[#This Row],[Trade Duration (in Hours)]],)</f>
        <v>4</v>
      </c>
    </row>
    <row r="479" spans="1:17" x14ac:dyDescent="0.25">
      <c r="A479" t="s">
        <v>507</v>
      </c>
      <c r="B479" t="s">
        <v>19</v>
      </c>
      <c r="C479">
        <v>1.0887</v>
      </c>
      <c r="D479" t="s">
        <v>14</v>
      </c>
      <c r="E479">
        <v>0</v>
      </c>
      <c r="F479">
        <v>1</v>
      </c>
      <c r="G479" s="1">
        <v>45026</v>
      </c>
      <c r="H479" s="2">
        <v>0.21096064814814816</v>
      </c>
      <c r="I479" s="1">
        <v>45026</v>
      </c>
      <c r="J479" s="2">
        <v>0.21508101851851852</v>
      </c>
      <c r="K479" s="5">
        <v>4.120370370370348E-3</v>
      </c>
      <c r="L479" s="6">
        <v>9.888888888888836E-2</v>
      </c>
      <c r="M479" s="2" t="str">
        <f>TEXT(FXLeaders_Signal_Report[[#This Row],[Time Open]],"[hh]:mm:ss")</f>
        <v>05:03:47</v>
      </c>
      <c r="N47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79" t="str">
        <f>IF(OR(FXLeaders_Signal_Report[[#This Row],[Pair]]="Gold",FXLeaders_Signal_Report[[#This Row],[Pair]]="Silver",FXLeaders_Signal_Report[[#This Row],[Pair]]="UsOil"),"Commodity",IF(OR(FXLeaders_Signal_Report[[#This Row],[Pair]]="BTC/USD",FXLeaders_Signal_Report[[#This Row],[Pair]]="ETH/USD"),"Cryptocurrency","Forex"))</f>
        <v>Forex</v>
      </c>
      <c r="P479">
        <f>ROUND(FXLeaders_Signal_Report[[#This Row],[Trade Duration (in Days)]],)</f>
        <v>0</v>
      </c>
      <c r="Q479">
        <f>ROUND(FXLeaders_Signal_Report[[#This Row],[Trade Duration (in Hours)]],)</f>
        <v>0</v>
      </c>
    </row>
    <row r="480" spans="1:17" x14ac:dyDescent="0.25">
      <c r="A480" t="s">
        <v>508</v>
      </c>
      <c r="B480" t="s">
        <v>13</v>
      </c>
      <c r="C480">
        <v>132.09</v>
      </c>
      <c r="D480" t="s">
        <v>17</v>
      </c>
      <c r="E480">
        <v>1</v>
      </c>
      <c r="F480">
        <v>0</v>
      </c>
      <c r="G480" s="1">
        <v>45023</v>
      </c>
      <c r="H480" s="2">
        <v>0.64249999999999996</v>
      </c>
      <c r="I480" s="1">
        <v>45026</v>
      </c>
      <c r="J480" s="2">
        <v>2.3194444444444445E-2</v>
      </c>
      <c r="K480" s="5">
        <v>2.3806944444444444</v>
      </c>
      <c r="L480" s="6">
        <v>57.13666666666667</v>
      </c>
      <c r="M480" s="2" t="str">
        <f>TEXT(FXLeaders_Signal_Report[[#This Row],[Time Open]],"[hh]:mm:ss")</f>
        <v>15:25:12</v>
      </c>
      <c r="N48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480" t="str">
        <f>IF(OR(FXLeaders_Signal_Report[[#This Row],[Pair]]="Gold",FXLeaders_Signal_Report[[#This Row],[Pair]]="Silver",FXLeaders_Signal_Report[[#This Row],[Pair]]="UsOil"),"Commodity",IF(OR(FXLeaders_Signal_Report[[#This Row],[Pair]]="BTC/USD",FXLeaders_Signal_Report[[#This Row],[Pair]]="ETH/USD"),"Cryptocurrency","Forex"))</f>
        <v>Forex</v>
      </c>
      <c r="P480">
        <f>ROUND(FXLeaders_Signal_Report[[#This Row],[Trade Duration (in Days)]],)</f>
        <v>2</v>
      </c>
      <c r="Q480">
        <f>ROUND(FXLeaders_Signal_Report[[#This Row],[Trade Duration (in Hours)]],)</f>
        <v>57</v>
      </c>
    </row>
    <row r="481" spans="1:17" x14ac:dyDescent="0.25">
      <c r="A481" t="s">
        <v>509</v>
      </c>
      <c r="B481" t="s">
        <v>16</v>
      </c>
      <c r="C481">
        <v>2013.71</v>
      </c>
      <c r="D481" t="s">
        <v>14</v>
      </c>
      <c r="E481">
        <v>1</v>
      </c>
      <c r="F481">
        <v>0</v>
      </c>
      <c r="G481" s="1">
        <v>45022</v>
      </c>
      <c r="H481" s="2">
        <v>0.28771990740740738</v>
      </c>
      <c r="I481" s="1">
        <v>45025</v>
      </c>
      <c r="J481" s="2">
        <v>0.91672453703703705</v>
      </c>
      <c r="K481" s="5">
        <v>3.6290046296296294</v>
      </c>
      <c r="L481" s="6">
        <v>87.096111111111114</v>
      </c>
      <c r="M481" s="2" t="str">
        <f>TEXT(FXLeaders_Signal_Report[[#This Row],[Time Open]],"[hh]:mm:ss")</f>
        <v>06:54:19</v>
      </c>
      <c r="N48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81" t="str">
        <f>IF(OR(FXLeaders_Signal_Report[[#This Row],[Pair]]="Gold",FXLeaders_Signal_Report[[#This Row],[Pair]]="Silver",FXLeaders_Signal_Report[[#This Row],[Pair]]="UsOil"),"Commodity",IF(OR(FXLeaders_Signal_Report[[#This Row],[Pair]]="BTC/USD",FXLeaders_Signal_Report[[#This Row],[Pair]]="ETH/USD"),"Cryptocurrency","Forex"))</f>
        <v>Commodity</v>
      </c>
      <c r="P481">
        <f>ROUND(FXLeaders_Signal_Report[[#This Row],[Trade Duration (in Days)]],)</f>
        <v>4</v>
      </c>
      <c r="Q481">
        <f>ROUND(FXLeaders_Signal_Report[[#This Row],[Trade Duration (in Hours)]],)</f>
        <v>87</v>
      </c>
    </row>
    <row r="482" spans="1:17" x14ac:dyDescent="0.25">
      <c r="A482" t="s">
        <v>510</v>
      </c>
      <c r="B482" t="s">
        <v>130</v>
      </c>
      <c r="C482">
        <v>0.98709999999999998</v>
      </c>
      <c r="D482" t="s">
        <v>17</v>
      </c>
      <c r="E482">
        <v>1</v>
      </c>
      <c r="F482">
        <v>0</v>
      </c>
      <c r="G482" s="1">
        <v>45022</v>
      </c>
      <c r="H482" s="2">
        <v>0.46524305555555556</v>
      </c>
      <c r="I482" s="1">
        <v>45023</v>
      </c>
      <c r="J482" s="2">
        <v>0.8858449074074074</v>
      </c>
      <c r="K482" s="5">
        <v>1.4206018518518517</v>
      </c>
      <c r="L482" s="6">
        <v>34.094444444444441</v>
      </c>
      <c r="M482" s="2" t="str">
        <f>TEXT(FXLeaders_Signal_Report[[#This Row],[Time Open]],"[hh]:mm:ss")</f>
        <v>11:09:57</v>
      </c>
      <c r="N48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482" t="str">
        <f>IF(OR(FXLeaders_Signal_Report[[#This Row],[Pair]]="Gold",FXLeaders_Signal_Report[[#This Row],[Pair]]="Silver",FXLeaders_Signal_Report[[#This Row],[Pair]]="UsOil"),"Commodity",IF(OR(FXLeaders_Signal_Report[[#This Row],[Pair]]="BTC/USD",FXLeaders_Signal_Report[[#This Row],[Pair]]="ETH/USD"),"Cryptocurrency","Forex"))</f>
        <v>Forex</v>
      </c>
      <c r="P482">
        <f>ROUND(FXLeaders_Signal_Report[[#This Row],[Trade Duration (in Days)]],)</f>
        <v>1</v>
      </c>
      <c r="Q482">
        <f>ROUND(FXLeaders_Signal_Report[[#This Row],[Trade Duration (in Hours)]],)</f>
        <v>34</v>
      </c>
    </row>
    <row r="483" spans="1:17" x14ac:dyDescent="0.25">
      <c r="A483" t="s">
        <v>511</v>
      </c>
      <c r="B483" t="s">
        <v>13</v>
      </c>
      <c r="C483">
        <v>131.75</v>
      </c>
      <c r="D483" t="s">
        <v>17</v>
      </c>
      <c r="E483">
        <v>1</v>
      </c>
      <c r="F483">
        <v>0</v>
      </c>
      <c r="G483" s="1">
        <v>45022</v>
      </c>
      <c r="H483" s="2">
        <v>0.55871527777777774</v>
      </c>
      <c r="I483" s="1">
        <v>45023</v>
      </c>
      <c r="J483" s="2">
        <v>0.52113425925925927</v>
      </c>
      <c r="K483" s="5">
        <v>0.96241898148148142</v>
      </c>
      <c r="L483" s="6">
        <v>23.098055555555554</v>
      </c>
      <c r="M483" s="2" t="str">
        <f>TEXT(FXLeaders_Signal_Report[[#This Row],[Time Open]],"[hh]:mm:ss")</f>
        <v>13:24:33</v>
      </c>
      <c r="N48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483" t="str">
        <f>IF(OR(FXLeaders_Signal_Report[[#This Row],[Pair]]="Gold",FXLeaders_Signal_Report[[#This Row],[Pair]]="Silver",FXLeaders_Signal_Report[[#This Row],[Pair]]="UsOil"),"Commodity",IF(OR(FXLeaders_Signal_Report[[#This Row],[Pair]]="BTC/USD",FXLeaders_Signal_Report[[#This Row],[Pair]]="ETH/USD"),"Cryptocurrency","Forex"))</f>
        <v>Forex</v>
      </c>
      <c r="P483">
        <f>ROUND(FXLeaders_Signal_Report[[#This Row],[Trade Duration (in Days)]],)</f>
        <v>1</v>
      </c>
      <c r="Q483">
        <f>ROUND(FXLeaders_Signal_Report[[#This Row],[Trade Duration (in Hours)]],)</f>
        <v>23</v>
      </c>
    </row>
    <row r="484" spans="1:17" x14ac:dyDescent="0.25">
      <c r="A484" t="s">
        <v>512</v>
      </c>
      <c r="B484" t="s">
        <v>40</v>
      </c>
      <c r="C484">
        <v>1.3475999999999999</v>
      </c>
      <c r="D484" t="s">
        <v>14</v>
      </c>
      <c r="E484">
        <v>0</v>
      </c>
      <c r="F484">
        <v>1</v>
      </c>
      <c r="G484" s="1">
        <v>45022</v>
      </c>
      <c r="H484" s="2">
        <v>0.65743055555555552</v>
      </c>
      <c r="I484" s="1">
        <v>45023</v>
      </c>
      <c r="J484" s="2">
        <v>0.35846064814814815</v>
      </c>
      <c r="K484" s="5">
        <v>0.70103009259259252</v>
      </c>
      <c r="L484" s="6">
        <v>16.824722222222221</v>
      </c>
      <c r="M484" s="2" t="str">
        <f>TEXT(FXLeaders_Signal_Report[[#This Row],[Time Open]],"[hh]:mm:ss")</f>
        <v>15:46:42</v>
      </c>
      <c r="N48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484" t="str">
        <f>IF(OR(FXLeaders_Signal_Report[[#This Row],[Pair]]="Gold",FXLeaders_Signal_Report[[#This Row],[Pair]]="Silver",FXLeaders_Signal_Report[[#This Row],[Pair]]="UsOil"),"Commodity",IF(OR(FXLeaders_Signal_Report[[#This Row],[Pair]]="BTC/USD",FXLeaders_Signal_Report[[#This Row],[Pair]]="ETH/USD"),"Cryptocurrency","Forex"))</f>
        <v>Forex</v>
      </c>
      <c r="P484">
        <f>ROUND(FXLeaders_Signal_Report[[#This Row],[Trade Duration (in Days)]],)</f>
        <v>1</v>
      </c>
      <c r="Q484">
        <f>ROUND(FXLeaders_Signal_Report[[#This Row],[Trade Duration (in Hours)]],)</f>
        <v>17</v>
      </c>
    </row>
    <row r="485" spans="1:17" x14ac:dyDescent="0.25">
      <c r="A485" t="s">
        <v>513</v>
      </c>
      <c r="B485" t="s">
        <v>47</v>
      </c>
      <c r="C485">
        <v>0.90690000000000004</v>
      </c>
      <c r="D485" t="s">
        <v>17</v>
      </c>
      <c r="E485">
        <v>0</v>
      </c>
      <c r="F485">
        <v>1</v>
      </c>
      <c r="G485" s="1">
        <v>45022</v>
      </c>
      <c r="H485" s="2">
        <v>0.26863425925925927</v>
      </c>
      <c r="I485" s="1">
        <v>45022</v>
      </c>
      <c r="J485" s="2">
        <v>0.32430555555555557</v>
      </c>
      <c r="K485" s="5">
        <v>5.5671296296296302E-2</v>
      </c>
      <c r="L485" s="6">
        <v>1.3361111111111112</v>
      </c>
      <c r="M485" s="2" t="str">
        <f>TEXT(FXLeaders_Signal_Report[[#This Row],[Time Open]],"[hh]:mm:ss")</f>
        <v>06:26:50</v>
      </c>
      <c r="N48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85" t="str">
        <f>IF(OR(FXLeaders_Signal_Report[[#This Row],[Pair]]="Gold",FXLeaders_Signal_Report[[#This Row],[Pair]]="Silver",FXLeaders_Signal_Report[[#This Row],[Pair]]="UsOil"),"Commodity",IF(OR(FXLeaders_Signal_Report[[#This Row],[Pair]]="BTC/USD",FXLeaders_Signal_Report[[#This Row],[Pair]]="ETH/USD"),"Cryptocurrency","Forex"))</f>
        <v>Forex</v>
      </c>
      <c r="P485">
        <f>ROUND(FXLeaders_Signal_Report[[#This Row],[Trade Duration (in Days)]],)</f>
        <v>0</v>
      </c>
      <c r="Q485">
        <f>ROUND(FXLeaders_Signal_Report[[#This Row],[Trade Duration (in Hours)]],)</f>
        <v>1</v>
      </c>
    </row>
    <row r="486" spans="1:17" x14ac:dyDescent="0.25">
      <c r="A486" t="s">
        <v>514</v>
      </c>
      <c r="B486" t="s">
        <v>16</v>
      </c>
      <c r="C486">
        <v>2024.57</v>
      </c>
      <c r="D486" t="s">
        <v>14</v>
      </c>
      <c r="E486">
        <v>1</v>
      </c>
      <c r="F486">
        <v>0</v>
      </c>
      <c r="G486" s="1">
        <v>45021</v>
      </c>
      <c r="H486" s="2">
        <v>0.25677083333333334</v>
      </c>
      <c r="I486" s="1">
        <v>45022</v>
      </c>
      <c r="J486" s="2">
        <v>9.8657407407407402E-2</v>
      </c>
      <c r="K486" s="5">
        <v>0.84188657407407408</v>
      </c>
      <c r="L486" s="6">
        <v>20.205277777777777</v>
      </c>
      <c r="M486" s="2" t="str">
        <f>TEXT(FXLeaders_Signal_Report[[#This Row],[Time Open]],"[hh]:mm:ss")</f>
        <v>06:09:45</v>
      </c>
      <c r="N48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86" t="str">
        <f>IF(OR(FXLeaders_Signal_Report[[#This Row],[Pair]]="Gold",FXLeaders_Signal_Report[[#This Row],[Pair]]="Silver",FXLeaders_Signal_Report[[#This Row],[Pair]]="UsOil"),"Commodity",IF(OR(FXLeaders_Signal_Report[[#This Row],[Pair]]="BTC/USD",FXLeaders_Signal_Report[[#This Row],[Pair]]="ETH/USD"),"Cryptocurrency","Forex"))</f>
        <v>Commodity</v>
      </c>
      <c r="P486">
        <f>ROUND(FXLeaders_Signal_Report[[#This Row],[Trade Duration (in Days)]],)</f>
        <v>1</v>
      </c>
      <c r="Q486">
        <f>ROUND(FXLeaders_Signal_Report[[#This Row],[Trade Duration (in Hours)]],)</f>
        <v>20</v>
      </c>
    </row>
    <row r="487" spans="1:17" x14ac:dyDescent="0.25">
      <c r="A487" t="s">
        <v>515</v>
      </c>
      <c r="B487" t="s">
        <v>13</v>
      </c>
      <c r="C487">
        <v>131.13999999999999</v>
      </c>
      <c r="D487" t="s">
        <v>17</v>
      </c>
      <c r="E487">
        <v>0</v>
      </c>
      <c r="F487">
        <v>1</v>
      </c>
      <c r="G487" s="1">
        <v>45021</v>
      </c>
      <c r="H487" s="2">
        <v>0.65111111111111108</v>
      </c>
      <c r="I487" s="1">
        <v>45021</v>
      </c>
      <c r="J487" s="2">
        <v>0.99018518518518517</v>
      </c>
      <c r="K487" s="5">
        <v>0.33907407407407403</v>
      </c>
      <c r="L487" s="6">
        <v>8.1377777777777762</v>
      </c>
      <c r="M487" s="2" t="str">
        <f>TEXT(FXLeaders_Signal_Report[[#This Row],[Time Open]],"[hh]:mm:ss")</f>
        <v>15:37:36</v>
      </c>
      <c r="N48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487" t="str">
        <f>IF(OR(FXLeaders_Signal_Report[[#This Row],[Pair]]="Gold",FXLeaders_Signal_Report[[#This Row],[Pair]]="Silver",FXLeaders_Signal_Report[[#This Row],[Pair]]="UsOil"),"Commodity",IF(OR(FXLeaders_Signal_Report[[#This Row],[Pair]]="BTC/USD",FXLeaders_Signal_Report[[#This Row],[Pair]]="ETH/USD"),"Cryptocurrency","Forex"))</f>
        <v>Forex</v>
      </c>
      <c r="P487">
        <f>ROUND(FXLeaders_Signal_Report[[#This Row],[Trade Duration (in Days)]],)</f>
        <v>0</v>
      </c>
      <c r="Q487">
        <f>ROUND(FXLeaders_Signal_Report[[#This Row],[Trade Duration (in Hours)]],)</f>
        <v>8</v>
      </c>
    </row>
    <row r="488" spans="1:17" x14ac:dyDescent="0.25">
      <c r="A488" t="s">
        <v>516</v>
      </c>
      <c r="B488" t="s">
        <v>19</v>
      </c>
      <c r="C488">
        <v>1.0951</v>
      </c>
      <c r="D488" t="s">
        <v>14</v>
      </c>
      <c r="E488">
        <v>1</v>
      </c>
      <c r="F488">
        <v>0</v>
      </c>
      <c r="G488" s="1">
        <v>45021</v>
      </c>
      <c r="H488" s="2">
        <v>0.23954861111111111</v>
      </c>
      <c r="I488" s="1">
        <v>45021</v>
      </c>
      <c r="J488" s="2">
        <v>0.61773148148148149</v>
      </c>
      <c r="K488" s="5">
        <v>0.37818287037037041</v>
      </c>
      <c r="L488" s="6">
        <v>9.0763888888888893</v>
      </c>
      <c r="M488" s="2" t="str">
        <f>TEXT(FXLeaders_Signal_Report[[#This Row],[Time Open]],"[hh]:mm:ss")</f>
        <v>05:44:57</v>
      </c>
      <c r="N48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88" t="str">
        <f>IF(OR(FXLeaders_Signal_Report[[#This Row],[Pair]]="Gold",FXLeaders_Signal_Report[[#This Row],[Pair]]="Silver",FXLeaders_Signal_Report[[#This Row],[Pair]]="UsOil"),"Commodity",IF(OR(FXLeaders_Signal_Report[[#This Row],[Pair]]="BTC/USD",FXLeaders_Signal_Report[[#This Row],[Pair]]="ETH/USD"),"Cryptocurrency","Forex"))</f>
        <v>Forex</v>
      </c>
      <c r="P488">
        <f>ROUND(FXLeaders_Signal_Report[[#This Row],[Trade Duration (in Days)]],)</f>
        <v>0</v>
      </c>
      <c r="Q488">
        <f>ROUND(FXLeaders_Signal_Report[[#This Row],[Trade Duration (in Hours)]],)</f>
        <v>9</v>
      </c>
    </row>
    <row r="489" spans="1:17" x14ac:dyDescent="0.25">
      <c r="A489" t="s">
        <v>517</v>
      </c>
      <c r="B489" t="s">
        <v>21</v>
      </c>
      <c r="C489">
        <v>1.2484999999999999</v>
      </c>
      <c r="D489" t="s">
        <v>14</v>
      </c>
      <c r="E489">
        <v>1</v>
      </c>
      <c r="F489">
        <v>0</v>
      </c>
      <c r="G489" s="1">
        <v>45021</v>
      </c>
      <c r="H489" s="2">
        <v>0.51748842592592592</v>
      </c>
      <c r="I489" s="1">
        <v>45021</v>
      </c>
      <c r="J489" s="2">
        <v>0.61452546296296295</v>
      </c>
      <c r="K489" s="5">
        <v>9.7037037037037033E-2</v>
      </c>
      <c r="L489" s="6">
        <v>2.3288888888888888</v>
      </c>
      <c r="M489" s="2" t="str">
        <f>TEXT(FXLeaders_Signal_Report[[#This Row],[Time Open]],"[hh]:mm:ss")</f>
        <v>12:25:11</v>
      </c>
      <c r="N48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489" t="str">
        <f>IF(OR(FXLeaders_Signal_Report[[#This Row],[Pair]]="Gold",FXLeaders_Signal_Report[[#This Row],[Pair]]="Silver",FXLeaders_Signal_Report[[#This Row],[Pair]]="UsOil"),"Commodity",IF(OR(FXLeaders_Signal_Report[[#This Row],[Pair]]="BTC/USD",FXLeaders_Signal_Report[[#This Row],[Pair]]="ETH/USD"),"Cryptocurrency","Forex"))</f>
        <v>Forex</v>
      </c>
      <c r="P489">
        <f>ROUND(FXLeaders_Signal_Report[[#This Row],[Trade Duration (in Days)]],)</f>
        <v>0</v>
      </c>
      <c r="Q489">
        <f>ROUND(FXLeaders_Signal_Report[[#This Row],[Trade Duration (in Hours)]],)</f>
        <v>2</v>
      </c>
    </row>
    <row r="490" spans="1:17" x14ac:dyDescent="0.25">
      <c r="A490" t="s">
        <v>518</v>
      </c>
      <c r="B490" t="s">
        <v>59</v>
      </c>
      <c r="C490">
        <v>0.67400000000000004</v>
      </c>
      <c r="D490" t="s">
        <v>17</v>
      </c>
      <c r="E490">
        <v>0</v>
      </c>
      <c r="F490">
        <v>1</v>
      </c>
      <c r="G490" s="1">
        <v>45020</v>
      </c>
      <c r="H490" s="2">
        <v>0.53401620370370373</v>
      </c>
      <c r="I490" s="1">
        <v>45021</v>
      </c>
      <c r="J490" s="2">
        <v>0.32043981481481482</v>
      </c>
      <c r="K490" s="5">
        <v>0.78642361111111103</v>
      </c>
      <c r="L490" s="6">
        <v>18.874166666666667</v>
      </c>
      <c r="M490" s="2" t="str">
        <f>TEXT(FXLeaders_Signal_Report[[#This Row],[Time Open]],"[hh]:mm:ss")</f>
        <v>12:48:59</v>
      </c>
      <c r="N49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490" t="str">
        <f>IF(OR(FXLeaders_Signal_Report[[#This Row],[Pair]]="Gold",FXLeaders_Signal_Report[[#This Row],[Pair]]="Silver",FXLeaders_Signal_Report[[#This Row],[Pair]]="UsOil"),"Commodity",IF(OR(FXLeaders_Signal_Report[[#This Row],[Pair]]="BTC/USD",FXLeaders_Signal_Report[[#This Row],[Pair]]="ETH/USD"),"Cryptocurrency","Forex"))</f>
        <v>Forex</v>
      </c>
      <c r="P490">
        <f>ROUND(FXLeaders_Signal_Report[[#This Row],[Trade Duration (in Days)]],)</f>
        <v>1</v>
      </c>
      <c r="Q490">
        <f>ROUND(FXLeaders_Signal_Report[[#This Row],[Trade Duration (in Hours)]],)</f>
        <v>19</v>
      </c>
    </row>
    <row r="491" spans="1:17" x14ac:dyDescent="0.25">
      <c r="A491" t="s">
        <v>519</v>
      </c>
      <c r="B491" t="s">
        <v>16</v>
      </c>
      <c r="C491">
        <v>2020.75</v>
      </c>
      <c r="D491" t="s">
        <v>14</v>
      </c>
      <c r="E491">
        <v>0</v>
      </c>
      <c r="F491">
        <v>1</v>
      </c>
      <c r="G491" s="1">
        <v>45020</v>
      </c>
      <c r="H491" s="2">
        <v>0.81131944444444448</v>
      </c>
      <c r="I491" s="1">
        <v>45021</v>
      </c>
      <c r="J491" s="2">
        <v>0.11384259259259259</v>
      </c>
      <c r="K491" s="5">
        <v>0.30252314814814818</v>
      </c>
      <c r="L491" s="6">
        <v>7.2605555555555554</v>
      </c>
      <c r="M491" s="2" t="str">
        <f>TEXT(FXLeaders_Signal_Report[[#This Row],[Time Open]],"[hh]:mm:ss")</f>
        <v>19:28:18</v>
      </c>
      <c r="N49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491" t="str">
        <f>IF(OR(FXLeaders_Signal_Report[[#This Row],[Pair]]="Gold",FXLeaders_Signal_Report[[#This Row],[Pair]]="Silver",FXLeaders_Signal_Report[[#This Row],[Pair]]="UsOil"),"Commodity",IF(OR(FXLeaders_Signal_Report[[#This Row],[Pair]]="BTC/USD",FXLeaders_Signal_Report[[#This Row],[Pair]]="ETH/USD"),"Cryptocurrency","Forex"))</f>
        <v>Commodity</v>
      </c>
      <c r="P491">
        <f>ROUND(FXLeaders_Signal_Report[[#This Row],[Trade Duration (in Days)]],)</f>
        <v>0</v>
      </c>
      <c r="Q491">
        <f>ROUND(FXLeaders_Signal_Report[[#This Row],[Trade Duration (in Hours)]],)</f>
        <v>7</v>
      </c>
    </row>
    <row r="492" spans="1:17" x14ac:dyDescent="0.25">
      <c r="A492" t="s">
        <v>520</v>
      </c>
      <c r="B492" t="s">
        <v>16</v>
      </c>
      <c r="C492">
        <v>1980.01</v>
      </c>
      <c r="D492" t="s">
        <v>14</v>
      </c>
      <c r="E492">
        <v>0</v>
      </c>
      <c r="F492">
        <v>1</v>
      </c>
      <c r="G492" s="1">
        <v>45020</v>
      </c>
      <c r="H492" s="2">
        <v>0.14407407407407408</v>
      </c>
      <c r="I492" s="1">
        <v>45020</v>
      </c>
      <c r="J492" s="2">
        <v>0.56403935185185183</v>
      </c>
      <c r="K492" s="5">
        <v>0.41996527777777776</v>
      </c>
      <c r="L492" s="6">
        <v>10.079166666666666</v>
      </c>
      <c r="M492" s="2" t="str">
        <f>TEXT(FXLeaders_Signal_Report[[#This Row],[Time Open]],"[hh]:mm:ss")</f>
        <v>03:27:28</v>
      </c>
      <c r="N49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Night Trade</v>
      </c>
      <c r="O492" t="str">
        <f>IF(OR(FXLeaders_Signal_Report[[#This Row],[Pair]]="Gold",FXLeaders_Signal_Report[[#This Row],[Pair]]="Silver",FXLeaders_Signal_Report[[#This Row],[Pair]]="UsOil"),"Commodity",IF(OR(FXLeaders_Signal_Report[[#This Row],[Pair]]="BTC/USD",FXLeaders_Signal_Report[[#This Row],[Pair]]="ETH/USD"),"Cryptocurrency","Forex"))</f>
        <v>Commodity</v>
      </c>
      <c r="P492">
        <f>ROUND(FXLeaders_Signal_Report[[#This Row],[Trade Duration (in Days)]],)</f>
        <v>0</v>
      </c>
      <c r="Q492">
        <f>ROUND(FXLeaders_Signal_Report[[#This Row],[Trade Duration (in Hours)]],)</f>
        <v>10</v>
      </c>
    </row>
    <row r="493" spans="1:17" x14ac:dyDescent="0.25">
      <c r="A493" t="s">
        <v>521</v>
      </c>
      <c r="B493" t="s">
        <v>13</v>
      </c>
      <c r="C493">
        <v>132.78</v>
      </c>
      <c r="D493" t="s">
        <v>14</v>
      </c>
      <c r="E493">
        <v>0</v>
      </c>
      <c r="F493">
        <v>1</v>
      </c>
      <c r="G493" s="1">
        <v>45020</v>
      </c>
      <c r="H493" s="2">
        <v>0.25750000000000001</v>
      </c>
      <c r="I493" s="1">
        <v>45020</v>
      </c>
      <c r="J493" s="2">
        <v>0.47319444444444442</v>
      </c>
      <c r="K493" s="5">
        <v>0.21569444444444449</v>
      </c>
      <c r="L493" s="6">
        <v>5.1766666666666676</v>
      </c>
      <c r="M493" s="2" t="str">
        <f>TEXT(FXLeaders_Signal_Report[[#This Row],[Time Open]],"[hh]:mm:ss")</f>
        <v>06:10:48</v>
      </c>
      <c r="N49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93" t="str">
        <f>IF(OR(FXLeaders_Signal_Report[[#This Row],[Pair]]="Gold",FXLeaders_Signal_Report[[#This Row],[Pair]]="Silver",FXLeaders_Signal_Report[[#This Row],[Pair]]="UsOil"),"Commodity",IF(OR(FXLeaders_Signal_Report[[#This Row],[Pair]]="BTC/USD",FXLeaders_Signal_Report[[#This Row],[Pair]]="ETH/USD"),"Cryptocurrency","Forex"))</f>
        <v>Forex</v>
      </c>
      <c r="P493">
        <f>ROUND(FXLeaders_Signal_Report[[#This Row],[Trade Duration (in Days)]],)</f>
        <v>0</v>
      </c>
      <c r="Q493">
        <f>ROUND(FXLeaders_Signal_Report[[#This Row],[Trade Duration (in Hours)]],)</f>
        <v>5</v>
      </c>
    </row>
    <row r="494" spans="1:17" x14ac:dyDescent="0.25">
      <c r="A494" t="s">
        <v>522</v>
      </c>
      <c r="B494" t="s">
        <v>32</v>
      </c>
      <c r="C494">
        <v>0.87880000000000003</v>
      </c>
      <c r="D494" t="s">
        <v>14</v>
      </c>
      <c r="E494">
        <v>1</v>
      </c>
      <c r="F494">
        <v>0</v>
      </c>
      <c r="G494" s="1">
        <v>45016</v>
      </c>
      <c r="H494" s="2">
        <v>0.50452546296296297</v>
      </c>
      <c r="I494" s="1">
        <v>45020</v>
      </c>
      <c r="J494" s="2">
        <v>0.38203703703703706</v>
      </c>
      <c r="K494" s="5">
        <v>3.8775115740740742</v>
      </c>
      <c r="L494" s="6">
        <v>93.06027777777777</v>
      </c>
      <c r="M494" s="2" t="str">
        <f>TEXT(FXLeaders_Signal_Report[[#This Row],[Time Open]],"[hh]:mm:ss")</f>
        <v>12:06:31</v>
      </c>
      <c r="N49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494" t="str">
        <f>IF(OR(FXLeaders_Signal_Report[[#This Row],[Pair]]="Gold",FXLeaders_Signal_Report[[#This Row],[Pair]]="Silver",FXLeaders_Signal_Report[[#This Row],[Pair]]="UsOil"),"Commodity",IF(OR(FXLeaders_Signal_Report[[#This Row],[Pair]]="BTC/USD",FXLeaders_Signal_Report[[#This Row],[Pair]]="ETH/USD"),"Cryptocurrency","Forex"))</f>
        <v>Forex</v>
      </c>
      <c r="P494">
        <f>ROUND(FXLeaders_Signal_Report[[#This Row],[Trade Duration (in Days)]],)</f>
        <v>4</v>
      </c>
      <c r="Q494">
        <f>ROUND(FXLeaders_Signal_Report[[#This Row],[Trade Duration (in Hours)]],)</f>
        <v>93</v>
      </c>
    </row>
    <row r="495" spans="1:17" x14ac:dyDescent="0.25">
      <c r="A495" t="s">
        <v>523</v>
      </c>
      <c r="B495" t="s">
        <v>19</v>
      </c>
      <c r="C495">
        <v>1.0896999999999999</v>
      </c>
      <c r="D495" t="s">
        <v>17</v>
      </c>
      <c r="E495">
        <v>1</v>
      </c>
      <c r="F495">
        <v>0</v>
      </c>
      <c r="G495" s="1">
        <v>45020</v>
      </c>
      <c r="H495" s="2">
        <v>0.21542824074074074</v>
      </c>
      <c r="I495" s="1">
        <v>45020</v>
      </c>
      <c r="J495" s="2">
        <v>0.32849537037037035</v>
      </c>
      <c r="K495" s="5">
        <v>0.11306712962962961</v>
      </c>
      <c r="L495" s="6">
        <v>2.7136111111111108</v>
      </c>
      <c r="M495" s="2" t="str">
        <f>TEXT(FXLeaders_Signal_Report[[#This Row],[Time Open]],"[hh]:mm:ss")</f>
        <v>05:10:13</v>
      </c>
      <c r="N49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95" t="str">
        <f>IF(OR(FXLeaders_Signal_Report[[#This Row],[Pair]]="Gold",FXLeaders_Signal_Report[[#This Row],[Pair]]="Silver",FXLeaders_Signal_Report[[#This Row],[Pair]]="UsOil"),"Commodity",IF(OR(FXLeaders_Signal_Report[[#This Row],[Pair]]="BTC/USD",FXLeaders_Signal_Report[[#This Row],[Pair]]="ETH/USD"),"Cryptocurrency","Forex"))</f>
        <v>Forex</v>
      </c>
      <c r="P495">
        <f>ROUND(FXLeaders_Signal_Report[[#This Row],[Trade Duration (in Days)]],)</f>
        <v>0</v>
      </c>
      <c r="Q495">
        <f>ROUND(FXLeaders_Signal_Report[[#This Row],[Trade Duration (in Hours)]],)</f>
        <v>3</v>
      </c>
    </row>
    <row r="496" spans="1:17" x14ac:dyDescent="0.25">
      <c r="A496" t="s">
        <v>524</v>
      </c>
      <c r="B496" t="s">
        <v>43</v>
      </c>
      <c r="C496">
        <v>80.373999999999995</v>
      </c>
      <c r="D496" t="s">
        <v>14</v>
      </c>
      <c r="E496">
        <v>0</v>
      </c>
      <c r="F496">
        <v>1</v>
      </c>
      <c r="G496" s="1">
        <v>45019</v>
      </c>
      <c r="H496" s="2">
        <v>0.60430555555555554</v>
      </c>
      <c r="I496" s="1">
        <v>45020</v>
      </c>
      <c r="J496" s="2">
        <v>0.30903935185185183</v>
      </c>
      <c r="K496" s="5">
        <v>0.70473379629629629</v>
      </c>
      <c r="L496" s="6">
        <v>16.913611111111109</v>
      </c>
      <c r="M496" s="2" t="str">
        <f>TEXT(FXLeaders_Signal_Report[[#This Row],[Time Open]],"[hh]:mm:ss")</f>
        <v>14:30:12</v>
      </c>
      <c r="N49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496" t="str">
        <f>IF(OR(FXLeaders_Signal_Report[[#This Row],[Pair]]="Gold",FXLeaders_Signal_Report[[#This Row],[Pair]]="Silver",FXLeaders_Signal_Report[[#This Row],[Pair]]="UsOil"),"Commodity",IF(OR(FXLeaders_Signal_Report[[#This Row],[Pair]]="BTC/USD",FXLeaders_Signal_Report[[#This Row],[Pair]]="ETH/USD"),"Cryptocurrency","Forex"))</f>
        <v>Commodity</v>
      </c>
      <c r="P496">
        <f>ROUND(FXLeaders_Signal_Report[[#This Row],[Trade Duration (in Days)]],)</f>
        <v>1</v>
      </c>
      <c r="Q496">
        <f>ROUND(FXLeaders_Signal_Report[[#This Row],[Trade Duration (in Hours)]],)</f>
        <v>17</v>
      </c>
    </row>
    <row r="497" spans="1:17" x14ac:dyDescent="0.25">
      <c r="A497" t="s">
        <v>525</v>
      </c>
      <c r="B497" t="s">
        <v>13</v>
      </c>
      <c r="C497">
        <v>132.94999999999999</v>
      </c>
      <c r="D497" t="s">
        <v>14</v>
      </c>
      <c r="E497">
        <v>1</v>
      </c>
      <c r="F497">
        <v>0</v>
      </c>
      <c r="G497" s="1">
        <v>45019</v>
      </c>
      <c r="H497" s="2">
        <v>0.51708333333333334</v>
      </c>
      <c r="I497" s="1">
        <v>45019</v>
      </c>
      <c r="J497" s="2">
        <v>0.58431712962962967</v>
      </c>
      <c r="K497" s="5">
        <v>6.7233796296296264E-2</v>
      </c>
      <c r="L497" s="6">
        <v>1.6136111111111102</v>
      </c>
      <c r="M497" s="2" t="str">
        <f>TEXT(FXLeaders_Signal_Report[[#This Row],[Time Open]],"[hh]:mm:ss")</f>
        <v>12:24:36</v>
      </c>
      <c r="N49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497" t="str">
        <f>IF(OR(FXLeaders_Signal_Report[[#This Row],[Pair]]="Gold",FXLeaders_Signal_Report[[#This Row],[Pair]]="Silver",FXLeaders_Signal_Report[[#This Row],[Pair]]="UsOil"),"Commodity",IF(OR(FXLeaders_Signal_Report[[#This Row],[Pair]]="BTC/USD",FXLeaders_Signal_Report[[#This Row],[Pair]]="ETH/USD"),"Cryptocurrency","Forex"))</f>
        <v>Forex</v>
      </c>
      <c r="P497">
        <f>ROUND(FXLeaders_Signal_Report[[#This Row],[Trade Duration (in Days)]],)</f>
        <v>0</v>
      </c>
      <c r="Q497">
        <f>ROUND(FXLeaders_Signal_Report[[#This Row],[Trade Duration (in Hours)]],)</f>
        <v>2</v>
      </c>
    </row>
    <row r="498" spans="1:17" x14ac:dyDescent="0.25">
      <c r="A498" t="s">
        <v>526</v>
      </c>
      <c r="B498" t="s">
        <v>16</v>
      </c>
      <c r="C498">
        <v>1977.15</v>
      </c>
      <c r="D498" t="s">
        <v>14</v>
      </c>
      <c r="E498">
        <v>1</v>
      </c>
      <c r="F498">
        <v>0</v>
      </c>
      <c r="G498" s="1">
        <v>45019</v>
      </c>
      <c r="H498" s="2">
        <v>0.54802083333333329</v>
      </c>
      <c r="I498" s="1">
        <v>45019</v>
      </c>
      <c r="J498" s="2">
        <v>0.56678240740740737</v>
      </c>
      <c r="K498" s="5">
        <v>1.8761574074074083E-2</v>
      </c>
      <c r="L498" s="6">
        <v>0.450277777777778</v>
      </c>
      <c r="M498" s="2" t="str">
        <f>TEXT(FXLeaders_Signal_Report[[#This Row],[Time Open]],"[hh]:mm:ss")</f>
        <v>13:09:09</v>
      </c>
      <c r="N49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498" t="str">
        <f>IF(OR(FXLeaders_Signal_Report[[#This Row],[Pair]]="Gold",FXLeaders_Signal_Report[[#This Row],[Pair]]="Silver",FXLeaders_Signal_Report[[#This Row],[Pair]]="UsOil"),"Commodity",IF(OR(FXLeaders_Signal_Report[[#This Row],[Pair]]="BTC/USD",FXLeaders_Signal_Report[[#This Row],[Pair]]="ETH/USD"),"Cryptocurrency","Forex"))</f>
        <v>Commodity</v>
      </c>
      <c r="P498">
        <f>ROUND(FXLeaders_Signal_Report[[#This Row],[Trade Duration (in Days)]],)</f>
        <v>0</v>
      </c>
      <c r="Q498">
        <f>ROUND(FXLeaders_Signal_Report[[#This Row],[Trade Duration (in Hours)]],)</f>
        <v>0</v>
      </c>
    </row>
    <row r="499" spans="1:17" x14ac:dyDescent="0.25">
      <c r="A499" t="s">
        <v>527</v>
      </c>
      <c r="B499" t="s">
        <v>16</v>
      </c>
      <c r="C499">
        <v>1950.44</v>
      </c>
      <c r="D499" t="s">
        <v>14</v>
      </c>
      <c r="E499">
        <v>0</v>
      </c>
      <c r="F499">
        <v>1</v>
      </c>
      <c r="G499" s="1">
        <v>45019</v>
      </c>
      <c r="H499" s="2">
        <v>0.21380787037037038</v>
      </c>
      <c r="I499" s="1">
        <v>45019</v>
      </c>
      <c r="J499" s="2">
        <v>0.30101851851851852</v>
      </c>
      <c r="K499" s="5">
        <v>8.721064814814812E-2</v>
      </c>
      <c r="L499" s="6">
        <v>2.093055555555555</v>
      </c>
      <c r="M499" s="2" t="str">
        <f>TEXT(FXLeaders_Signal_Report[[#This Row],[Time Open]],"[hh]:mm:ss")</f>
        <v>05:07:53</v>
      </c>
      <c r="N49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499" t="str">
        <f>IF(OR(FXLeaders_Signal_Report[[#This Row],[Pair]]="Gold",FXLeaders_Signal_Report[[#This Row],[Pair]]="Silver",FXLeaders_Signal_Report[[#This Row],[Pair]]="UsOil"),"Commodity",IF(OR(FXLeaders_Signal_Report[[#This Row],[Pair]]="BTC/USD",FXLeaders_Signal_Report[[#This Row],[Pair]]="ETH/USD"),"Cryptocurrency","Forex"))</f>
        <v>Commodity</v>
      </c>
      <c r="P499">
        <f>ROUND(FXLeaders_Signal_Report[[#This Row],[Trade Duration (in Days)]],)</f>
        <v>0</v>
      </c>
      <c r="Q499">
        <f>ROUND(FXLeaders_Signal_Report[[#This Row],[Trade Duration (in Hours)]],)</f>
        <v>2</v>
      </c>
    </row>
    <row r="500" spans="1:17" x14ac:dyDescent="0.25">
      <c r="A500" t="s">
        <v>528</v>
      </c>
      <c r="B500" t="s">
        <v>19</v>
      </c>
      <c r="C500">
        <v>1.079</v>
      </c>
      <c r="D500" t="s">
        <v>14</v>
      </c>
      <c r="E500">
        <v>0</v>
      </c>
      <c r="F500">
        <v>1</v>
      </c>
      <c r="G500" s="1">
        <v>45019</v>
      </c>
      <c r="H500" s="2">
        <v>0.21586805555555555</v>
      </c>
      <c r="I500" s="1">
        <v>45019</v>
      </c>
      <c r="J500" s="2">
        <v>0.29783564814814817</v>
      </c>
      <c r="K500" s="5">
        <v>8.1967592592592606E-2</v>
      </c>
      <c r="L500" s="6">
        <v>1.9672222222222224</v>
      </c>
      <c r="M500" s="2" t="str">
        <f>TEXT(FXLeaders_Signal_Report[[#This Row],[Time Open]],"[hh]:mm:ss")</f>
        <v>05:10:51</v>
      </c>
      <c r="N50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500" t="str">
        <f>IF(OR(FXLeaders_Signal_Report[[#This Row],[Pair]]="Gold",FXLeaders_Signal_Report[[#This Row],[Pair]]="Silver",FXLeaders_Signal_Report[[#This Row],[Pair]]="UsOil"),"Commodity",IF(OR(FXLeaders_Signal_Report[[#This Row],[Pair]]="BTC/USD",FXLeaders_Signal_Report[[#This Row],[Pair]]="ETH/USD"),"Cryptocurrency","Forex"))</f>
        <v>Forex</v>
      </c>
      <c r="P500">
        <f>ROUND(FXLeaders_Signal_Report[[#This Row],[Trade Duration (in Days)]],)</f>
        <v>0</v>
      </c>
      <c r="Q500">
        <f>ROUND(FXLeaders_Signal_Report[[#This Row],[Trade Duration (in Hours)]],)</f>
        <v>2</v>
      </c>
    </row>
    <row r="501" spans="1:17" x14ac:dyDescent="0.25">
      <c r="A501" t="s">
        <v>529</v>
      </c>
      <c r="B501" t="s">
        <v>16</v>
      </c>
      <c r="C501">
        <v>1980.15</v>
      </c>
      <c r="D501" t="s">
        <v>14</v>
      </c>
      <c r="E501">
        <v>1</v>
      </c>
      <c r="F501">
        <v>0</v>
      </c>
      <c r="G501" s="1">
        <v>45016</v>
      </c>
      <c r="H501" s="2">
        <v>0.53675925925925927</v>
      </c>
      <c r="I501" s="1">
        <v>45016</v>
      </c>
      <c r="J501" s="2">
        <v>0.72717592592592595</v>
      </c>
      <c r="K501" s="5">
        <v>0.19041666666666668</v>
      </c>
      <c r="L501" s="6">
        <v>4.57</v>
      </c>
      <c r="M501" s="2" t="str">
        <f>TEXT(FXLeaders_Signal_Report[[#This Row],[Time Open]],"[hh]:mm:ss")</f>
        <v>12:52:56</v>
      </c>
      <c r="N50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501" t="str">
        <f>IF(OR(FXLeaders_Signal_Report[[#This Row],[Pair]]="Gold",FXLeaders_Signal_Report[[#This Row],[Pair]]="Silver",FXLeaders_Signal_Report[[#This Row],[Pair]]="UsOil"),"Commodity",IF(OR(FXLeaders_Signal_Report[[#This Row],[Pair]]="BTC/USD",FXLeaders_Signal_Report[[#This Row],[Pair]]="ETH/USD"),"Cryptocurrency","Forex"))</f>
        <v>Commodity</v>
      </c>
      <c r="P501">
        <f>ROUND(FXLeaders_Signal_Report[[#This Row],[Trade Duration (in Days)]],)</f>
        <v>0</v>
      </c>
      <c r="Q501">
        <f>ROUND(FXLeaders_Signal_Report[[#This Row],[Trade Duration (in Hours)]],)</f>
        <v>5</v>
      </c>
    </row>
    <row r="502" spans="1:17" x14ac:dyDescent="0.25">
      <c r="A502" t="s">
        <v>530</v>
      </c>
      <c r="B502" t="s">
        <v>93</v>
      </c>
      <c r="C502">
        <v>1713.5</v>
      </c>
      <c r="D502" t="s">
        <v>14</v>
      </c>
      <c r="E502">
        <v>0</v>
      </c>
      <c r="F502">
        <v>1</v>
      </c>
      <c r="G502" s="1">
        <v>45012</v>
      </c>
      <c r="H502" s="2">
        <v>0.68679398148148152</v>
      </c>
      <c r="I502" s="1">
        <v>45016</v>
      </c>
      <c r="J502" s="2">
        <v>0.56585648148148149</v>
      </c>
      <c r="K502" s="5">
        <v>3.8790624999999999</v>
      </c>
      <c r="L502" s="6">
        <v>93.097499999999997</v>
      </c>
      <c r="M502" s="2" t="str">
        <f>TEXT(FXLeaders_Signal_Report[[#This Row],[Time Open]],"[hh]:mm:ss")</f>
        <v>16:28:59</v>
      </c>
      <c r="N50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502" t="str">
        <f>IF(OR(FXLeaders_Signal_Report[[#This Row],[Pair]]="Gold",FXLeaders_Signal_Report[[#This Row],[Pair]]="Silver",FXLeaders_Signal_Report[[#This Row],[Pair]]="UsOil"),"Commodity",IF(OR(FXLeaders_Signal_Report[[#This Row],[Pair]]="BTC/USD",FXLeaders_Signal_Report[[#This Row],[Pair]]="ETH/USD"),"Cryptocurrency","Forex"))</f>
        <v>Cryptocurrency</v>
      </c>
      <c r="P502">
        <f>ROUND(FXLeaders_Signal_Report[[#This Row],[Trade Duration (in Days)]],)</f>
        <v>4</v>
      </c>
      <c r="Q502">
        <f>ROUND(FXLeaders_Signal_Report[[#This Row],[Trade Duration (in Hours)]],)</f>
        <v>93</v>
      </c>
    </row>
    <row r="503" spans="1:17" x14ac:dyDescent="0.25">
      <c r="A503" t="s">
        <v>531</v>
      </c>
      <c r="B503" t="s">
        <v>19</v>
      </c>
      <c r="C503">
        <v>1.0902000000000001</v>
      </c>
      <c r="D503" t="s">
        <v>17</v>
      </c>
      <c r="E503">
        <v>0</v>
      </c>
      <c r="F503">
        <v>1</v>
      </c>
      <c r="G503" s="1">
        <v>45016</v>
      </c>
      <c r="H503" s="2">
        <v>0.21385416666666668</v>
      </c>
      <c r="I503" s="1">
        <v>45016</v>
      </c>
      <c r="J503" s="2">
        <v>0.45350694444444445</v>
      </c>
      <c r="K503" s="5">
        <v>0.2396527777777778</v>
      </c>
      <c r="L503" s="6">
        <v>5.7516666666666669</v>
      </c>
      <c r="M503" s="2" t="str">
        <f>TEXT(FXLeaders_Signal_Report[[#This Row],[Time Open]],"[hh]:mm:ss")</f>
        <v>05:07:57</v>
      </c>
      <c r="N50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503" t="str">
        <f>IF(OR(FXLeaders_Signal_Report[[#This Row],[Pair]]="Gold",FXLeaders_Signal_Report[[#This Row],[Pair]]="Silver",FXLeaders_Signal_Report[[#This Row],[Pair]]="UsOil"),"Commodity",IF(OR(FXLeaders_Signal_Report[[#This Row],[Pair]]="BTC/USD",FXLeaders_Signal_Report[[#This Row],[Pair]]="ETH/USD"),"Cryptocurrency","Forex"))</f>
        <v>Forex</v>
      </c>
      <c r="P503">
        <f>ROUND(FXLeaders_Signal_Report[[#This Row],[Trade Duration (in Days)]],)</f>
        <v>0</v>
      </c>
      <c r="Q503">
        <f>ROUND(FXLeaders_Signal_Report[[#This Row],[Trade Duration (in Hours)]],)</f>
        <v>6</v>
      </c>
    </row>
    <row r="504" spans="1:17" x14ac:dyDescent="0.25">
      <c r="A504" t="s">
        <v>532</v>
      </c>
      <c r="B504" t="s">
        <v>16</v>
      </c>
      <c r="C504">
        <v>1981.35</v>
      </c>
      <c r="D504" t="s">
        <v>17</v>
      </c>
      <c r="E504">
        <v>0</v>
      </c>
      <c r="F504">
        <v>1</v>
      </c>
      <c r="G504" s="1">
        <v>45015</v>
      </c>
      <c r="H504" s="2">
        <v>0.92398148148148151</v>
      </c>
      <c r="I504" s="1">
        <v>45016</v>
      </c>
      <c r="J504" s="2">
        <v>0.36428240740740742</v>
      </c>
      <c r="K504" s="5">
        <v>0.44030092592592596</v>
      </c>
      <c r="L504" s="6">
        <v>10.567222222222224</v>
      </c>
      <c r="M504" s="2" t="str">
        <f>TEXT(FXLeaders_Signal_Report[[#This Row],[Time Open]],"[hh]:mm:ss")</f>
        <v>22:10:32</v>
      </c>
      <c r="N50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Night Trade</v>
      </c>
      <c r="O504" t="str">
        <f>IF(OR(FXLeaders_Signal_Report[[#This Row],[Pair]]="Gold",FXLeaders_Signal_Report[[#This Row],[Pair]]="Silver",FXLeaders_Signal_Report[[#This Row],[Pair]]="UsOil"),"Commodity",IF(OR(FXLeaders_Signal_Report[[#This Row],[Pair]]="BTC/USD",FXLeaders_Signal_Report[[#This Row],[Pair]]="ETH/USD"),"Cryptocurrency","Forex"))</f>
        <v>Commodity</v>
      </c>
      <c r="P504">
        <f>ROUND(FXLeaders_Signal_Report[[#This Row],[Trade Duration (in Days)]],)</f>
        <v>0</v>
      </c>
      <c r="Q504">
        <f>ROUND(FXLeaders_Signal_Report[[#This Row],[Trade Duration (in Hours)]],)</f>
        <v>11</v>
      </c>
    </row>
    <row r="505" spans="1:17" x14ac:dyDescent="0.25">
      <c r="A505" t="s">
        <v>533</v>
      </c>
      <c r="B505" t="s">
        <v>21</v>
      </c>
      <c r="C505">
        <v>1.2388999999999999</v>
      </c>
      <c r="D505" t="s">
        <v>17</v>
      </c>
      <c r="E505">
        <v>0</v>
      </c>
      <c r="F505">
        <v>1</v>
      </c>
      <c r="G505" s="1">
        <v>45016</v>
      </c>
      <c r="H505" s="2">
        <v>0.22924768518518518</v>
      </c>
      <c r="I505" s="1">
        <v>45016</v>
      </c>
      <c r="J505" s="2">
        <v>0.34681712962962963</v>
      </c>
      <c r="K505" s="5">
        <v>0.11756944444444443</v>
      </c>
      <c r="L505" s="6">
        <v>2.8216666666666663</v>
      </c>
      <c r="M505" s="2" t="str">
        <f>TEXT(FXLeaders_Signal_Report[[#This Row],[Time Open]],"[hh]:mm:ss")</f>
        <v>05:30:07</v>
      </c>
      <c r="N50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505" t="str">
        <f>IF(OR(FXLeaders_Signal_Report[[#This Row],[Pair]]="Gold",FXLeaders_Signal_Report[[#This Row],[Pair]]="Silver",FXLeaders_Signal_Report[[#This Row],[Pair]]="UsOil"),"Commodity",IF(OR(FXLeaders_Signal_Report[[#This Row],[Pair]]="BTC/USD",FXLeaders_Signal_Report[[#This Row],[Pair]]="ETH/USD"),"Cryptocurrency","Forex"))</f>
        <v>Forex</v>
      </c>
      <c r="P505">
        <f>ROUND(FXLeaders_Signal_Report[[#This Row],[Trade Duration (in Days)]],)</f>
        <v>0</v>
      </c>
      <c r="Q505">
        <f>ROUND(FXLeaders_Signal_Report[[#This Row],[Trade Duration (in Hours)]],)</f>
        <v>3</v>
      </c>
    </row>
    <row r="506" spans="1:17" x14ac:dyDescent="0.25">
      <c r="A506" t="s">
        <v>534</v>
      </c>
      <c r="B506" t="s">
        <v>40</v>
      </c>
      <c r="C506">
        <v>1.3543000000000001</v>
      </c>
      <c r="D506" t="s">
        <v>17</v>
      </c>
      <c r="E506">
        <v>0</v>
      </c>
      <c r="F506">
        <v>1</v>
      </c>
      <c r="G506" s="1">
        <v>45015</v>
      </c>
      <c r="H506" s="2">
        <v>0.51920138888888889</v>
      </c>
      <c r="I506" s="1">
        <v>45016</v>
      </c>
      <c r="J506" s="2">
        <v>6.3263888888888883E-2</v>
      </c>
      <c r="K506" s="5">
        <v>0.54406249999999989</v>
      </c>
      <c r="L506" s="6">
        <v>13.057499999999999</v>
      </c>
      <c r="M506" s="2" t="str">
        <f>TEXT(FXLeaders_Signal_Report[[#This Row],[Time Open]],"[hh]:mm:ss")</f>
        <v>12:27:39</v>
      </c>
      <c r="N50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506" t="str">
        <f>IF(OR(FXLeaders_Signal_Report[[#This Row],[Pair]]="Gold",FXLeaders_Signal_Report[[#This Row],[Pair]]="Silver",FXLeaders_Signal_Report[[#This Row],[Pair]]="UsOil"),"Commodity",IF(OR(FXLeaders_Signal_Report[[#This Row],[Pair]]="BTC/USD",FXLeaders_Signal_Report[[#This Row],[Pair]]="ETH/USD"),"Cryptocurrency","Forex"))</f>
        <v>Forex</v>
      </c>
      <c r="P506">
        <f>ROUND(FXLeaders_Signal_Report[[#This Row],[Trade Duration (in Days)]],)</f>
        <v>1</v>
      </c>
      <c r="Q506">
        <f>ROUND(FXLeaders_Signal_Report[[#This Row],[Trade Duration (in Hours)]],)</f>
        <v>13</v>
      </c>
    </row>
    <row r="507" spans="1:17" x14ac:dyDescent="0.25">
      <c r="A507" t="s">
        <v>535</v>
      </c>
      <c r="B507" t="s">
        <v>16</v>
      </c>
      <c r="C507">
        <v>1963.9</v>
      </c>
      <c r="D507" t="s">
        <v>14</v>
      </c>
      <c r="E507">
        <v>0</v>
      </c>
      <c r="F507">
        <v>1</v>
      </c>
      <c r="G507" s="1">
        <v>45014</v>
      </c>
      <c r="H507" s="2">
        <v>0.3478472222222222</v>
      </c>
      <c r="I507" s="1">
        <v>45015</v>
      </c>
      <c r="J507" s="2">
        <v>0.51958333333333329</v>
      </c>
      <c r="K507" s="5">
        <v>1.1717361111111111</v>
      </c>
      <c r="L507" s="6">
        <v>28.12166666666667</v>
      </c>
      <c r="M507" s="2" t="str">
        <f>TEXT(FXLeaders_Signal_Report[[#This Row],[Time Open]],"[hh]:mm:ss")</f>
        <v>08:20:54</v>
      </c>
      <c r="N50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507" t="str">
        <f>IF(OR(FXLeaders_Signal_Report[[#This Row],[Pair]]="Gold",FXLeaders_Signal_Report[[#This Row],[Pair]]="Silver",FXLeaders_Signal_Report[[#This Row],[Pair]]="UsOil"),"Commodity",IF(OR(FXLeaders_Signal_Report[[#This Row],[Pair]]="BTC/USD",FXLeaders_Signal_Report[[#This Row],[Pair]]="ETH/USD"),"Cryptocurrency","Forex"))</f>
        <v>Commodity</v>
      </c>
      <c r="P507">
        <f>ROUND(FXLeaders_Signal_Report[[#This Row],[Trade Duration (in Days)]],)</f>
        <v>1</v>
      </c>
      <c r="Q507">
        <f>ROUND(FXLeaders_Signal_Report[[#This Row],[Trade Duration (in Hours)]],)</f>
        <v>28</v>
      </c>
    </row>
    <row r="508" spans="1:17" x14ac:dyDescent="0.25">
      <c r="A508" t="s">
        <v>536</v>
      </c>
      <c r="B508" t="s">
        <v>32</v>
      </c>
      <c r="C508">
        <v>0.87770000000000004</v>
      </c>
      <c r="D508" t="s">
        <v>17</v>
      </c>
      <c r="E508">
        <v>1</v>
      </c>
      <c r="F508">
        <v>0</v>
      </c>
      <c r="G508" s="1">
        <v>45013</v>
      </c>
      <c r="H508" s="2">
        <v>0.21702546296296296</v>
      </c>
      <c r="I508" s="1">
        <v>45015</v>
      </c>
      <c r="J508" s="2">
        <v>0.45849537037037036</v>
      </c>
      <c r="K508" s="5">
        <v>2.2414699074074074</v>
      </c>
      <c r="L508" s="6">
        <v>53.795277777777777</v>
      </c>
      <c r="M508" s="2" t="str">
        <f>TEXT(FXLeaders_Signal_Report[[#This Row],[Time Open]],"[hh]:mm:ss")</f>
        <v>05:12:31</v>
      </c>
      <c r="N50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508" t="str">
        <f>IF(OR(FXLeaders_Signal_Report[[#This Row],[Pair]]="Gold",FXLeaders_Signal_Report[[#This Row],[Pair]]="Silver",FXLeaders_Signal_Report[[#This Row],[Pair]]="UsOil"),"Commodity",IF(OR(FXLeaders_Signal_Report[[#This Row],[Pair]]="BTC/USD",FXLeaders_Signal_Report[[#This Row],[Pair]]="ETH/USD"),"Cryptocurrency","Forex"))</f>
        <v>Forex</v>
      </c>
      <c r="P508">
        <f>ROUND(FXLeaders_Signal_Report[[#This Row],[Trade Duration (in Days)]],)</f>
        <v>2</v>
      </c>
      <c r="Q508">
        <f>ROUND(FXLeaders_Signal_Report[[#This Row],[Trade Duration (in Hours)]],)</f>
        <v>54</v>
      </c>
    </row>
    <row r="509" spans="1:17" x14ac:dyDescent="0.25">
      <c r="A509" t="s">
        <v>537</v>
      </c>
      <c r="B509" t="s">
        <v>43</v>
      </c>
      <c r="C509">
        <v>73.02</v>
      </c>
      <c r="D509" t="s">
        <v>14</v>
      </c>
      <c r="E509">
        <v>0</v>
      </c>
      <c r="F509">
        <v>1</v>
      </c>
      <c r="G509" s="1">
        <v>45014</v>
      </c>
      <c r="H509" s="2">
        <v>0.69896990740740739</v>
      </c>
      <c r="I509" s="1">
        <v>45015</v>
      </c>
      <c r="J509" s="2">
        <v>0.37277777777777776</v>
      </c>
      <c r="K509" s="5">
        <v>0.67380787037037049</v>
      </c>
      <c r="L509" s="6">
        <v>16.171388888888892</v>
      </c>
      <c r="M509" s="2" t="str">
        <f>TEXT(FXLeaders_Signal_Report[[#This Row],[Time Open]],"[hh]:mm:ss")</f>
        <v>16:46:31</v>
      </c>
      <c r="N50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509" t="str">
        <f>IF(OR(FXLeaders_Signal_Report[[#This Row],[Pair]]="Gold",FXLeaders_Signal_Report[[#This Row],[Pair]]="Silver",FXLeaders_Signal_Report[[#This Row],[Pair]]="UsOil"),"Commodity",IF(OR(FXLeaders_Signal_Report[[#This Row],[Pair]]="BTC/USD",FXLeaders_Signal_Report[[#This Row],[Pair]]="ETH/USD"),"Cryptocurrency","Forex"))</f>
        <v>Commodity</v>
      </c>
      <c r="P509">
        <f>ROUND(FXLeaders_Signal_Report[[#This Row],[Trade Duration (in Days)]],)</f>
        <v>1</v>
      </c>
      <c r="Q509">
        <f>ROUND(FXLeaders_Signal_Report[[#This Row],[Trade Duration (in Hours)]],)</f>
        <v>16</v>
      </c>
    </row>
    <row r="510" spans="1:17" x14ac:dyDescent="0.25">
      <c r="A510" t="s">
        <v>538</v>
      </c>
      <c r="B510" t="s">
        <v>19</v>
      </c>
      <c r="C510">
        <v>1.0837000000000001</v>
      </c>
      <c r="D510" t="s">
        <v>14</v>
      </c>
      <c r="E510">
        <v>0</v>
      </c>
      <c r="F510">
        <v>1</v>
      </c>
      <c r="G510" s="1">
        <v>45015</v>
      </c>
      <c r="H510" s="2">
        <v>0.2119675925925926</v>
      </c>
      <c r="I510" s="1">
        <v>45015</v>
      </c>
      <c r="J510" s="2">
        <v>0.34380787037037036</v>
      </c>
      <c r="K510" s="5">
        <v>0.13184027777777774</v>
      </c>
      <c r="L510" s="6">
        <v>3.1641666666666657</v>
      </c>
      <c r="M510" s="2" t="str">
        <f>TEXT(FXLeaders_Signal_Report[[#This Row],[Time Open]],"[hh]:mm:ss")</f>
        <v>05:05:14</v>
      </c>
      <c r="N51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510" t="str">
        <f>IF(OR(FXLeaders_Signal_Report[[#This Row],[Pair]]="Gold",FXLeaders_Signal_Report[[#This Row],[Pair]]="Silver",FXLeaders_Signal_Report[[#This Row],[Pair]]="UsOil"),"Commodity",IF(OR(FXLeaders_Signal_Report[[#This Row],[Pair]]="BTC/USD",FXLeaders_Signal_Report[[#This Row],[Pair]]="ETH/USD"),"Cryptocurrency","Forex"))</f>
        <v>Forex</v>
      </c>
      <c r="P510">
        <f>ROUND(FXLeaders_Signal_Report[[#This Row],[Trade Duration (in Days)]],)</f>
        <v>0</v>
      </c>
      <c r="Q510">
        <f>ROUND(FXLeaders_Signal_Report[[#This Row],[Trade Duration (in Hours)]],)</f>
        <v>3</v>
      </c>
    </row>
    <row r="511" spans="1:17" x14ac:dyDescent="0.25">
      <c r="A511" t="s">
        <v>539</v>
      </c>
      <c r="B511" t="s">
        <v>59</v>
      </c>
      <c r="C511">
        <v>0.66890000000000005</v>
      </c>
      <c r="D511" t="s">
        <v>14</v>
      </c>
      <c r="E511">
        <v>0</v>
      </c>
      <c r="F511">
        <v>1</v>
      </c>
      <c r="G511" s="1">
        <v>45015</v>
      </c>
      <c r="H511" s="2">
        <v>0.22289351851851852</v>
      </c>
      <c r="I511" s="1">
        <v>45015</v>
      </c>
      <c r="J511" s="2">
        <v>0.33754629629629629</v>
      </c>
      <c r="K511" s="5">
        <v>0.11465277777777778</v>
      </c>
      <c r="L511" s="6">
        <v>2.7516666666666669</v>
      </c>
      <c r="M511" s="2" t="str">
        <f>TEXT(FXLeaders_Signal_Report[[#This Row],[Time Open]],"[hh]:mm:ss")</f>
        <v>05:20:58</v>
      </c>
      <c r="N51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511" t="str">
        <f>IF(OR(FXLeaders_Signal_Report[[#This Row],[Pair]]="Gold",FXLeaders_Signal_Report[[#This Row],[Pair]]="Silver",FXLeaders_Signal_Report[[#This Row],[Pair]]="UsOil"),"Commodity",IF(OR(FXLeaders_Signal_Report[[#This Row],[Pair]]="BTC/USD",FXLeaders_Signal_Report[[#This Row],[Pair]]="ETH/USD"),"Cryptocurrency","Forex"))</f>
        <v>Forex</v>
      </c>
      <c r="P511">
        <f>ROUND(FXLeaders_Signal_Report[[#This Row],[Trade Duration (in Days)]],)</f>
        <v>0</v>
      </c>
      <c r="Q511">
        <f>ROUND(FXLeaders_Signal_Report[[#This Row],[Trade Duration (in Hours)]],)</f>
        <v>3</v>
      </c>
    </row>
    <row r="512" spans="1:17" x14ac:dyDescent="0.25">
      <c r="A512" t="s">
        <v>540</v>
      </c>
      <c r="B512" t="s">
        <v>21</v>
      </c>
      <c r="C512">
        <v>1.2319</v>
      </c>
      <c r="D512" t="s">
        <v>14</v>
      </c>
      <c r="E512">
        <v>0</v>
      </c>
      <c r="F512">
        <v>1</v>
      </c>
      <c r="G512" s="1">
        <v>45014</v>
      </c>
      <c r="H512" s="2">
        <v>0.63664351851851853</v>
      </c>
      <c r="I512" s="1">
        <v>45015</v>
      </c>
      <c r="J512" s="2">
        <v>0.31877314814814817</v>
      </c>
      <c r="K512" s="5">
        <v>0.68212962962962975</v>
      </c>
      <c r="L512" s="6">
        <v>16.371111111111112</v>
      </c>
      <c r="M512" s="2" t="str">
        <f>TEXT(FXLeaders_Signal_Report[[#This Row],[Time Open]],"[hh]:mm:ss")</f>
        <v>15:16:46</v>
      </c>
      <c r="N51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512" t="str">
        <f>IF(OR(FXLeaders_Signal_Report[[#This Row],[Pair]]="Gold",FXLeaders_Signal_Report[[#This Row],[Pair]]="Silver",FXLeaders_Signal_Report[[#This Row],[Pair]]="UsOil"),"Commodity",IF(OR(FXLeaders_Signal_Report[[#This Row],[Pair]]="BTC/USD",FXLeaders_Signal_Report[[#This Row],[Pair]]="ETH/USD"),"Cryptocurrency","Forex"))</f>
        <v>Forex</v>
      </c>
      <c r="P512">
        <f>ROUND(FXLeaders_Signal_Report[[#This Row],[Trade Duration (in Days)]],)</f>
        <v>1</v>
      </c>
      <c r="Q512">
        <f>ROUND(FXLeaders_Signal_Report[[#This Row],[Trade Duration (in Hours)]],)</f>
        <v>16</v>
      </c>
    </row>
    <row r="513" spans="1:17" x14ac:dyDescent="0.25">
      <c r="A513" t="s">
        <v>541</v>
      </c>
      <c r="B513" t="s">
        <v>13</v>
      </c>
      <c r="C513">
        <v>130.75</v>
      </c>
      <c r="D513" t="s">
        <v>17</v>
      </c>
      <c r="E513">
        <v>1</v>
      </c>
      <c r="F513">
        <v>0</v>
      </c>
      <c r="G513" s="1">
        <v>45012</v>
      </c>
      <c r="H513" s="2">
        <v>0.14894675925925926</v>
      </c>
      <c r="I513" s="1">
        <v>45014</v>
      </c>
      <c r="J513" s="2">
        <v>0.48592592592592593</v>
      </c>
      <c r="K513" s="5">
        <v>2.3369791666666666</v>
      </c>
      <c r="L513" s="6">
        <v>56.087499999999999</v>
      </c>
      <c r="M513" s="2" t="str">
        <f>TEXT(FXLeaders_Signal_Report[[#This Row],[Time Open]],"[hh]:mm:ss")</f>
        <v>03:34:29</v>
      </c>
      <c r="N51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Night Trade</v>
      </c>
      <c r="O513" t="str">
        <f>IF(OR(FXLeaders_Signal_Report[[#This Row],[Pair]]="Gold",FXLeaders_Signal_Report[[#This Row],[Pair]]="Silver",FXLeaders_Signal_Report[[#This Row],[Pair]]="UsOil"),"Commodity",IF(OR(FXLeaders_Signal_Report[[#This Row],[Pair]]="BTC/USD",FXLeaders_Signal_Report[[#This Row],[Pair]]="ETH/USD"),"Cryptocurrency","Forex"))</f>
        <v>Forex</v>
      </c>
      <c r="P513">
        <f>ROUND(FXLeaders_Signal_Report[[#This Row],[Trade Duration (in Days)]],)</f>
        <v>2</v>
      </c>
      <c r="Q513">
        <f>ROUND(FXLeaders_Signal_Report[[#This Row],[Trade Duration (in Hours)]],)</f>
        <v>56</v>
      </c>
    </row>
    <row r="514" spans="1:17" x14ac:dyDescent="0.25">
      <c r="A514" t="s">
        <v>542</v>
      </c>
      <c r="B514" t="s">
        <v>19</v>
      </c>
      <c r="C514">
        <v>1.0826</v>
      </c>
      <c r="D514" t="s">
        <v>14</v>
      </c>
      <c r="E514">
        <v>0</v>
      </c>
      <c r="F514">
        <v>1</v>
      </c>
      <c r="G514" s="1">
        <v>45013</v>
      </c>
      <c r="H514" s="2">
        <v>0.57890046296296294</v>
      </c>
      <c r="I514" s="1">
        <v>45014</v>
      </c>
      <c r="J514" s="2">
        <v>0.41486111111111112</v>
      </c>
      <c r="K514" s="5">
        <v>0.83596064814814819</v>
      </c>
      <c r="L514" s="6">
        <v>20.063055555555557</v>
      </c>
      <c r="M514" s="2" t="str">
        <f>TEXT(FXLeaders_Signal_Report[[#This Row],[Time Open]],"[hh]:mm:ss")</f>
        <v>13:53:37</v>
      </c>
      <c r="N51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514" t="str">
        <f>IF(OR(FXLeaders_Signal_Report[[#This Row],[Pair]]="Gold",FXLeaders_Signal_Report[[#This Row],[Pair]]="Silver",FXLeaders_Signal_Report[[#This Row],[Pair]]="UsOil"),"Commodity",IF(OR(FXLeaders_Signal_Report[[#This Row],[Pair]]="BTC/USD",FXLeaders_Signal_Report[[#This Row],[Pair]]="ETH/USD"),"Cryptocurrency","Forex"))</f>
        <v>Forex</v>
      </c>
      <c r="P514">
        <f>ROUND(FXLeaders_Signal_Report[[#This Row],[Trade Duration (in Days)]],)</f>
        <v>1</v>
      </c>
      <c r="Q514">
        <f>ROUND(FXLeaders_Signal_Report[[#This Row],[Trade Duration (in Hours)]],)</f>
        <v>20</v>
      </c>
    </row>
    <row r="515" spans="1:17" x14ac:dyDescent="0.25">
      <c r="A515" t="s">
        <v>543</v>
      </c>
      <c r="B515" t="s">
        <v>182</v>
      </c>
      <c r="C515">
        <v>142.69</v>
      </c>
      <c r="D515" t="s">
        <v>14</v>
      </c>
      <c r="E515">
        <v>0</v>
      </c>
      <c r="F515">
        <v>1</v>
      </c>
      <c r="G515" s="1">
        <v>45014</v>
      </c>
      <c r="H515" s="2">
        <v>0.19988425925925926</v>
      </c>
      <c r="I515" s="1">
        <v>45014</v>
      </c>
      <c r="J515" s="2">
        <v>0.26114583333333335</v>
      </c>
      <c r="K515" s="5">
        <v>6.1261574074074066E-2</v>
      </c>
      <c r="L515" s="6">
        <v>1.4702777777777776</v>
      </c>
      <c r="M515" s="2" t="str">
        <f>TEXT(FXLeaders_Signal_Report[[#This Row],[Time Open]],"[hh]:mm:ss")</f>
        <v>04:47:50</v>
      </c>
      <c r="N51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515" t="str">
        <f>IF(OR(FXLeaders_Signal_Report[[#This Row],[Pair]]="Gold",FXLeaders_Signal_Report[[#This Row],[Pair]]="Silver",FXLeaders_Signal_Report[[#This Row],[Pair]]="UsOil"),"Commodity",IF(OR(FXLeaders_Signal_Report[[#This Row],[Pair]]="BTC/USD",FXLeaders_Signal_Report[[#This Row],[Pair]]="ETH/USD"),"Cryptocurrency","Forex"))</f>
        <v>Forex</v>
      </c>
      <c r="P515">
        <f>ROUND(FXLeaders_Signal_Report[[#This Row],[Trade Duration (in Days)]],)</f>
        <v>0</v>
      </c>
      <c r="Q515">
        <f>ROUND(FXLeaders_Signal_Report[[#This Row],[Trade Duration (in Hours)]],)</f>
        <v>1</v>
      </c>
    </row>
    <row r="516" spans="1:17" x14ac:dyDescent="0.25">
      <c r="A516" t="s">
        <v>544</v>
      </c>
      <c r="B516" t="s">
        <v>16</v>
      </c>
      <c r="C516">
        <v>1968.06</v>
      </c>
      <c r="D516" t="s">
        <v>17</v>
      </c>
      <c r="E516">
        <v>0</v>
      </c>
      <c r="F516">
        <v>1</v>
      </c>
      <c r="G516" s="1">
        <v>45014</v>
      </c>
      <c r="H516" s="2">
        <v>0.18515046296296298</v>
      </c>
      <c r="I516" s="1">
        <v>45014</v>
      </c>
      <c r="J516" s="2">
        <v>0.23366898148148149</v>
      </c>
      <c r="K516" s="5">
        <v>4.8518518518518516E-2</v>
      </c>
      <c r="L516" s="6">
        <v>1.1644444444444444</v>
      </c>
      <c r="M516" s="2" t="str">
        <f>TEXT(FXLeaders_Signal_Report[[#This Row],[Time Open]],"[hh]:mm:ss")</f>
        <v>04:26:37</v>
      </c>
      <c r="N51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516" t="str">
        <f>IF(OR(FXLeaders_Signal_Report[[#This Row],[Pair]]="Gold",FXLeaders_Signal_Report[[#This Row],[Pair]]="Silver",FXLeaders_Signal_Report[[#This Row],[Pair]]="UsOil"),"Commodity",IF(OR(FXLeaders_Signal_Report[[#This Row],[Pair]]="BTC/USD",FXLeaders_Signal_Report[[#This Row],[Pair]]="ETH/USD"),"Cryptocurrency","Forex"))</f>
        <v>Commodity</v>
      </c>
      <c r="P516">
        <f>ROUND(FXLeaders_Signal_Report[[#This Row],[Trade Duration (in Days)]],)</f>
        <v>0</v>
      </c>
      <c r="Q516">
        <f>ROUND(FXLeaders_Signal_Report[[#This Row],[Trade Duration (in Hours)]],)</f>
        <v>1</v>
      </c>
    </row>
    <row r="517" spans="1:17" x14ac:dyDescent="0.25">
      <c r="A517" t="s">
        <v>545</v>
      </c>
      <c r="B517" t="s">
        <v>43</v>
      </c>
      <c r="C517">
        <v>72.47</v>
      </c>
      <c r="D517" t="s">
        <v>14</v>
      </c>
      <c r="E517">
        <v>0</v>
      </c>
      <c r="F517">
        <v>1</v>
      </c>
      <c r="G517" s="1">
        <v>45013</v>
      </c>
      <c r="H517" s="2">
        <v>0.55940972222222218</v>
      </c>
      <c r="I517" s="1">
        <v>45013</v>
      </c>
      <c r="J517" s="2">
        <v>0.5909375</v>
      </c>
      <c r="K517" s="5">
        <v>3.1527777777777745E-2</v>
      </c>
      <c r="L517" s="6">
        <v>0.75666666666666593</v>
      </c>
      <c r="M517" s="2" t="str">
        <f>TEXT(FXLeaders_Signal_Report[[#This Row],[Time Open]],"[hh]:mm:ss")</f>
        <v>13:25:33</v>
      </c>
      <c r="N51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517" t="str">
        <f>IF(OR(FXLeaders_Signal_Report[[#This Row],[Pair]]="Gold",FXLeaders_Signal_Report[[#This Row],[Pair]]="Silver",FXLeaders_Signal_Report[[#This Row],[Pair]]="UsOil"),"Commodity",IF(OR(FXLeaders_Signal_Report[[#This Row],[Pair]]="BTC/USD",FXLeaders_Signal_Report[[#This Row],[Pair]]="ETH/USD"),"Cryptocurrency","Forex"))</f>
        <v>Commodity</v>
      </c>
      <c r="P517">
        <f>ROUND(FXLeaders_Signal_Report[[#This Row],[Trade Duration (in Days)]],)</f>
        <v>0</v>
      </c>
      <c r="Q517">
        <f>ROUND(FXLeaders_Signal_Report[[#This Row],[Trade Duration (in Hours)]],)</f>
        <v>1</v>
      </c>
    </row>
    <row r="518" spans="1:17" x14ac:dyDescent="0.25">
      <c r="A518" t="s">
        <v>546</v>
      </c>
      <c r="B518" t="s">
        <v>16</v>
      </c>
      <c r="C518">
        <v>1957.48</v>
      </c>
      <c r="D518" t="s">
        <v>17</v>
      </c>
      <c r="E518">
        <v>0</v>
      </c>
      <c r="F518">
        <v>1</v>
      </c>
      <c r="G518" s="1">
        <v>45013</v>
      </c>
      <c r="H518" s="2">
        <v>0.21208333333333335</v>
      </c>
      <c r="I518" s="1">
        <v>45013</v>
      </c>
      <c r="J518" s="2">
        <v>0.37763888888888891</v>
      </c>
      <c r="K518" s="5">
        <v>0.16555555555555554</v>
      </c>
      <c r="L518" s="6">
        <v>3.9733333333333327</v>
      </c>
      <c r="M518" s="2" t="str">
        <f>TEXT(FXLeaders_Signal_Report[[#This Row],[Time Open]],"[hh]:mm:ss")</f>
        <v>05:05:24</v>
      </c>
      <c r="N51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518" t="str">
        <f>IF(OR(FXLeaders_Signal_Report[[#This Row],[Pair]]="Gold",FXLeaders_Signal_Report[[#This Row],[Pair]]="Silver",FXLeaders_Signal_Report[[#This Row],[Pair]]="UsOil"),"Commodity",IF(OR(FXLeaders_Signal_Report[[#This Row],[Pair]]="BTC/USD",FXLeaders_Signal_Report[[#This Row],[Pair]]="ETH/USD"),"Cryptocurrency","Forex"))</f>
        <v>Commodity</v>
      </c>
      <c r="P518">
        <f>ROUND(FXLeaders_Signal_Report[[#This Row],[Trade Duration (in Days)]],)</f>
        <v>0</v>
      </c>
      <c r="Q518">
        <f>ROUND(FXLeaders_Signal_Report[[#This Row],[Trade Duration (in Hours)]],)</f>
        <v>4</v>
      </c>
    </row>
    <row r="519" spans="1:17" x14ac:dyDescent="0.25">
      <c r="A519" t="s">
        <v>547</v>
      </c>
      <c r="B519" t="s">
        <v>19</v>
      </c>
      <c r="C519">
        <v>1.0786</v>
      </c>
      <c r="D519" t="s">
        <v>17</v>
      </c>
      <c r="E519">
        <v>1</v>
      </c>
      <c r="F519">
        <v>0</v>
      </c>
      <c r="G519" s="1">
        <v>45012</v>
      </c>
      <c r="H519" s="2">
        <v>0.65643518518518518</v>
      </c>
      <c r="I519" s="1">
        <v>45013</v>
      </c>
      <c r="J519" s="2">
        <v>0.31126157407407407</v>
      </c>
      <c r="K519" s="5">
        <v>0.65482638888888878</v>
      </c>
      <c r="L519" s="6">
        <v>15.715833333333332</v>
      </c>
      <c r="M519" s="2" t="str">
        <f>TEXT(FXLeaders_Signal_Report[[#This Row],[Time Open]],"[hh]:mm:ss")</f>
        <v>15:45:16</v>
      </c>
      <c r="N51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519" t="str">
        <f>IF(OR(FXLeaders_Signal_Report[[#This Row],[Pair]]="Gold",FXLeaders_Signal_Report[[#This Row],[Pair]]="Silver",FXLeaders_Signal_Report[[#This Row],[Pair]]="UsOil"),"Commodity",IF(OR(FXLeaders_Signal_Report[[#This Row],[Pair]]="BTC/USD",FXLeaders_Signal_Report[[#This Row],[Pair]]="ETH/USD"),"Cryptocurrency","Forex"))</f>
        <v>Forex</v>
      </c>
      <c r="P519">
        <f>ROUND(FXLeaders_Signal_Report[[#This Row],[Trade Duration (in Days)]],)</f>
        <v>1</v>
      </c>
      <c r="Q519">
        <f>ROUND(FXLeaders_Signal_Report[[#This Row],[Trade Duration (in Hours)]],)</f>
        <v>16</v>
      </c>
    </row>
    <row r="520" spans="1:17" x14ac:dyDescent="0.25">
      <c r="A520" t="s">
        <v>548</v>
      </c>
      <c r="B520" t="s">
        <v>59</v>
      </c>
      <c r="C520">
        <v>0.66500000000000004</v>
      </c>
      <c r="D520" t="s">
        <v>17</v>
      </c>
      <c r="E520">
        <v>1</v>
      </c>
      <c r="F520">
        <v>0</v>
      </c>
      <c r="G520" s="1">
        <v>45011</v>
      </c>
      <c r="H520" s="2">
        <v>0.96649305555555554</v>
      </c>
      <c r="I520" s="1">
        <v>45013</v>
      </c>
      <c r="J520" s="2">
        <v>0.1184375</v>
      </c>
      <c r="K520" s="5">
        <v>1.1519444444444447</v>
      </c>
      <c r="L520" s="6">
        <v>27.646666666666668</v>
      </c>
      <c r="M520" s="2" t="str">
        <f>TEXT(FXLeaders_Signal_Report[[#This Row],[Time Open]],"[hh]:mm:ss")</f>
        <v>23:11:45</v>
      </c>
      <c r="N52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Night Trade</v>
      </c>
      <c r="O520" t="str">
        <f>IF(OR(FXLeaders_Signal_Report[[#This Row],[Pair]]="Gold",FXLeaders_Signal_Report[[#This Row],[Pair]]="Silver",FXLeaders_Signal_Report[[#This Row],[Pair]]="UsOil"),"Commodity",IF(OR(FXLeaders_Signal_Report[[#This Row],[Pair]]="BTC/USD",FXLeaders_Signal_Report[[#This Row],[Pair]]="ETH/USD"),"Cryptocurrency","Forex"))</f>
        <v>Forex</v>
      </c>
      <c r="P520">
        <f>ROUND(FXLeaders_Signal_Report[[#This Row],[Trade Duration (in Days)]],)</f>
        <v>1</v>
      </c>
      <c r="Q520">
        <f>ROUND(FXLeaders_Signal_Report[[#This Row],[Trade Duration (in Hours)]],)</f>
        <v>28</v>
      </c>
    </row>
    <row r="521" spans="1:17" x14ac:dyDescent="0.25">
      <c r="A521" t="s">
        <v>549</v>
      </c>
      <c r="B521" t="s">
        <v>16</v>
      </c>
      <c r="C521">
        <v>1952.78</v>
      </c>
      <c r="D521" t="s">
        <v>14</v>
      </c>
      <c r="E521">
        <v>0</v>
      </c>
      <c r="F521">
        <v>1</v>
      </c>
      <c r="G521" s="1">
        <v>45012</v>
      </c>
      <c r="H521" s="2">
        <v>0.50142361111111111</v>
      </c>
      <c r="I521" s="1">
        <v>45013</v>
      </c>
      <c r="J521" s="2">
        <v>4.7615740740740743E-2</v>
      </c>
      <c r="K521" s="5">
        <v>0.54619212962962971</v>
      </c>
      <c r="L521" s="6">
        <v>13.108611111111113</v>
      </c>
      <c r="M521" s="2" t="str">
        <f>TEXT(FXLeaders_Signal_Report[[#This Row],[Time Open]],"[hh]:mm:ss")</f>
        <v>12:02:03</v>
      </c>
      <c r="N52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521" t="str">
        <f>IF(OR(FXLeaders_Signal_Report[[#This Row],[Pair]]="Gold",FXLeaders_Signal_Report[[#This Row],[Pair]]="Silver",FXLeaders_Signal_Report[[#This Row],[Pair]]="UsOil"),"Commodity",IF(OR(FXLeaders_Signal_Report[[#This Row],[Pair]]="BTC/USD",FXLeaders_Signal_Report[[#This Row],[Pair]]="ETH/USD"),"Cryptocurrency","Forex"))</f>
        <v>Commodity</v>
      </c>
      <c r="P521">
        <f>ROUND(FXLeaders_Signal_Report[[#This Row],[Trade Duration (in Days)]],)</f>
        <v>1</v>
      </c>
      <c r="Q521">
        <f>ROUND(FXLeaders_Signal_Report[[#This Row],[Trade Duration (in Hours)]],)</f>
        <v>13</v>
      </c>
    </row>
    <row r="522" spans="1:17" x14ac:dyDescent="0.25">
      <c r="A522" t="s">
        <v>550</v>
      </c>
      <c r="B522" t="s">
        <v>93</v>
      </c>
      <c r="C522">
        <v>1810</v>
      </c>
      <c r="D522" t="s">
        <v>14</v>
      </c>
      <c r="E522">
        <v>1</v>
      </c>
      <c r="F522">
        <v>0</v>
      </c>
      <c r="G522" s="1">
        <v>45009</v>
      </c>
      <c r="H522" s="2">
        <v>0.2197800925925926</v>
      </c>
      <c r="I522" s="1">
        <v>45012</v>
      </c>
      <c r="J522" s="2">
        <v>0.6253009259259259</v>
      </c>
      <c r="K522" s="5">
        <v>3.4055208333333331</v>
      </c>
      <c r="L522" s="6">
        <v>81.732500000000002</v>
      </c>
      <c r="M522" s="2" t="str">
        <f>TEXT(FXLeaders_Signal_Report[[#This Row],[Time Open]],"[hh]:mm:ss")</f>
        <v>05:16:29</v>
      </c>
      <c r="N52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522" t="str">
        <f>IF(OR(FXLeaders_Signal_Report[[#This Row],[Pair]]="Gold",FXLeaders_Signal_Report[[#This Row],[Pair]]="Silver",FXLeaders_Signal_Report[[#This Row],[Pair]]="UsOil"),"Commodity",IF(OR(FXLeaders_Signal_Report[[#This Row],[Pair]]="BTC/USD",FXLeaders_Signal_Report[[#This Row],[Pair]]="ETH/USD"),"Cryptocurrency","Forex"))</f>
        <v>Cryptocurrency</v>
      </c>
      <c r="P522">
        <f>ROUND(FXLeaders_Signal_Report[[#This Row],[Trade Duration (in Days)]],)</f>
        <v>3</v>
      </c>
      <c r="Q522">
        <f>ROUND(FXLeaders_Signal_Report[[#This Row],[Trade Duration (in Hours)]],)</f>
        <v>82</v>
      </c>
    </row>
    <row r="523" spans="1:17" x14ac:dyDescent="0.25">
      <c r="A523" t="s">
        <v>551</v>
      </c>
      <c r="B523" t="s">
        <v>21</v>
      </c>
      <c r="C523">
        <v>1.2248000000000001</v>
      </c>
      <c r="D523" t="s">
        <v>14</v>
      </c>
      <c r="E523">
        <v>0</v>
      </c>
      <c r="F523">
        <v>1</v>
      </c>
      <c r="G523" s="1">
        <v>45012</v>
      </c>
      <c r="H523" s="2">
        <v>0.15734953703703702</v>
      </c>
      <c r="I523" s="1">
        <v>45012</v>
      </c>
      <c r="J523" s="2">
        <v>0.57261574074074073</v>
      </c>
      <c r="K523" s="5">
        <v>0.41526620370370376</v>
      </c>
      <c r="L523" s="6">
        <v>9.9663888888888899</v>
      </c>
      <c r="M523" s="2" t="str">
        <f>TEXT(FXLeaders_Signal_Report[[#This Row],[Time Open]],"[hh]:mm:ss")</f>
        <v>03:46:35</v>
      </c>
      <c r="N52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Night Trade</v>
      </c>
      <c r="O523" t="str">
        <f>IF(OR(FXLeaders_Signal_Report[[#This Row],[Pair]]="Gold",FXLeaders_Signal_Report[[#This Row],[Pair]]="Silver",FXLeaders_Signal_Report[[#This Row],[Pair]]="UsOil"),"Commodity",IF(OR(FXLeaders_Signal_Report[[#This Row],[Pair]]="BTC/USD",FXLeaders_Signal_Report[[#This Row],[Pair]]="ETH/USD"),"Cryptocurrency","Forex"))</f>
        <v>Forex</v>
      </c>
      <c r="P523">
        <f>ROUND(FXLeaders_Signal_Report[[#This Row],[Trade Duration (in Days)]],)</f>
        <v>0</v>
      </c>
      <c r="Q523">
        <f>ROUND(FXLeaders_Signal_Report[[#This Row],[Trade Duration (in Hours)]],)</f>
        <v>10</v>
      </c>
    </row>
    <row r="524" spans="1:17" x14ac:dyDescent="0.25">
      <c r="A524" t="s">
        <v>552</v>
      </c>
      <c r="B524" t="s">
        <v>47</v>
      </c>
      <c r="C524">
        <v>0.91930000000000001</v>
      </c>
      <c r="D524" t="s">
        <v>17</v>
      </c>
      <c r="E524">
        <v>0</v>
      </c>
      <c r="F524">
        <v>1</v>
      </c>
      <c r="G524" s="1">
        <v>45009</v>
      </c>
      <c r="H524" s="2">
        <v>0.5484606481481481</v>
      </c>
      <c r="I524" s="1">
        <v>45012</v>
      </c>
      <c r="J524" s="2">
        <v>0.34208333333333335</v>
      </c>
      <c r="K524" s="5">
        <v>2.7936226851851851</v>
      </c>
      <c r="L524" s="6">
        <v>67.046944444444449</v>
      </c>
      <c r="M524" s="2" t="str">
        <f>TEXT(FXLeaders_Signal_Report[[#This Row],[Time Open]],"[hh]:mm:ss")</f>
        <v>13:09:47</v>
      </c>
      <c r="N52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524" t="str">
        <f>IF(OR(FXLeaders_Signal_Report[[#This Row],[Pair]]="Gold",FXLeaders_Signal_Report[[#This Row],[Pair]]="Silver",FXLeaders_Signal_Report[[#This Row],[Pair]]="UsOil"),"Commodity",IF(OR(FXLeaders_Signal_Report[[#This Row],[Pair]]="BTC/USD",FXLeaders_Signal_Report[[#This Row],[Pair]]="ETH/USD"),"Cryptocurrency","Forex"))</f>
        <v>Forex</v>
      </c>
      <c r="P524">
        <f>ROUND(FXLeaders_Signal_Report[[#This Row],[Trade Duration (in Days)]],)</f>
        <v>3</v>
      </c>
      <c r="Q524">
        <f>ROUND(FXLeaders_Signal_Report[[#This Row],[Trade Duration (in Hours)]],)</f>
        <v>67</v>
      </c>
    </row>
    <row r="525" spans="1:17" x14ac:dyDescent="0.25">
      <c r="A525" t="s">
        <v>553</v>
      </c>
      <c r="B525" t="s">
        <v>16</v>
      </c>
      <c r="C525">
        <v>1974.72</v>
      </c>
      <c r="D525" t="s">
        <v>17</v>
      </c>
      <c r="E525">
        <v>0</v>
      </c>
      <c r="F525">
        <v>1</v>
      </c>
      <c r="G525" s="1">
        <v>45012</v>
      </c>
      <c r="H525" s="2">
        <v>0.16729166666666667</v>
      </c>
      <c r="I525" s="1">
        <v>45012</v>
      </c>
      <c r="J525" s="2">
        <v>0.2442361111111111</v>
      </c>
      <c r="K525" s="5">
        <v>7.694444444444444E-2</v>
      </c>
      <c r="L525" s="6">
        <v>1.8466666666666667</v>
      </c>
      <c r="M525" s="2" t="str">
        <f>TEXT(FXLeaders_Signal_Report[[#This Row],[Time Open]],"[hh]:mm:ss")</f>
        <v>04:00:54</v>
      </c>
      <c r="N52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525" t="str">
        <f>IF(OR(FXLeaders_Signal_Report[[#This Row],[Pair]]="Gold",FXLeaders_Signal_Report[[#This Row],[Pair]]="Silver",FXLeaders_Signal_Report[[#This Row],[Pair]]="UsOil"),"Commodity",IF(OR(FXLeaders_Signal_Report[[#This Row],[Pair]]="BTC/USD",FXLeaders_Signal_Report[[#This Row],[Pair]]="ETH/USD"),"Cryptocurrency","Forex"))</f>
        <v>Commodity</v>
      </c>
      <c r="P525">
        <f>ROUND(FXLeaders_Signal_Report[[#This Row],[Trade Duration (in Days)]],)</f>
        <v>0</v>
      </c>
      <c r="Q525">
        <f>ROUND(FXLeaders_Signal_Report[[#This Row],[Trade Duration (in Hours)]],)</f>
        <v>2</v>
      </c>
    </row>
    <row r="526" spans="1:17" x14ac:dyDescent="0.25">
      <c r="A526" t="s">
        <v>554</v>
      </c>
      <c r="B526" t="s">
        <v>16</v>
      </c>
      <c r="C526">
        <v>1970</v>
      </c>
      <c r="D526" t="s">
        <v>14</v>
      </c>
      <c r="E526">
        <v>0</v>
      </c>
      <c r="F526">
        <v>1</v>
      </c>
      <c r="G526" s="1">
        <v>45011</v>
      </c>
      <c r="H526" s="2">
        <v>0.92258101851851848</v>
      </c>
      <c r="I526" s="1">
        <v>45012</v>
      </c>
      <c r="J526" s="2">
        <v>5.3761574074074073E-2</v>
      </c>
      <c r="K526" s="5">
        <v>0.13118055555555552</v>
      </c>
      <c r="L526" s="6">
        <v>3.1483333333333334</v>
      </c>
      <c r="M526" s="2" t="str">
        <f>TEXT(FXLeaders_Signal_Report[[#This Row],[Time Open]],"[hh]:mm:ss")</f>
        <v>22:08:31</v>
      </c>
      <c r="N52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Night Trade</v>
      </c>
      <c r="O526" t="str">
        <f>IF(OR(FXLeaders_Signal_Report[[#This Row],[Pair]]="Gold",FXLeaders_Signal_Report[[#This Row],[Pair]]="Silver",FXLeaders_Signal_Report[[#This Row],[Pair]]="UsOil"),"Commodity",IF(OR(FXLeaders_Signal_Report[[#This Row],[Pair]]="BTC/USD",FXLeaders_Signal_Report[[#This Row],[Pair]]="ETH/USD"),"Cryptocurrency","Forex"))</f>
        <v>Commodity</v>
      </c>
      <c r="P526">
        <f>ROUND(FXLeaders_Signal_Report[[#This Row],[Trade Duration (in Days)]],)</f>
        <v>0</v>
      </c>
      <c r="Q526">
        <f>ROUND(FXLeaders_Signal_Report[[#This Row],[Trade Duration (in Hours)]],)</f>
        <v>3</v>
      </c>
    </row>
    <row r="527" spans="1:17" x14ac:dyDescent="0.25">
      <c r="A527" t="s">
        <v>555</v>
      </c>
      <c r="B527" t="s">
        <v>16</v>
      </c>
      <c r="C527">
        <v>1994.33</v>
      </c>
      <c r="D527" t="s">
        <v>14</v>
      </c>
      <c r="E527">
        <v>0</v>
      </c>
      <c r="F527">
        <v>1</v>
      </c>
      <c r="G527" s="1">
        <v>45009</v>
      </c>
      <c r="H527" s="2">
        <v>0.515162037037037</v>
      </c>
      <c r="I527" s="1">
        <v>45009</v>
      </c>
      <c r="J527" s="2">
        <v>0.52400462962962968</v>
      </c>
      <c r="K527" s="5">
        <v>8.8425925925925686E-3</v>
      </c>
      <c r="L527" s="6">
        <v>0.21222222222222165</v>
      </c>
      <c r="M527" s="2" t="str">
        <f>TEXT(FXLeaders_Signal_Report[[#This Row],[Time Open]],"[hh]:mm:ss")</f>
        <v>12:21:50</v>
      </c>
      <c r="N52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527" t="str">
        <f>IF(OR(FXLeaders_Signal_Report[[#This Row],[Pair]]="Gold",FXLeaders_Signal_Report[[#This Row],[Pair]]="Silver",FXLeaders_Signal_Report[[#This Row],[Pair]]="UsOil"),"Commodity",IF(OR(FXLeaders_Signal_Report[[#This Row],[Pair]]="BTC/USD",FXLeaders_Signal_Report[[#This Row],[Pair]]="ETH/USD"),"Cryptocurrency","Forex"))</f>
        <v>Commodity</v>
      </c>
      <c r="P527">
        <f>ROUND(FXLeaders_Signal_Report[[#This Row],[Trade Duration (in Days)]],)</f>
        <v>0</v>
      </c>
      <c r="Q527">
        <f>ROUND(FXLeaders_Signal_Report[[#This Row],[Trade Duration (in Hours)]],)</f>
        <v>0</v>
      </c>
    </row>
    <row r="528" spans="1:17" x14ac:dyDescent="0.25">
      <c r="A528" t="s">
        <v>556</v>
      </c>
      <c r="B528" t="s">
        <v>16</v>
      </c>
      <c r="C528">
        <v>1993.33</v>
      </c>
      <c r="D528" t="s">
        <v>14</v>
      </c>
      <c r="E528">
        <v>0</v>
      </c>
      <c r="F528">
        <v>1</v>
      </c>
      <c r="G528" s="1">
        <v>45009</v>
      </c>
      <c r="H528" s="2">
        <v>0.47560185185185183</v>
      </c>
      <c r="I528" s="1">
        <v>45009</v>
      </c>
      <c r="J528" s="2">
        <v>0.50255787037037036</v>
      </c>
      <c r="K528" s="5">
        <v>2.6956018518518476E-2</v>
      </c>
      <c r="L528" s="6">
        <v>0.64694444444444343</v>
      </c>
      <c r="M528" s="2" t="str">
        <f>TEXT(FXLeaders_Signal_Report[[#This Row],[Time Open]],"[hh]:mm:ss")</f>
        <v>11:24:52</v>
      </c>
      <c r="N52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528" t="str">
        <f>IF(OR(FXLeaders_Signal_Report[[#This Row],[Pair]]="Gold",FXLeaders_Signal_Report[[#This Row],[Pair]]="Silver",FXLeaders_Signal_Report[[#This Row],[Pair]]="UsOil"),"Commodity",IF(OR(FXLeaders_Signal_Report[[#This Row],[Pair]]="BTC/USD",FXLeaders_Signal_Report[[#This Row],[Pair]]="ETH/USD"),"Cryptocurrency","Forex"))</f>
        <v>Commodity</v>
      </c>
      <c r="P528">
        <f>ROUND(FXLeaders_Signal_Report[[#This Row],[Trade Duration (in Days)]],)</f>
        <v>0</v>
      </c>
      <c r="Q528">
        <f>ROUND(FXLeaders_Signal_Report[[#This Row],[Trade Duration (in Hours)]],)</f>
        <v>1</v>
      </c>
    </row>
    <row r="529" spans="1:17" x14ac:dyDescent="0.25">
      <c r="A529" t="s">
        <v>557</v>
      </c>
      <c r="B529" t="s">
        <v>21</v>
      </c>
      <c r="C529">
        <v>1.2285999999999999</v>
      </c>
      <c r="D529" t="s">
        <v>14</v>
      </c>
      <c r="E529">
        <v>1</v>
      </c>
      <c r="F529">
        <v>0</v>
      </c>
      <c r="G529" s="1">
        <v>45009</v>
      </c>
      <c r="H529" s="2">
        <v>0.22047453703703704</v>
      </c>
      <c r="I529" s="1">
        <v>45009</v>
      </c>
      <c r="J529" s="2">
        <v>0.34012731481481484</v>
      </c>
      <c r="K529" s="5">
        <v>0.11965277777777776</v>
      </c>
      <c r="L529" s="6">
        <v>2.8716666666666661</v>
      </c>
      <c r="M529" s="2" t="str">
        <f>TEXT(FXLeaders_Signal_Report[[#This Row],[Time Open]],"[hh]:mm:ss")</f>
        <v>05:17:29</v>
      </c>
      <c r="N52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529" t="str">
        <f>IF(OR(FXLeaders_Signal_Report[[#This Row],[Pair]]="Gold",FXLeaders_Signal_Report[[#This Row],[Pair]]="Silver",FXLeaders_Signal_Report[[#This Row],[Pair]]="UsOil"),"Commodity",IF(OR(FXLeaders_Signal_Report[[#This Row],[Pair]]="BTC/USD",FXLeaders_Signal_Report[[#This Row],[Pair]]="ETH/USD"),"Cryptocurrency","Forex"))</f>
        <v>Forex</v>
      </c>
      <c r="P529">
        <f>ROUND(FXLeaders_Signal_Report[[#This Row],[Trade Duration (in Days)]],)</f>
        <v>0</v>
      </c>
      <c r="Q529">
        <f>ROUND(FXLeaders_Signal_Report[[#This Row],[Trade Duration (in Hours)]],)</f>
        <v>3</v>
      </c>
    </row>
    <row r="530" spans="1:17" x14ac:dyDescent="0.25">
      <c r="A530" t="s">
        <v>558</v>
      </c>
      <c r="B530" t="s">
        <v>19</v>
      </c>
      <c r="C530">
        <v>1.0833999999999999</v>
      </c>
      <c r="D530" t="s">
        <v>14</v>
      </c>
      <c r="E530">
        <v>1</v>
      </c>
      <c r="F530">
        <v>0</v>
      </c>
      <c r="G530" s="1">
        <v>45008</v>
      </c>
      <c r="H530" s="2">
        <v>0.92136574074074074</v>
      </c>
      <c r="I530" s="1">
        <v>45009</v>
      </c>
      <c r="J530" s="2">
        <v>0.34004629629629629</v>
      </c>
      <c r="K530" s="5">
        <v>0.4186805555555555</v>
      </c>
      <c r="L530" s="6">
        <v>10.048333333333332</v>
      </c>
      <c r="M530" s="2" t="str">
        <f>TEXT(FXLeaders_Signal_Report[[#This Row],[Time Open]],"[hh]:mm:ss")</f>
        <v>22:06:46</v>
      </c>
      <c r="N53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Night Trade</v>
      </c>
      <c r="O530" t="str">
        <f>IF(OR(FXLeaders_Signal_Report[[#This Row],[Pair]]="Gold",FXLeaders_Signal_Report[[#This Row],[Pair]]="Silver",FXLeaders_Signal_Report[[#This Row],[Pair]]="UsOil"),"Commodity",IF(OR(FXLeaders_Signal_Report[[#This Row],[Pair]]="BTC/USD",FXLeaders_Signal_Report[[#This Row],[Pair]]="ETH/USD"),"Cryptocurrency","Forex"))</f>
        <v>Forex</v>
      </c>
      <c r="P530">
        <f>ROUND(FXLeaders_Signal_Report[[#This Row],[Trade Duration (in Days)]],)</f>
        <v>0</v>
      </c>
      <c r="Q530">
        <f>ROUND(FXLeaders_Signal_Report[[#This Row],[Trade Duration (in Hours)]],)</f>
        <v>10</v>
      </c>
    </row>
    <row r="531" spans="1:17" x14ac:dyDescent="0.25">
      <c r="A531" t="s">
        <v>559</v>
      </c>
      <c r="B531" t="s">
        <v>32</v>
      </c>
      <c r="C531">
        <v>0.88480000000000003</v>
      </c>
      <c r="D531" t="s">
        <v>17</v>
      </c>
      <c r="E531">
        <v>0</v>
      </c>
      <c r="F531">
        <v>1</v>
      </c>
      <c r="G531" s="1">
        <v>45008</v>
      </c>
      <c r="H531" s="2">
        <v>0.25035879629629632</v>
      </c>
      <c r="I531" s="1">
        <v>45008</v>
      </c>
      <c r="J531" s="2">
        <v>0.8147106481481482</v>
      </c>
      <c r="K531" s="5">
        <v>0.56435185185185188</v>
      </c>
      <c r="L531" s="6">
        <v>13.544444444444444</v>
      </c>
      <c r="M531" s="2" t="str">
        <f>TEXT(FXLeaders_Signal_Report[[#This Row],[Time Open]],"[hh]:mm:ss")</f>
        <v>06:00:31</v>
      </c>
      <c r="N53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531" t="str">
        <f>IF(OR(FXLeaders_Signal_Report[[#This Row],[Pair]]="Gold",FXLeaders_Signal_Report[[#This Row],[Pair]]="Silver",FXLeaders_Signal_Report[[#This Row],[Pair]]="UsOil"),"Commodity",IF(OR(FXLeaders_Signal_Report[[#This Row],[Pair]]="BTC/USD",FXLeaders_Signal_Report[[#This Row],[Pair]]="ETH/USD"),"Cryptocurrency","Forex"))</f>
        <v>Forex</v>
      </c>
      <c r="P531">
        <f>ROUND(FXLeaders_Signal_Report[[#This Row],[Trade Duration (in Days)]],)</f>
        <v>1</v>
      </c>
      <c r="Q531">
        <f>ROUND(FXLeaders_Signal_Report[[#This Row],[Trade Duration (in Hours)]],)</f>
        <v>14</v>
      </c>
    </row>
    <row r="532" spans="1:17" x14ac:dyDescent="0.25">
      <c r="A532" t="s">
        <v>560</v>
      </c>
      <c r="B532" t="s">
        <v>21</v>
      </c>
      <c r="C532">
        <v>1.2319</v>
      </c>
      <c r="D532" t="s">
        <v>14</v>
      </c>
      <c r="E532">
        <v>1</v>
      </c>
      <c r="F532">
        <v>0</v>
      </c>
      <c r="G532" s="1">
        <v>45008</v>
      </c>
      <c r="H532" s="2">
        <v>0.64087962962962963</v>
      </c>
      <c r="I532" s="1">
        <v>45008</v>
      </c>
      <c r="J532" s="2">
        <v>0.78304398148148147</v>
      </c>
      <c r="K532" s="5">
        <v>0.14216435185185183</v>
      </c>
      <c r="L532" s="6">
        <v>3.411944444444444</v>
      </c>
      <c r="M532" s="2" t="str">
        <f>TEXT(FXLeaders_Signal_Report[[#This Row],[Time Open]],"[hh]:mm:ss")</f>
        <v>15:22:52</v>
      </c>
      <c r="N53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532" t="str">
        <f>IF(OR(FXLeaders_Signal_Report[[#This Row],[Pair]]="Gold",FXLeaders_Signal_Report[[#This Row],[Pair]]="Silver",FXLeaders_Signal_Report[[#This Row],[Pair]]="UsOil"),"Commodity",IF(OR(FXLeaders_Signal_Report[[#This Row],[Pair]]="BTC/USD",FXLeaders_Signal_Report[[#This Row],[Pair]]="ETH/USD"),"Cryptocurrency","Forex"))</f>
        <v>Forex</v>
      </c>
      <c r="P532">
        <f>ROUND(FXLeaders_Signal_Report[[#This Row],[Trade Duration (in Days)]],)</f>
        <v>0</v>
      </c>
      <c r="Q532">
        <f>ROUND(FXLeaders_Signal_Report[[#This Row],[Trade Duration (in Hours)]],)</f>
        <v>3</v>
      </c>
    </row>
    <row r="533" spans="1:17" x14ac:dyDescent="0.25">
      <c r="A533" t="s">
        <v>561</v>
      </c>
      <c r="B533" t="s">
        <v>19</v>
      </c>
      <c r="C533">
        <v>1.0902000000000001</v>
      </c>
      <c r="D533" t="s">
        <v>14</v>
      </c>
      <c r="E533">
        <v>1</v>
      </c>
      <c r="F533">
        <v>0</v>
      </c>
      <c r="G533" s="1">
        <v>45008</v>
      </c>
      <c r="H533" s="2">
        <v>0.25494212962962964</v>
      </c>
      <c r="I533" s="1">
        <v>45008</v>
      </c>
      <c r="J533" s="2">
        <v>0.77682870370370372</v>
      </c>
      <c r="K533" s="5">
        <v>0.52188657407407402</v>
      </c>
      <c r="L533" s="6">
        <v>12.525277777777777</v>
      </c>
      <c r="M533" s="2" t="str">
        <f>TEXT(FXLeaders_Signal_Report[[#This Row],[Time Open]],"[hh]:mm:ss")</f>
        <v>06:07:07</v>
      </c>
      <c r="N53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533" t="str">
        <f>IF(OR(FXLeaders_Signal_Report[[#This Row],[Pair]]="Gold",FXLeaders_Signal_Report[[#This Row],[Pair]]="Silver",FXLeaders_Signal_Report[[#This Row],[Pair]]="UsOil"),"Commodity",IF(OR(FXLeaders_Signal_Report[[#This Row],[Pair]]="BTC/USD",FXLeaders_Signal_Report[[#This Row],[Pair]]="ETH/USD"),"Cryptocurrency","Forex"))</f>
        <v>Forex</v>
      </c>
      <c r="P533">
        <f>ROUND(FXLeaders_Signal_Report[[#This Row],[Trade Duration (in Days)]],)</f>
        <v>1</v>
      </c>
      <c r="Q533">
        <f>ROUND(FXLeaders_Signal_Report[[#This Row],[Trade Duration (in Hours)]],)</f>
        <v>13</v>
      </c>
    </row>
    <row r="534" spans="1:17" x14ac:dyDescent="0.25">
      <c r="A534" t="s">
        <v>562</v>
      </c>
      <c r="B534" t="s">
        <v>43</v>
      </c>
      <c r="C534">
        <v>70.52</v>
      </c>
      <c r="D534" t="s">
        <v>17</v>
      </c>
      <c r="E534">
        <v>0</v>
      </c>
      <c r="F534">
        <v>1</v>
      </c>
      <c r="G534" s="1">
        <v>45008</v>
      </c>
      <c r="H534" s="2">
        <v>0.50050925925925926</v>
      </c>
      <c r="I534" s="1">
        <v>45008</v>
      </c>
      <c r="J534" s="2">
        <v>0.77444444444444449</v>
      </c>
      <c r="K534" s="5">
        <v>0.27393518518518517</v>
      </c>
      <c r="L534" s="6">
        <v>6.5744444444444436</v>
      </c>
      <c r="M534" s="2" t="str">
        <f>TEXT(FXLeaders_Signal_Report[[#This Row],[Time Open]],"[hh]:mm:ss")</f>
        <v>12:00:44</v>
      </c>
      <c r="N53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534" t="str">
        <f>IF(OR(FXLeaders_Signal_Report[[#This Row],[Pair]]="Gold",FXLeaders_Signal_Report[[#This Row],[Pair]]="Silver",FXLeaders_Signal_Report[[#This Row],[Pair]]="UsOil"),"Commodity",IF(OR(FXLeaders_Signal_Report[[#This Row],[Pair]]="BTC/USD",FXLeaders_Signal_Report[[#This Row],[Pair]]="ETH/USD"),"Cryptocurrency","Forex"))</f>
        <v>Commodity</v>
      </c>
      <c r="P534">
        <f>ROUND(FXLeaders_Signal_Report[[#This Row],[Trade Duration (in Days)]],)</f>
        <v>0</v>
      </c>
      <c r="Q534">
        <f>ROUND(FXLeaders_Signal_Report[[#This Row],[Trade Duration (in Hours)]],)</f>
        <v>7</v>
      </c>
    </row>
    <row r="535" spans="1:17" x14ac:dyDescent="0.25">
      <c r="A535" t="s">
        <v>563</v>
      </c>
      <c r="B535" t="s">
        <v>93</v>
      </c>
      <c r="C535">
        <v>1744.34</v>
      </c>
      <c r="D535" t="s">
        <v>14</v>
      </c>
      <c r="E535">
        <v>0</v>
      </c>
      <c r="F535">
        <v>1</v>
      </c>
      <c r="G535" s="1">
        <v>45006</v>
      </c>
      <c r="H535" s="2">
        <v>0.23195601851851852</v>
      </c>
      <c r="I535" s="1">
        <v>45008</v>
      </c>
      <c r="J535" s="2">
        <v>0.63575231481481487</v>
      </c>
      <c r="K535" s="5">
        <v>2.4037962962962962</v>
      </c>
      <c r="L535" s="6">
        <v>57.691111111111113</v>
      </c>
      <c r="M535" s="2" t="str">
        <f>TEXT(FXLeaders_Signal_Report[[#This Row],[Time Open]],"[hh]:mm:ss")</f>
        <v>05:34:01</v>
      </c>
      <c r="N53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535" t="str">
        <f>IF(OR(FXLeaders_Signal_Report[[#This Row],[Pair]]="Gold",FXLeaders_Signal_Report[[#This Row],[Pair]]="Silver",FXLeaders_Signal_Report[[#This Row],[Pair]]="UsOil"),"Commodity",IF(OR(FXLeaders_Signal_Report[[#This Row],[Pair]]="BTC/USD",FXLeaders_Signal_Report[[#This Row],[Pair]]="ETH/USD"),"Cryptocurrency","Forex"))</f>
        <v>Cryptocurrency</v>
      </c>
      <c r="P535">
        <f>ROUND(FXLeaders_Signal_Report[[#This Row],[Trade Duration (in Days)]],)</f>
        <v>2</v>
      </c>
      <c r="Q535">
        <f>ROUND(FXLeaders_Signal_Report[[#This Row],[Trade Duration (in Hours)]],)</f>
        <v>58</v>
      </c>
    </row>
    <row r="536" spans="1:17" x14ac:dyDescent="0.25">
      <c r="A536" t="s">
        <v>564</v>
      </c>
      <c r="B536" t="s">
        <v>16</v>
      </c>
      <c r="C536">
        <v>1974.12</v>
      </c>
      <c r="D536" t="s">
        <v>14</v>
      </c>
      <c r="E536">
        <v>0</v>
      </c>
      <c r="F536">
        <v>1</v>
      </c>
      <c r="G536" s="1">
        <v>45008</v>
      </c>
      <c r="H536" s="2">
        <v>0.55378472222222219</v>
      </c>
      <c r="I536" s="1">
        <v>45008</v>
      </c>
      <c r="J536" s="2">
        <v>0.57983796296296297</v>
      </c>
      <c r="K536" s="5">
        <v>2.6053240740740707E-2</v>
      </c>
      <c r="L536" s="6">
        <v>0.62527777777777693</v>
      </c>
      <c r="M536" s="2" t="str">
        <f>TEXT(FXLeaders_Signal_Report[[#This Row],[Time Open]],"[hh]:mm:ss")</f>
        <v>13:17:27</v>
      </c>
      <c r="N53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536" t="str">
        <f>IF(OR(FXLeaders_Signal_Report[[#This Row],[Pair]]="Gold",FXLeaders_Signal_Report[[#This Row],[Pair]]="Silver",FXLeaders_Signal_Report[[#This Row],[Pair]]="UsOil"),"Commodity",IF(OR(FXLeaders_Signal_Report[[#This Row],[Pair]]="BTC/USD",FXLeaders_Signal_Report[[#This Row],[Pair]]="ETH/USD"),"Cryptocurrency","Forex"))</f>
        <v>Commodity</v>
      </c>
      <c r="P536">
        <f>ROUND(FXLeaders_Signal_Report[[#This Row],[Trade Duration (in Days)]],)</f>
        <v>0</v>
      </c>
      <c r="Q536">
        <f>ROUND(FXLeaders_Signal_Report[[#This Row],[Trade Duration (in Hours)]],)</f>
        <v>1</v>
      </c>
    </row>
    <row r="537" spans="1:17" x14ac:dyDescent="0.25">
      <c r="A537" t="s">
        <v>565</v>
      </c>
      <c r="B537" t="s">
        <v>16</v>
      </c>
      <c r="C537">
        <v>1967.9</v>
      </c>
      <c r="D537" t="s">
        <v>14</v>
      </c>
      <c r="E537">
        <v>0</v>
      </c>
      <c r="F537">
        <v>1</v>
      </c>
      <c r="G537" s="1">
        <v>45007</v>
      </c>
      <c r="H537" s="2">
        <v>0.85951388888888891</v>
      </c>
      <c r="I537" s="1">
        <v>45008</v>
      </c>
      <c r="J537" s="2">
        <v>2.4189814814814816E-3</v>
      </c>
      <c r="K537" s="5">
        <v>0.14290509259259254</v>
      </c>
      <c r="L537" s="6">
        <v>3.429722222222221</v>
      </c>
      <c r="M537" s="2" t="str">
        <f>TEXT(FXLeaders_Signal_Report[[#This Row],[Time Open]],"[hh]:mm:ss")</f>
        <v>20:37:42</v>
      </c>
      <c r="N53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537" t="str">
        <f>IF(OR(FXLeaders_Signal_Report[[#This Row],[Pair]]="Gold",FXLeaders_Signal_Report[[#This Row],[Pair]]="Silver",FXLeaders_Signal_Report[[#This Row],[Pair]]="UsOil"),"Commodity",IF(OR(FXLeaders_Signal_Report[[#This Row],[Pair]]="BTC/USD",FXLeaders_Signal_Report[[#This Row],[Pair]]="ETH/USD"),"Cryptocurrency","Forex"))</f>
        <v>Commodity</v>
      </c>
      <c r="P537">
        <f>ROUND(FXLeaders_Signal_Report[[#This Row],[Trade Duration (in Days)]],)</f>
        <v>0</v>
      </c>
      <c r="Q537">
        <f>ROUND(FXLeaders_Signal_Report[[#This Row],[Trade Duration (in Hours)]],)</f>
        <v>3</v>
      </c>
    </row>
    <row r="538" spans="1:17" x14ac:dyDescent="0.25">
      <c r="A538" t="s">
        <v>566</v>
      </c>
      <c r="B538" t="s">
        <v>32</v>
      </c>
      <c r="C538">
        <v>0.87929999999999997</v>
      </c>
      <c r="D538" t="s">
        <v>14</v>
      </c>
      <c r="E538">
        <v>0</v>
      </c>
      <c r="F538">
        <v>1</v>
      </c>
      <c r="G538" s="1">
        <v>45007</v>
      </c>
      <c r="H538" s="2">
        <v>0.55846064814814811</v>
      </c>
      <c r="I538" s="1">
        <v>45007</v>
      </c>
      <c r="J538" s="2">
        <v>0.6500231481481481</v>
      </c>
      <c r="K538" s="5">
        <v>9.1562499999999991E-2</v>
      </c>
      <c r="L538" s="6">
        <v>2.1974999999999998</v>
      </c>
      <c r="M538" s="2" t="str">
        <f>TEXT(FXLeaders_Signal_Report[[#This Row],[Time Open]],"[hh]:mm:ss")</f>
        <v>13:24:11</v>
      </c>
      <c r="N53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538" t="str">
        <f>IF(OR(FXLeaders_Signal_Report[[#This Row],[Pair]]="Gold",FXLeaders_Signal_Report[[#This Row],[Pair]]="Silver",FXLeaders_Signal_Report[[#This Row],[Pair]]="UsOil"),"Commodity",IF(OR(FXLeaders_Signal_Report[[#This Row],[Pair]]="BTC/USD",FXLeaders_Signal_Report[[#This Row],[Pair]]="ETH/USD"),"Cryptocurrency","Forex"))</f>
        <v>Forex</v>
      </c>
      <c r="P538">
        <f>ROUND(FXLeaders_Signal_Report[[#This Row],[Trade Duration (in Days)]],)</f>
        <v>0</v>
      </c>
      <c r="Q538">
        <f>ROUND(FXLeaders_Signal_Report[[#This Row],[Trade Duration (in Hours)]],)</f>
        <v>2</v>
      </c>
    </row>
    <row r="539" spans="1:17" x14ac:dyDescent="0.25">
      <c r="A539" t="s">
        <v>567</v>
      </c>
      <c r="B539" t="s">
        <v>16</v>
      </c>
      <c r="C539">
        <v>1941.25</v>
      </c>
      <c r="D539" t="s">
        <v>14</v>
      </c>
      <c r="E539">
        <v>0</v>
      </c>
      <c r="F539">
        <v>1</v>
      </c>
      <c r="G539" s="1">
        <v>45007</v>
      </c>
      <c r="H539" s="2">
        <v>0.27737268518518521</v>
      </c>
      <c r="I539" s="1">
        <v>45007</v>
      </c>
      <c r="J539" s="2">
        <v>0.61864583333333334</v>
      </c>
      <c r="K539" s="5">
        <v>0.34127314814814813</v>
      </c>
      <c r="L539" s="6">
        <v>8.1905555555555551</v>
      </c>
      <c r="M539" s="2" t="str">
        <f>TEXT(FXLeaders_Signal_Report[[#This Row],[Time Open]],"[hh]:mm:ss")</f>
        <v>06:39:25</v>
      </c>
      <c r="N53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539" t="str">
        <f>IF(OR(FXLeaders_Signal_Report[[#This Row],[Pair]]="Gold",FXLeaders_Signal_Report[[#This Row],[Pair]]="Silver",FXLeaders_Signal_Report[[#This Row],[Pair]]="UsOil"),"Commodity",IF(OR(FXLeaders_Signal_Report[[#This Row],[Pair]]="BTC/USD",FXLeaders_Signal_Report[[#This Row],[Pair]]="ETH/USD"),"Cryptocurrency","Forex"))</f>
        <v>Commodity</v>
      </c>
      <c r="P539">
        <f>ROUND(FXLeaders_Signal_Report[[#This Row],[Trade Duration (in Days)]],)</f>
        <v>0</v>
      </c>
      <c r="Q539">
        <f>ROUND(FXLeaders_Signal_Report[[#This Row],[Trade Duration (in Hours)]],)</f>
        <v>8</v>
      </c>
    </row>
    <row r="540" spans="1:17" x14ac:dyDescent="0.25">
      <c r="A540" t="s">
        <v>568</v>
      </c>
      <c r="B540" t="s">
        <v>16</v>
      </c>
      <c r="C540">
        <v>1938.6</v>
      </c>
      <c r="D540" t="s">
        <v>17</v>
      </c>
      <c r="E540">
        <v>1</v>
      </c>
      <c r="F540">
        <v>0</v>
      </c>
      <c r="G540" s="1">
        <v>45007</v>
      </c>
      <c r="H540" s="2">
        <v>0.55151620370370369</v>
      </c>
      <c r="I540" s="1">
        <v>45007</v>
      </c>
      <c r="J540" s="2">
        <v>0.56480324074074073</v>
      </c>
      <c r="K540" s="5">
        <v>1.3287037037037042E-2</v>
      </c>
      <c r="L540" s="6">
        <v>0.318888888888889</v>
      </c>
      <c r="M540" s="2" t="str">
        <f>TEXT(FXLeaders_Signal_Report[[#This Row],[Time Open]],"[hh]:mm:ss")</f>
        <v>13:14:11</v>
      </c>
      <c r="N54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540" t="str">
        <f>IF(OR(FXLeaders_Signal_Report[[#This Row],[Pair]]="Gold",FXLeaders_Signal_Report[[#This Row],[Pair]]="Silver",FXLeaders_Signal_Report[[#This Row],[Pair]]="UsOil"),"Commodity",IF(OR(FXLeaders_Signal_Report[[#This Row],[Pair]]="BTC/USD",FXLeaders_Signal_Report[[#This Row],[Pair]]="ETH/USD"),"Cryptocurrency","Forex"))</f>
        <v>Commodity</v>
      </c>
      <c r="P540">
        <f>ROUND(FXLeaders_Signal_Report[[#This Row],[Trade Duration (in Days)]],)</f>
        <v>0</v>
      </c>
      <c r="Q540">
        <f>ROUND(FXLeaders_Signal_Report[[#This Row],[Trade Duration (in Hours)]],)</f>
        <v>0</v>
      </c>
    </row>
    <row r="541" spans="1:17" x14ac:dyDescent="0.25">
      <c r="A541" t="s">
        <v>569</v>
      </c>
      <c r="B541" t="s">
        <v>19</v>
      </c>
      <c r="C541">
        <v>1.077</v>
      </c>
      <c r="D541" t="s">
        <v>14</v>
      </c>
      <c r="E541">
        <v>0</v>
      </c>
      <c r="F541">
        <v>1</v>
      </c>
      <c r="G541" s="1">
        <v>45007</v>
      </c>
      <c r="H541" s="2">
        <v>0.27173611111111112</v>
      </c>
      <c r="I541" s="1">
        <v>45007</v>
      </c>
      <c r="J541" s="2">
        <v>0.50828703703703704</v>
      </c>
      <c r="K541" s="5">
        <v>0.23655092592592589</v>
      </c>
      <c r="L541" s="6">
        <v>5.6772222222222215</v>
      </c>
      <c r="M541" s="2" t="str">
        <f>TEXT(FXLeaders_Signal_Report[[#This Row],[Time Open]],"[hh]:mm:ss")</f>
        <v>06:31:18</v>
      </c>
      <c r="N54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541" t="str">
        <f>IF(OR(FXLeaders_Signal_Report[[#This Row],[Pair]]="Gold",FXLeaders_Signal_Report[[#This Row],[Pair]]="Silver",FXLeaders_Signal_Report[[#This Row],[Pair]]="UsOil"),"Commodity",IF(OR(FXLeaders_Signal_Report[[#This Row],[Pair]]="BTC/USD",FXLeaders_Signal_Report[[#This Row],[Pair]]="ETH/USD"),"Cryptocurrency","Forex"))</f>
        <v>Forex</v>
      </c>
      <c r="P541">
        <f>ROUND(FXLeaders_Signal_Report[[#This Row],[Trade Duration (in Days)]],)</f>
        <v>0</v>
      </c>
      <c r="Q541">
        <f>ROUND(FXLeaders_Signal_Report[[#This Row],[Trade Duration (in Hours)]],)</f>
        <v>6</v>
      </c>
    </row>
    <row r="542" spans="1:17" x14ac:dyDescent="0.25">
      <c r="A542" t="s">
        <v>570</v>
      </c>
      <c r="B542" t="s">
        <v>13</v>
      </c>
      <c r="C542">
        <v>131.30000000000001</v>
      </c>
      <c r="D542" t="s">
        <v>17</v>
      </c>
      <c r="E542">
        <v>1</v>
      </c>
      <c r="F542">
        <v>0</v>
      </c>
      <c r="G542" s="1">
        <v>45005</v>
      </c>
      <c r="H542" s="2">
        <v>0.54728009259259258</v>
      </c>
      <c r="I542" s="1">
        <v>45007</v>
      </c>
      <c r="J542" s="2">
        <v>6.7604166666666674E-2</v>
      </c>
      <c r="K542" s="5">
        <v>1.520324074074074</v>
      </c>
      <c r="L542" s="6">
        <v>36.487777777777779</v>
      </c>
      <c r="M542" s="2" t="str">
        <f>TEXT(FXLeaders_Signal_Report[[#This Row],[Time Open]],"[hh]:mm:ss")</f>
        <v>13:08:05</v>
      </c>
      <c r="N54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542" t="str">
        <f>IF(OR(FXLeaders_Signal_Report[[#This Row],[Pair]]="Gold",FXLeaders_Signal_Report[[#This Row],[Pair]]="Silver",FXLeaders_Signal_Report[[#This Row],[Pair]]="UsOil"),"Commodity",IF(OR(FXLeaders_Signal_Report[[#This Row],[Pair]]="BTC/USD",FXLeaders_Signal_Report[[#This Row],[Pair]]="ETH/USD"),"Cryptocurrency","Forex"))</f>
        <v>Forex</v>
      </c>
      <c r="P542">
        <f>ROUND(FXLeaders_Signal_Report[[#This Row],[Trade Duration (in Days)]],)</f>
        <v>2</v>
      </c>
      <c r="Q542">
        <f>ROUND(FXLeaders_Signal_Report[[#This Row],[Trade Duration (in Hours)]],)</f>
        <v>36</v>
      </c>
    </row>
    <row r="543" spans="1:17" x14ac:dyDescent="0.25">
      <c r="A543" t="s">
        <v>571</v>
      </c>
      <c r="B543" t="s">
        <v>16</v>
      </c>
      <c r="C543">
        <v>1972.45</v>
      </c>
      <c r="D543" t="s">
        <v>14</v>
      </c>
      <c r="E543">
        <v>1</v>
      </c>
      <c r="F543">
        <v>0</v>
      </c>
      <c r="G543" s="1">
        <v>45005</v>
      </c>
      <c r="H543" s="2">
        <v>0.66716435185185186</v>
      </c>
      <c r="I543" s="1">
        <v>45006</v>
      </c>
      <c r="J543" s="2">
        <v>0.72865740740740736</v>
      </c>
      <c r="K543" s="5">
        <v>1.0614930555555555</v>
      </c>
      <c r="L543" s="6">
        <v>25.475833333333334</v>
      </c>
      <c r="M543" s="2" t="str">
        <f>TEXT(FXLeaders_Signal_Report[[#This Row],[Time Open]],"[hh]:mm:ss")</f>
        <v>16:00:43</v>
      </c>
      <c r="N54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543" t="str">
        <f>IF(OR(FXLeaders_Signal_Report[[#This Row],[Pair]]="Gold",FXLeaders_Signal_Report[[#This Row],[Pair]]="Silver",FXLeaders_Signal_Report[[#This Row],[Pair]]="UsOil"),"Commodity",IF(OR(FXLeaders_Signal_Report[[#This Row],[Pair]]="BTC/USD",FXLeaders_Signal_Report[[#This Row],[Pair]]="ETH/USD"),"Cryptocurrency","Forex"))</f>
        <v>Commodity</v>
      </c>
      <c r="P543">
        <f>ROUND(FXLeaders_Signal_Report[[#This Row],[Trade Duration (in Days)]],)</f>
        <v>1</v>
      </c>
      <c r="Q543">
        <f>ROUND(FXLeaders_Signal_Report[[#This Row],[Trade Duration (in Hours)]],)</f>
        <v>25</v>
      </c>
    </row>
    <row r="544" spans="1:17" x14ac:dyDescent="0.25">
      <c r="A544" t="s">
        <v>572</v>
      </c>
      <c r="B544" t="s">
        <v>13</v>
      </c>
      <c r="C544">
        <v>132.34</v>
      </c>
      <c r="D544" t="s">
        <v>17</v>
      </c>
      <c r="E544">
        <v>0</v>
      </c>
      <c r="F544">
        <v>1</v>
      </c>
      <c r="G544" s="1">
        <v>45006</v>
      </c>
      <c r="H544" s="2">
        <v>0.57734953703703706</v>
      </c>
      <c r="I544" s="1">
        <v>45006</v>
      </c>
      <c r="J544" s="2">
        <v>0.5999768518518519</v>
      </c>
      <c r="K544" s="5">
        <v>2.2627314814814836E-2</v>
      </c>
      <c r="L544" s="6">
        <v>0.54305555555555607</v>
      </c>
      <c r="M544" s="2" t="str">
        <f>TEXT(FXLeaders_Signal_Report[[#This Row],[Time Open]],"[hh]:mm:ss")</f>
        <v>13:51:23</v>
      </c>
      <c r="N54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544" t="str">
        <f>IF(OR(FXLeaders_Signal_Report[[#This Row],[Pair]]="Gold",FXLeaders_Signal_Report[[#This Row],[Pair]]="Silver",FXLeaders_Signal_Report[[#This Row],[Pair]]="UsOil"),"Commodity",IF(OR(FXLeaders_Signal_Report[[#This Row],[Pair]]="BTC/USD",FXLeaders_Signal_Report[[#This Row],[Pair]]="ETH/USD"),"Cryptocurrency","Forex"))</f>
        <v>Forex</v>
      </c>
      <c r="P544">
        <f>ROUND(FXLeaders_Signal_Report[[#This Row],[Trade Duration (in Days)]],)</f>
        <v>0</v>
      </c>
      <c r="Q544">
        <f>ROUND(FXLeaders_Signal_Report[[#This Row],[Trade Duration (in Hours)]],)</f>
        <v>1</v>
      </c>
    </row>
    <row r="545" spans="1:17" x14ac:dyDescent="0.25">
      <c r="A545" t="s">
        <v>573</v>
      </c>
      <c r="B545" t="s">
        <v>32</v>
      </c>
      <c r="C545">
        <v>0.87419999999999998</v>
      </c>
      <c r="D545" t="s">
        <v>17</v>
      </c>
      <c r="E545">
        <v>1</v>
      </c>
      <c r="F545">
        <v>0</v>
      </c>
      <c r="G545" s="1">
        <v>45006</v>
      </c>
      <c r="H545" s="2">
        <v>0.28528935185185184</v>
      </c>
      <c r="I545" s="1">
        <v>45006</v>
      </c>
      <c r="J545" s="2">
        <v>0.44837962962962963</v>
      </c>
      <c r="K545" s="5">
        <v>0.16309027777777776</v>
      </c>
      <c r="L545" s="6">
        <v>3.9141666666666666</v>
      </c>
      <c r="M545" s="2" t="str">
        <f>TEXT(FXLeaders_Signal_Report[[#This Row],[Time Open]],"[hh]:mm:ss")</f>
        <v>06:50:49</v>
      </c>
      <c r="N54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545" t="str">
        <f>IF(OR(FXLeaders_Signal_Report[[#This Row],[Pair]]="Gold",FXLeaders_Signal_Report[[#This Row],[Pair]]="Silver",FXLeaders_Signal_Report[[#This Row],[Pair]]="UsOil"),"Commodity",IF(OR(FXLeaders_Signal_Report[[#This Row],[Pair]]="BTC/USD",FXLeaders_Signal_Report[[#This Row],[Pair]]="ETH/USD"),"Cryptocurrency","Forex"))</f>
        <v>Forex</v>
      </c>
      <c r="P545">
        <f>ROUND(FXLeaders_Signal_Report[[#This Row],[Trade Duration (in Days)]],)</f>
        <v>0</v>
      </c>
      <c r="Q545">
        <f>ROUND(FXLeaders_Signal_Report[[#This Row],[Trade Duration (in Hours)]],)</f>
        <v>4</v>
      </c>
    </row>
    <row r="546" spans="1:17" x14ac:dyDescent="0.25">
      <c r="A546" t="s">
        <v>574</v>
      </c>
      <c r="B546" t="s">
        <v>19</v>
      </c>
      <c r="C546">
        <v>1.0717000000000001</v>
      </c>
      <c r="D546" t="s">
        <v>17</v>
      </c>
      <c r="E546">
        <v>1</v>
      </c>
      <c r="F546">
        <v>0</v>
      </c>
      <c r="G546" s="1">
        <v>45006</v>
      </c>
      <c r="H546" s="2">
        <v>0.23358796296296297</v>
      </c>
      <c r="I546" s="1">
        <v>45006</v>
      </c>
      <c r="J546" s="2">
        <v>0.44604166666666667</v>
      </c>
      <c r="K546" s="5">
        <v>0.21245370370370373</v>
      </c>
      <c r="L546" s="6">
        <v>5.0988888888888892</v>
      </c>
      <c r="M546" s="2" t="str">
        <f>TEXT(FXLeaders_Signal_Report[[#This Row],[Time Open]],"[hh]:mm:ss")</f>
        <v>05:36:22</v>
      </c>
      <c r="N54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546" t="str">
        <f>IF(OR(FXLeaders_Signal_Report[[#This Row],[Pair]]="Gold",FXLeaders_Signal_Report[[#This Row],[Pair]]="Silver",FXLeaders_Signal_Report[[#This Row],[Pair]]="UsOil"),"Commodity",IF(OR(FXLeaders_Signal_Report[[#This Row],[Pair]]="BTC/USD",FXLeaders_Signal_Report[[#This Row],[Pair]]="ETH/USD"),"Cryptocurrency","Forex"))</f>
        <v>Forex</v>
      </c>
      <c r="P546">
        <f>ROUND(FXLeaders_Signal_Report[[#This Row],[Trade Duration (in Days)]],)</f>
        <v>0</v>
      </c>
      <c r="Q546">
        <f>ROUND(FXLeaders_Signal_Report[[#This Row],[Trade Duration (in Hours)]],)</f>
        <v>5</v>
      </c>
    </row>
    <row r="547" spans="1:17" x14ac:dyDescent="0.25">
      <c r="A547" t="s">
        <v>575</v>
      </c>
      <c r="B547" t="s">
        <v>43</v>
      </c>
      <c r="C547">
        <v>67</v>
      </c>
      <c r="D547" t="s">
        <v>17</v>
      </c>
      <c r="E547">
        <v>0</v>
      </c>
      <c r="F547">
        <v>1</v>
      </c>
      <c r="G547" s="1">
        <v>45005</v>
      </c>
      <c r="H547" s="2">
        <v>0.72282407407407412</v>
      </c>
      <c r="I547" s="1">
        <v>45005</v>
      </c>
      <c r="J547" s="2">
        <v>0.72287037037037039</v>
      </c>
      <c r="K547" s="5">
        <v>4.6296296296303531E-5</v>
      </c>
      <c r="L547" s="6">
        <v>1.1111111111112848E-3</v>
      </c>
      <c r="M547" s="2" t="str">
        <f>TEXT(FXLeaders_Signal_Report[[#This Row],[Time Open]],"[hh]:mm:ss")</f>
        <v>17:20:52</v>
      </c>
      <c r="N54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547" t="str">
        <f>IF(OR(FXLeaders_Signal_Report[[#This Row],[Pair]]="Gold",FXLeaders_Signal_Report[[#This Row],[Pair]]="Silver",FXLeaders_Signal_Report[[#This Row],[Pair]]="UsOil"),"Commodity",IF(OR(FXLeaders_Signal_Report[[#This Row],[Pair]]="BTC/USD",FXLeaders_Signal_Report[[#This Row],[Pair]]="ETH/USD"),"Cryptocurrency","Forex"))</f>
        <v>Commodity</v>
      </c>
      <c r="P547">
        <f>ROUND(FXLeaders_Signal_Report[[#This Row],[Trade Duration (in Days)]],)</f>
        <v>0</v>
      </c>
      <c r="Q547">
        <f>ROUND(FXLeaders_Signal_Report[[#This Row],[Trade Duration (in Hours)]],)</f>
        <v>0</v>
      </c>
    </row>
    <row r="548" spans="1:17" x14ac:dyDescent="0.25">
      <c r="A548" t="s">
        <v>576</v>
      </c>
      <c r="B548" t="s">
        <v>16</v>
      </c>
      <c r="C548">
        <v>1982.73</v>
      </c>
      <c r="D548" t="s">
        <v>14</v>
      </c>
      <c r="E548">
        <v>1</v>
      </c>
      <c r="F548">
        <v>0</v>
      </c>
      <c r="G548" s="1">
        <v>45005</v>
      </c>
      <c r="H548" s="2">
        <v>0.49226851851851849</v>
      </c>
      <c r="I548" s="1">
        <v>45005</v>
      </c>
      <c r="J548" s="2">
        <v>0.5926851851851852</v>
      </c>
      <c r="K548" s="5">
        <v>0.10041666666666667</v>
      </c>
      <c r="L548" s="6">
        <v>2.41</v>
      </c>
      <c r="M548" s="2" t="str">
        <f>TEXT(FXLeaders_Signal_Report[[#This Row],[Time Open]],"[hh]:mm:ss")</f>
        <v>11:48:52</v>
      </c>
      <c r="N54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548" t="str">
        <f>IF(OR(FXLeaders_Signal_Report[[#This Row],[Pair]]="Gold",FXLeaders_Signal_Report[[#This Row],[Pair]]="Silver",FXLeaders_Signal_Report[[#This Row],[Pair]]="UsOil"),"Commodity",IF(OR(FXLeaders_Signal_Report[[#This Row],[Pair]]="BTC/USD",FXLeaders_Signal_Report[[#This Row],[Pair]]="ETH/USD"),"Cryptocurrency","Forex"))</f>
        <v>Commodity</v>
      </c>
      <c r="P548">
        <f>ROUND(FXLeaders_Signal_Report[[#This Row],[Trade Duration (in Days)]],)</f>
        <v>0</v>
      </c>
      <c r="Q548">
        <f>ROUND(FXLeaders_Signal_Report[[#This Row],[Trade Duration (in Hours)]],)</f>
        <v>2</v>
      </c>
    </row>
    <row r="549" spans="1:17" x14ac:dyDescent="0.25">
      <c r="A549" t="s">
        <v>577</v>
      </c>
      <c r="B549" t="s">
        <v>19</v>
      </c>
      <c r="C549">
        <v>1.0670999999999999</v>
      </c>
      <c r="D549" t="s">
        <v>14</v>
      </c>
      <c r="E549">
        <v>0</v>
      </c>
      <c r="F549">
        <v>1</v>
      </c>
      <c r="G549" s="1">
        <v>45005</v>
      </c>
      <c r="H549" s="2">
        <v>0.25684027777777779</v>
      </c>
      <c r="I549" s="1">
        <v>45005</v>
      </c>
      <c r="J549" s="2">
        <v>0.49730324074074073</v>
      </c>
      <c r="K549" s="5">
        <v>0.24046296296296296</v>
      </c>
      <c r="L549" s="6">
        <v>5.7711111111111109</v>
      </c>
      <c r="M549" s="2" t="str">
        <f>TEXT(FXLeaders_Signal_Report[[#This Row],[Time Open]],"[hh]:mm:ss")</f>
        <v>06:09:51</v>
      </c>
      <c r="N54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549" t="str">
        <f>IF(OR(FXLeaders_Signal_Report[[#This Row],[Pair]]="Gold",FXLeaders_Signal_Report[[#This Row],[Pair]]="Silver",FXLeaders_Signal_Report[[#This Row],[Pair]]="UsOil"),"Commodity",IF(OR(FXLeaders_Signal_Report[[#This Row],[Pair]]="BTC/USD",FXLeaders_Signal_Report[[#This Row],[Pair]]="ETH/USD"),"Cryptocurrency","Forex"))</f>
        <v>Forex</v>
      </c>
      <c r="P549">
        <f>ROUND(FXLeaders_Signal_Report[[#This Row],[Trade Duration (in Days)]],)</f>
        <v>0</v>
      </c>
      <c r="Q549">
        <f>ROUND(FXLeaders_Signal_Report[[#This Row],[Trade Duration (in Hours)]],)</f>
        <v>6</v>
      </c>
    </row>
    <row r="550" spans="1:17" x14ac:dyDescent="0.25">
      <c r="A550" t="s">
        <v>578</v>
      </c>
      <c r="B550" t="s">
        <v>43</v>
      </c>
      <c r="C550">
        <v>67.27</v>
      </c>
      <c r="D550" t="s">
        <v>17</v>
      </c>
      <c r="E550">
        <v>0</v>
      </c>
      <c r="F550">
        <v>1</v>
      </c>
      <c r="G550" s="1">
        <v>45005</v>
      </c>
      <c r="H550" s="2">
        <v>0.11508101851851851</v>
      </c>
      <c r="I550" s="1">
        <v>45005</v>
      </c>
      <c r="J550" s="2">
        <v>0.35840277777777779</v>
      </c>
      <c r="K550" s="5">
        <v>0.24332175925925925</v>
      </c>
      <c r="L550" s="6">
        <v>5.839722222222222</v>
      </c>
      <c r="M550" s="2" t="str">
        <f>TEXT(FXLeaders_Signal_Report[[#This Row],[Time Open]],"[hh]:mm:ss")</f>
        <v>02:45:43</v>
      </c>
      <c r="N55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Night Trade</v>
      </c>
      <c r="O550" t="str">
        <f>IF(OR(FXLeaders_Signal_Report[[#This Row],[Pair]]="Gold",FXLeaders_Signal_Report[[#This Row],[Pair]]="Silver",FXLeaders_Signal_Report[[#This Row],[Pair]]="UsOil"),"Commodity",IF(OR(FXLeaders_Signal_Report[[#This Row],[Pair]]="BTC/USD",FXLeaders_Signal_Report[[#This Row],[Pair]]="ETH/USD"),"Cryptocurrency","Forex"))</f>
        <v>Commodity</v>
      </c>
      <c r="P550">
        <f>ROUND(FXLeaders_Signal_Report[[#This Row],[Trade Duration (in Days)]],)</f>
        <v>0</v>
      </c>
      <c r="Q550">
        <f>ROUND(FXLeaders_Signal_Report[[#This Row],[Trade Duration (in Hours)]],)</f>
        <v>6</v>
      </c>
    </row>
    <row r="551" spans="1:17" x14ac:dyDescent="0.25">
      <c r="A551" t="s">
        <v>579</v>
      </c>
      <c r="B551" t="s">
        <v>16</v>
      </c>
      <c r="C551">
        <v>1985.98</v>
      </c>
      <c r="D551" t="s">
        <v>14</v>
      </c>
      <c r="E551">
        <v>0</v>
      </c>
      <c r="F551">
        <v>1</v>
      </c>
      <c r="G551" s="1">
        <v>45005</v>
      </c>
      <c r="H551" s="2">
        <v>0.25590277777777776</v>
      </c>
      <c r="I551" s="1">
        <v>45005</v>
      </c>
      <c r="J551" s="2">
        <v>0.29733796296296294</v>
      </c>
      <c r="K551" s="5">
        <v>4.1435185185185186E-2</v>
      </c>
      <c r="L551" s="6">
        <v>0.99444444444444446</v>
      </c>
      <c r="M551" s="2" t="str">
        <f>TEXT(FXLeaders_Signal_Report[[#This Row],[Time Open]],"[hh]:mm:ss")</f>
        <v>06:08:30</v>
      </c>
      <c r="N55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551" t="str">
        <f>IF(OR(FXLeaders_Signal_Report[[#This Row],[Pair]]="Gold",FXLeaders_Signal_Report[[#This Row],[Pair]]="Silver",FXLeaders_Signal_Report[[#This Row],[Pair]]="UsOil"),"Commodity",IF(OR(FXLeaders_Signal_Report[[#This Row],[Pair]]="BTC/USD",FXLeaders_Signal_Report[[#This Row],[Pair]]="ETH/USD"),"Cryptocurrency","Forex"))</f>
        <v>Commodity</v>
      </c>
      <c r="P551">
        <f>ROUND(FXLeaders_Signal_Report[[#This Row],[Trade Duration (in Days)]],)</f>
        <v>0</v>
      </c>
      <c r="Q551">
        <f>ROUND(FXLeaders_Signal_Report[[#This Row],[Trade Duration (in Hours)]],)</f>
        <v>1</v>
      </c>
    </row>
    <row r="552" spans="1:17" x14ac:dyDescent="0.25">
      <c r="A552" t="s">
        <v>580</v>
      </c>
      <c r="B552" t="s">
        <v>13</v>
      </c>
      <c r="C552">
        <v>132.03</v>
      </c>
      <c r="D552" t="s">
        <v>17</v>
      </c>
      <c r="E552">
        <v>0</v>
      </c>
      <c r="F552">
        <v>1</v>
      </c>
      <c r="G552" s="1">
        <v>45002</v>
      </c>
      <c r="H552" s="2">
        <v>0.66333333333333333</v>
      </c>
      <c r="I552" s="1">
        <v>45002</v>
      </c>
      <c r="J552" s="2">
        <v>0.78635416666666669</v>
      </c>
      <c r="K552" s="5">
        <v>0.12302083333333329</v>
      </c>
      <c r="L552" s="6">
        <v>2.9524999999999988</v>
      </c>
      <c r="M552" s="2" t="str">
        <f>TEXT(FXLeaders_Signal_Report[[#This Row],[Time Open]],"[hh]:mm:ss")</f>
        <v>15:55:12</v>
      </c>
      <c r="N55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552" t="str">
        <f>IF(OR(FXLeaders_Signal_Report[[#This Row],[Pair]]="Gold",FXLeaders_Signal_Report[[#This Row],[Pair]]="Silver",FXLeaders_Signal_Report[[#This Row],[Pair]]="UsOil"),"Commodity",IF(OR(FXLeaders_Signal_Report[[#This Row],[Pair]]="BTC/USD",FXLeaders_Signal_Report[[#This Row],[Pair]]="ETH/USD"),"Cryptocurrency","Forex"))</f>
        <v>Forex</v>
      </c>
      <c r="P552">
        <f>ROUND(FXLeaders_Signal_Report[[#This Row],[Trade Duration (in Days)]],)</f>
        <v>0</v>
      </c>
      <c r="Q552">
        <f>ROUND(FXLeaders_Signal_Report[[#This Row],[Trade Duration (in Hours)]],)</f>
        <v>3</v>
      </c>
    </row>
    <row r="553" spans="1:17" x14ac:dyDescent="0.25">
      <c r="A553" t="s">
        <v>581</v>
      </c>
      <c r="B553" t="s">
        <v>16</v>
      </c>
      <c r="C553">
        <v>1956.89</v>
      </c>
      <c r="D553" t="s">
        <v>14</v>
      </c>
      <c r="E553">
        <v>0</v>
      </c>
      <c r="F553">
        <v>1</v>
      </c>
      <c r="G553" s="1">
        <v>45002</v>
      </c>
      <c r="H553" s="2">
        <v>0.69114583333333335</v>
      </c>
      <c r="I553" s="1">
        <v>45002</v>
      </c>
      <c r="J553" s="2">
        <v>0.69572916666666662</v>
      </c>
      <c r="K553" s="5">
        <v>4.5833333333334574E-3</v>
      </c>
      <c r="L553" s="6">
        <v>0.11000000000000298</v>
      </c>
      <c r="M553" s="2" t="str">
        <f>TEXT(FXLeaders_Signal_Report[[#This Row],[Time Open]],"[hh]:mm:ss")</f>
        <v>16:35:15</v>
      </c>
      <c r="N55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553" t="str">
        <f>IF(OR(FXLeaders_Signal_Report[[#This Row],[Pair]]="Gold",FXLeaders_Signal_Report[[#This Row],[Pair]]="Silver",FXLeaders_Signal_Report[[#This Row],[Pair]]="UsOil"),"Commodity",IF(OR(FXLeaders_Signal_Report[[#This Row],[Pair]]="BTC/USD",FXLeaders_Signal_Report[[#This Row],[Pair]]="ETH/USD"),"Cryptocurrency","Forex"))</f>
        <v>Commodity</v>
      </c>
      <c r="P553">
        <f>ROUND(FXLeaders_Signal_Report[[#This Row],[Trade Duration (in Days)]],)</f>
        <v>0</v>
      </c>
      <c r="Q553">
        <f>ROUND(FXLeaders_Signal_Report[[#This Row],[Trade Duration (in Hours)]],)</f>
        <v>0</v>
      </c>
    </row>
    <row r="554" spans="1:17" x14ac:dyDescent="0.25">
      <c r="A554" t="s">
        <v>582</v>
      </c>
      <c r="B554" t="s">
        <v>16</v>
      </c>
      <c r="C554">
        <v>1960.28</v>
      </c>
      <c r="D554" t="s">
        <v>14</v>
      </c>
      <c r="E554">
        <v>1</v>
      </c>
      <c r="F554">
        <v>0</v>
      </c>
      <c r="G554" s="1">
        <v>45002</v>
      </c>
      <c r="H554" s="2">
        <v>0.65994212962962961</v>
      </c>
      <c r="I554" s="1">
        <v>45002</v>
      </c>
      <c r="J554" s="2">
        <v>0.68899305555555557</v>
      </c>
      <c r="K554" s="5">
        <v>2.9050925925925879E-2</v>
      </c>
      <c r="L554" s="6">
        <v>0.69722222222222108</v>
      </c>
      <c r="M554" s="2" t="str">
        <f>TEXT(FXLeaders_Signal_Report[[#This Row],[Time Open]],"[hh]:mm:ss")</f>
        <v>15:50:19</v>
      </c>
      <c r="N55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554" t="str">
        <f>IF(OR(FXLeaders_Signal_Report[[#This Row],[Pair]]="Gold",FXLeaders_Signal_Report[[#This Row],[Pair]]="Silver",FXLeaders_Signal_Report[[#This Row],[Pair]]="UsOil"),"Commodity",IF(OR(FXLeaders_Signal_Report[[#This Row],[Pair]]="BTC/USD",FXLeaders_Signal_Report[[#This Row],[Pair]]="ETH/USD"),"Cryptocurrency","Forex"))</f>
        <v>Commodity</v>
      </c>
      <c r="P554">
        <f>ROUND(FXLeaders_Signal_Report[[#This Row],[Trade Duration (in Days)]],)</f>
        <v>0</v>
      </c>
      <c r="Q554">
        <f>ROUND(FXLeaders_Signal_Report[[#This Row],[Trade Duration (in Hours)]],)</f>
        <v>1</v>
      </c>
    </row>
    <row r="555" spans="1:17" x14ac:dyDescent="0.25">
      <c r="A555" t="s">
        <v>583</v>
      </c>
      <c r="B555" t="s">
        <v>40</v>
      </c>
      <c r="C555">
        <v>1.3707</v>
      </c>
      <c r="D555" t="s">
        <v>14</v>
      </c>
      <c r="E555">
        <v>0</v>
      </c>
      <c r="F555">
        <v>1</v>
      </c>
      <c r="G555" s="1">
        <v>45002</v>
      </c>
      <c r="H555" s="2">
        <v>0.49609953703703702</v>
      </c>
      <c r="I555" s="1">
        <v>45002</v>
      </c>
      <c r="J555" s="2">
        <v>0.56503472222222217</v>
      </c>
      <c r="K555" s="5">
        <v>6.8935185185185155E-2</v>
      </c>
      <c r="L555" s="6">
        <v>1.6544444444444437</v>
      </c>
      <c r="M555" s="2" t="str">
        <f>TEXT(FXLeaders_Signal_Report[[#This Row],[Time Open]],"[hh]:mm:ss")</f>
        <v>11:54:23</v>
      </c>
      <c r="N55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555" t="str">
        <f>IF(OR(FXLeaders_Signal_Report[[#This Row],[Pair]]="Gold",FXLeaders_Signal_Report[[#This Row],[Pair]]="Silver",FXLeaders_Signal_Report[[#This Row],[Pair]]="UsOil"),"Commodity",IF(OR(FXLeaders_Signal_Report[[#This Row],[Pair]]="BTC/USD",FXLeaders_Signal_Report[[#This Row],[Pair]]="ETH/USD"),"Cryptocurrency","Forex"))</f>
        <v>Forex</v>
      </c>
      <c r="P555">
        <f>ROUND(FXLeaders_Signal_Report[[#This Row],[Trade Duration (in Days)]],)</f>
        <v>0</v>
      </c>
      <c r="Q555">
        <f>ROUND(FXLeaders_Signal_Report[[#This Row],[Trade Duration (in Hours)]],)</f>
        <v>2</v>
      </c>
    </row>
    <row r="556" spans="1:17" x14ac:dyDescent="0.25">
      <c r="A556" t="s">
        <v>584</v>
      </c>
      <c r="B556" t="s">
        <v>16</v>
      </c>
      <c r="C556">
        <v>1931.58</v>
      </c>
      <c r="D556" t="s">
        <v>14</v>
      </c>
      <c r="E556">
        <v>0</v>
      </c>
      <c r="F556">
        <v>1</v>
      </c>
      <c r="G556" s="1">
        <v>45002</v>
      </c>
      <c r="H556" s="2">
        <v>0.23702546296296295</v>
      </c>
      <c r="I556" s="1">
        <v>45002</v>
      </c>
      <c r="J556" s="2">
        <v>0.51563657407407404</v>
      </c>
      <c r="K556" s="5">
        <v>0.27861111111111109</v>
      </c>
      <c r="L556" s="6">
        <v>6.6866666666666656</v>
      </c>
      <c r="M556" s="2" t="str">
        <f>TEXT(FXLeaders_Signal_Report[[#This Row],[Time Open]],"[hh]:mm:ss")</f>
        <v>05:41:19</v>
      </c>
      <c r="N55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556" t="str">
        <f>IF(OR(FXLeaders_Signal_Report[[#This Row],[Pair]]="Gold",FXLeaders_Signal_Report[[#This Row],[Pair]]="Silver",FXLeaders_Signal_Report[[#This Row],[Pair]]="UsOil"),"Commodity",IF(OR(FXLeaders_Signal_Report[[#This Row],[Pair]]="BTC/USD",FXLeaders_Signal_Report[[#This Row],[Pair]]="ETH/USD"),"Cryptocurrency","Forex"))</f>
        <v>Commodity</v>
      </c>
      <c r="P556">
        <f>ROUND(FXLeaders_Signal_Report[[#This Row],[Trade Duration (in Days)]],)</f>
        <v>0</v>
      </c>
      <c r="Q556">
        <f>ROUND(FXLeaders_Signal_Report[[#This Row],[Trade Duration (in Hours)]],)</f>
        <v>7</v>
      </c>
    </row>
    <row r="557" spans="1:17" x14ac:dyDescent="0.25">
      <c r="A557" t="s">
        <v>585</v>
      </c>
      <c r="B557" t="s">
        <v>93</v>
      </c>
      <c r="C557">
        <v>1645.03</v>
      </c>
      <c r="D557" t="s">
        <v>14</v>
      </c>
      <c r="E557">
        <v>0</v>
      </c>
      <c r="F557">
        <v>1</v>
      </c>
      <c r="G557" s="1">
        <v>45001</v>
      </c>
      <c r="H557" s="2">
        <v>0.24686342592592592</v>
      </c>
      <c r="I557" s="1">
        <v>45002</v>
      </c>
      <c r="J557" s="2">
        <v>0.44483796296296296</v>
      </c>
      <c r="K557" s="5">
        <v>1.1979745370370372</v>
      </c>
      <c r="L557" s="6">
        <v>28.75138888888889</v>
      </c>
      <c r="M557" s="2" t="str">
        <f>TEXT(FXLeaders_Signal_Report[[#This Row],[Time Open]],"[hh]:mm:ss")</f>
        <v>05:55:29</v>
      </c>
      <c r="N55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557" t="str">
        <f>IF(OR(FXLeaders_Signal_Report[[#This Row],[Pair]]="Gold",FXLeaders_Signal_Report[[#This Row],[Pair]]="Silver",FXLeaders_Signal_Report[[#This Row],[Pair]]="UsOil"),"Commodity",IF(OR(FXLeaders_Signal_Report[[#This Row],[Pair]]="BTC/USD",FXLeaders_Signal_Report[[#This Row],[Pair]]="ETH/USD"),"Cryptocurrency","Forex"))</f>
        <v>Cryptocurrency</v>
      </c>
      <c r="P557">
        <f>ROUND(FXLeaders_Signal_Report[[#This Row],[Trade Duration (in Days)]],)</f>
        <v>1</v>
      </c>
      <c r="Q557">
        <f>ROUND(FXLeaders_Signal_Report[[#This Row],[Trade Duration (in Hours)]],)</f>
        <v>29</v>
      </c>
    </row>
    <row r="558" spans="1:17" x14ac:dyDescent="0.25">
      <c r="A558" t="s">
        <v>586</v>
      </c>
      <c r="B558" t="s">
        <v>16</v>
      </c>
      <c r="C558">
        <v>1917.9</v>
      </c>
      <c r="D558" t="s">
        <v>14</v>
      </c>
      <c r="E558">
        <v>0</v>
      </c>
      <c r="F558">
        <v>1</v>
      </c>
      <c r="G558" s="1">
        <v>45001</v>
      </c>
      <c r="H558" s="2">
        <v>0.68511574074074078</v>
      </c>
      <c r="I558" s="1">
        <v>45002</v>
      </c>
      <c r="J558" s="2">
        <v>0.11049768518518518</v>
      </c>
      <c r="K558" s="5">
        <v>0.42538194444444444</v>
      </c>
      <c r="L558" s="6">
        <v>10.209166666666667</v>
      </c>
      <c r="M558" s="2" t="str">
        <f>TEXT(FXLeaders_Signal_Report[[#This Row],[Time Open]],"[hh]:mm:ss")</f>
        <v>16:26:34</v>
      </c>
      <c r="N55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558" t="str">
        <f>IF(OR(FXLeaders_Signal_Report[[#This Row],[Pair]]="Gold",FXLeaders_Signal_Report[[#This Row],[Pair]]="Silver",FXLeaders_Signal_Report[[#This Row],[Pair]]="UsOil"),"Commodity",IF(OR(FXLeaders_Signal_Report[[#This Row],[Pair]]="BTC/USD",FXLeaders_Signal_Report[[#This Row],[Pair]]="ETH/USD"),"Cryptocurrency","Forex"))</f>
        <v>Commodity</v>
      </c>
      <c r="P558">
        <f>ROUND(FXLeaders_Signal_Report[[#This Row],[Trade Duration (in Days)]],)</f>
        <v>0</v>
      </c>
      <c r="Q558">
        <f>ROUND(FXLeaders_Signal_Report[[#This Row],[Trade Duration (in Hours)]],)</f>
        <v>10</v>
      </c>
    </row>
    <row r="559" spans="1:17" x14ac:dyDescent="0.25">
      <c r="A559" t="s">
        <v>587</v>
      </c>
      <c r="B559" t="s">
        <v>59</v>
      </c>
      <c r="C559">
        <v>0.66539999999999999</v>
      </c>
      <c r="D559" t="s">
        <v>17</v>
      </c>
      <c r="E559">
        <v>1</v>
      </c>
      <c r="F559">
        <v>0</v>
      </c>
      <c r="G559" s="1">
        <v>45001</v>
      </c>
      <c r="H559" s="2">
        <v>0.52447916666666672</v>
      </c>
      <c r="I559" s="1">
        <v>45002</v>
      </c>
      <c r="J559" s="2">
        <v>0.10339120370370371</v>
      </c>
      <c r="K559" s="5">
        <v>0.57891203703703709</v>
      </c>
      <c r="L559" s="6">
        <v>13.893888888888888</v>
      </c>
      <c r="M559" s="2" t="str">
        <f>TEXT(FXLeaders_Signal_Report[[#This Row],[Time Open]],"[hh]:mm:ss")</f>
        <v>12:35:15</v>
      </c>
      <c r="N55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559" t="str">
        <f>IF(OR(FXLeaders_Signal_Report[[#This Row],[Pair]]="Gold",FXLeaders_Signal_Report[[#This Row],[Pair]]="Silver",FXLeaders_Signal_Report[[#This Row],[Pair]]="UsOil"),"Commodity",IF(OR(FXLeaders_Signal_Report[[#This Row],[Pair]]="BTC/USD",FXLeaders_Signal_Report[[#This Row],[Pair]]="ETH/USD"),"Cryptocurrency","Forex"))</f>
        <v>Forex</v>
      </c>
      <c r="P559">
        <f>ROUND(FXLeaders_Signal_Report[[#This Row],[Trade Duration (in Days)]],)</f>
        <v>1</v>
      </c>
      <c r="Q559">
        <f>ROUND(FXLeaders_Signal_Report[[#This Row],[Trade Duration (in Hours)]],)</f>
        <v>14</v>
      </c>
    </row>
    <row r="560" spans="1:17" x14ac:dyDescent="0.25">
      <c r="A560" t="s">
        <v>588</v>
      </c>
      <c r="B560" t="s">
        <v>43</v>
      </c>
      <c r="C560">
        <v>68.897999999999996</v>
      </c>
      <c r="D560" t="s">
        <v>17</v>
      </c>
      <c r="E560">
        <v>0</v>
      </c>
      <c r="F560">
        <v>1</v>
      </c>
      <c r="G560" s="1">
        <v>45001</v>
      </c>
      <c r="H560" s="2">
        <v>0.72978009259259258</v>
      </c>
      <c r="I560" s="1">
        <v>45001</v>
      </c>
      <c r="J560" s="2">
        <v>0.77414351851851848</v>
      </c>
      <c r="K560" s="5">
        <v>4.4363425925925938E-2</v>
      </c>
      <c r="L560" s="6">
        <v>1.0647222222222226</v>
      </c>
      <c r="M560" s="2" t="str">
        <f>TEXT(FXLeaders_Signal_Report[[#This Row],[Time Open]],"[hh]:mm:ss")</f>
        <v>17:30:53</v>
      </c>
      <c r="N56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560" t="str">
        <f>IF(OR(FXLeaders_Signal_Report[[#This Row],[Pair]]="Gold",FXLeaders_Signal_Report[[#This Row],[Pair]]="Silver",FXLeaders_Signal_Report[[#This Row],[Pair]]="UsOil"),"Commodity",IF(OR(FXLeaders_Signal_Report[[#This Row],[Pair]]="BTC/USD",FXLeaders_Signal_Report[[#This Row],[Pair]]="ETH/USD"),"Cryptocurrency","Forex"))</f>
        <v>Commodity</v>
      </c>
      <c r="P560">
        <f>ROUND(FXLeaders_Signal_Report[[#This Row],[Trade Duration (in Days)]],)</f>
        <v>0</v>
      </c>
      <c r="Q560">
        <f>ROUND(FXLeaders_Signal_Report[[#This Row],[Trade Duration (in Hours)]],)</f>
        <v>1</v>
      </c>
    </row>
    <row r="561" spans="1:17" x14ac:dyDescent="0.25">
      <c r="A561" t="s">
        <v>589</v>
      </c>
      <c r="B561" t="s">
        <v>43</v>
      </c>
      <c r="C561">
        <v>67.787999999999997</v>
      </c>
      <c r="D561" t="s">
        <v>17</v>
      </c>
      <c r="E561">
        <v>0</v>
      </c>
      <c r="F561">
        <v>1</v>
      </c>
      <c r="G561" s="1">
        <v>45001</v>
      </c>
      <c r="H561" s="2">
        <v>0.49063657407407407</v>
      </c>
      <c r="I561" s="1">
        <v>45001</v>
      </c>
      <c r="J561" s="2">
        <v>0.55350694444444448</v>
      </c>
      <c r="K561" s="5">
        <v>6.2870370370370424E-2</v>
      </c>
      <c r="L561" s="6">
        <v>1.5088888888888903</v>
      </c>
      <c r="M561" s="2" t="str">
        <f>TEXT(FXLeaders_Signal_Report[[#This Row],[Time Open]],"[hh]:mm:ss")</f>
        <v>11:46:31</v>
      </c>
      <c r="N56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561" t="str">
        <f>IF(OR(FXLeaders_Signal_Report[[#This Row],[Pair]]="Gold",FXLeaders_Signal_Report[[#This Row],[Pair]]="Silver",FXLeaders_Signal_Report[[#This Row],[Pair]]="UsOil"),"Commodity",IF(OR(FXLeaders_Signal_Report[[#This Row],[Pair]]="BTC/USD",FXLeaders_Signal_Report[[#This Row],[Pair]]="ETH/USD"),"Cryptocurrency","Forex"))</f>
        <v>Commodity</v>
      </c>
      <c r="P561">
        <f>ROUND(FXLeaders_Signal_Report[[#This Row],[Trade Duration (in Days)]],)</f>
        <v>0</v>
      </c>
      <c r="Q561">
        <f>ROUND(FXLeaders_Signal_Report[[#This Row],[Trade Duration (in Hours)]],)</f>
        <v>2</v>
      </c>
    </row>
    <row r="562" spans="1:17" x14ac:dyDescent="0.25">
      <c r="A562" t="s">
        <v>590</v>
      </c>
      <c r="B562" t="s">
        <v>16</v>
      </c>
      <c r="C562">
        <v>1917.02</v>
      </c>
      <c r="D562" t="s">
        <v>14</v>
      </c>
      <c r="E562">
        <v>0</v>
      </c>
      <c r="F562">
        <v>1</v>
      </c>
      <c r="G562" s="1">
        <v>45001</v>
      </c>
      <c r="H562" s="2">
        <v>0.24726851851851853</v>
      </c>
      <c r="I562" s="1">
        <v>45001</v>
      </c>
      <c r="J562" s="2">
        <v>0.48244212962962962</v>
      </c>
      <c r="K562" s="5">
        <v>0.23517361111111112</v>
      </c>
      <c r="L562" s="6">
        <v>5.644166666666667</v>
      </c>
      <c r="M562" s="2" t="str">
        <f>TEXT(FXLeaders_Signal_Report[[#This Row],[Time Open]],"[hh]:mm:ss")</f>
        <v>05:56:04</v>
      </c>
      <c r="N56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562" t="str">
        <f>IF(OR(FXLeaders_Signal_Report[[#This Row],[Pair]]="Gold",FXLeaders_Signal_Report[[#This Row],[Pair]]="Silver",FXLeaders_Signal_Report[[#This Row],[Pair]]="UsOil"),"Commodity",IF(OR(FXLeaders_Signal_Report[[#This Row],[Pair]]="BTC/USD",FXLeaders_Signal_Report[[#This Row],[Pair]]="ETH/USD"),"Cryptocurrency","Forex"))</f>
        <v>Commodity</v>
      </c>
      <c r="P562">
        <f>ROUND(FXLeaders_Signal_Report[[#This Row],[Trade Duration (in Days)]],)</f>
        <v>0</v>
      </c>
      <c r="Q562">
        <f>ROUND(FXLeaders_Signal_Report[[#This Row],[Trade Duration (in Hours)]],)</f>
        <v>6</v>
      </c>
    </row>
    <row r="563" spans="1:17" x14ac:dyDescent="0.25">
      <c r="A563" t="s">
        <v>591</v>
      </c>
      <c r="B563" t="s">
        <v>19</v>
      </c>
      <c r="C563">
        <v>1.0577000000000001</v>
      </c>
      <c r="D563" t="s">
        <v>17</v>
      </c>
      <c r="E563">
        <v>1</v>
      </c>
      <c r="F563">
        <v>0</v>
      </c>
      <c r="G563" s="1">
        <v>45000</v>
      </c>
      <c r="H563" s="2">
        <v>0.85930555555555554</v>
      </c>
      <c r="I563" s="1">
        <v>45001</v>
      </c>
      <c r="J563" s="2">
        <v>0.32067129629629632</v>
      </c>
      <c r="K563" s="5">
        <v>0.46136574074074066</v>
      </c>
      <c r="L563" s="6">
        <v>11.072777777777777</v>
      </c>
      <c r="M563" s="2" t="str">
        <f>TEXT(FXLeaders_Signal_Report[[#This Row],[Time Open]],"[hh]:mm:ss")</f>
        <v>20:37:24</v>
      </c>
      <c r="N56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563" t="str">
        <f>IF(OR(FXLeaders_Signal_Report[[#This Row],[Pair]]="Gold",FXLeaders_Signal_Report[[#This Row],[Pair]]="Silver",FXLeaders_Signal_Report[[#This Row],[Pair]]="UsOil"),"Commodity",IF(OR(FXLeaders_Signal_Report[[#This Row],[Pair]]="BTC/USD",FXLeaders_Signal_Report[[#This Row],[Pair]]="ETH/USD"),"Cryptocurrency","Forex"))</f>
        <v>Forex</v>
      </c>
      <c r="P563">
        <f>ROUND(FXLeaders_Signal_Report[[#This Row],[Trade Duration (in Days)]],)</f>
        <v>0</v>
      </c>
      <c r="Q563">
        <f>ROUND(FXLeaders_Signal_Report[[#This Row],[Trade Duration (in Hours)]],)</f>
        <v>11</v>
      </c>
    </row>
    <row r="564" spans="1:17" x14ac:dyDescent="0.25">
      <c r="A564" t="s">
        <v>592</v>
      </c>
      <c r="B564" t="s">
        <v>93</v>
      </c>
      <c r="C564">
        <v>1651.03</v>
      </c>
      <c r="D564" t="s">
        <v>14</v>
      </c>
      <c r="E564">
        <v>0</v>
      </c>
      <c r="F564">
        <v>1</v>
      </c>
      <c r="G564" s="1">
        <v>45001</v>
      </c>
      <c r="H564" s="2">
        <v>0.24623842592592593</v>
      </c>
      <c r="I564" s="1">
        <v>45001</v>
      </c>
      <c r="J564" s="2">
        <v>0.24635416666666668</v>
      </c>
      <c r="K564" s="5">
        <v>1.1574074074072183E-4</v>
      </c>
      <c r="L564" s="6">
        <v>2.7777777777773238E-3</v>
      </c>
      <c r="M564" s="2" t="str">
        <f>TEXT(FXLeaders_Signal_Report[[#This Row],[Time Open]],"[hh]:mm:ss")</f>
        <v>05:54:35</v>
      </c>
      <c r="N56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564" t="str">
        <f>IF(OR(FXLeaders_Signal_Report[[#This Row],[Pair]]="Gold",FXLeaders_Signal_Report[[#This Row],[Pair]]="Silver",FXLeaders_Signal_Report[[#This Row],[Pair]]="UsOil"),"Commodity",IF(OR(FXLeaders_Signal_Report[[#This Row],[Pair]]="BTC/USD",FXLeaders_Signal_Report[[#This Row],[Pair]]="ETH/USD"),"Cryptocurrency","Forex"))</f>
        <v>Cryptocurrency</v>
      </c>
      <c r="P564">
        <f>ROUND(FXLeaders_Signal_Report[[#This Row],[Trade Duration (in Days)]],)</f>
        <v>0</v>
      </c>
      <c r="Q564">
        <f>ROUND(FXLeaders_Signal_Report[[#This Row],[Trade Duration (in Hours)]],)</f>
        <v>0</v>
      </c>
    </row>
    <row r="565" spans="1:17" x14ac:dyDescent="0.25">
      <c r="A565" t="s">
        <v>593</v>
      </c>
      <c r="B565" t="s">
        <v>16</v>
      </c>
      <c r="C565">
        <v>1918.84</v>
      </c>
      <c r="D565" t="s">
        <v>17</v>
      </c>
      <c r="E565">
        <v>0</v>
      </c>
      <c r="F565">
        <v>1</v>
      </c>
      <c r="G565" s="1">
        <v>45000</v>
      </c>
      <c r="H565" s="2">
        <v>0.82519675925925928</v>
      </c>
      <c r="I565" s="1">
        <v>45001</v>
      </c>
      <c r="J565" s="2">
        <v>4.6817129629629632E-2</v>
      </c>
      <c r="K565" s="5">
        <v>0.22162037037037041</v>
      </c>
      <c r="L565" s="6">
        <v>5.318888888888889</v>
      </c>
      <c r="M565" s="2" t="str">
        <f>TEXT(FXLeaders_Signal_Report[[#This Row],[Time Open]],"[hh]:mm:ss")</f>
        <v>19:48:17</v>
      </c>
      <c r="N56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565" t="str">
        <f>IF(OR(FXLeaders_Signal_Report[[#This Row],[Pair]]="Gold",FXLeaders_Signal_Report[[#This Row],[Pair]]="Silver",FXLeaders_Signal_Report[[#This Row],[Pair]]="UsOil"),"Commodity",IF(OR(FXLeaders_Signal_Report[[#This Row],[Pair]]="BTC/USD",FXLeaders_Signal_Report[[#This Row],[Pair]]="ETH/USD"),"Cryptocurrency","Forex"))</f>
        <v>Commodity</v>
      </c>
      <c r="P565">
        <f>ROUND(FXLeaders_Signal_Report[[#This Row],[Trade Duration (in Days)]],)</f>
        <v>0</v>
      </c>
      <c r="Q565">
        <f>ROUND(FXLeaders_Signal_Report[[#This Row],[Trade Duration (in Hours)]],)</f>
        <v>5</v>
      </c>
    </row>
    <row r="566" spans="1:17" x14ac:dyDescent="0.25">
      <c r="A566" t="s">
        <v>594</v>
      </c>
      <c r="B566" t="s">
        <v>16</v>
      </c>
      <c r="C566">
        <v>1931</v>
      </c>
      <c r="D566" t="s">
        <v>14</v>
      </c>
      <c r="E566">
        <v>1</v>
      </c>
      <c r="F566">
        <v>0</v>
      </c>
      <c r="G566" s="1">
        <v>45000</v>
      </c>
      <c r="H566" s="2">
        <v>0.71621527777777783</v>
      </c>
      <c r="I566" s="1">
        <v>45000</v>
      </c>
      <c r="J566" s="2">
        <v>0.77099537037037036</v>
      </c>
      <c r="K566" s="5">
        <v>5.4780092592592609E-2</v>
      </c>
      <c r="L566" s="6">
        <v>1.3147222222222226</v>
      </c>
      <c r="M566" s="2" t="str">
        <f>TEXT(FXLeaders_Signal_Report[[#This Row],[Time Open]],"[hh]:mm:ss")</f>
        <v>17:11:21</v>
      </c>
      <c r="N56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566" t="str">
        <f>IF(OR(FXLeaders_Signal_Report[[#This Row],[Pair]]="Gold",FXLeaders_Signal_Report[[#This Row],[Pair]]="Silver",FXLeaders_Signal_Report[[#This Row],[Pair]]="UsOil"),"Commodity",IF(OR(FXLeaders_Signal_Report[[#This Row],[Pair]]="BTC/USD",FXLeaders_Signal_Report[[#This Row],[Pair]]="ETH/USD"),"Cryptocurrency","Forex"))</f>
        <v>Commodity</v>
      </c>
      <c r="P566">
        <f>ROUND(FXLeaders_Signal_Report[[#This Row],[Trade Duration (in Days)]],)</f>
        <v>0</v>
      </c>
      <c r="Q566">
        <f>ROUND(FXLeaders_Signal_Report[[#This Row],[Trade Duration (in Hours)]],)</f>
        <v>1</v>
      </c>
    </row>
    <row r="567" spans="1:17" x14ac:dyDescent="0.25">
      <c r="A567" t="s">
        <v>595</v>
      </c>
      <c r="B567" t="s">
        <v>13</v>
      </c>
      <c r="C567">
        <v>132.74</v>
      </c>
      <c r="D567" t="s">
        <v>17</v>
      </c>
      <c r="E567">
        <v>1</v>
      </c>
      <c r="F567">
        <v>0</v>
      </c>
      <c r="G567" s="1">
        <v>45000</v>
      </c>
      <c r="H567" s="2">
        <v>0.70427083333333329</v>
      </c>
      <c r="I567" s="1">
        <v>45000</v>
      </c>
      <c r="J567" s="2">
        <v>0.7694212962962963</v>
      </c>
      <c r="K567" s="5">
        <v>6.5150462962962966E-2</v>
      </c>
      <c r="L567" s="6">
        <v>1.5636111111111113</v>
      </c>
      <c r="M567" s="2" t="str">
        <f>TEXT(FXLeaders_Signal_Report[[#This Row],[Time Open]],"[hh]:mm:ss")</f>
        <v>16:54:09</v>
      </c>
      <c r="N56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567" t="str">
        <f>IF(OR(FXLeaders_Signal_Report[[#This Row],[Pair]]="Gold",FXLeaders_Signal_Report[[#This Row],[Pair]]="Silver",FXLeaders_Signal_Report[[#This Row],[Pair]]="UsOil"),"Commodity",IF(OR(FXLeaders_Signal_Report[[#This Row],[Pair]]="BTC/USD",FXLeaders_Signal_Report[[#This Row],[Pair]]="ETH/USD"),"Cryptocurrency","Forex"))</f>
        <v>Forex</v>
      </c>
      <c r="P567">
        <f>ROUND(FXLeaders_Signal_Report[[#This Row],[Trade Duration (in Days)]],)</f>
        <v>0</v>
      </c>
      <c r="Q567">
        <f>ROUND(FXLeaders_Signal_Report[[#This Row],[Trade Duration (in Hours)]],)</f>
        <v>2</v>
      </c>
    </row>
    <row r="568" spans="1:17" x14ac:dyDescent="0.25">
      <c r="A568" t="s">
        <v>596</v>
      </c>
      <c r="B568" t="s">
        <v>13</v>
      </c>
      <c r="C568">
        <v>132.97999999999999</v>
      </c>
      <c r="D568" t="s">
        <v>17</v>
      </c>
      <c r="E568">
        <v>0</v>
      </c>
      <c r="F568">
        <v>1</v>
      </c>
      <c r="G568" s="1">
        <v>45000</v>
      </c>
      <c r="H568" s="2">
        <v>0.63734953703703701</v>
      </c>
      <c r="I568" s="1">
        <v>45000</v>
      </c>
      <c r="J568" s="2">
        <v>0.67130787037037032</v>
      </c>
      <c r="K568" s="5">
        <v>3.3958333333333389E-2</v>
      </c>
      <c r="L568" s="6">
        <v>0.81500000000000128</v>
      </c>
      <c r="M568" s="2" t="str">
        <f>TEXT(FXLeaders_Signal_Report[[#This Row],[Time Open]],"[hh]:mm:ss")</f>
        <v>15:17:47</v>
      </c>
      <c r="N56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568" t="str">
        <f>IF(OR(FXLeaders_Signal_Report[[#This Row],[Pair]]="Gold",FXLeaders_Signal_Report[[#This Row],[Pair]]="Silver",FXLeaders_Signal_Report[[#This Row],[Pair]]="UsOil"),"Commodity",IF(OR(FXLeaders_Signal_Report[[#This Row],[Pair]]="BTC/USD",FXLeaders_Signal_Report[[#This Row],[Pair]]="ETH/USD"),"Cryptocurrency","Forex"))</f>
        <v>Forex</v>
      </c>
      <c r="P568">
        <f>ROUND(FXLeaders_Signal_Report[[#This Row],[Trade Duration (in Days)]],)</f>
        <v>0</v>
      </c>
      <c r="Q568">
        <f>ROUND(FXLeaders_Signal_Report[[#This Row],[Trade Duration (in Hours)]],)</f>
        <v>1</v>
      </c>
    </row>
    <row r="569" spans="1:17" x14ac:dyDescent="0.25">
      <c r="A569" t="s">
        <v>597</v>
      </c>
      <c r="B569" t="s">
        <v>19</v>
      </c>
      <c r="C569">
        <v>1.0549999999999999</v>
      </c>
      <c r="D569" t="s">
        <v>17</v>
      </c>
      <c r="E569">
        <v>0</v>
      </c>
      <c r="F569">
        <v>1</v>
      </c>
      <c r="G569" s="1">
        <v>45000</v>
      </c>
      <c r="H569" s="2">
        <v>0.55111111111111111</v>
      </c>
      <c r="I569" s="1">
        <v>45000</v>
      </c>
      <c r="J569" s="2">
        <v>0.66062500000000002</v>
      </c>
      <c r="K569" s="5">
        <v>0.10951388888888891</v>
      </c>
      <c r="L569" s="6">
        <v>2.6283333333333339</v>
      </c>
      <c r="M569" s="2" t="str">
        <f>TEXT(FXLeaders_Signal_Report[[#This Row],[Time Open]],"[hh]:mm:ss")</f>
        <v>13:13:36</v>
      </c>
      <c r="N56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569" t="str">
        <f>IF(OR(FXLeaders_Signal_Report[[#This Row],[Pair]]="Gold",FXLeaders_Signal_Report[[#This Row],[Pair]]="Silver",FXLeaders_Signal_Report[[#This Row],[Pair]]="UsOil"),"Commodity",IF(OR(FXLeaders_Signal_Report[[#This Row],[Pair]]="BTC/USD",FXLeaders_Signal_Report[[#This Row],[Pair]]="ETH/USD"),"Cryptocurrency","Forex"))</f>
        <v>Forex</v>
      </c>
      <c r="P569">
        <f>ROUND(FXLeaders_Signal_Report[[#This Row],[Trade Duration (in Days)]],)</f>
        <v>0</v>
      </c>
      <c r="Q569">
        <f>ROUND(FXLeaders_Signal_Report[[#This Row],[Trade Duration (in Hours)]],)</f>
        <v>3</v>
      </c>
    </row>
    <row r="570" spans="1:17" x14ac:dyDescent="0.25">
      <c r="A570" t="s">
        <v>598</v>
      </c>
      <c r="B570" t="s">
        <v>19</v>
      </c>
      <c r="C570">
        <v>1.9593</v>
      </c>
      <c r="D570" t="s">
        <v>17</v>
      </c>
      <c r="E570">
        <v>0</v>
      </c>
      <c r="F570">
        <v>1</v>
      </c>
      <c r="G570" s="1">
        <v>45000</v>
      </c>
      <c r="H570" s="2">
        <v>0.49841435185185184</v>
      </c>
      <c r="I570" s="1">
        <v>45000</v>
      </c>
      <c r="J570" s="2">
        <v>0.49843749999999998</v>
      </c>
      <c r="K570" s="5">
        <v>2.3148148148151766E-5</v>
      </c>
      <c r="L570" s="6">
        <v>5.555555555556424E-4</v>
      </c>
      <c r="M570" s="2" t="str">
        <f>TEXT(FXLeaders_Signal_Report[[#This Row],[Time Open]],"[hh]:mm:ss")</f>
        <v>11:57:43</v>
      </c>
      <c r="N57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570" t="str">
        <f>IF(OR(FXLeaders_Signal_Report[[#This Row],[Pair]]="Gold",FXLeaders_Signal_Report[[#This Row],[Pair]]="Silver",FXLeaders_Signal_Report[[#This Row],[Pair]]="UsOil"),"Commodity",IF(OR(FXLeaders_Signal_Report[[#This Row],[Pair]]="BTC/USD",FXLeaders_Signal_Report[[#This Row],[Pair]]="ETH/USD"),"Cryptocurrency","Forex"))</f>
        <v>Forex</v>
      </c>
      <c r="P570">
        <f>ROUND(FXLeaders_Signal_Report[[#This Row],[Trade Duration (in Days)]],)</f>
        <v>0</v>
      </c>
      <c r="Q570">
        <f>ROUND(FXLeaders_Signal_Report[[#This Row],[Trade Duration (in Hours)]],)</f>
        <v>0</v>
      </c>
    </row>
    <row r="571" spans="1:17" x14ac:dyDescent="0.25">
      <c r="A571" t="s">
        <v>599</v>
      </c>
      <c r="B571" t="s">
        <v>32</v>
      </c>
      <c r="C571">
        <v>0.88049999999999995</v>
      </c>
      <c r="D571" t="s">
        <v>17</v>
      </c>
      <c r="E571">
        <v>0</v>
      </c>
      <c r="F571">
        <v>1</v>
      </c>
      <c r="G571" s="1">
        <v>44999</v>
      </c>
      <c r="H571" s="2">
        <v>0.54563657407407407</v>
      </c>
      <c r="I571" s="1">
        <v>45000</v>
      </c>
      <c r="J571" s="2">
        <v>0.49033564814814817</v>
      </c>
      <c r="K571" s="5">
        <v>0.94469907407407405</v>
      </c>
      <c r="L571" s="6">
        <v>22.672777777777778</v>
      </c>
      <c r="M571" s="2" t="str">
        <f>TEXT(FXLeaders_Signal_Report[[#This Row],[Time Open]],"[hh]:mm:ss")</f>
        <v>13:05:43</v>
      </c>
      <c r="N57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571" t="str">
        <f>IF(OR(FXLeaders_Signal_Report[[#This Row],[Pair]]="Gold",FXLeaders_Signal_Report[[#This Row],[Pair]]="Silver",FXLeaders_Signal_Report[[#This Row],[Pair]]="UsOil"),"Commodity",IF(OR(FXLeaders_Signal_Report[[#This Row],[Pair]]="BTC/USD",FXLeaders_Signal_Report[[#This Row],[Pair]]="ETH/USD"),"Cryptocurrency","Forex"))</f>
        <v>Forex</v>
      </c>
      <c r="P571">
        <f>ROUND(FXLeaders_Signal_Report[[#This Row],[Trade Duration (in Days)]],)</f>
        <v>1</v>
      </c>
      <c r="Q571">
        <f>ROUND(FXLeaders_Signal_Report[[#This Row],[Trade Duration (in Hours)]],)</f>
        <v>23</v>
      </c>
    </row>
    <row r="572" spans="1:17" x14ac:dyDescent="0.25">
      <c r="A572" t="s">
        <v>600</v>
      </c>
      <c r="B572" t="s">
        <v>130</v>
      </c>
      <c r="C572">
        <v>0.98129999999999995</v>
      </c>
      <c r="D572" t="s">
        <v>17</v>
      </c>
      <c r="E572">
        <v>0</v>
      </c>
      <c r="F572">
        <v>1</v>
      </c>
      <c r="G572" s="1">
        <v>44999</v>
      </c>
      <c r="H572" s="2">
        <v>0.63112268518518522</v>
      </c>
      <c r="I572" s="1">
        <v>45000</v>
      </c>
      <c r="J572" s="2">
        <v>0.44331018518518517</v>
      </c>
      <c r="K572" s="5">
        <v>0.81218749999999995</v>
      </c>
      <c r="L572" s="6">
        <v>19.4925</v>
      </c>
      <c r="M572" s="2" t="str">
        <f>TEXT(FXLeaders_Signal_Report[[#This Row],[Time Open]],"[hh]:mm:ss")</f>
        <v>15:08:49</v>
      </c>
      <c r="N57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572" t="str">
        <f>IF(OR(FXLeaders_Signal_Report[[#This Row],[Pair]]="Gold",FXLeaders_Signal_Report[[#This Row],[Pair]]="Silver",FXLeaders_Signal_Report[[#This Row],[Pair]]="UsOil"),"Commodity",IF(OR(FXLeaders_Signal_Report[[#This Row],[Pair]]="BTC/USD",FXLeaders_Signal_Report[[#This Row],[Pair]]="ETH/USD"),"Cryptocurrency","Forex"))</f>
        <v>Forex</v>
      </c>
      <c r="P572">
        <f>ROUND(FXLeaders_Signal_Report[[#This Row],[Trade Duration (in Days)]],)</f>
        <v>1</v>
      </c>
      <c r="Q572">
        <f>ROUND(FXLeaders_Signal_Report[[#This Row],[Trade Duration (in Hours)]],)</f>
        <v>19</v>
      </c>
    </row>
    <row r="573" spans="1:17" x14ac:dyDescent="0.25">
      <c r="A573" t="s">
        <v>601</v>
      </c>
      <c r="B573" t="s">
        <v>19</v>
      </c>
      <c r="C573">
        <v>1.0750999999999999</v>
      </c>
      <c r="D573" t="s">
        <v>14</v>
      </c>
      <c r="E573">
        <v>1</v>
      </c>
      <c r="F573">
        <v>0</v>
      </c>
      <c r="G573" s="1">
        <v>45000</v>
      </c>
      <c r="H573" s="2">
        <v>0.16390046296296296</v>
      </c>
      <c r="I573" s="1">
        <v>45000</v>
      </c>
      <c r="J573" s="2">
        <v>0.39458333333333334</v>
      </c>
      <c r="K573" s="5">
        <v>0.23068287037037041</v>
      </c>
      <c r="L573" s="6">
        <v>5.5363888888888901</v>
      </c>
      <c r="M573" s="2" t="str">
        <f>TEXT(FXLeaders_Signal_Report[[#This Row],[Time Open]],"[hh]:mm:ss")</f>
        <v>03:56:01</v>
      </c>
      <c r="N57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Night Trade</v>
      </c>
      <c r="O573" t="str">
        <f>IF(OR(FXLeaders_Signal_Report[[#This Row],[Pair]]="Gold",FXLeaders_Signal_Report[[#This Row],[Pair]]="Silver",FXLeaders_Signal_Report[[#This Row],[Pair]]="UsOil"),"Commodity",IF(OR(FXLeaders_Signal_Report[[#This Row],[Pair]]="BTC/USD",FXLeaders_Signal_Report[[#This Row],[Pair]]="ETH/USD"),"Cryptocurrency","Forex"))</f>
        <v>Forex</v>
      </c>
      <c r="P573">
        <f>ROUND(FXLeaders_Signal_Report[[#This Row],[Trade Duration (in Days)]],)</f>
        <v>0</v>
      </c>
      <c r="Q573">
        <f>ROUND(FXLeaders_Signal_Report[[#This Row],[Trade Duration (in Hours)]],)</f>
        <v>6</v>
      </c>
    </row>
    <row r="574" spans="1:17" x14ac:dyDescent="0.25">
      <c r="A574" t="s">
        <v>602</v>
      </c>
      <c r="B574" t="s">
        <v>16</v>
      </c>
      <c r="C574">
        <v>1907.74</v>
      </c>
      <c r="D574" t="s">
        <v>17</v>
      </c>
      <c r="E574">
        <v>0</v>
      </c>
      <c r="F574">
        <v>1</v>
      </c>
      <c r="G574" s="1">
        <v>44999</v>
      </c>
      <c r="H574" s="2">
        <v>0.64987268518518515</v>
      </c>
      <c r="I574" s="1">
        <v>45000</v>
      </c>
      <c r="J574" s="2">
        <v>0.3172800925925926</v>
      </c>
      <c r="K574" s="5">
        <v>0.66740740740740745</v>
      </c>
      <c r="L574" s="6">
        <v>16.017777777777777</v>
      </c>
      <c r="M574" s="2" t="str">
        <f>TEXT(FXLeaders_Signal_Report[[#This Row],[Time Open]],"[hh]:mm:ss")</f>
        <v>15:35:49</v>
      </c>
      <c r="N57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574" t="str">
        <f>IF(OR(FXLeaders_Signal_Report[[#This Row],[Pair]]="Gold",FXLeaders_Signal_Report[[#This Row],[Pair]]="Silver",FXLeaders_Signal_Report[[#This Row],[Pair]]="UsOil"),"Commodity",IF(OR(FXLeaders_Signal_Report[[#This Row],[Pair]]="BTC/USD",FXLeaders_Signal_Report[[#This Row],[Pair]]="ETH/USD"),"Cryptocurrency","Forex"))</f>
        <v>Commodity</v>
      </c>
      <c r="P574">
        <f>ROUND(FXLeaders_Signal_Report[[#This Row],[Trade Duration (in Days)]],)</f>
        <v>1</v>
      </c>
      <c r="Q574">
        <f>ROUND(FXLeaders_Signal_Report[[#This Row],[Trade Duration (in Hours)]],)</f>
        <v>16</v>
      </c>
    </row>
    <row r="575" spans="1:17" x14ac:dyDescent="0.25">
      <c r="A575" t="s">
        <v>603</v>
      </c>
      <c r="B575" t="s">
        <v>13</v>
      </c>
      <c r="C575">
        <v>134.30000000000001</v>
      </c>
      <c r="D575" t="s">
        <v>17</v>
      </c>
      <c r="E575">
        <v>1</v>
      </c>
      <c r="F575">
        <v>0</v>
      </c>
      <c r="G575" s="1">
        <v>45000</v>
      </c>
      <c r="H575" s="2">
        <v>0.16998842592592592</v>
      </c>
      <c r="I575" s="1">
        <v>45000</v>
      </c>
      <c r="J575" s="2">
        <v>0.25730324074074074</v>
      </c>
      <c r="K575" s="5">
        <v>8.7314814814814803E-2</v>
      </c>
      <c r="L575" s="6">
        <v>2.0955555555555554</v>
      </c>
      <c r="M575" s="2" t="str">
        <f>TEXT(FXLeaders_Signal_Report[[#This Row],[Time Open]],"[hh]:mm:ss")</f>
        <v>04:04:47</v>
      </c>
      <c r="N57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575" t="str">
        <f>IF(OR(FXLeaders_Signal_Report[[#This Row],[Pair]]="Gold",FXLeaders_Signal_Report[[#This Row],[Pair]]="Silver",FXLeaders_Signal_Report[[#This Row],[Pair]]="UsOil"),"Commodity",IF(OR(FXLeaders_Signal_Report[[#This Row],[Pair]]="BTC/USD",FXLeaders_Signal_Report[[#This Row],[Pair]]="ETH/USD"),"Cryptocurrency","Forex"))</f>
        <v>Forex</v>
      </c>
      <c r="P575">
        <f>ROUND(FXLeaders_Signal_Report[[#This Row],[Trade Duration (in Days)]],)</f>
        <v>0</v>
      </c>
      <c r="Q575">
        <f>ROUND(FXLeaders_Signal_Report[[#This Row],[Trade Duration (in Hours)]],)</f>
        <v>2</v>
      </c>
    </row>
    <row r="576" spans="1:17" x14ac:dyDescent="0.25">
      <c r="A576" t="s">
        <v>604</v>
      </c>
      <c r="B576" t="s">
        <v>130</v>
      </c>
      <c r="C576">
        <v>0.97799999999999998</v>
      </c>
      <c r="D576" t="s">
        <v>17</v>
      </c>
      <c r="E576">
        <v>1</v>
      </c>
      <c r="F576">
        <v>0</v>
      </c>
      <c r="G576" s="1">
        <v>44999</v>
      </c>
      <c r="H576" s="2">
        <v>0.54197916666666668</v>
      </c>
      <c r="I576" s="1">
        <v>44999</v>
      </c>
      <c r="J576" s="2">
        <v>0.61586805555555557</v>
      </c>
      <c r="K576" s="5">
        <v>7.3888888888888893E-2</v>
      </c>
      <c r="L576" s="6">
        <v>1.7733333333333334</v>
      </c>
      <c r="M576" s="2" t="str">
        <f>TEXT(FXLeaders_Signal_Report[[#This Row],[Time Open]],"[hh]:mm:ss")</f>
        <v>13:00:27</v>
      </c>
      <c r="N57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576" t="str">
        <f>IF(OR(FXLeaders_Signal_Report[[#This Row],[Pair]]="Gold",FXLeaders_Signal_Report[[#This Row],[Pair]]="Silver",FXLeaders_Signal_Report[[#This Row],[Pair]]="UsOil"),"Commodity",IF(OR(FXLeaders_Signal_Report[[#This Row],[Pair]]="BTC/USD",FXLeaders_Signal_Report[[#This Row],[Pair]]="ETH/USD"),"Cryptocurrency","Forex"))</f>
        <v>Forex</v>
      </c>
      <c r="P576">
        <f>ROUND(FXLeaders_Signal_Report[[#This Row],[Trade Duration (in Days)]],)</f>
        <v>0</v>
      </c>
      <c r="Q576">
        <f>ROUND(FXLeaders_Signal_Report[[#This Row],[Trade Duration (in Hours)]],)</f>
        <v>2</v>
      </c>
    </row>
    <row r="577" spans="1:17" x14ac:dyDescent="0.25">
      <c r="A577" t="s">
        <v>605</v>
      </c>
      <c r="B577" t="s">
        <v>19</v>
      </c>
      <c r="C577">
        <v>1.0705</v>
      </c>
      <c r="D577" t="s">
        <v>14</v>
      </c>
      <c r="E577">
        <v>0</v>
      </c>
      <c r="F577">
        <v>1</v>
      </c>
      <c r="G577" s="1">
        <v>44999</v>
      </c>
      <c r="H577" s="2">
        <v>0.16180555555555556</v>
      </c>
      <c r="I577" s="1">
        <v>44999</v>
      </c>
      <c r="J577" s="2">
        <v>0.52295138888888892</v>
      </c>
      <c r="K577" s="5">
        <v>0.36114583333333333</v>
      </c>
      <c r="L577" s="6">
        <v>8.6675000000000004</v>
      </c>
      <c r="M577" s="2" t="str">
        <f>TEXT(FXLeaders_Signal_Report[[#This Row],[Time Open]],"[hh]:mm:ss")</f>
        <v>03:53:00</v>
      </c>
      <c r="N57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Night Trade</v>
      </c>
      <c r="O577" t="str">
        <f>IF(OR(FXLeaders_Signal_Report[[#This Row],[Pair]]="Gold",FXLeaders_Signal_Report[[#This Row],[Pair]]="Silver",FXLeaders_Signal_Report[[#This Row],[Pair]]="UsOil"),"Commodity",IF(OR(FXLeaders_Signal_Report[[#This Row],[Pair]]="BTC/USD",FXLeaders_Signal_Report[[#This Row],[Pair]]="ETH/USD"),"Cryptocurrency","Forex"))</f>
        <v>Forex</v>
      </c>
      <c r="P577">
        <f>ROUND(FXLeaders_Signal_Report[[#This Row],[Trade Duration (in Days)]],)</f>
        <v>0</v>
      </c>
      <c r="Q577">
        <f>ROUND(FXLeaders_Signal_Report[[#This Row],[Trade Duration (in Hours)]],)</f>
        <v>9</v>
      </c>
    </row>
    <row r="578" spans="1:17" x14ac:dyDescent="0.25">
      <c r="A578" t="s">
        <v>606</v>
      </c>
      <c r="B578" t="s">
        <v>93</v>
      </c>
      <c r="C578">
        <v>1603.08</v>
      </c>
      <c r="D578" t="s">
        <v>14</v>
      </c>
      <c r="E578">
        <v>0</v>
      </c>
      <c r="F578">
        <v>1</v>
      </c>
      <c r="G578" s="1">
        <v>44998</v>
      </c>
      <c r="H578" s="2">
        <v>0.10334490740740741</v>
      </c>
      <c r="I578" s="1">
        <v>44999</v>
      </c>
      <c r="J578" s="2">
        <v>0.52141203703703709</v>
      </c>
      <c r="K578" s="5">
        <v>1.4180671296296297</v>
      </c>
      <c r="L578" s="6">
        <v>34.033611111111114</v>
      </c>
      <c r="M578" s="2" t="str">
        <f>TEXT(FXLeaders_Signal_Report[[#This Row],[Time Open]],"[hh]:mm:ss")</f>
        <v>02:28:49</v>
      </c>
      <c r="N57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Night Trade</v>
      </c>
      <c r="O578" t="str">
        <f>IF(OR(FXLeaders_Signal_Report[[#This Row],[Pair]]="Gold",FXLeaders_Signal_Report[[#This Row],[Pair]]="Silver",FXLeaders_Signal_Report[[#This Row],[Pair]]="UsOil"),"Commodity",IF(OR(FXLeaders_Signal_Report[[#This Row],[Pair]]="BTC/USD",FXLeaders_Signal_Report[[#This Row],[Pair]]="ETH/USD"),"Cryptocurrency","Forex"))</f>
        <v>Cryptocurrency</v>
      </c>
      <c r="P578">
        <f>ROUND(FXLeaders_Signal_Report[[#This Row],[Trade Duration (in Days)]],)</f>
        <v>1</v>
      </c>
      <c r="Q578">
        <f>ROUND(FXLeaders_Signal_Report[[#This Row],[Trade Duration (in Hours)]],)</f>
        <v>34</v>
      </c>
    </row>
    <row r="579" spans="1:17" x14ac:dyDescent="0.25">
      <c r="A579" t="s">
        <v>607</v>
      </c>
      <c r="B579" t="s">
        <v>130</v>
      </c>
      <c r="C579">
        <v>0.97840000000000005</v>
      </c>
      <c r="D579" t="s">
        <v>17</v>
      </c>
      <c r="E579">
        <v>0</v>
      </c>
      <c r="F579">
        <v>1</v>
      </c>
      <c r="G579" s="1">
        <v>44998</v>
      </c>
      <c r="H579" s="2">
        <v>0.90893518518518523</v>
      </c>
      <c r="I579" s="1">
        <v>44999</v>
      </c>
      <c r="J579" s="2">
        <v>0.30780092592592595</v>
      </c>
      <c r="K579" s="5">
        <v>0.39886574074074077</v>
      </c>
      <c r="L579" s="6">
        <v>9.5727777777777785</v>
      </c>
      <c r="M579" s="2" t="str">
        <f>TEXT(FXLeaders_Signal_Report[[#This Row],[Time Open]],"[hh]:mm:ss")</f>
        <v>21:48:52</v>
      </c>
      <c r="N57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579" t="str">
        <f>IF(OR(FXLeaders_Signal_Report[[#This Row],[Pair]]="Gold",FXLeaders_Signal_Report[[#This Row],[Pair]]="Silver",FXLeaders_Signal_Report[[#This Row],[Pair]]="UsOil"),"Commodity",IF(OR(FXLeaders_Signal_Report[[#This Row],[Pair]]="BTC/USD",FXLeaders_Signal_Report[[#This Row],[Pair]]="ETH/USD"),"Cryptocurrency","Forex"))</f>
        <v>Forex</v>
      </c>
      <c r="P579">
        <f>ROUND(FXLeaders_Signal_Report[[#This Row],[Trade Duration (in Days)]],)</f>
        <v>0</v>
      </c>
      <c r="Q579">
        <f>ROUND(FXLeaders_Signal_Report[[#This Row],[Trade Duration (in Hours)]],)</f>
        <v>10</v>
      </c>
    </row>
    <row r="580" spans="1:17" x14ac:dyDescent="0.25">
      <c r="A580" t="s">
        <v>608</v>
      </c>
      <c r="B580" t="s">
        <v>29</v>
      </c>
      <c r="C580">
        <v>19748</v>
      </c>
      <c r="D580" t="s">
        <v>14</v>
      </c>
      <c r="E580">
        <v>0</v>
      </c>
      <c r="F580">
        <v>1</v>
      </c>
      <c r="G580" s="1">
        <v>44995</v>
      </c>
      <c r="H580" s="2">
        <v>0.62524305555555559</v>
      </c>
      <c r="I580" s="1">
        <v>44999</v>
      </c>
      <c r="J580" s="2">
        <v>0.21612268518518518</v>
      </c>
      <c r="K580" s="5">
        <v>3.5908796296296295</v>
      </c>
      <c r="L580" s="6">
        <v>86.181111111111107</v>
      </c>
      <c r="M580" s="2" t="str">
        <f>TEXT(FXLeaders_Signal_Report[[#This Row],[Time Open]],"[hh]:mm:ss")</f>
        <v>15:00:21</v>
      </c>
      <c r="N58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580" t="str">
        <f>IF(OR(FXLeaders_Signal_Report[[#This Row],[Pair]]="Gold",FXLeaders_Signal_Report[[#This Row],[Pair]]="Silver",FXLeaders_Signal_Report[[#This Row],[Pair]]="UsOil"),"Commodity",IF(OR(FXLeaders_Signal_Report[[#This Row],[Pair]]="BTC/USD",FXLeaders_Signal_Report[[#This Row],[Pair]]="ETH/USD"),"Cryptocurrency","Forex"))</f>
        <v>Cryptocurrency</v>
      </c>
      <c r="P580">
        <f>ROUND(FXLeaders_Signal_Report[[#This Row],[Trade Duration (in Days)]],)</f>
        <v>4</v>
      </c>
      <c r="Q580">
        <f>ROUND(FXLeaders_Signal_Report[[#This Row],[Trade Duration (in Hours)]],)</f>
        <v>86</v>
      </c>
    </row>
    <row r="581" spans="1:17" x14ac:dyDescent="0.25">
      <c r="A581" t="s">
        <v>609</v>
      </c>
      <c r="B581" t="s">
        <v>16</v>
      </c>
      <c r="C581">
        <v>1905.77</v>
      </c>
      <c r="D581" t="s">
        <v>17</v>
      </c>
      <c r="E581">
        <v>0</v>
      </c>
      <c r="F581">
        <v>1</v>
      </c>
      <c r="G581" s="1">
        <v>44999</v>
      </c>
      <c r="H581" s="2">
        <v>0.14568287037037037</v>
      </c>
      <c r="I581" s="1">
        <v>44999</v>
      </c>
      <c r="J581" s="2">
        <v>0.16729166666666667</v>
      </c>
      <c r="K581" s="5">
        <v>2.1608796296296289E-2</v>
      </c>
      <c r="L581" s="6">
        <v>0.51861111111111091</v>
      </c>
      <c r="M581" s="2" t="str">
        <f>TEXT(FXLeaders_Signal_Report[[#This Row],[Time Open]],"[hh]:mm:ss")</f>
        <v>03:29:47</v>
      </c>
      <c r="N58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Night Trade</v>
      </c>
      <c r="O581" t="str">
        <f>IF(OR(FXLeaders_Signal_Report[[#This Row],[Pair]]="Gold",FXLeaders_Signal_Report[[#This Row],[Pair]]="Silver",FXLeaders_Signal_Report[[#This Row],[Pair]]="UsOil"),"Commodity",IF(OR(FXLeaders_Signal_Report[[#This Row],[Pair]]="BTC/USD",FXLeaders_Signal_Report[[#This Row],[Pair]]="ETH/USD"),"Cryptocurrency","Forex"))</f>
        <v>Commodity</v>
      </c>
      <c r="P581">
        <f>ROUND(FXLeaders_Signal_Report[[#This Row],[Trade Duration (in Days)]],)</f>
        <v>0</v>
      </c>
      <c r="Q581">
        <f>ROUND(FXLeaders_Signal_Report[[#This Row],[Trade Duration (in Hours)]],)</f>
        <v>1</v>
      </c>
    </row>
    <row r="582" spans="1:17" x14ac:dyDescent="0.25">
      <c r="A582" t="s">
        <v>610</v>
      </c>
      <c r="B582" t="s">
        <v>19</v>
      </c>
      <c r="C582">
        <v>1.0743</v>
      </c>
      <c r="D582" t="s">
        <v>17</v>
      </c>
      <c r="E582">
        <v>0</v>
      </c>
      <c r="F582">
        <v>1</v>
      </c>
      <c r="G582" s="1">
        <v>44998</v>
      </c>
      <c r="H582" s="2">
        <v>0.73140046296296302</v>
      </c>
      <c r="I582" s="1">
        <v>44999</v>
      </c>
      <c r="J582" s="2">
        <v>5.1041666666666666E-3</v>
      </c>
      <c r="K582" s="5">
        <v>0.27370370370370367</v>
      </c>
      <c r="L582" s="6">
        <v>6.568888888888889</v>
      </c>
      <c r="M582" s="2" t="str">
        <f>TEXT(FXLeaders_Signal_Report[[#This Row],[Time Open]],"[hh]:mm:ss")</f>
        <v>17:33:13</v>
      </c>
      <c r="N58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582" t="str">
        <f>IF(OR(FXLeaders_Signal_Report[[#This Row],[Pair]]="Gold",FXLeaders_Signal_Report[[#This Row],[Pair]]="Silver",FXLeaders_Signal_Report[[#This Row],[Pair]]="UsOil"),"Commodity",IF(OR(FXLeaders_Signal_Report[[#This Row],[Pair]]="BTC/USD",FXLeaders_Signal_Report[[#This Row],[Pair]]="ETH/USD"),"Cryptocurrency","Forex"))</f>
        <v>Forex</v>
      </c>
      <c r="P582">
        <f>ROUND(FXLeaders_Signal_Report[[#This Row],[Trade Duration (in Days)]],)</f>
        <v>0</v>
      </c>
      <c r="Q582">
        <f>ROUND(FXLeaders_Signal_Report[[#This Row],[Trade Duration (in Hours)]],)</f>
        <v>7</v>
      </c>
    </row>
    <row r="583" spans="1:17" x14ac:dyDescent="0.25">
      <c r="A583" t="s">
        <v>611</v>
      </c>
      <c r="B583" t="s">
        <v>16</v>
      </c>
      <c r="C583">
        <v>1906.51</v>
      </c>
      <c r="D583" t="s">
        <v>14</v>
      </c>
      <c r="E583">
        <v>0</v>
      </c>
      <c r="F583">
        <v>1</v>
      </c>
      <c r="G583" s="1">
        <v>44998</v>
      </c>
      <c r="H583" s="2">
        <v>0.67192129629629627</v>
      </c>
      <c r="I583" s="1">
        <v>44998</v>
      </c>
      <c r="J583" s="2">
        <v>0.70885416666666667</v>
      </c>
      <c r="K583" s="5">
        <v>3.6932870370370331E-2</v>
      </c>
      <c r="L583" s="6">
        <v>0.886388888888888</v>
      </c>
      <c r="M583" s="2" t="str">
        <f>TEXT(FXLeaders_Signal_Report[[#This Row],[Time Open]],"[hh]:mm:ss")</f>
        <v>16:07:34</v>
      </c>
      <c r="N58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583" t="str">
        <f>IF(OR(FXLeaders_Signal_Report[[#This Row],[Pair]]="Gold",FXLeaders_Signal_Report[[#This Row],[Pair]]="Silver",FXLeaders_Signal_Report[[#This Row],[Pair]]="UsOil"),"Commodity",IF(OR(FXLeaders_Signal_Report[[#This Row],[Pair]]="BTC/USD",FXLeaders_Signal_Report[[#This Row],[Pair]]="ETH/USD"),"Cryptocurrency","Forex"))</f>
        <v>Commodity</v>
      </c>
      <c r="P583">
        <f>ROUND(FXLeaders_Signal_Report[[#This Row],[Trade Duration (in Days)]],)</f>
        <v>0</v>
      </c>
      <c r="Q583">
        <f>ROUND(FXLeaders_Signal_Report[[#This Row],[Trade Duration (in Hours)]],)</f>
        <v>1</v>
      </c>
    </row>
    <row r="584" spans="1:17" x14ac:dyDescent="0.25">
      <c r="A584" t="s">
        <v>612</v>
      </c>
      <c r="B584" t="s">
        <v>16</v>
      </c>
      <c r="C584">
        <v>1895.32</v>
      </c>
      <c r="D584" t="s">
        <v>14</v>
      </c>
      <c r="E584">
        <v>0</v>
      </c>
      <c r="F584">
        <v>1</v>
      </c>
      <c r="G584" s="1">
        <v>44998</v>
      </c>
      <c r="H584" s="2">
        <v>0.5471759259259259</v>
      </c>
      <c r="I584" s="1">
        <v>44998</v>
      </c>
      <c r="J584" s="2">
        <v>0.56947916666666665</v>
      </c>
      <c r="K584" s="5">
        <v>2.2303240740740787E-2</v>
      </c>
      <c r="L584" s="6">
        <v>0.53527777777777885</v>
      </c>
      <c r="M584" s="2" t="str">
        <f>TEXT(FXLeaders_Signal_Report[[#This Row],[Time Open]],"[hh]:mm:ss")</f>
        <v>13:07:56</v>
      </c>
      <c r="N58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584" t="str">
        <f>IF(OR(FXLeaders_Signal_Report[[#This Row],[Pair]]="Gold",FXLeaders_Signal_Report[[#This Row],[Pair]]="Silver",FXLeaders_Signal_Report[[#This Row],[Pair]]="UsOil"),"Commodity",IF(OR(FXLeaders_Signal_Report[[#This Row],[Pair]]="BTC/USD",FXLeaders_Signal_Report[[#This Row],[Pair]]="ETH/USD"),"Cryptocurrency","Forex"))</f>
        <v>Commodity</v>
      </c>
      <c r="P584">
        <f>ROUND(FXLeaders_Signal_Report[[#This Row],[Trade Duration (in Days)]],)</f>
        <v>0</v>
      </c>
      <c r="Q584">
        <f>ROUND(FXLeaders_Signal_Report[[#This Row],[Trade Duration (in Hours)]],)</f>
        <v>1</v>
      </c>
    </row>
    <row r="585" spans="1:17" x14ac:dyDescent="0.25">
      <c r="A585" t="s">
        <v>613</v>
      </c>
      <c r="B585" t="s">
        <v>13</v>
      </c>
      <c r="C585">
        <v>132.86000000000001</v>
      </c>
      <c r="D585" t="s">
        <v>17</v>
      </c>
      <c r="E585">
        <v>0</v>
      </c>
      <c r="F585">
        <v>1</v>
      </c>
      <c r="G585" s="1">
        <v>44998</v>
      </c>
      <c r="H585" s="2">
        <v>0.54377314814814814</v>
      </c>
      <c r="I585" s="1">
        <v>44998</v>
      </c>
      <c r="J585" s="2">
        <v>0.55282407407407408</v>
      </c>
      <c r="K585" s="5">
        <v>9.0509259259258599E-3</v>
      </c>
      <c r="L585" s="6">
        <v>0.21722222222222065</v>
      </c>
      <c r="M585" s="2" t="str">
        <f>TEXT(FXLeaders_Signal_Report[[#This Row],[Time Open]],"[hh]:mm:ss")</f>
        <v>13:03:02</v>
      </c>
      <c r="N58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585" t="str">
        <f>IF(OR(FXLeaders_Signal_Report[[#This Row],[Pair]]="Gold",FXLeaders_Signal_Report[[#This Row],[Pair]]="Silver",FXLeaders_Signal_Report[[#This Row],[Pair]]="UsOil"),"Commodity",IF(OR(FXLeaders_Signal_Report[[#This Row],[Pair]]="BTC/USD",FXLeaders_Signal_Report[[#This Row],[Pair]]="ETH/USD"),"Cryptocurrency","Forex"))</f>
        <v>Forex</v>
      </c>
      <c r="P585">
        <f>ROUND(FXLeaders_Signal_Report[[#This Row],[Trade Duration (in Days)]],)</f>
        <v>0</v>
      </c>
      <c r="Q585">
        <f>ROUND(FXLeaders_Signal_Report[[#This Row],[Trade Duration (in Hours)]],)</f>
        <v>0</v>
      </c>
    </row>
    <row r="586" spans="1:17" x14ac:dyDescent="0.25">
      <c r="A586" t="s">
        <v>614</v>
      </c>
      <c r="B586" t="s">
        <v>59</v>
      </c>
      <c r="C586">
        <v>0.66500000000000004</v>
      </c>
      <c r="D586" t="s">
        <v>17</v>
      </c>
      <c r="E586">
        <v>0</v>
      </c>
      <c r="F586">
        <v>1</v>
      </c>
      <c r="G586" s="1">
        <v>44998</v>
      </c>
      <c r="H586" s="2">
        <v>0.38195601851851851</v>
      </c>
      <c r="I586" s="1">
        <v>44998</v>
      </c>
      <c r="J586" s="2">
        <v>0.42662037037037037</v>
      </c>
      <c r="K586" s="5">
        <v>4.4664351851851837E-2</v>
      </c>
      <c r="L586" s="6">
        <v>1.0719444444444441</v>
      </c>
      <c r="M586" s="2" t="str">
        <f>TEXT(FXLeaders_Signal_Report[[#This Row],[Time Open]],"[hh]:mm:ss")</f>
        <v>09:10:01</v>
      </c>
      <c r="N58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586" t="str">
        <f>IF(OR(FXLeaders_Signal_Report[[#This Row],[Pair]]="Gold",FXLeaders_Signal_Report[[#This Row],[Pair]]="Silver",FXLeaders_Signal_Report[[#This Row],[Pair]]="UsOil"),"Commodity",IF(OR(FXLeaders_Signal_Report[[#This Row],[Pair]]="BTC/USD",FXLeaders_Signal_Report[[#This Row],[Pair]]="ETH/USD"),"Cryptocurrency","Forex"))</f>
        <v>Forex</v>
      </c>
      <c r="P586">
        <f>ROUND(FXLeaders_Signal_Report[[#This Row],[Trade Duration (in Days)]],)</f>
        <v>0</v>
      </c>
      <c r="Q586">
        <f>ROUND(FXLeaders_Signal_Report[[#This Row],[Trade Duration (in Hours)]],)</f>
        <v>1</v>
      </c>
    </row>
    <row r="587" spans="1:17" x14ac:dyDescent="0.25">
      <c r="A587" t="s">
        <v>615</v>
      </c>
      <c r="B587" t="s">
        <v>40</v>
      </c>
      <c r="C587">
        <v>1.3744000000000001</v>
      </c>
      <c r="D587" t="s">
        <v>14</v>
      </c>
      <c r="E587">
        <v>0</v>
      </c>
      <c r="F587">
        <v>1</v>
      </c>
      <c r="G587" s="1">
        <v>44998</v>
      </c>
      <c r="H587" s="2">
        <v>0.38293981481481482</v>
      </c>
      <c r="I587" s="1">
        <v>44998</v>
      </c>
      <c r="J587" s="2">
        <v>0.41813657407407406</v>
      </c>
      <c r="K587" s="5">
        <v>3.5196759259259247E-2</v>
      </c>
      <c r="L587" s="6">
        <v>0.84472222222222193</v>
      </c>
      <c r="M587" s="2" t="str">
        <f>TEXT(FXLeaders_Signal_Report[[#This Row],[Time Open]],"[hh]:mm:ss")</f>
        <v>09:11:26</v>
      </c>
      <c r="N58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587" t="str">
        <f>IF(OR(FXLeaders_Signal_Report[[#This Row],[Pair]]="Gold",FXLeaders_Signal_Report[[#This Row],[Pair]]="Silver",FXLeaders_Signal_Report[[#This Row],[Pair]]="UsOil"),"Commodity",IF(OR(FXLeaders_Signal_Report[[#This Row],[Pair]]="BTC/USD",FXLeaders_Signal_Report[[#This Row],[Pair]]="ETH/USD"),"Cryptocurrency","Forex"))</f>
        <v>Forex</v>
      </c>
      <c r="P587">
        <f>ROUND(FXLeaders_Signal_Report[[#This Row],[Trade Duration (in Days)]],)</f>
        <v>0</v>
      </c>
      <c r="Q587">
        <f>ROUND(FXLeaders_Signal_Report[[#This Row],[Trade Duration (in Hours)]],)</f>
        <v>1</v>
      </c>
    </row>
    <row r="588" spans="1:17" x14ac:dyDescent="0.25">
      <c r="A588" t="s">
        <v>616</v>
      </c>
      <c r="B588" t="s">
        <v>16</v>
      </c>
      <c r="C588">
        <v>1880.1</v>
      </c>
      <c r="D588" t="s">
        <v>14</v>
      </c>
      <c r="E588">
        <v>0</v>
      </c>
      <c r="F588">
        <v>1</v>
      </c>
      <c r="G588" s="1">
        <v>44998</v>
      </c>
      <c r="H588" s="2">
        <v>0.10497685185185185</v>
      </c>
      <c r="I588" s="1">
        <v>44998</v>
      </c>
      <c r="J588" s="2">
        <v>0.12420138888888889</v>
      </c>
      <c r="K588" s="5">
        <v>1.9224537037037043E-2</v>
      </c>
      <c r="L588" s="6">
        <v>0.46138888888888907</v>
      </c>
      <c r="M588" s="2" t="str">
        <f>TEXT(FXLeaders_Signal_Report[[#This Row],[Time Open]],"[hh]:mm:ss")</f>
        <v>02:31:10</v>
      </c>
      <c r="N58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Night Trade</v>
      </c>
      <c r="O588" t="str">
        <f>IF(OR(FXLeaders_Signal_Report[[#This Row],[Pair]]="Gold",FXLeaders_Signal_Report[[#This Row],[Pair]]="Silver",FXLeaders_Signal_Report[[#This Row],[Pair]]="UsOil"),"Commodity",IF(OR(FXLeaders_Signal_Report[[#This Row],[Pair]]="BTC/USD",FXLeaders_Signal_Report[[#This Row],[Pair]]="ETH/USD"),"Cryptocurrency","Forex"))</f>
        <v>Commodity</v>
      </c>
      <c r="P588">
        <f>ROUND(FXLeaders_Signal_Report[[#This Row],[Trade Duration (in Days)]],)</f>
        <v>0</v>
      </c>
      <c r="Q588">
        <f>ROUND(FXLeaders_Signal_Report[[#This Row],[Trade Duration (in Hours)]],)</f>
        <v>0</v>
      </c>
    </row>
    <row r="589" spans="1:17" x14ac:dyDescent="0.25">
      <c r="A589" t="s">
        <v>617</v>
      </c>
      <c r="B589" t="s">
        <v>13</v>
      </c>
      <c r="C589">
        <v>134.76</v>
      </c>
      <c r="D589" t="s">
        <v>17</v>
      </c>
      <c r="E589">
        <v>0</v>
      </c>
      <c r="F589">
        <v>1</v>
      </c>
      <c r="G589" s="1">
        <v>44995</v>
      </c>
      <c r="H589" s="2">
        <v>0.86332175925925925</v>
      </c>
      <c r="I589" s="1">
        <v>44997</v>
      </c>
      <c r="J589" s="2">
        <v>0.87672453703703701</v>
      </c>
      <c r="K589" s="5">
        <v>2.0134027777777779</v>
      </c>
      <c r="L589" s="6">
        <v>48.321666666666665</v>
      </c>
      <c r="M589" s="2" t="str">
        <f>TEXT(FXLeaders_Signal_Report[[#This Row],[Time Open]],"[hh]:mm:ss")</f>
        <v>20:43:11</v>
      </c>
      <c r="N58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589" t="str">
        <f>IF(OR(FXLeaders_Signal_Report[[#This Row],[Pair]]="Gold",FXLeaders_Signal_Report[[#This Row],[Pair]]="Silver",FXLeaders_Signal_Report[[#This Row],[Pair]]="UsOil"),"Commodity",IF(OR(FXLeaders_Signal_Report[[#This Row],[Pair]]="BTC/USD",FXLeaders_Signal_Report[[#This Row],[Pair]]="ETH/USD"),"Cryptocurrency","Forex"))</f>
        <v>Forex</v>
      </c>
      <c r="P589">
        <f>ROUND(FXLeaders_Signal_Report[[#This Row],[Trade Duration (in Days)]],)</f>
        <v>2</v>
      </c>
      <c r="Q589">
        <f>ROUND(FXLeaders_Signal_Report[[#This Row],[Trade Duration (in Hours)]],)</f>
        <v>48</v>
      </c>
    </row>
    <row r="590" spans="1:17" x14ac:dyDescent="0.25">
      <c r="A590" t="s">
        <v>618</v>
      </c>
      <c r="B590" t="s">
        <v>59</v>
      </c>
      <c r="C590">
        <v>0.66139999999999999</v>
      </c>
      <c r="D590" t="s">
        <v>17</v>
      </c>
      <c r="E590">
        <v>0</v>
      </c>
      <c r="F590">
        <v>1</v>
      </c>
      <c r="G590" s="1">
        <v>44995</v>
      </c>
      <c r="H590" s="2">
        <v>0.62054398148148149</v>
      </c>
      <c r="I590" s="1">
        <v>44995</v>
      </c>
      <c r="J590" s="2">
        <v>0.77859953703703699</v>
      </c>
      <c r="K590" s="5">
        <v>0.15805555555555553</v>
      </c>
      <c r="L590" s="6">
        <v>3.793333333333333</v>
      </c>
      <c r="M590" s="2" t="str">
        <f>TEXT(FXLeaders_Signal_Report[[#This Row],[Time Open]],"[hh]:mm:ss")</f>
        <v>14:53:35</v>
      </c>
      <c r="N59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590" t="str">
        <f>IF(OR(FXLeaders_Signal_Report[[#This Row],[Pair]]="Gold",FXLeaders_Signal_Report[[#This Row],[Pair]]="Silver",FXLeaders_Signal_Report[[#This Row],[Pair]]="UsOil"),"Commodity",IF(OR(FXLeaders_Signal_Report[[#This Row],[Pair]]="BTC/USD",FXLeaders_Signal_Report[[#This Row],[Pair]]="ETH/USD"),"Cryptocurrency","Forex"))</f>
        <v>Forex</v>
      </c>
      <c r="P590">
        <f>ROUND(FXLeaders_Signal_Report[[#This Row],[Trade Duration (in Days)]],)</f>
        <v>0</v>
      </c>
      <c r="Q590">
        <f>ROUND(FXLeaders_Signal_Report[[#This Row],[Trade Duration (in Hours)]],)</f>
        <v>4</v>
      </c>
    </row>
    <row r="591" spans="1:17" x14ac:dyDescent="0.25">
      <c r="A591" t="s">
        <v>619</v>
      </c>
      <c r="B591" t="s">
        <v>40</v>
      </c>
      <c r="C591">
        <v>1.3791</v>
      </c>
      <c r="D591" t="s">
        <v>14</v>
      </c>
      <c r="E591">
        <v>0</v>
      </c>
      <c r="F591">
        <v>1</v>
      </c>
      <c r="G591" s="1">
        <v>44995</v>
      </c>
      <c r="H591" s="2">
        <v>0.6230324074074074</v>
      </c>
      <c r="I591" s="1">
        <v>44995</v>
      </c>
      <c r="J591" s="2">
        <v>0.76618055555555553</v>
      </c>
      <c r="K591" s="5">
        <v>0.14314814814814811</v>
      </c>
      <c r="L591" s="6">
        <v>3.4355555555555544</v>
      </c>
      <c r="M591" s="2" t="str">
        <f>TEXT(FXLeaders_Signal_Report[[#This Row],[Time Open]],"[hh]:mm:ss")</f>
        <v>14:57:10</v>
      </c>
      <c r="N59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591" t="str">
        <f>IF(OR(FXLeaders_Signal_Report[[#This Row],[Pair]]="Gold",FXLeaders_Signal_Report[[#This Row],[Pair]]="Silver",FXLeaders_Signal_Report[[#This Row],[Pair]]="UsOil"),"Commodity",IF(OR(FXLeaders_Signal_Report[[#This Row],[Pair]]="BTC/USD",FXLeaders_Signal_Report[[#This Row],[Pair]]="ETH/USD"),"Cryptocurrency","Forex"))</f>
        <v>Forex</v>
      </c>
      <c r="P591">
        <f>ROUND(FXLeaders_Signal_Report[[#This Row],[Trade Duration (in Days)]],)</f>
        <v>0</v>
      </c>
      <c r="Q591">
        <f>ROUND(FXLeaders_Signal_Report[[#This Row],[Trade Duration (in Hours)]],)</f>
        <v>3</v>
      </c>
    </row>
    <row r="592" spans="1:17" x14ac:dyDescent="0.25">
      <c r="A592" t="s">
        <v>620</v>
      </c>
      <c r="B592" t="s">
        <v>16</v>
      </c>
      <c r="C592">
        <v>1828.75</v>
      </c>
      <c r="D592" t="s">
        <v>17</v>
      </c>
      <c r="E592">
        <v>1</v>
      </c>
      <c r="F592">
        <v>0</v>
      </c>
      <c r="G592" s="1">
        <v>44994</v>
      </c>
      <c r="H592" s="2">
        <v>0.70028935185185182</v>
      </c>
      <c r="I592" s="1">
        <v>44995</v>
      </c>
      <c r="J592" s="2">
        <v>0.5717592592592593</v>
      </c>
      <c r="K592" s="5">
        <v>0.87146990740740737</v>
      </c>
      <c r="L592" s="6">
        <v>20.915277777777778</v>
      </c>
      <c r="M592" s="2" t="str">
        <f>TEXT(FXLeaders_Signal_Report[[#This Row],[Time Open]],"[hh]:mm:ss")</f>
        <v>16:48:25</v>
      </c>
      <c r="N59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592" t="str">
        <f>IF(OR(FXLeaders_Signal_Report[[#This Row],[Pair]]="Gold",FXLeaders_Signal_Report[[#This Row],[Pair]]="Silver",FXLeaders_Signal_Report[[#This Row],[Pair]]="UsOil"),"Commodity",IF(OR(FXLeaders_Signal_Report[[#This Row],[Pair]]="BTC/USD",FXLeaders_Signal_Report[[#This Row],[Pair]]="ETH/USD"),"Cryptocurrency","Forex"))</f>
        <v>Commodity</v>
      </c>
      <c r="P592">
        <f>ROUND(FXLeaders_Signal_Report[[#This Row],[Trade Duration (in Days)]],)</f>
        <v>1</v>
      </c>
      <c r="Q592">
        <f>ROUND(FXLeaders_Signal_Report[[#This Row],[Trade Duration (in Hours)]],)</f>
        <v>21</v>
      </c>
    </row>
    <row r="593" spans="1:17" x14ac:dyDescent="0.25">
      <c r="A593" t="s">
        <v>621</v>
      </c>
      <c r="B593" t="s">
        <v>19</v>
      </c>
      <c r="C593">
        <v>1.0589999999999999</v>
      </c>
      <c r="D593" t="s">
        <v>14</v>
      </c>
      <c r="E593">
        <v>0</v>
      </c>
      <c r="F593">
        <v>1</v>
      </c>
      <c r="G593" s="1">
        <v>44995</v>
      </c>
      <c r="H593" s="2">
        <v>0.29744212962962963</v>
      </c>
      <c r="I593" s="1">
        <v>44995</v>
      </c>
      <c r="J593" s="2">
        <v>0.56362268518518521</v>
      </c>
      <c r="K593" s="5">
        <v>0.26618055555555553</v>
      </c>
      <c r="L593" s="6">
        <v>6.3883333333333328</v>
      </c>
      <c r="M593" s="2" t="str">
        <f>TEXT(FXLeaders_Signal_Report[[#This Row],[Time Open]],"[hh]:mm:ss")</f>
        <v>07:08:19</v>
      </c>
      <c r="N59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593" t="str">
        <f>IF(OR(FXLeaders_Signal_Report[[#This Row],[Pair]]="Gold",FXLeaders_Signal_Report[[#This Row],[Pair]]="Silver",FXLeaders_Signal_Report[[#This Row],[Pair]]="UsOil"),"Commodity",IF(OR(FXLeaders_Signal_Report[[#This Row],[Pair]]="BTC/USD",FXLeaders_Signal_Report[[#This Row],[Pair]]="ETH/USD"),"Cryptocurrency","Forex"))</f>
        <v>Forex</v>
      </c>
      <c r="P593">
        <f>ROUND(FXLeaders_Signal_Report[[#This Row],[Trade Duration (in Days)]],)</f>
        <v>0</v>
      </c>
      <c r="Q593">
        <f>ROUND(FXLeaders_Signal_Report[[#This Row],[Trade Duration (in Hours)]],)</f>
        <v>6</v>
      </c>
    </row>
    <row r="594" spans="1:17" x14ac:dyDescent="0.25">
      <c r="A594" t="s">
        <v>622</v>
      </c>
      <c r="B594" t="s">
        <v>32</v>
      </c>
      <c r="C594">
        <v>0.88839999999999997</v>
      </c>
      <c r="D594" t="s">
        <v>14</v>
      </c>
      <c r="E594">
        <v>1</v>
      </c>
      <c r="F594">
        <v>0</v>
      </c>
      <c r="G594" s="1">
        <v>44994</v>
      </c>
      <c r="H594" s="2">
        <v>0.53810185185185189</v>
      </c>
      <c r="I594" s="1">
        <v>44995</v>
      </c>
      <c r="J594" s="2">
        <v>0.40412037037037035</v>
      </c>
      <c r="K594" s="5">
        <v>0.86601851851851841</v>
      </c>
      <c r="L594" s="6">
        <v>20.784444444444443</v>
      </c>
      <c r="M594" s="2" t="str">
        <f>TEXT(FXLeaders_Signal_Report[[#This Row],[Time Open]],"[hh]:mm:ss")</f>
        <v>12:54:52</v>
      </c>
      <c r="N59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594" t="str">
        <f>IF(OR(FXLeaders_Signal_Report[[#This Row],[Pair]]="Gold",FXLeaders_Signal_Report[[#This Row],[Pair]]="Silver",FXLeaders_Signal_Report[[#This Row],[Pair]]="UsOil"),"Commodity",IF(OR(FXLeaders_Signal_Report[[#This Row],[Pair]]="BTC/USD",FXLeaders_Signal_Report[[#This Row],[Pair]]="ETH/USD"),"Cryptocurrency","Forex"))</f>
        <v>Forex</v>
      </c>
      <c r="P594">
        <f>ROUND(FXLeaders_Signal_Report[[#This Row],[Trade Duration (in Days)]],)</f>
        <v>1</v>
      </c>
      <c r="Q594">
        <f>ROUND(FXLeaders_Signal_Report[[#This Row],[Trade Duration (in Hours)]],)</f>
        <v>21</v>
      </c>
    </row>
    <row r="595" spans="1:17" x14ac:dyDescent="0.25">
      <c r="A595" t="s">
        <v>623</v>
      </c>
      <c r="B595" t="s">
        <v>21</v>
      </c>
      <c r="C595">
        <v>1.194</v>
      </c>
      <c r="D595" t="s">
        <v>14</v>
      </c>
      <c r="E595">
        <v>0</v>
      </c>
      <c r="F595">
        <v>1</v>
      </c>
      <c r="G595" s="1">
        <v>44995</v>
      </c>
      <c r="H595" s="2">
        <v>0.29936342592592591</v>
      </c>
      <c r="I595" s="1">
        <v>44995</v>
      </c>
      <c r="J595" s="2">
        <v>0.40148148148148149</v>
      </c>
      <c r="K595" s="5">
        <v>0.10211805555555557</v>
      </c>
      <c r="L595" s="6">
        <v>2.4508333333333336</v>
      </c>
      <c r="M595" s="2" t="str">
        <f>TEXT(FXLeaders_Signal_Report[[#This Row],[Time Open]],"[hh]:mm:ss")</f>
        <v>07:11:05</v>
      </c>
      <c r="N59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595" t="str">
        <f>IF(OR(FXLeaders_Signal_Report[[#This Row],[Pair]]="Gold",FXLeaders_Signal_Report[[#This Row],[Pair]]="Silver",FXLeaders_Signal_Report[[#This Row],[Pair]]="UsOil"),"Commodity",IF(OR(FXLeaders_Signal_Report[[#This Row],[Pair]]="BTC/USD",FXLeaders_Signal_Report[[#This Row],[Pair]]="ETH/USD"),"Cryptocurrency","Forex"))</f>
        <v>Forex</v>
      </c>
      <c r="P595">
        <f>ROUND(FXLeaders_Signal_Report[[#This Row],[Trade Duration (in Days)]],)</f>
        <v>0</v>
      </c>
      <c r="Q595">
        <f>ROUND(FXLeaders_Signal_Report[[#This Row],[Trade Duration (in Hours)]],)</f>
        <v>2</v>
      </c>
    </row>
    <row r="596" spans="1:17" x14ac:dyDescent="0.25">
      <c r="A596" t="s">
        <v>624</v>
      </c>
      <c r="B596" t="s">
        <v>13</v>
      </c>
      <c r="C596">
        <v>136.13999999999999</v>
      </c>
      <c r="D596" t="s">
        <v>14</v>
      </c>
      <c r="E596">
        <v>0</v>
      </c>
      <c r="F596">
        <v>1</v>
      </c>
      <c r="G596" s="1">
        <v>44994</v>
      </c>
      <c r="H596" s="2">
        <v>0.95524305555555555</v>
      </c>
      <c r="I596" s="1">
        <v>44995</v>
      </c>
      <c r="J596" s="2">
        <v>0.10449074074074075</v>
      </c>
      <c r="K596" s="5">
        <v>0.14924768518518527</v>
      </c>
      <c r="L596" s="6">
        <v>3.5819444444444457</v>
      </c>
      <c r="M596" s="2" t="str">
        <f>TEXT(FXLeaders_Signal_Report[[#This Row],[Time Open]],"[hh]:mm:ss")</f>
        <v>22:55:33</v>
      </c>
      <c r="N59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Night Trade</v>
      </c>
      <c r="O596" t="str">
        <f>IF(OR(FXLeaders_Signal_Report[[#This Row],[Pair]]="Gold",FXLeaders_Signal_Report[[#This Row],[Pair]]="Silver",FXLeaders_Signal_Report[[#This Row],[Pair]]="UsOil"),"Commodity",IF(OR(FXLeaders_Signal_Report[[#This Row],[Pair]]="BTC/USD",FXLeaders_Signal_Report[[#This Row],[Pair]]="ETH/USD"),"Cryptocurrency","Forex"))</f>
        <v>Forex</v>
      </c>
      <c r="P596">
        <f>ROUND(FXLeaders_Signal_Report[[#This Row],[Trade Duration (in Days)]],)</f>
        <v>0</v>
      </c>
      <c r="Q596">
        <f>ROUND(FXLeaders_Signal_Report[[#This Row],[Trade Duration (in Hours)]],)</f>
        <v>4</v>
      </c>
    </row>
    <row r="597" spans="1:17" x14ac:dyDescent="0.25">
      <c r="A597" t="s">
        <v>625</v>
      </c>
      <c r="B597" t="s">
        <v>59</v>
      </c>
      <c r="C597">
        <v>0.66</v>
      </c>
      <c r="D597" t="s">
        <v>17</v>
      </c>
      <c r="E597">
        <v>0</v>
      </c>
      <c r="F597">
        <v>1</v>
      </c>
      <c r="G597" s="1">
        <v>44993</v>
      </c>
      <c r="H597" s="2">
        <v>0.49406250000000002</v>
      </c>
      <c r="I597" s="1">
        <v>44995</v>
      </c>
      <c r="J597" s="2">
        <v>0.10109953703703704</v>
      </c>
      <c r="K597" s="5">
        <v>1.607037037037037</v>
      </c>
      <c r="L597" s="6">
        <v>38.568888888888893</v>
      </c>
      <c r="M597" s="2" t="str">
        <f>TEXT(FXLeaders_Signal_Report[[#This Row],[Time Open]],"[hh]:mm:ss")</f>
        <v>11:51:27</v>
      </c>
      <c r="N59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597" t="str">
        <f>IF(OR(FXLeaders_Signal_Report[[#This Row],[Pair]]="Gold",FXLeaders_Signal_Report[[#This Row],[Pair]]="Silver",FXLeaders_Signal_Report[[#This Row],[Pair]]="UsOil"),"Commodity",IF(OR(FXLeaders_Signal_Report[[#This Row],[Pair]]="BTC/USD",FXLeaders_Signal_Report[[#This Row],[Pair]]="ETH/USD"),"Cryptocurrency","Forex"))</f>
        <v>Forex</v>
      </c>
      <c r="P597">
        <f>ROUND(FXLeaders_Signal_Report[[#This Row],[Trade Duration (in Days)]],)</f>
        <v>2</v>
      </c>
      <c r="Q597">
        <f>ROUND(FXLeaders_Signal_Report[[#This Row],[Trade Duration (in Hours)]],)</f>
        <v>39</v>
      </c>
    </row>
    <row r="598" spans="1:17" x14ac:dyDescent="0.25">
      <c r="A598" t="s">
        <v>626</v>
      </c>
      <c r="B598" t="s">
        <v>93</v>
      </c>
      <c r="C598">
        <v>1654.5</v>
      </c>
      <c r="D598" t="s">
        <v>14</v>
      </c>
      <c r="E598">
        <v>1</v>
      </c>
      <c r="F598">
        <v>0</v>
      </c>
      <c r="G598" s="1">
        <v>44964</v>
      </c>
      <c r="H598" s="2">
        <v>0.91151620370370368</v>
      </c>
      <c r="I598" s="1">
        <v>44994</v>
      </c>
      <c r="J598" s="2">
        <v>0.86236111111111113</v>
      </c>
      <c r="K598" s="5">
        <v>29.950844907407408</v>
      </c>
      <c r="L598" s="6">
        <v>718.82027777777773</v>
      </c>
      <c r="M598" s="2" t="str">
        <f>TEXT(FXLeaders_Signal_Report[[#This Row],[Time Open]],"[hh]:mm:ss")</f>
        <v>21:52:35</v>
      </c>
      <c r="N59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598" t="str">
        <f>IF(OR(FXLeaders_Signal_Report[[#This Row],[Pair]]="Gold",FXLeaders_Signal_Report[[#This Row],[Pair]]="Silver",FXLeaders_Signal_Report[[#This Row],[Pair]]="UsOil"),"Commodity",IF(OR(FXLeaders_Signal_Report[[#This Row],[Pair]]="BTC/USD",FXLeaders_Signal_Report[[#This Row],[Pair]]="ETH/USD"),"Cryptocurrency","Forex"))</f>
        <v>Cryptocurrency</v>
      </c>
      <c r="P598">
        <f>ROUND(FXLeaders_Signal_Report[[#This Row],[Trade Duration (in Days)]],)</f>
        <v>30</v>
      </c>
      <c r="Q598">
        <f>ROUND(FXLeaders_Signal_Report[[#This Row],[Trade Duration (in Hours)]],)</f>
        <v>719</v>
      </c>
    </row>
    <row r="599" spans="1:17" x14ac:dyDescent="0.25">
      <c r="A599" t="s">
        <v>627</v>
      </c>
      <c r="B599" t="s">
        <v>29</v>
      </c>
      <c r="C599">
        <v>23312.5</v>
      </c>
      <c r="D599" t="s">
        <v>14</v>
      </c>
      <c r="E599">
        <v>1</v>
      </c>
      <c r="F599">
        <v>0</v>
      </c>
      <c r="G599" s="1">
        <v>44987</v>
      </c>
      <c r="H599" s="2">
        <v>0.5635648148148148</v>
      </c>
      <c r="I599" s="1">
        <v>44994</v>
      </c>
      <c r="J599" s="2">
        <v>0.77089120370370368</v>
      </c>
      <c r="K599" s="5">
        <v>7.2073263888888892</v>
      </c>
      <c r="L599" s="6">
        <v>172.97583333333333</v>
      </c>
      <c r="M599" s="2" t="str">
        <f>TEXT(FXLeaders_Signal_Report[[#This Row],[Time Open]],"[hh]:mm:ss")</f>
        <v>13:31:32</v>
      </c>
      <c r="N59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599" t="str">
        <f>IF(OR(FXLeaders_Signal_Report[[#This Row],[Pair]]="Gold",FXLeaders_Signal_Report[[#This Row],[Pair]]="Silver",FXLeaders_Signal_Report[[#This Row],[Pair]]="UsOil"),"Commodity",IF(OR(FXLeaders_Signal_Report[[#This Row],[Pair]]="BTC/USD",FXLeaders_Signal_Report[[#This Row],[Pair]]="ETH/USD"),"Cryptocurrency","Forex"))</f>
        <v>Cryptocurrency</v>
      </c>
      <c r="P599">
        <f>ROUND(FXLeaders_Signal_Report[[#This Row],[Trade Duration (in Days)]],)</f>
        <v>7</v>
      </c>
      <c r="Q599">
        <f>ROUND(FXLeaders_Signal_Report[[#This Row],[Trade Duration (in Hours)]],)</f>
        <v>173</v>
      </c>
    </row>
    <row r="600" spans="1:17" x14ac:dyDescent="0.25">
      <c r="A600" t="s">
        <v>628</v>
      </c>
      <c r="B600" t="s">
        <v>19</v>
      </c>
      <c r="C600">
        <v>1.0552999999999999</v>
      </c>
      <c r="D600" t="s">
        <v>14</v>
      </c>
      <c r="E600">
        <v>0</v>
      </c>
      <c r="F600">
        <v>1</v>
      </c>
      <c r="G600" s="1">
        <v>44994</v>
      </c>
      <c r="H600" s="2">
        <v>0.25787037037037036</v>
      </c>
      <c r="I600" s="1">
        <v>44994</v>
      </c>
      <c r="J600" s="2">
        <v>0.61631944444444442</v>
      </c>
      <c r="K600" s="5">
        <v>0.35844907407407406</v>
      </c>
      <c r="L600" s="6">
        <v>8.6027777777777779</v>
      </c>
      <c r="M600" s="2" t="str">
        <f>TEXT(FXLeaders_Signal_Report[[#This Row],[Time Open]],"[hh]:mm:ss")</f>
        <v>06:11:20</v>
      </c>
      <c r="N60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600" t="str">
        <f>IF(OR(FXLeaders_Signal_Report[[#This Row],[Pair]]="Gold",FXLeaders_Signal_Report[[#This Row],[Pair]]="Silver",FXLeaders_Signal_Report[[#This Row],[Pair]]="UsOil"),"Commodity",IF(OR(FXLeaders_Signal_Report[[#This Row],[Pair]]="BTC/USD",FXLeaders_Signal_Report[[#This Row],[Pair]]="ETH/USD"),"Cryptocurrency","Forex"))</f>
        <v>Forex</v>
      </c>
      <c r="P600">
        <f>ROUND(FXLeaders_Signal_Report[[#This Row],[Trade Duration (in Days)]],)</f>
        <v>0</v>
      </c>
      <c r="Q600">
        <f>ROUND(FXLeaders_Signal_Report[[#This Row],[Trade Duration (in Hours)]],)</f>
        <v>9</v>
      </c>
    </row>
    <row r="601" spans="1:17" x14ac:dyDescent="0.25">
      <c r="A601" t="s">
        <v>629</v>
      </c>
      <c r="B601" t="s">
        <v>16</v>
      </c>
      <c r="C601">
        <v>1813.14</v>
      </c>
      <c r="D601" t="s">
        <v>14</v>
      </c>
      <c r="E601">
        <v>0</v>
      </c>
      <c r="F601">
        <v>1</v>
      </c>
      <c r="G601" s="1">
        <v>44994</v>
      </c>
      <c r="H601" s="2">
        <v>0.24535879629629628</v>
      </c>
      <c r="I601" s="1">
        <v>44994</v>
      </c>
      <c r="J601" s="2">
        <v>0.56538194444444445</v>
      </c>
      <c r="K601" s="5">
        <v>0.32002314814814808</v>
      </c>
      <c r="L601" s="6">
        <v>7.6805555555555545</v>
      </c>
      <c r="M601" s="2" t="str">
        <f>TEXT(FXLeaders_Signal_Report[[#This Row],[Time Open]],"[hh]:mm:ss")</f>
        <v>05:53:19</v>
      </c>
      <c r="N60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601" t="str">
        <f>IF(OR(FXLeaders_Signal_Report[[#This Row],[Pair]]="Gold",FXLeaders_Signal_Report[[#This Row],[Pair]]="Silver",FXLeaders_Signal_Report[[#This Row],[Pair]]="UsOil"),"Commodity",IF(OR(FXLeaders_Signal_Report[[#This Row],[Pair]]="BTC/USD",FXLeaders_Signal_Report[[#This Row],[Pair]]="ETH/USD"),"Cryptocurrency","Forex"))</f>
        <v>Commodity</v>
      </c>
      <c r="P601">
        <f>ROUND(FXLeaders_Signal_Report[[#This Row],[Trade Duration (in Days)]],)</f>
        <v>0</v>
      </c>
      <c r="Q601">
        <f>ROUND(FXLeaders_Signal_Report[[#This Row],[Trade Duration (in Hours)]],)</f>
        <v>8</v>
      </c>
    </row>
    <row r="602" spans="1:17" x14ac:dyDescent="0.25">
      <c r="A602" t="s">
        <v>630</v>
      </c>
      <c r="B602" t="s">
        <v>32</v>
      </c>
      <c r="C602">
        <v>0.89170000000000005</v>
      </c>
      <c r="D602" t="s">
        <v>17</v>
      </c>
      <c r="E602">
        <v>0</v>
      </c>
      <c r="F602">
        <v>1</v>
      </c>
      <c r="G602" s="1">
        <v>44993</v>
      </c>
      <c r="H602" s="2">
        <v>0.30537037037037035</v>
      </c>
      <c r="I602" s="1">
        <v>44994</v>
      </c>
      <c r="J602" s="2">
        <v>0.3595949074074074</v>
      </c>
      <c r="K602" s="5">
        <v>1.0542245370370371</v>
      </c>
      <c r="L602" s="6">
        <v>25.301388888888887</v>
      </c>
      <c r="M602" s="2" t="str">
        <f>TEXT(FXLeaders_Signal_Report[[#This Row],[Time Open]],"[hh]:mm:ss")</f>
        <v>07:19:44</v>
      </c>
      <c r="N60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602" t="str">
        <f>IF(OR(FXLeaders_Signal_Report[[#This Row],[Pair]]="Gold",FXLeaders_Signal_Report[[#This Row],[Pair]]="Silver",FXLeaders_Signal_Report[[#This Row],[Pair]]="UsOil"),"Commodity",IF(OR(FXLeaders_Signal_Report[[#This Row],[Pair]]="BTC/USD",FXLeaders_Signal_Report[[#This Row],[Pair]]="ETH/USD"),"Cryptocurrency","Forex"))</f>
        <v>Forex</v>
      </c>
      <c r="P602">
        <f>ROUND(FXLeaders_Signal_Report[[#This Row],[Trade Duration (in Days)]],)</f>
        <v>1</v>
      </c>
      <c r="Q602">
        <f>ROUND(FXLeaders_Signal_Report[[#This Row],[Trade Duration (in Hours)]],)</f>
        <v>25</v>
      </c>
    </row>
    <row r="603" spans="1:17" x14ac:dyDescent="0.25">
      <c r="A603" t="s">
        <v>631</v>
      </c>
      <c r="B603" t="s">
        <v>16</v>
      </c>
      <c r="C603">
        <v>1822.67</v>
      </c>
      <c r="D603" t="s">
        <v>17</v>
      </c>
      <c r="E603">
        <v>0</v>
      </c>
      <c r="F603">
        <v>1</v>
      </c>
      <c r="G603" s="1">
        <v>44993</v>
      </c>
      <c r="H603" s="2">
        <v>0.64546296296296302</v>
      </c>
      <c r="I603" s="1">
        <v>44993</v>
      </c>
      <c r="J603" s="2">
        <v>0.7522685185185185</v>
      </c>
      <c r="K603" s="5">
        <v>0.1068055555555556</v>
      </c>
      <c r="L603" s="6">
        <v>2.5633333333333344</v>
      </c>
      <c r="M603" s="2" t="str">
        <f>TEXT(FXLeaders_Signal_Report[[#This Row],[Time Open]],"[hh]:mm:ss")</f>
        <v>15:29:28</v>
      </c>
      <c r="N60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603" t="str">
        <f>IF(OR(FXLeaders_Signal_Report[[#This Row],[Pair]]="Gold",FXLeaders_Signal_Report[[#This Row],[Pair]]="Silver",FXLeaders_Signal_Report[[#This Row],[Pair]]="UsOil"),"Commodity",IF(OR(FXLeaders_Signal_Report[[#This Row],[Pair]]="BTC/USD",FXLeaders_Signal_Report[[#This Row],[Pair]]="ETH/USD"),"Cryptocurrency","Forex"))</f>
        <v>Commodity</v>
      </c>
      <c r="P603">
        <f>ROUND(FXLeaders_Signal_Report[[#This Row],[Trade Duration (in Days)]],)</f>
        <v>0</v>
      </c>
      <c r="Q603">
        <f>ROUND(FXLeaders_Signal_Report[[#This Row],[Trade Duration (in Hours)]],)</f>
        <v>3</v>
      </c>
    </row>
    <row r="604" spans="1:17" x14ac:dyDescent="0.25">
      <c r="A604" t="s">
        <v>632</v>
      </c>
      <c r="B604" t="s">
        <v>16</v>
      </c>
      <c r="C604">
        <v>1809.6</v>
      </c>
      <c r="D604" t="s">
        <v>14</v>
      </c>
      <c r="E604">
        <v>0</v>
      </c>
      <c r="F604">
        <v>1</v>
      </c>
      <c r="G604" s="1">
        <v>44993</v>
      </c>
      <c r="H604" s="2">
        <v>0.22293981481481481</v>
      </c>
      <c r="I604" s="1">
        <v>44993</v>
      </c>
      <c r="J604" s="2">
        <v>0.61495370370370372</v>
      </c>
      <c r="K604" s="5">
        <v>0.39201388888888888</v>
      </c>
      <c r="L604" s="6">
        <v>9.4083333333333332</v>
      </c>
      <c r="M604" s="2" t="str">
        <f>TEXT(FXLeaders_Signal_Report[[#This Row],[Time Open]],"[hh]:mm:ss")</f>
        <v>05:21:02</v>
      </c>
      <c r="N60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604" t="str">
        <f>IF(OR(FXLeaders_Signal_Report[[#This Row],[Pair]]="Gold",FXLeaders_Signal_Report[[#This Row],[Pair]]="Silver",FXLeaders_Signal_Report[[#This Row],[Pair]]="UsOil"),"Commodity",IF(OR(FXLeaders_Signal_Report[[#This Row],[Pair]]="BTC/USD",FXLeaders_Signal_Report[[#This Row],[Pair]]="ETH/USD"),"Cryptocurrency","Forex"))</f>
        <v>Commodity</v>
      </c>
      <c r="P604">
        <f>ROUND(FXLeaders_Signal_Report[[#This Row],[Trade Duration (in Days)]],)</f>
        <v>0</v>
      </c>
      <c r="Q604">
        <f>ROUND(FXLeaders_Signal_Report[[#This Row],[Trade Duration (in Hours)]],)</f>
        <v>9</v>
      </c>
    </row>
    <row r="605" spans="1:17" x14ac:dyDescent="0.25">
      <c r="A605" t="s">
        <v>633</v>
      </c>
      <c r="B605" t="s">
        <v>19</v>
      </c>
      <c r="C605">
        <v>1.0618000000000001</v>
      </c>
      <c r="D605" t="s">
        <v>17</v>
      </c>
      <c r="E605">
        <v>0</v>
      </c>
      <c r="F605">
        <v>1</v>
      </c>
      <c r="G605" s="1">
        <v>44992</v>
      </c>
      <c r="H605" s="2">
        <v>0.65125</v>
      </c>
      <c r="I605" s="1">
        <v>44992</v>
      </c>
      <c r="J605" s="2">
        <v>0.66215277777777781</v>
      </c>
      <c r="K605" s="5">
        <v>1.090277777777778E-2</v>
      </c>
      <c r="L605" s="6">
        <v>0.26166666666666671</v>
      </c>
      <c r="M605" s="2" t="str">
        <f>TEXT(FXLeaders_Signal_Report[[#This Row],[Time Open]],"[hh]:mm:ss")</f>
        <v>15:37:48</v>
      </c>
      <c r="N60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605" t="str">
        <f>IF(OR(FXLeaders_Signal_Report[[#This Row],[Pair]]="Gold",FXLeaders_Signal_Report[[#This Row],[Pair]]="Silver",FXLeaders_Signal_Report[[#This Row],[Pair]]="UsOil"),"Commodity",IF(OR(FXLeaders_Signal_Report[[#This Row],[Pair]]="BTC/USD",FXLeaders_Signal_Report[[#This Row],[Pair]]="ETH/USD"),"Cryptocurrency","Forex"))</f>
        <v>Forex</v>
      </c>
      <c r="P605">
        <f>ROUND(FXLeaders_Signal_Report[[#This Row],[Trade Duration (in Days)]],)</f>
        <v>0</v>
      </c>
      <c r="Q605">
        <f>ROUND(FXLeaders_Signal_Report[[#This Row],[Trade Duration (in Hours)]],)</f>
        <v>0</v>
      </c>
    </row>
    <row r="606" spans="1:17" x14ac:dyDescent="0.25">
      <c r="A606" t="s">
        <v>634</v>
      </c>
      <c r="B606" t="s">
        <v>59</v>
      </c>
      <c r="C606">
        <v>0.66649999999999998</v>
      </c>
      <c r="D606" t="s">
        <v>17</v>
      </c>
      <c r="E606">
        <v>0</v>
      </c>
      <c r="F606">
        <v>1</v>
      </c>
      <c r="G606" s="1">
        <v>44992</v>
      </c>
      <c r="H606" s="2">
        <v>0.52739583333333329</v>
      </c>
      <c r="I606" s="1">
        <v>44992</v>
      </c>
      <c r="J606" s="2">
        <v>0.62618055555555552</v>
      </c>
      <c r="K606" s="5">
        <v>9.8784722222222232E-2</v>
      </c>
      <c r="L606" s="6">
        <v>2.3708333333333336</v>
      </c>
      <c r="M606" s="2" t="str">
        <f>TEXT(FXLeaders_Signal_Report[[#This Row],[Time Open]],"[hh]:mm:ss")</f>
        <v>12:39:27</v>
      </c>
      <c r="N60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606" t="str">
        <f>IF(OR(FXLeaders_Signal_Report[[#This Row],[Pair]]="Gold",FXLeaders_Signal_Report[[#This Row],[Pair]]="Silver",FXLeaders_Signal_Report[[#This Row],[Pair]]="UsOil"),"Commodity",IF(OR(FXLeaders_Signal_Report[[#This Row],[Pair]]="BTC/USD",FXLeaders_Signal_Report[[#This Row],[Pair]]="ETH/USD"),"Cryptocurrency","Forex"))</f>
        <v>Forex</v>
      </c>
      <c r="P606">
        <f>ROUND(FXLeaders_Signal_Report[[#This Row],[Trade Duration (in Days)]],)</f>
        <v>0</v>
      </c>
      <c r="Q606">
        <f>ROUND(FXLeaders_Signal_Report[[#This Row],[Trade Duration (in Hours)]],)</f>
        <v>2</v>
      </c>
    </row>
    <row r="607" spans="1:17" x14ac:dyDescent="0.25">
      <c r="A607" t="s">
        <v>635</v>
      </c>
      <c r="B607" t="s">
        <v>16</v>
      </c>
      <c r="C607">
        <v>1850</v>
      </c>
      <c r="D607" t="s">
        <v>14</v>
      </c>
      <c r="E607">
        <v>1</v>
      </c>
      <c r="F607">
        <v>0</v>
      </c>
      <c r="G607" s="1">
        <v>44991</v>
      </c>
      <c r="H607" s="2">
        <v>0.46476851851851853</v>
      </c>
      <c r="I607" s="1">
        <v>44992</v>
      </c>
      <c r="J607" s="2">
        <v>0.56020833333333331</v>
      </c>
      <c r="K607" s="5">
        <v>1.0954398148148148</v>
      </c>
      <c r="L607" s="6">
        <v>26.290555555555557</v>
      </c>
      <c r="M607" s="2" t="str">
        <f>TEXT(FXLeaders_Signal_Report[[#This Row],[Time Open]],"[hh]:mm:ss")</f>
        <v>11:09:16</v>
      </c>
      <c r="N60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607" t="str">
        <f>IF(OR(FXLeaders_Signal_Report[[#This Row],[Pair]]="Gold",FXLeaders_Signal_Report[[#This Row],[Pair]]="Silver",FXLeaders_Signal_Report[[#This Row],[Pair]]="UsOil"),"Commodity",IF(OR(FXLeaders_Signal_Report[[#This Row],[Pair]]="BTC/USD",FXLeaders_Signal_Report[[#This Row],[Pair]]="ETH/USD"),"Cryptocurrency","Forex"))</f>
        <v>Commodity</v>
      </c>
      <c r="P607">
        <f>ROUND(FXLeaders_Signal_Report[[#This Row],[Trade Duration (in Days)]],)</f>
        <v>1</v>
      </c>
      <c r="Q607">
        <f>ROUND(FXLeaders_Signal_Report[[#This Row],[Trade Duration (in Hours)]],)</f>
        <v>26</v>
      </c>
    </row>
    <row r="608" spans="1:17" x14ac:dyDescent="0.25">
      <c r="A608" t="s">
        <v>636</v>
      </c>
      <c r="B608" t="s">
        <v>19</v>
      </c>
      <c r="C608">
        <v>1.0689</v>
      </c>
      <c r="D608" t="s">
        <v>17</v>
      </c>
      <c r="E608">
        <v>0</v>
      </c>
      <c r="F608">
        <v>1</v>
      </c>
      <c r="G608" s="1">
        <v>44992</v>
      </c>
      <c r="H608" s="2">
        <v>0.22187499999999999</v>
      </c>
      <c r="I608" s="1">
        <v>44992</v>
      </c>
      <c r="J608" s="2">
        <v>0.40582175925925928</v>
      </c>
      <c r="K608" s="5">
        <v>0.18394675925925921</v>
      </c>
      <c r="L608" s="6">
        <v>4.4147222222222213</v>
      </c>
      <c r="M608" s="2" t="str">
        <f>TEXT(FXLeaders_Signal_Report[[#This Row],[Time Open]],"[hh]:mm:ss")</f>
        <v>05:19:30</v>
      </c>
      <c r="N60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608" t="str">
        <f>IF(OR(FXLeaders_Signal_Report[[#This Row],[Pair]]="Gold",FXLeaders_Signal_Report[[#This Row],[Pair]]="Silver",FXLeaders_Signal_Report[[#This Row],[Pair]]="UsOil"),"Commodity",IF(OR(FXLeaders_Signal_Report[[#This Row],[Pair]]="BTC/USD",FXLeaders_Signal_Report[[#This Row],[Pair]]="ETH/USD"),"Cryptocurrency","Forex"))</f>
        <v>Forex</v>
      </c>
      <c r="P608">
        <f>ROUND(FXLeaders_Signal_Report[[#This Row],[Trade Duration (in Days)]],)</f>
        <v>0</v>
      </c>
      <c r="Q608">
        <f>ROUND(FXLeaders_Signal_Report[[#This Row],[Trade Duration (in Hours)]],)</f>
        <v>4</v>
      </c>
    </row>
    <row r="609" spans="1:17" x14ac:dyDescent="0.25">
      <c r="A609" t="s">
        <v>637</v>
      </c>
      <c r="B609" t="s">
        <v>19</v>
      </c>
      <c r="C609">
        <v>1.0740000000000001</v>
      </c>
      <c r="D609" t="s">
        <v>17</v>
      </c>
      <c r="E609">
        <v>0</v>
      </c>
      <c r="F609">
        <v>1</v>
      </c>
      <c r="G609" s="1">
        <v>44992</v>
      </c>
      <c r="H609" s="2">
        <v>0.21885416666666666</v>
      </c>
      <c r="I609" s="1">
        <v>44992</v>
      </c>
      <c r="J609" s="2">
        <v>0.21886574074074075</v>
      </c>
      <c r="K609" s="5">
        <v>1.1574074074075883E-5</v>
      </c>
      <c r="L609" s="6">
        <v>2.777777777778212E-4</v>
      </c>
      <c r="M609" s="2" t="str">
        <f>TEXT(FXLeaders_Signal_Report[[#This Row],[Time Open]],"[hh]:mm:ss")</f>
        <v>05:15:09</v>
      </c>
      <c r="N60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609" t="str">
        <f>IF(OR(FXLeaders_Signal_Report[[#This Row],[Pair]]="Gold",FXLeaders_Signal_Report[[#This Row],[Pair]]="Silver",FXLeaders_Signal_Report[[#This Row],[Pair]]="UsOil"),"Commodity",IF(OR(FXLeaders_Signal_Report[[#This Row],[Pair]]="BTC/USD",FXLeaders_Signal_Report[[#This Row],[Pair]]="ETH/USD"),"Cryptocurrency","Forex"))</f>
        <v>Forex</v>
      </c>
      <c r="P609">
        <f>ROUND(FXLeaders_Signal_Report[[#This Row],[Trade Duration (in Days)]],)</f>
        <v>0</v>
      </c>
      <c r="Q609">
        <f>ROUND(FXLeaders_Signal_Report[[#This Row],[Trade Duration (in Hours)]],)</f>
        <v>0</v>
      </c>
    </row>
    <row r="610" spans="1:17" x14ac:dyDescent="0.25">
      <c r="A610" t="s">
        <v>638</v>
      </c>
      <c r="B610" t="s">
        <v>59</v>
      </c>
      <c r="C610">
        <v>0.67359999999999998</v>
      </c>
      <c r="D610" t="s">
        <v>17</v>
      </c>
      <c r="E610">
        <v>0</v>
      </c>
      <c r="F610">
        <v>1</v>
      </c>
      <c r="G610" s="1">
        <v>44991</v>
      </c>
      <c r="H610" s="2">
        <v>0.6650462962962963</v>
      </c>
      <c r="I610" s="1">
        <v>44992</v>
      </c>
      <c r="J610" s="2">
        <v>0.15792824074074074</v>
      </c>
      <c r="K610" s="5">
        <v>0.49288194444444444</v>
      </c>
      <c r="L610" s="6">
        <v>11.829166666666667</v>
      </c>
      <c r="M610" s="2" t="str">
        <f>TEXT(FXLeaders_Signal_Report[[#This Row],[Time Open]],"[hh]:mm:ss")</f>
        <v>15:57:40</v>
      </c>
      <c r="N61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610" t="str">
        <f>IF(OR(FXLeaders_Signal_Report[[#This Row],[Pair]]="Gold",FXLeaders_Signal_Report[[#This Row],[Pair]]="Silver",FXLeaders_Signal_Report[[#This Row],[Pair]]="UsOil"),"Commodity",IF(OR(FXLeaders_Signal_Report[[#This Row],[Pair]]="BTC/USD",FXLeaders_Signal_Report[[#This Row],[Pair]]="ETH/USD"),"Cryptocurrency","Forex"))</f>
        <v>Forex</v>
      </c>
      <c r="P610">
        <f>ROUND(FXLeaders_Signal_Report[[#This Row],[Trade Duration (in Days)]],)</f>
        <v>0</v>
      </c>
      <c r="Q610">
        <f>ROUND(FXLeaders_Signal_Report[[#This Row],[Trade Duration (in Hours)]],)</f>
        <v>12</v>
      </c>
    </row>
    <row r="611" spans="1:17" x14ac:dyDescent="0.25">
      <c r="A611" t="s">
        <v>639</v>
      </c>
      <c r="B611" t="s">
        <v>43</v>
      </c>
      <c r="C611">
        <v>78.635999999999996</v>
      </c>
      <c r="D611" t="s">
        <v>17</v>
      </c>
      <c r="E611">
        <v>1</v>
      </c>
      <c r="F611">
        <v>0</v>
      </c>
      <c r="G611" s="1">
        <v>44991</v>
      </c>
      <c r="H611" s="2">
        <v>0.54642361111111115</v>
      </c>
      <c r="I611" s="1">
        <v>44991</v>
      </c>
      <c r="J611" s="2">
        <v>0.59357638888888886</v>
      </c>
      <c r="K611" s="5">
        <v>4.7152777777777821E-2</v>
      </c>
      <c r="L611" s="6">
        <v>1.1316666666666677</v>
      </c>
      <c r="M611" s="2" t="str">
        <f>TEXT(FXLeaders_Signal_Report[[#This Row],[Time Open]],"[hh]:mm:ss")</f>
        <v>13:06:51</v>
      </c>
      <c r="N61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611" t="str">
        <f>IF(OR(FXLeaders_Signal_Report[[#This Row],[Pair]]="Gold",FXLeaders_Signal_Report[[#This Row],[Pair]]="Silver",FXLeaders_Signal_Report[[#This Row],[Pair]]="UsOil"),"Commodity",IF(OR(FXLeaders_Signal_Report[[#This Row],[Pair]]="BTC/USD",FXLeaders_Signal_Report[[#This Row],[Pair]]="ETH/USD"),"Cryptocurrency","Forex"))</f>
        <v>Commodity</v>
      </c>
      <c r="P611">
        <f>ROUND(FXLeaders_Signal_Report[[#This Row],[Trade Duration (in Days)]],)</f>
        <v>0</v>
      </c>
      <c r="Q611">
        <f>ROUND(FXLeaders_Signal_Report[[#This Row],[Trade Duration (in Hours)]],)</f>
        <v>1</v>
      </c>
    </row>
    <row r="612" spans="1:17" x14ac:dyDescent="0.25">
      <c r="A612" t="s">
        <v>640</v>
      </c>
      <c r="B612" t="s">
        <v>23</v>
      </c>
      <c r="C612">
        <v>0.62549999999999994</v>
      </c>
      <c r="D612" t="s">
        <v>17</v>
      </c>
      <c r="E612">
        <v>0</v>
      </c>
      <c r="F612">
        <v>1</v>
      </c>
      <c r="G612" s="1">
        <v>44986</v>
      </c>
      <c r="H612" s="2">
        <v>0.67271990740740739</v>
      </c>
      <c r="I612" s="1">
        <v>44991</v>
      </c>
      <c r="J612" s="2">
        <v>0.49076388888888889</v>
      </c>
      <c r="K612" s="5">
        <v>4.8180439814814813</v>
      </c>
      <c r="L612" s="6">
        <v>115.63305555555556</v>
      </c>
      <c r="M612" s="2" t="str">
        <f>TEXT(FXLeaders_Signal_Report[[#This Row],[Time Open]],"[hh]:mm:ss")</f>
        <v>16:08:43</v>
      </c>
      <c r="N61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612" t="str">
        <f>IF(OR(FXLeaders_Signal_Report[[#This Row],[Pair]]="Gold",FXLeaders_Signal_Report[[#This Row],[Pair]]="Silver",FXLeaders_Signal_Report[[#This Row],[Pair]]="UsOil"),"Commodity",IF(OR(FXLeaders_Signal_Report[[#This Row],[Pair]]="BTC/USD",FXLeaders_Signal_Report[[#This Row],[Pair]]="ETH/USD"),"Cryptocurrency","Forex"))</f>
        <v>Forex</v>
      </c>
      <c r="P612">
        <f>ROUND(FXLeaders_Signal_Report[[#This Row],[Trade Duration (in Days)]],)</f>
        <v>5</v>
      </c>
      <c r="Q612">
        <f>ROUND(FXLeaders_Signal_Report[[#This Row],[Trade Duration (in Hours)]],)</f>
        <v>116</v>
      </c>
    </row>
    <row r="613" spans="1:17" x14ac:dyDescent="0.25">
      <c r="A613" t="s">
        <v>641</v>
      </c>
      <c r="B613" t="s">
        <v>59</v>
      </c>
      <c r="C613">
        <v>0.67490000000000006</v>
      </c>
      <c r="D613" t="s">
        <v>17</v>
      </c>
      <c r="E613">
        <v>0</v>
      </c>
      <c r="F613">
        <v>1</v>
      </c>
      <c r="G613" s="1">
        <v>44988</v>
      </c>
      <c r="H613" s="2">
        <v>0.55040509259259263</v>
      </c>
      <c r="I613" s="1">
        <v>44991</v>
      </c>
      <c r="J613" s="2">
        <v>0.49076388888888889</v>
      </c>
      <c r="K613" s="5">
        <v>2.9403587962962963</v>
      </c>
      <c r="L613" s="6">
        <v>70.56861111111111</v>
      </c>
      <c r="M613" s="2" t="str">
        <f>TEXT(FXLeaders_Signal_Report[[#This Row],[Time Open]],"[hh]:mm:ss")</f>
        <v>13:12:35</v>
      </c>
      <c r="N61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613" t="str">
        <f>IF(OR(FXLeaders_Signal_Report[[#This Row],[Pair]]="Gold",FXLeaders_Signal_Report[[#This Row],[Pair]]="Silver",FXLeaders_Signal_Report[[#This Row],[Pair]]="UsOil"),"Commodity",IF(OR(FXLeaders_Signal_Report[[#This Row],[Pair]]="BTC/USD",FXLeaders_Signal_Report[[#This Row],[Pair]]="ETH/USD"),"Cryptocurrency","Forex"))</f>
        <v>Forex</v>
      </c>
      <c r="P613">
        <f>ROUND(FXLeaders_Signal_Report[[#This Row],[Trade Duration (in Days)]],)</f>
        <v>3</v>
      </c>
      <c r="Q613">
        <f>ROUND(FXLeaders_Signal_Report[[#This Row],[Trade Duration (in Hours)]],)</f>
        <v>71</v>
      </c>
    </row>
    <row r="614" spans="1:17" x14ac:dyDescent="0.25">
      <c r="A614" t="s">
        <v>642</v>
      </c>
      <c r="B614" t="s">
        <v>43</v>
      </c>
      <c r="C614">
        <v>77.81</v>
      </c>
      <c r="D614" t="s">
        <v>17</v>
      </c>
      <c r="E614">
        <v>0</v>
      </c>
      <c r="F614">
        <v>1</v>
      </c>
      <c r="G614" s="1">
        <v>44987</v>
      </c>
      <c r="H614" s="2">
        <v>0.57260416666666669</v>
      </c>
      <c r="I614" s="1">
        <v>44988</v>
      </c>
      <c r="J614" s="2">
        <v>0.58130787037037035</v>
      </c>
      <c r="K614" s="5">
        <v>1.0087037037037037</v>
      </c>
      <c r="L614" s="6">
        <v>24.20888888888889</v>
      </c>
      <c r="M614" s="2" t="str">
        <f>TEXT(FXLeaders_Signal_Report[[#This Row],[Time Open]],"[hh]:mm:ss")</f>
        <v>13:44:33</v>
      </c>
      <c r="N61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614" t="str">
        <f>IF(OR(FXLeaders_Signal_Report[[#This Row],[Pair]]="Gold",FXLeaders_Signal_Report[[#This Row],[Pair]]="Silver",FXLeaders_Signal_Report[[#This Row],[Pair]]="UsOil"),"Commodity",IF(OR(FXLeaders_Signal_Report[[#This Row],[Pair]]="BTC/USD",FXLeaders_Signal_Report[[#This Row],[Pair]]="ETH/USD"),"Cryptocurrency","Forex"))</f>
        <v>Commodity</v>
      </c>
      <c r="P614">
        <f>ROUND(FXLeaders_Signal_Report[[#This Row],[Trade Duration (in Days)]],)</f>
        <v>1</v>
      </c>
      <c r="Q614">
        <f>ROUND(FXLeaders_Signal_Report[[#This Row],[Trade Duration (in Hours)]],)</f>
        <v>24</v>
      </c>
    </row>
    <row r="615" spans="1:17" x14ac:dyDescent="0.25">
      <c r="A615" t="s">
        <v>643</v>
      </c>
      <c r="B615" t="s">
        <v>16</v>
      </c>
      <c r="C615">
        <v>1838.66</v>
      </c>
      <c r="D615" t="s">
        <v>14</v>
      </c>
      <c r="E615">
        <v>0</v>
      </c>
      <c r="F615">
        <v>1</v>
      </c>
      <c r="G615" s="1">
        <v>44988</v>
      </c>
      <c r="H615" s="2">
        <v>0.23600694444444445</v>
      </c>
      <c r="I615" s="1">
        <v>44988</v>
      </c>
      <c r="J615" s="2">
        <v>0.38086805555555553</v>
      </c>
      <c r="K615" s="5">
        <v>0.14486111111111111</v>
      </c>
      <c r="L615" s="6">
        <v>3.4766666666666666</v>
      </c>
      <c r="M615" s="2" t="str">
        <f>TEXT(FXLeaders_Signal_Report[[#This Row],[Time Open]],"[hh]:mm:ss")</f>
        <v>05:39:51</v>
      </c>
      <c r="N61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615" t="str">
        <f>IF(OR(FXLeaders_Signal_Report[[#This Row],[Pair]]="Gold",FXLeaders_Signal_Report[[#This Row],[Pair]]="Silver",FXLeaders_Signal_Report[[#This Row],[Pair]]="UsOil"),"Commodity",IF(OR(FXLeaders_Signal_Report[[#This Row],[Pair]]="BTC/USD",FXLeaders_Signal_Report[[#This Row],[Pair]]="ETH/USD"),"Cryptocurrency","Forex"))</f>
        <v>Commodity</v>
      </c>
      <c r="P615">
        <f>ROUND(FXLeaders_Signal_Report[[#This Row],[Trade Duration (in Days)]],)</f>
        <v>0</v>
      </c>
      <c r="Q615">
        <f>ROUND(FXLeaders_Signal_Report[[#This Row],[Trade Duration (in Hours)]],)</f>
        <v>3</v>
      </c>
    </row>
    <row r="616" spans="1:17" x14ac:dyDescent="0.25">
      <c r="A616" t="s">
        <v>644</v>
      </c>
      <c r="B616" t="s">
        <v>47</v>
      </c>
      <c r="C616">
        <v>0.94059999999999999</v>
      </c>
      <c r="D616" t="s">
        <v>17</v>
      </c>
      <c r="E616">
        <v>0</v>
      </c>
      <c r="F616">
        <v>1</v>
      </c>
      <c r="G616" s="1">
        <v>44988</v>
      </c>
      <c r="H616" s="2">
        <v>0.24714120370370371</v>
      </c>
      <c r="I616" s="1">
        <v>44988</v>
      </c>
      <c r="J616" s="2">
        <v>0.3631712962962963</v>
      </c>
      <c r="K616" s="5">
        <v>0.1160300925925926</v>
      </c>
      <c r="L616" s="6">
        <v>2.7847222222222223</v>
      </c>
      <c r="M616" s="2" t="str">
        <f>TEXT(FXLeaders_Signal_Report[[#This Row],[Time Open]],"[hh]:mm:ss")</f>
        <v>05:55:53</v>
      </c>
      <c r="N61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616" t="str">
        <f>IF(OR(FXLeaders_Signal_Report[[#This Row],[Pair]]="Gold",FXLeaders_Signal_Report[[#This Row],[Pair]]="Silver",FXLeaders_Signal_Report[[#This Row],[Pair]]="UsOil"),"Commodity",IF(OR(FXLeaders_Signal_Report[[#This Row],[Pair]]="BTC/USD",FXLeaders_Signal_Report[[#This Row],[Pair]]="ETH/USD"),"Cryptocurrency","Forex"))</f>
        <v>Forex</v>
      </c>
      <c r="P616">
        <f>ROUND(FXLeaders_Signal_Report[[#This Row],[Trade Duration (in Days)]],)</f>
        <v>0</v>
      </c>
      <c r="Q616">
        <f>ROUND(FXLeaders_Signal_Report[[#This Row],[Trade Duration (in Hours)]],)</f>
        <v>3</v>
      </c>
    </row>
    <row r="617" spans="1:17" x14ac:dyDescent="0.25">
      <c r="A617" t="s">
        <v>645</v>
      </c>
      <c r="B617" t="s">
        <v>16</v>
      </c>
      <c r="C617">
        <v>1831.1</v>
      </c>
      <c r="D617" t="s">
        <v>14</v>
      </c>
      <c r="E617">
        <v>0</v>
      </c>
      <c r="F617">
        <v>1</v>
      </c>
      <c r="G617" s="1">
        <v>44987</v>
      </c>
      <c r="H617" s="2">
        <v>0.1942824074074074</v>
      </c>
      <c r="I617" s="1">
        <v>44988</v>
      </c>
      <c r="J617" s="2">
        <v>1.4467592592592592E-3</v>
      </c>
      <c r="K617" s="5">
        <v>0.80716435185185187</v>
      </c>
      <c r="L617" s="6">
        <v>19.371944444444445</v>
      </c>
      <c r="M617" s="2" t="str">
        <f>TEXT(FXLeaders_Signal_Report[[#This Row],[Time Open]],"[hh]:mm:ss")</f>
        <v>04:39:46</v>
      </c>
      <c r="N61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617" t="str">
        <f>IF(OR(FXLeaders_Signal_Report[[#This Row],[Pair]]="Gold",FXLeaders_Signal_Report[[#This Row],[Pair]]="Silver",FXLeaders_Signal_Report[[#This Row],[Pair]]="UsOil"),"Commodity",IF(OR(FXLeaders_Signal_Report[[#This Row],[Pair]]="BTC/USD",FXLeaders_Signal_Report[[#This Row],[Pair]]="ETH/USD"),"Cryptocurrency","Forex"))</f>
        <v>Commodity</v>
      </c>
      <c r="P617">
        <f>ROUND(FXLeaders_Signal_Report[[#This Row],[Trade Duration (in Days)]],)</f>
        <v>1</v>
      </c>
      <c r="Q617">
        <f>ROUND(FXLeaders_Signal_Report[[#This Row],[Trade Duration (in Hours)]],)</f>
        <v>19</v>
      </c>
    </row>
    <row r="618" spans="1:17" x14ac:dyDescent="0.25">
      <c r="A618" t="s">
        <v>646</v>
      </c>
      <c r="B618" t="s">
        <v>16</v>
      </c>
      <c r="C618">
        <v>1831.35</v>
      </c>
      <c r="D618" t="s">
        <v>14</v>
      </c>
      <c r="E618">
        <v>0</v>
      </c>
      <c r="F618">
        <v>1</v>
      </c>
      <c r="G618" s="1">
        <v>44987</v>
      </c>
      <c r="H618" s="2">
        <v>0.57192129629629629</v>
      </c>
      <c r="I618" s="1">
        <v>44987</v>
      </c>
      <c r="J618" s="2">
        <v>0.58721064814814816</v>
      </c>
      <c r="K618" s="5">
        <v>1.5289351851851837E-2</v>
      </c>
      <c r="L618" s="6">
        <v>0.36694444444444407</v>
      </c>
      <c r="M618" s="2" t="str">
        <f>TEXT(FXLeaders_Signal_Report[[#This Row],[Time Open]],"[hh]:mm:ss")</f>
        <v>13:43:34</v>
      </c>
      <c r="N61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618" t="str">
        <f>IF(OR(FXLeaders_Signal_Report[[#This Row],[Pair]]="Gold",FXLeaders_Signal_Report[[#This Row],[Pair]]="Silver",FXLeaders_Signal_Report[[#This Row],[Pair]]="UsOil"),"Commodity",IF(OR(FXLeaders_Signal_Report[[#This Row],[Pair]]="BTC/USD",FXLeaders_Signal_Report[[#This Row],[Pair]]="ETH/USD"),"Cryptocurrency","Forex"))</f>
        <v>Commodity</v>
      </c>
      <c r="P618">
        <f>ROUND(FXLeaders_Signal_Report[[#This Row],[Trade Duration (in Days)]],)</f>
        <v>0</v>
      </c>
      <c r="Q618">
        <f>ROUND(FXLeaders_Signal_Report[[#This Row],[Trade Duration (in Hours)]],)</f>
        <v>0</v>
      </c>
    </row>
    <row r="619" spans="1:17" x14ac:dyDescent="0.25">
      <c r="A619" t="s">
        <v>647</v>
      </c>
      <c r="B619" t="s">
        <v>19</v>
      </c>
      <c r="C619">
        <v>1.0629999999999999</v>
      </c>
      <c r="D619" t="s">
        <v>14</v>
      </c>
      <c r="E619">
        <v>1</v>
      </c>
      <c r="F619">
        <v>0</v>
      </c>
      <c r="G619" s="1">
        <v>44987</v>
      </c>
      <c r="H619" s="2">
        <v>0.19627314814814814</v>
      </c>
      <c r="I619" s="1">
        <v>44987</v>
      </c>
      <c r="J619" s="2">
        <v>0.56370370370370371</v>
      </c>
      <c r="K619" s="5">
        <v>0.36743055555555548</v>
      </c>
      <c r="L619" s="6">
        <v>8.8183333333333316</v>
      </c>
      <c r="M619" s="2" t="str">
        <f>TEXT(FXLeaders_Signal_Report[[#This Row],[Time Open]],"[hh]:mm:ss")</f>
        <v>04:42:38</v>
      </c>
      <c r="N61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619" t="str">
        <f>IF(OR(FXLeaders_Signal_Report[[#This Row],[Pair]]="Gold",FXLeaders_Signal_Report[[#This Row],[Pair]]="Silver",FXLeaders_Signal_Report[[#This Row],[Pair]]="UsOil"),"Commodity",IF(OR(FXLeaders_Signal_Report[[#This Row],[Pair]]="BTC/USD",FXLeaders_Signal_Report[[#This Row],[Pair]]="ETH/USD"),"Cryptocurrency","Forex"))</f>
        <v>Forex</v>
      </c>
      <c r="P619">
        <f>ROUND(FXLeaders_Signal_Report[[#This Row],[Trade Duration (in Days)]],)</f>
        <v>0</v>
      </c>
      <c r="Q619">
        <f>ROUND(FXLeaders_Signal_Report[[#This Row],[Trade Duration (in Hours)]],)</f>
        <v>9</v>
      </c>
    </row>
    <row r="620" spans="1:17" x14ac:dyDescent="0.25">
      <c r="A620" t="s">
        <v>648</v>
      </c>
      <c r="B620" t="s">
        <v>40</v>
      </c>
      <c r="C620">
        <v>1.3602000000000001</v>
      </c>
      <c r="D620" t="s">
        <v>14</v>
      </c>
      <c r="E620">
        <v>0</v>
      </c>
      <c r="F620">
        <v>1</v>
      </c>
      <c r="G620" s="1">
        <v>44986</v>
      </c>
      <c r="H620" s="2">
        <v>0.6696643518518518</v>
      </c>
      <c r="I620" s="1">
        <v>44987</v>
      </c>
      <c r="J620" s="2">
        <v>0.34061342592592592</v>
      </c>
      <c r="K620" s="5">
        <v>0.670949074074074</v>
      </c>
      <c r="L620" s="6">
        <v>16.102777777777778</v>
      </c>
      <c r="M620" s="2" t="str">
        <f>TEXT(FXLeaders_Signal_Report[[#This Row],[Time Open]],"[hh]:mm:ss")</f>
        <v>16:04:19</v>
      </c>
      <c r="N62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620" t="str">
        <f>IF(OR(FXLeaders_Signal_Report[[#This Row],[Pair]]="Gold",FXLeaders_Signal_Report[[#This Row],[Pair]]="Silver",FXLeaders_Signal_Report[[#This Row],[Pair]]="UsOil"),"Commodity",IF(OR(FXLeaders_Signal_Report[[#This Row],[Pair]]="BTC/USD",FXLeaders_Signal_Report[[#This Row],[Pair]]="ETH/USD"),"Cryptocurrency","Forex"))</f>
        <v>Forex</v>
      </c>
      <c r="P620">
        <f>ROUND(FXLeaders_Signal_Report[[#This Row],[Trade Duration (in Days)]],)</f>
        <v>1</v>
      </c>
      <c r="Q620">
        <f>ROUND(FXLeaders_Signal_Report[[#This Row],[Trade Duration (in Hours)]],)</f>
        <v>16</v>
      </c>
    </row>
    <row r="621" spans="1:17" x14ac:dyDescent="0.25">
      <c r="A621" t="s">
        <v>649</v>
      </c>
      <c r="B621" t="s">
        <v>59</v>
      </c>
      <c r="C621">
        <v>0.67600000000000005</v>
      </c>
      <c r="D621" t="s">
        <v>17</v>
      </c>
      <c r="E621">
        <v>0</v>
      </c>
      <c r="F621">
        <v>1</v>
      </c>
      <c r="G621" s="1">
        <v>44986</v>
      </c>
      <c r="H621" s="2">
        <v>0.6943287037037037</v>
      </c>
      <c r="I621" s="1">
        <v>44987</v>
      </c>
      <c r="J621" s="2">
        <v>7.137731481481481E-2</v>
      </c>
      <c r="K621" s="5">
        <v>0.37704861111111121</v>
      </c>
      <c r="L621" s="6">
        <v>9.0491666666666681</v>
      </c>
      <c r="M621" s="2" t="str">
        <f>TEXT(FXLeaders_Signal_Report[[#This Row],[Time Open]],"[hh]:mm:ss")</f>
        <v>16:39:50</v>
      </c>
      <c r="N62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621" t="str">
        <f>IF(OR(FXLeaders_Signal_Report[[#This Row],[Pair]]="Gold",FXLeaders_Signal_Report[[#This Row],[Pair]]="Silver",FXLeaders_Signal_Report[[#This Row],[Pair]]="UsOil"),"Commodity",IF(OR(FXLeaders_Signal_Report[[#This Row],[Pair]]="BTC/USD",FXLeaders_Signal_Report[[#This Row],[Pair]]="ETH/USD"),"Cryptocurrency","Forex"))</f>
        <v>Forex</v>
      </c>
      <c r="P621">
        <f>ROUND(FXLeaders_Signal_Report[[#This Row],[Trade Duration (in Days)]],)</f>
        <v>0</v>
      </c>
      <c r="Q621">
        <f>ROUND(FXLeaders_Signal_Report[[#This Row],[Trade Duration (in Hours)]],)</f>
        <v>9</v>
      </c>
    </row>
    <row r="622" spans="1:17" x14ac:dyDescent="0.25">
      <c r="A622" t="s">
        <v>650</v>
      </c>
      <c r="B622" t="s">
        <v>40</v>
      </c>
      <c r="C622">
        <v>1.3642000000000001</v>
      </c>
      <c r="D622" t="s">
        <v>14</v>
      </c>
      <c r="E622">
        <v>1</v>
      </c>
      <c r="F622">
        <v>0</v>
      </c>
      <c r="G622" s="1">
        <v>44986</v>
      </c>
      <c r="H622" s="2">
        <v>0.63261574074074078</v>
      </c>
      <c r="I622" s="1">
        <v>44986</v>
      </c>
      <c r="J622" s="2">
        <v>0.65744212962962967</v>
      </c>
      <c r="K622" s="5">
        <v>2.4826388888888884E-2</v>
      </c>
      <c r="L622" s="6">
        <v>0.59583333333333321</v>
      </c>
      <c r="M622" s="2" t="str">
        <f>TEXT(FXLeaders_Signal_Report[[#This Row],[Time Open]],"[hh]:mm:ss")</f>
        <v>15:10:58</v>
      </c>
      <c r="N62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622" t="str">
        <f>IF(OR(FXLeaders_Signal_Report[[#This Row],[Pair]]="Gold",FXLeaders_Signal_Report[[#This Row],[Pair]]="Silver",FXLeaders_Signal_Report[[#This Row],[Pair]]="UsOil"),"Commodity",IF(OR(FXLeaders_Signal_Report[[#This Row],[Pair]]="BTC/USD",FXLeaders_Signal_Report[[#This Row],[Pair]]="ETH/USD"),"Cryptocurrency","Forex"))</f>
        <v>Forex</v>
      </c>
      <c r="P622">
        <f>ROUND(FXLeaders_Signal_Report[[#This Row],[Trade Duration (in Days)]],)</f>
        <v>0</v>
      </c>
      <c r="Q622">
        <f>ROUND(FXLeaders_Signal_Report[[#This Row],[Trade Duration (in Hours)]],)</f>
        <v>1</v>
      </c>
    </row>
    <row r="623" spans="1:17" x14ac:dyDescent="0.25">
      <c r="A623" t="s">
        <v>651</v>
      </c>
      <c r="B623" t="s">
        <v>21</v>
      </c>
      <c r="C623">
        <v>1.2061999999999999</v>
      </c>
      <c r="D623" t="s">
        <v>14</v>
      </c>
      <c r="E623">
        <v>1</v>
      </c>
      <c r="F623">
        <v>0</v>
      </c>
      <c r="G623" s="1">
        <v>44986</v>
      </c>
      <c r="H623" s="2">
        <v>0.52825231481481483</v>
      </c>
      <c r="I623" s="1">
        <v>44986</v>
      </c>
      <c r="J623" s="2">
        <v>0.57429398148148147</v>
      </c>
      <c r="K623" s="5">
        <v>4.6041666666666682E-2</v>
      </c>
      <c r="L623" s="6">
        <v>1.1050000000000004</v>
      </c>
      <c r="M623" s="2" t="str">
        <f>TEXT(FXLeaders_Signal_Report[[#This Row],[Time Open]],"[hh]:mm:ss")</f>
        <v>12:40:41</v>
      </c>
      <c r="N62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623" t="str">
        <f>IF(OR(FXLeaders_Signal_Report[[#This Row],[Pair]]="Gold",FXLeaders_Signal_Report[[#This Row],[Pair]]="Silver",FXLeaders_Signal_Report[[#This Row],[Pair]]="UsOil"),"Commodity",IF(OR(FXLeaders_Signal_Report[[#This Row],[Pair]]="BTC/USD",FXLeaders_Signal_Report[[#This Row],[Pair]]="ETH/USD"),"Cryptocurrency","Forex"))</f>
        <v>Forex</v>
      </c>
      <c r="P623">
        <f>ROUND(FXLeaders_Signal_Report[[#This Row],[Trade Duration (in Days)]],)</f>
        <v>0</v>
      </c>
      <c r="Q623">
        <f>ROUND(FXLeaders_Signal_Report[[#This Row],[Trade Duration (in Hours)]],)</f>
        <v>1</v>
      </c>
    </row>
    <row r="624" spans="1:17" x14ac:dyDescent="0.25">
      <c r="A624" t="s">
        <v>652</v>
      </c>
      <c r="B624" t="s">
        <v>40</v>
      </c>
      <c r="C624">
        <v>1.3620000000000001</v>
      </c>
      <c r="D624" t="s">
        <v>17</v>
      </c>
      <c r="E624">
        <v>0</v>
      </c>
      <c r="F624">
        <v>1</v>
      </c>
      <c r="G624" s="1">
        <v>44986</v>
      </c>
      <c r="H624" s="2">
        <v>0.24155092592592592</v>
      </c>
      <c r="I624" s="1">
        <v>44986</v>
      </c>
      <c r="J624" s="2">
        <v>0.51758101851851857</v>
      </c>
      <c r="K624" s="5">
        <v>0.27603009259259254</v>
      </c>
      <c r="L624" s="6">
        <v>6.6247222222222213</v>
      </c>
      <c r="M624" s="2" t="str">
        <f>TEXT(FXLeaders_Signal_Report[[#This Row],[Time Open]],"[hh]:mm:ss")</f>
        <v>05:47:50</v>
      </c>
      <c r="N62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624" t="str">
        <f>IF(OR(FXLeaders_Signal_Report[[#This Row],[Pair]]="Gold",FXLeaders_Signal_Report[[#This Row],[Pair]]="Silver",FXLeaders_Signal_Report[[#This Row],[Pair]]="UsOil"),"Commodity",IF(OR(FXLeaders_Signal_Report[[#This Row],[Pair]]="BTC/USD",FXLeaders_Signal_Report[[#This Row],[Pair]]="ETH/USD"),"Cryptocurrency","Forex"))</f>
        <v>Forex</v>
      </c>
      <c r="P624">
        <f>ROUND(FXLeaders_Signal_Report[[#This Row],[Trade Duration (in Days)]],)</f>
        <v>0</v>
      </c>
      <c r="Q624">
        <f>ROUND(FXLeaders_Signal_Report[[#This Row],[Trade Duration (in Hours)]],)</f>
        <v>7</v>
      </c>
    </row>
    <row r="625" spans="1:17" x14ac:dyDescent="0.25">
      <c r="A625" t="s">
        <v>653</v>
      </c>
      <c r="B625" t="s">
        <v>16</v>
      </c>
      <c r="C625">
        <v>1824</v>
      </c>
      <c r="D625" t="s">
        <v>17</v>
      </c>
      <c r="E625">
        <v>1</v>
      </c>
      <c r="F625">
        <v>0</v>
      </c>
      <c r="G625" s="1">
        <v>44985</v>
      </c>
      <c r="H625" s="2">
        <v>0.62828703703703703</v>
      </c>
      <c r="I625" s="1">
        <v>44986</v>
      </c>
      <c r="J625" s="2">
        <v>0.4823263888888889</v>
      </c>
      <c r="K625" s="5">
        <v>0.85403935185185187</v>
      </c>
      <c r="L625" s="6">
        <v>20.496944444444445</v>
      </c>
      <c r="M625" s="2" t="str">
        <f>TEXT(FXLeaders_Signal_Report[[#This Row],[Time Open]],"[hh]:mm:ss")</f>
        <v>15:04:44</v>
      </c>
      <c r="N62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625" t="str">
        <f>IF(OR(FXLeaders_Signal_Report[[#This Row],[Pair]]="Gold",FXLeaders_Signal_Report[[#This Row],[Pair]]="Silver",FXLeaders_Signal_Report[[#This Row],[Pair]]="UsOil"),"Commodity",IF(OR(FXLeaders_Signal_Report[[#This Row],[Pair]]="BTC/USD",FXLeaders_Signal_Report[[#This Row],[Pair]]="ETH/USD"),"Cryptocurrency","Forex"))</f>
        <v>Commodity</v>
      </c>
      <c r="P625">
        <f>ROUND(FXLeaders_Signal_Report[[#This Row],[Trade Duration (in Days)]],)</f>
        <v>1</v>
      </c>
      <c r="Q625">
        <f>ROUND(FXLeaders_Signal_Report[[#This Row],[Trade Duration (in Hours)]],)</f>
        <v>20</v>
      </c>
    </row>
    <row r="626" spans="1:17" x14ac:dyDescent="0.25">
      <c r="A626" t="s">
        <v>654</v>
      </c>
      <c r="B626" t="s">
        <v>47</v>
      </c>
      <c r="C626">
        <v>0.93959999999999999</v>
      </c>
      <c r="D626" t="s">
        <v>17</v>
      </c>
      <c r="E626">
        <v>0</v>
      </c>
      <c r="F626">
        <v>1</v>
      </c>
      <c r="G626" s="1">
        <v>44986</v>
      </c>
      <c r="H626" s="2">
        <v>0.27311342592592591</v>
      </c>
      <c r="I626" s="1">
        <v>44986</v>
      </c>
      <c r="J626" s="2">
        <v>0.45839120370370373</v>
      </c>
      <c r="K626" s="5">
        <v>0.18527777777777776</v>
      </c>
      <c r="L626" s="6">
        <v>4.4466666666666663</v>
      </c>
      <c r="M626" s="2" t="str">
        <f>TEXT(FXLeaders_Signal_Report[[#This Row],[Time Open]],"[hh]:mm:ss")</f>
        <v>06:33:17</v>
      </c>
      <c r="N62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626" t="str">
        <f>IF(OR(FXLeaders_Signal_Report[[#This Row],[Pair]]="Gold",FXLeaders_Signal_Report[[#This Row],[Pair]]="Silver",FXLeaders_Signal_Report[[#This Row],[Pair]]="UsOil"),"Commodity",IF(OR(FXLeaders_Signal_Report[[#This Row],[Pair]]="BTC/USD",FXLeaders_Signal_Report[[#This Row],[Pair]]="ETH/USD"),"Cryptocurrency","Forex"))</f>
        <v>Forex</v>
      </c>
      <c r="P626">
        <f>ROUND(FXLeaders_Signal_Report[[#This Row],[Trade Duration (in Days)]],)</f>
        <v>0</v>
      </c>
      <c r="Q626">
        <f>ROUND(FXLeaders_Signal_Report[[#This Row],[Trade Duration (in Hours)]],)</f>
        <v>4</v>
      </c>
    </row>
    <row r="627" spans="1:17" x14ac:dyDescent="0.25">
      <c r="A627" t="s">
        <v>655</v>
      </c>
      <c r="B627" t="s">
        <v>19</v>
      </c>
      <c r="C627">
        <v>1.0595000000000001</v>
      </c>
      <c r="D627" t="s">
        <v>17</v>
      </c>
      <c r="E627">
        <v>1</v>
      </c>
      <c r="F627">
        <v>0</v>
      </c>
      <c r="G627" s="1">
        <v>44986</v>
      </c>
      <c r="H627" s="2">
        <v>0.24033564814814815</v>
      </c>
      <c r="I627" s="1">
        <v>44986</v>
      </c>
      <c r="J627" s="2">
        <v>0.32993055555555556</v>
      </c>
      <c r="K627" s="5">
        <v>8.9594907407407387E-2</v>
      </c>
      <c r="L627" s="6">
        <v>2.1502777777777773</v>
      </c>
      <c r="M627" s="2" t="str">
        <f>TEXT(FXLeaders_Signal_Report[[#This Row],[Time Open]],"[hh]:mm:ss")</f>
        <v>05:46:05</v>
      </c>
      <c r="N62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627" t="str">
        <f>IF(OR(FXLeaders_Signal_Report[[#This Row],[Pair]]="Gold",FXLeaders_Signal_Report[[#This Row],[Pair]]="Silver",FXLeaders_Signal_Report[[#This Row],[Pair]]="UsOil"),"Commodity",IF(OR(FXLeaders_Signal_Report[[#This Row],[Pair]]="BTC/USD",FXLeaders_Signal_Report[[#This Row],[Pair]]="ETH/USD"),"Cryptocurrency","Forex"))</f>
        <v>Forex</v>
      </c>
      <c r="P627">
        <f>ROUND(FXLeaders_Signal_Report[[#This Row],[Trade Duration (in Days)]],)</f>
        <v>0</v>
      </c>
      <c r="Q627">
        <f>ROUND(FXLeaders_Signal_Report[[#This Row],[Trade Duration (in Hours)]],)</f>
        <v>2</v>
      </c>
    </row>
    <row r="628" spans="1:17" x14ac:dyDescent="0.25">
      <c r="A628" t="s">
        <v>656</v>
      </c>
      <c r="B628" t="s">
        <v>59</v>
      </c>
      <c r="C628">
        <v>0.67320000000000002</v>
      </c>
      <c r="D628" t="s">
        <v>17</v>
      </c>
      <c r="E628">
        <v>0</v>
      </c>
      <c r="F628">
        <v>1</v>
      </c>
      <c r="G628" s="1">
        <v>44984</v>
      </c>
      <c r="H628" s="2">
        <v>0.67159722222222218</v>
      </c>
      <c r="I628" s="1">
        <v>44986</v>
      </c>
      <c r="J628" s="2">
        <v>2.9560185185185186E-2</v>
      </c>
      <c r="K628" s="5">
        <v>1.357962962962963</v>
      </c>
      <c r="L628" s="6">
        <v>32.591111111111111</v>
      </c>
      <c r="M628" s="2" t="str">
        <f>TEXT(FXLeaders_Signal_Report[[#This Row],[Time Open]],"[hh]:mm:ss")</f>
        <v>16:07:06</v>
      </c>
      <c r="N62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628" t="str">
        <f>IF(OR(FXLeaders_Signal_Report[[#This Row],[Pair]]="Gold",FXLeaders_Signal_Report[[#This Row],[Pair]]="Silver",FXLeaders_Signal_Report[[#This Row],[Pair]]="UsOil"),"Commodity",IF(OR(FXLeaders_Signal_Report[[#This Row],[Pair]]="BTC/USD",FXLeaders_Signal_Report[[#This Row],[Pair]]="ETH/USD"),"Cryptocurrency","Forex"))</f>
        <v>Forex</v>
      </c>
      <c r="P628">
        <f>ROUND(FXLeaders_Signal_Report[[#This Row],[Trade Duration (in Days)]],)</f>
        <v>1</v>
      </c>
      <c r="Q628">
        <f>ROUND(FXLeaders_Signal_Report[[#This Row],[Trade Duration (in Hours)]],)</f>
        <v>33</v>
      </c>
    </row>
    <row r="629" spans="1:17" x14ac:dyDescent="0.25">
      <c r="A629" t="s">
        <v>657</v>
      </c>
      <c r="B629" t="s">
        <v>19</v>
      </c>
      <c r="C629">
        <v>1.0622</v>
      </c>
      <c r="D629" t="s">
        <v>17</v>
      </c>
      <c r="E629">
        <v>0</v>
      </c>
      <c r="F629">
        <v>1</v>
      </c>
      <c r="G629" s="1">
        <v>44985</v>
      </c>
      <c r="H629" s="2">
        <v>0.55462962962962958</v>
      </c>
      <c r="I629" s="1">
        <v>44985</v>
      </c>
      <c r="J629" s="2">
        <v>0.76211805555555556</v>
      </c>
      <c r="K629" s="5">
        <v>0.20748842592592584</v>
      </c>
      <c r="L629" s="6">
        <v>4.9797222222222199</v>
      </c>
      <c r="M629" s="2" t="str">
        <f>TEXT(FXLeaders_Signal_Report[[#This Row],[Time Open]],"[hh]:mm:ss")</f>
        <v>13:18:40</v>
      </c>
      <c r="N62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629" t="str">
        <f>IF(OR(FXLeaders_Signal_Report[[#This Row],[Pair]]="Gold",FXLeaders_Signal_Report[[#This Row],[Pair]]="Silver",FXLeaders_Signal_Report[[#This Row],[Pair]]="UsOil"),"Commodity",IF(OR(FXLeaders_Signal_Report[[#This Row],[Pair]]="BTC/USD",FXLeaders_Signal_Report[[#This Row],[Pair]]="ETH/USD"),"Cryptocurrency","Forex"))</f>
        <v>Forex</v>
      </c>
      <c r="P629">
        <f>ROUND(FXLeaders_Signal_Report[[#This Row],[Trade Duration (in Days)]],)</f>
        <v>0</v>
      </c>
      <c r="Q629">
        <f>ROUND(FXLeaders_Signal_Report[[#This Row],[Trade Duration (in Hours)]],)</f>
        <v>5</v>
      </c>
    </row>
    <row r="630" spans="1:17" x14ac:dyDescent="0.25">
      <c r="A630" t="s">
        <v>658</v>
      </c>
      <c r="B630" t="s">
        <v>23</v>
      </c>
      <c r="C630">
        <v>0.61599999999999999</v>
      </c>
      <c r="D630" t="s">
        <v>17</v>
      </c>
      <c r="E630">
        <v>1</v>
      </c>
      <c r="F630">
        <v>0</v>
      </c>
      <c r="G630" s="1">
        <v>44985</v>
      </c>
      <c r="H630" s="2">
        <v>0.53501157407407407</v>
      </c>
      <c r="I630" s="1">
        <v>44985</v>
      </c>
      <c r="J630" s="2">
        <v>0.67086805555555551</v>
      </c>
      <c r="K630" s="5">
        <v>0.13585648148148147</v>
      </c>
      <c r="L630" s="6">
        <v>3.2605555555555554</v>
      </c>
      <c r="M630" s="2" t="str">
        <f>TEXT(FXLeaders_Signal_Report[[#This Row],[Time Open]],"[hh]:mm:ss")</f>
        <v>12:50:25</v>
      </c>
      <c r="N63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630" t="str">
        <f>IF(OR(FXLeaders_Signal_Report[[#This Row],[Pair]]="Gold",FXLeaders_Signal_Report[[#This Row],[Pair]]="Silver",FXLeaders_Signal_Report[[#This Row],[Pair]]="UsOil"),"Commodity",IF(OR(FXLeaders_Signal_Report[[#This Row],[Pair]]="BTC/USD",FXLeaders_Signal_Report[[#This Row],[Pair]]="ETH/USD"),"Cryptocurrency","Forex"))</f>
        <v>Forex</v>
      </c>
      <c r="P630">
        <f>ROUND(FXLeaders_Signal_Report[[#This Row],[Trade Duration (in Days)]],)</f>
        <v>0</v>
      </c>
      <c r="Q630">
        <f>ROUND(FXLeaders_Signal_Report[[#This Row],[Trade Duration (in Hours)]],)</f>
        <v>3</v>
      </c>
    </row>
    <row r="631" spans="1:17" x14ac:dyDescent="0.25">
      <c r="A631" t="s">
        <v>659</v>
      </c>
      <c r="B631" t="s">
        <v>16</v>
      </c>
      <c r="C631">
        <v>1811</v>
      </c>
      <c r="D631" t="s">
        <v>17</v>
      </c>
      <c r="E631">
        <v>1</v>
      </c>
      <c r="F631">
        <v>0</v>
      </c>
      <c r="G631" s="1">
        <v>44984</v>
      </c>
      <c r="H631" s="2">
        <v>0.2597800925925926</v>
      </c>
      <c r="I631" s="1">
        <v>44985</v>
      </c>
      <c r="J631" s="2">
        <v>0.63021990740740741</v>
      </c>
      <c r="K631" s="5">
        <v>1.3704398148148147</v>
      </c>
      <c r="L631" s="6">
        <v>32.890555555555551</v>
      </c>
      <c r="M631" s="2" t="str">
        <f>TEXT(FXLeaders_Signal_Report[[#This Row],[Time Open]],"[hh]:mm:ss")</f>
        <v>06:14:05</v>
      </c>
      <c r="N63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631" t="str">
        <f>IF(OR(FXLeaders_Signal_Report[[#This Row],[Pair]]="Gold",FXLeaders_Signal_Report[[#This Row],[Pair]]="Silver",FXLeaders_Signal_Report[[#This Row],[Pair]]="UsOil"),"Commodity",IF(OR(FXLeaders_Signal_Report[[#This Row],[Pair]]="BTC/USD",FXLeaders_Signal_Report[[#This Row],[Pair]]="ETH/USD"),"Cryptocurrency","Forex"))</f>
        <v>Commodity</v>
      </c>
      <c r="P631">
        <f>ROUND(FXLeaders_Signal_Report[[#This Row],[Trade Duration (in Days)]],)</f>
        <v>1</v>
      </c>
      <c r="Q631">
        <f>ROUND(FXLeaders_Signal_Report[[#This Row],[Trade Duration (in Hours)]],)</f>
        <v>33</v>
      </c>
    </row>
    <row r="632" spans="1:17" x14ac:dyDescent="0.25">
      <c r="A632" t="s">
        <v>660</v>
      </c>
      <c r="B632" t="s">
        <v>23</v>
      </c>
      <c r="C632">
        <v>0.61639999999999995</v>
      </c>
      <c r="D632" t="s">
        <v>17</v>
      </c>
      <c r="E632">
        <v>0</v>
      </c>
      <c r="F632">
        <v>1</v>
      </c>
      <c r="G632" s="1">
        <v>44984</v>
      </c>
      <c r="H632" s="2">
        <v>0.85855324074074069</v>
      </c>
      <c r="I632" s="1">
        <v>44985</v>
      </c>
      <c r="J632" s="2">
        <v>0.34679398148148149</v>
      </c>
      <c r="K632" s="5">
        <v>0.48824074074074064</v>
      </c>
      <c r="L632" s="6">
        <v>11.717777777777776</v>
      </c>
      <c r="M632" s="2" t="str">
        <f>TEXT(FXLeaders_Signal_Report[[#This Row],[Time Open]],"[hh]:mm:ss")</f>
        <v>20:36:19</v>
      </c>
      <c r="N63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632" t="str">
        <f>IF(OR(FXLeaders_Signal_Report[[#This Row],[Pair]]="Gold",FXLeaders_Signal_Report[[#This Row],[Pair]]="Silver",FXLeaders_Signal_Report[[#This Row],[Pair]]="UsOil"),"Commodity",IF(OR(FXLeaders_Signal_Report[[#This Row],[Pair]]="BTC/USD",FXLeaders_Signal_Report[[#This Row],[Pair]]="ETH/USD"),"Cryptocurrency","Forex"))</f>
        <v>Forex</v>
      </c>
      <c r="P632">
        <f>ROUND(FXLeaders_Signal_Report[[#This Row],[Trade Duration (in Days)]],)</f>
        <v>0</v>
      </c>
      <c r="Q632">
        <f>ROUND(FXLeaders_Signal_Report[[#This Row],[Trade Duration (in Hours)]],)</f>
        <v>12</v>
      </c>
    </row>
    <row r="633" spans="1:17" x14ac:dyDescent="0.25">
      <c r="A633" t="s">
        <v>661</v>
      </c>
      <c r="B633" t="s">
        <v>47</v>
      </c>
      <c r="C633">
        <v>0.93589999999999995</v>
      </c>
      <c r="D633" t="s">
        <v>14</v>
      </c>
      <c r="E633">
        <v>0</v>
      </c>
      <c r="F633">
        <v>1</v>
      </c>
      <c r="G633" s="1">
        <v>44985</v>
      </c>
      <c r="H633" s="2">
        <v>0.2091550925925926</v>
      </c>
      <c r="I633" s="1">
        <v>44985</v>
      </c>
      <c r="J633" s="2">
        <v>0.3326736111111111</v>
      </c>
      <c r="K633" s="5">
        <v>0.12351851851851851</v>
      </c>
      <c r="L633" s="6">
        <v>2.9644444444444442</v>
      </c>
      <c r="M633" s="2" t="str">
        <f>TEXT(FXLeaders_Signal_Report[[#This Row],[Time Open]],"[hh]:mm:ss")</f>
        <v>05:01:11</v>
      </c>
      <c r="N63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633" t="str">
        <f>IF(OR(FXLeaders_Signal_Report[[#This Row],[Pair]]="Gold",FXLeaders_Signal_Report[[#This Row],[Pair]]="Silver",FXLeaders_Signal_Report[[#This Row],[Pair]]="UsOil"),"Commodity",IF(OR(FXLeaders_Signal_Report[[#This Row],[Pair]]="BTC/USD",FXLeaders_Signal_Report[[#This Row],[Pair]]="ETH/USD"),"Cryptocurrency","Forex"))</f>
        <v>Forex</v>
      </c>
      <c r="P633">
        <f>ROUND(FXLeaders_Signal_Report[[#This Row],[Trade Duration (in Days)]],)</f>
        <v>0</v>
      </c>
      <c r="Q633">
        <f>ROUND(FXLeaders_Signal_Report[[#This Row],[Trade Duration (in Hours)]],)</f>
        <v>3</v>
      </c>
    </row>
    <row r="634" spans="1:17" x14ac:dyDescent="0.25">
      <c r="A634" t="s">
        <v>662</v>
      </c>
      <c r="B634" t="s">
        <v>16</v>
      </c>
      <c r="C634">
        <v>1816.03</v>
      </c>
      <c r="D634" t="s">
        <v>17</v>
      </c>
      <c r="E634">
        <v>0</v>
      </c>
      <c r="F634">
        <v>1</v>
      </c>
      <c r="G634" s="1">
        <v>44984</v>
      </c>
      <c r="H634" s="2">
        <v>0.67002314814814812</v>
      </c>
      <c r="I634" s="1">
        <v>44984</v>
      </c>
      <c r="J634" s="2">
        <v>0.68959490740740736</v>
      </c>
      <c r="K634" s="5">
        <v>1.957175925925932E-2</v>
      </c>
      <c r="L634" s="6">
        <v>0.46972222222222371</v>
      </c>
      <c r="M634" s="2" t="str">
        <f>TEXT(FXLeaders_Signal_Report[[#This Row],[Time Open]],"[hh]:mm:ss")</f>
        <v>16:04:50</v>
      </c>
      <c r="N63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634" t="str">
        <f>IF(OR(FXLeaders_Signal_Report[[#This Row],[Pair]]="Gold",FXLeaders_Signal_Report[[#This Row],[Pair]]="Silver",FXLeaders_Signal_Report[[#This Row],[Pair]]="UsOil"),"Commodity",IF(OR(FXLeaders_Signal_Report[[#This Row],[Pair]]="BTC/USD",FXLeaders_Signal_Report[[#This Row],[Pair]]="ETH/USD"),"Cryptocurrency","Forex"))</f>
        <v>Commodity</v>
      </c>
      <c r="P634">
        <f>ROUND(FXLeaders_Signal_Report[[#This Row],[Trade Duration (in Days)]],)</f>
        <v>0</v>
      </c>
      <c r="Q634">
        <f>ROUND(FXLeaders_Signal_Report[[#This Row],[Trade Duration (in Hours)]],)</f>
        <v>0</v>
      </c>
    </row>
    <row r="635" spans="1:17" x14ac:dyDescent="0.25">
      <c r="A635" t="s">
        <v>663</v>
      </c>
      <c r="B635" t="s">
        <v>19</v>
      </c>
      <c r="C635">
        <v>1.0558000000000001</v>
      </c>
      <c r="D635" t="s">
        <v>17</v>
      </c>
      <c r="E635">
        <v>1</v>
      </c>
      <c r="F635">
        <v>0</v>
      </c>
      <c r="G635" s="1">
        <v>44984</v>
      </c>
      <c r="H635" s="2">
        <v>0.54484953703703709</v>
      </c>
      <c r="I635" s="1">
        <v>44984</v>
      </c>
      <c r="J635" s="2">
        <v>0.63561342592592596</v>
      </c>
      <c r="K635" s="5">
        <v>9.0763888888888866E-2</v>
      </c>
      <c r="L635" s="6">
        <v>2.1783333333333328</v>
      </c>
      <c r="M635" s="2" t="str">
        <f>TEXT(FXLeaders_Signal_Report[[#This Row],[Time Open]],"[hh]:mm:ss")</f>
        <v>13:04:35</v>
      </c>
      <c r="N63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635" t="str">
        <f>IF(OR(FXLeaders_Signal_Report[[#This Row],[Pair]]="Gold",FXLeaders_Signal_Report[[#This Row],[Pair]]="Silver",FXLeaders_Signal_Report[[#This Row],[Pair]]="UsOil"),"Commodity",IF(OR(FXLeaders_Signal_Report[[#This Row],[Pair]]="BTC/USD",FXLeaders_Signal_Report[[#This Row],[Pair]]="ETH/USD"),"Cryptocurrency","Forex"))</f>
        <v>Forex</v>
      </c>
      <c r="P635">
        <f>ROUND(FXLeaders_Signal_Report[[#This Row],[Trade Duration (in Days)]],)</f>
        <v>0</v>
      </c>
      <c r="Q635">
        <f>ROUND(FXLeaders_Signal_Report[[#This Row],[Trade Duration (in Hours)]],)</f>
        <v>2</v>
      </c>
    </row>
    <row r="636" spans="1:17" x14ac:dyDescent="0.25">
      <c r="A636" t="s">
        <v>664</v>
      </c>
      <c r="B636" t="s">
        <v>13</v>
      </c>
      <c r="C636">
        <v>136.36000000000001</v>
      </c>
      <c r="D636" t="s">
        <v>14</v>
      </c>
      <c r="E636">
        <v>1</v>
      </c>
      <c r="F636">
        <v>0</v>
      </c>
      <c r="G636" s="1">
        <v>44981</v>
      </c>
      <c r="H636" s="2">
        <v>0.7305787037037037</v>
      </c>
      <c r="I636" s="1">
        <v>44984</v>
      </c>
      <c r="J636" s="2">
        <v>0.57538194444444446</v>
      </c>
      <c r="K636" s="5">
        <v>2.8448032407407409</v>
      </c>
      <c r="L636" s="6">
        <v>68.275277777777774</v>
      </c>
      <c r="M636" s="2" t="str">
        <f>TEXT(FXLeaders_Signal_Report[[#This Row],[Time Open]],"[hh]:mm:ss")</f>
        <v>17:32:02</v>
      </c>
      <c r="N63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636" t="str">
        <f>IF(OR(FXLeaders_Signal_Report[[#This Row],[Pair]]="Gold",FXLeaders_Signal_Report[[#This Row],[Pair]]="Silver",FXLeaders_Signal_Report[[#This Row],[Pair]]="UsOil"),"Commodity",IF(OR(FXLeaders_Signal_Report[[#This Row],[Pair]]="BTC/USD",FXLeaders_Signal_Report[[#This Row],[Pair]]="ETH/USD"),"Cryptocurrency","Forex"))</f>
        <v>Forex</v>
      </c>
      <c r="P636">
        <f>ROUND(FXLeaders_Signal_Report[[#This Row],[Trade Duration (in Days)]],)</f>
        <v>3</v>
      </c>
      <c r="Q636">
        <f>ROUND(FXLeaders_Signal_Report[[#This Row],[Trade Duration (in Hours)]],)</f>
        <v>68</v>
      </c>
    </row>
    <row r="637" spans="1:17" x14ac:dyDescent="0.25">
      <c r="A637" t="s">
        <v>665</v>
      </c>
      <c r="B637" t="s">
        <v>40</v>
      </c>
      <c r="C637">
        <v>1.3620000000000001</v>
      </c>
      <c r="D637" t="s">
        <v>14</v>
      </c>
      <c r="E637">
        <v>1</v>
      </c>
      <c r="F637">
        <v>0</v>
      </c>
      <c r="G637" s="1">
        <v>44984</v>
      </c>
      <c r="H637" s="2">
        <v>0.23001157407407408</v>
      </c>
      <c r="I637" s="1">
        <v>44984</v>
      </c>
      <c r="J637" s="2">
        <v>0.54831018518518515</v>
      </c>
      <c r="K637" s="5">
        <v>0.31829861111111113</v>
      </c>
      <c r="L637" s="6">
        <v>7.6391666666666671</v>
      </c>
      <c r="M637" s="2" t="str">
        <f>TEXT(FXLeaders_Signal_Report[[#This Row],[Time Open]],"[hh]:mm:ss")</f>
        <v>05:31:13</v>
      </c>
      <c r="N63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637" t="str">
        <f>IF(OR(FXLeaders_Signal_Report[[#This Row],[Pair]]="Gold",FXLeaders_Signal_Report[[#This Row],[Pair]]="Silver",FXLeaders_Signal_Report[[#This Row],[Pair]]="UsOil"),"Commodity",IF(OR(FXLeaders_Signal_Report[[#This Row],[Pair]]="BTC/USD",FXLeaders_Signal_Report[[#This Row],[Pair]]="ETH/USD"),"Cryptocurrency","Forex"))</f>
        <v>Forex</v>
      </c>
      <c r="P637">
        <f>ROUND(FXLeaders_Signal_Report[[#This Row],[Trade Duration (in Days)]],)</f>
        <v>0</v>
      </c>
      <c r="Q637">
        <f>ROUND(FXLeaders_Signal_Report[[#This Row],[Trade Duration (in Hours)]],)</f>
        <v>8</v>
      </c>
    </row>
    <row r="638" spans="1:17" x14ac:dyDescent="0.25">
      <c r="A638" t="s">
        <v>666</v>
      </c>
      <c r="B638" t="s">
        <v>29</v>
      </c>
      <c r="C638">
        <v>24114.1</v>
      </c>
      <c r="D638" t="s">
        <v>17</v>
      </c>
      <c r="E638">
        <v>0</v>
      </c>
      <c r="F638">
        <v>1</v>
      </c>
      <c r="G638" s="1">
        <v>44979</v>
      </c>
      <c r="H638" s="2">
        <v>0.20143518518518519</v>
      </c>
      <c r="I638" s="1">
        <v>44981</v>
      </c>
      <c r="J638" s="2">
        <v>0.65252314814814816</v>
      </c>
      <c r="K638" s="5">
        <v>2.4510879629629629</v>
      </c>
      <c r="L638" s="6">
        <v>58.826111111111111</v>
      </c>
      <c r="M638" s="2" t="str">
        <f>TEXT(FXLeaders_Signal_Report[[#This Row],[Time Open]],"[hh]:mm:ss")</f>
        <v>04:50:04</v>
      </c>
      <c r="N63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638" t="str">
        <f>IF(OR(FXLeaders_Signal_Report[[#This Row],[Pair]]="Gold",FXLeaders_Signal_Report[[#This Row],[Pair]]="Silver",FXLeaders_Signal_Report[[#This Row],[Pair]]="UsOil"),"Commodity",IF(OR(FXLeaders_Signal_Report[[#This Row],[Pair]]="BTC/USD",FXLeaders_Signal_Report[[#This Row],[Pair]]="ETH/USD"),"Cryptocurrency","Forex"))</f>
        <v>Cryptocurrency</v>
      </c>
      <c r="P638">
        <f>ROUND(FXLeaders_Signal_Report[[#This Row],[Trade Duration (in Days)]],)</f>
        <v>2</v>
      </c>
      <c r="Q638">
        <f>ROUND(FXLeaders_Signal_Report[[#This Row],[Trade Duration (in Hours)]],)</f>
        <v>59</v>
      </c>
    </row>
    <row r="639" spans="1:17" x14ac:dyDescent="0.25">
      <c r="A639" t="s">
        <v>667</v>
      </c>
      <c r="B639" t="s">
        <v>40</v>
      </c>
      <c r="C639">
        <v>1.3633999999999999</v>
      </c>
      <c r="D639" t="s">
        <v>14</v>
      </c>
      <c r="E639">
        <v>0</v>
      </c>
      <c r="F639">
        <v>1</v>
      </c>
      <c r="G639" s="1">
        <v>44981</v>
      </c>
      <c r="H639" s="2">
        <v>0.59355324074074078</v>
      </c>
      <c r="I639" s="1">
        <v>44981</v>
      </c>
      <c r="J639" s="2">
        <v>0.61812500000000004</v>
      </c>
      <c r="K639" s="5">
        <v>2.457175925925929E-2</v>
      </c>
      <c r="L639" s="6">
        <v>0.58972222222222292</v>
      </c>
      <c r="M639" s="2" t="str">
        <f>TEXT(FXLeaders_Signal_Report[[#This Row],[Time Open]],"[hh]:mm:ss")</f>
        <v>14:14:43</v>
      </c>
      <c r="N63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639" t="str">
        <f>IF(OR(FXLeaders_Signal_Report[[#This Row],[Pair]]="Gold",FXLeaders_Signal_Report[[#This Row],[Pair]]="Silver",FXLeaders_Signal_Report[[#This Row],[Pair]]="UsOil"),"Commodity",IF(OR(FXLeaders_Signal_Report[[#This Row],[Pair]]="BTC/USD",FXLeaders_Signal_Report[[#This Row],[Pair]]="ETH/USD"),"Cryptocurrency","Forex"))</f>
        <v>Forex</v>
      </c>
      <c r="P639">
        <f>ROUND(FXLeaders_Signal_Report[[#This Row],[Trade Duration (in Days)]],)</f>
        <v>0</v>
      </c>
      <c r="Q639">
        <f>ROUND(FXLeaders_Signal_Report[[#This Row],[Trade Duration (in Hours)]],)</f>
        <v>1</v>
      </c>
    </row>
    <row r="640" spans="1:17" x14ac:dyDescent="0.25">
      <c r="A640" t="s">
        <v>668</v>
      </c>
      <c r="B640" t="s">
        <v>43</v>
      </c>
      <c r="C640">
        <v>75.623999999999995</v>
      </c>
      <c r="D640" t="s">
        <v>17</v>
      </c>
      <c r="E640">
        <v>0</v>
      </c>
      <c r="F640">
        <v>1</v>
      </c>
      <c r="G640" s="1">
        <v>44980</v>
      </c>
      <c r="H640" s="2">
        <v>0.97679398148148144</v>
      </c>
      <c r="I640" s="1">
        <v>44981</v>
      </c>
      <c r="J640" s="2">
        <v>0.59986111111111107</v>
      </c>
      <c r="K640" s="5">
        <v>0.62306712962962951</v>
      </c>
      <c r="L640" s="6">
        <v>14.95361111111111</v>
      </c>
      <c r="M640" s="2" t="str">
        <f>TEXT(FXLeaders_Signal_Report[[#This Row],[Time Open]],"[hh]:mm:ss")</f>
        <v>23:26:35</v>
      </c>
      <c r="N64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Night Trade</v>
      </c>
      <c r="O640" t="str">
        <f>IF(OR(FXLeaders_Signal_Report[[#This Row],[Pair]]="Gold",FXLeaders_Signal_Report[[#This Row],[Pair]]="Silver",FXLeaders_Signal_Report[[#This Row],[Pair]]="UsOil"),"Commodity",IF(OR(FXLeaders_Signal_Report[[#This Row],[Pair]]="BTC/USD",FXLeaders_Signal_Report[[#This Row],[Pair]]="ETH/USD"),"Cryptocurrency","Forex"))</f>
        <v>Commodity</v>
      </c>
      <c r="P640">
        <f>ROUND(FXLeaders_Signal_Report[[#This Row],[Trade Duration (in Days)]],)</f>
        <v>1</v>
      </c>
      <c r="Q640">
        <f>ROUND(FXLeaders_Signal_Report[[#This Row],[Trade Duration (in Hours)]],)</f>
        <v>15</v>
      </c>
    </row>
    <row r="641" spans="1:17" x14ac:dyDescent="0.25">
      <c r="A641" t="s">
        <v>669</v>
      </c>
      <c r="B641" t="s">
        <v>59</v>
      </c>
      <c r="C641">
        <v>0.68130000000000002</v>
      </c>
      <c r="D641" t="s">
        <v>17</v>
      </c>
      <c r="E641">
        <v>0</v>
      </c>
      <c r="F641">
        <v>1</v>
      </c>
      <c r="G641" s="1">
        <v>44981</v>
      </c>
      <c r="H641" s="2">
        <v>0.20837962962962964</v>
      </c>
      <c r="I641" s="1">
        <v>44981</v>
      </c>
      <c r="J641" s="2">
        <v>0.34112268518518518</v>
      </c>
      <c r="K641" s="5">
        <v>0.13274305555555554</v>
      </c>
      <c r="L641" s="6">
        <v>3.1858333333333331</v>
      </c>
      <c r="M641" s="2" t="str">
        <f>TEXT(FXLeaders_Signal_Report[[#This Row],[Time Open]],"[hh]:mm:ss")</f>
        <v>05:00:04</v>
      </c>
      <c r="N64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641" t="str">
        <f>IF(OR(FXLeaders_Signal_Report[[#This Row],[Pair]]="Gold",FXLeaders_Signal_Report[[#This Row],[Pair]]="Silver",FXLeaders_Signal_Report[[#This Row],[Pair]]="UsOil"),"Commodity",IF(OR(FXLeaders_Signal_Report[[#This Row],[Pair]]="BTC/USD",FXLeaders_Signal_Report[[#This Row],[Pair]]="ETH/USD"),"Cryptocurrency","Forex"))</f>
        <v>Forex</v>
      </c>
      <c r="P641">
        <f>ROUND(FXLeaders_Signal_Report[[#This Row],[Trade Duration (in Days)]],)</f>
        <v>0</v>
      </c>
      <c r="Q641">
        <f>ROUND(FXLeaders_Signal_Report[[#This Row],[Trade Duration (in Hours)]],)</f>
        <v>3</v>
      </c>
    </row>
    <row r="642" spans="1:17" x14ac:dyDescent="0.25">
      <c r="A642" t="s">
        <v>670</v>
      </c>
      <c r="B642" t="s">
        <v>16</v>
      </c>
      <c r="C642">
        <v>1826.1</v>
      </c>
      <c r="D642" t="s">
        <v>17</v>
      </c>
      <c r="E642">
        <v>0</v>
      </c>
      <c r="F642">
        <v>1</v>
      </c>
      <c r="G642" s="1">
        <v>44981</v>
      </c>
      <c r="H642" s="2">
        <v>0.20164351851851853</v>
      </c>
      <c r="I642" s="1">
        <v>44981</v>
      </c>
      <c r="J642" s="2">
        <v>0.31089120370370371</v>
      </c>
      <c r="K642" s="5">
        <v>0.1092476851851852</v>
      </c>
      <c r="L642" s="6">
        <v>2.6219444444444449</v>
      </c>
      <c r="M642" s="2" t="str">
        <f>TEXT(FXLeaders_Signal_Report[[#This Row],[Time Open]],"[hh]:mm:ss")</f>
        <v>04:50:22</v>
      </c>
      <c r="N64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642" t="str">
        <f>IF(OR(FXLeaders_Signal_Report[[#This Row],[Pair]]="Gold",FXLeaders_Signal_Report[[#This Row],[Pair]]="Silver",FXLeaders_Signal_Report[[#This Row],[Pair]]="UsOil"),"Commodity",IF(OR(FXLeaders_Signal_Report[[#This Row],[Pair]]="BTC/USD",FXLeaders_Signal_Report[[#This Row],[Pair]]="ETH/USD"),"Cryptocurrency","Forex"))</f>
        <v>Commodity</v>
      </c>
      <c r="P642">
        <f>ROUND(FXLeaders_Signal_Report[[#This Row],[Trade Duration (in Days)]],)</f>
        <v>0</v>
      </c>
      <c r="Q642">
        <f>ROUND(FXLeaders_Signal_Report[[#This Row],[Trade Duration (in Hours)]],)</f>
        <v>3</v>
      </c>
    </row>
    <row r="643" spans="1:17" x14ac:dyDescent="0.25">
      <c r="A643" t="s">
        <v>671</v>
      </c>
      <c r="B643" t="s">
        <v>13</v>
      </c>
      <c r="C643">
        <v>134.83000000000001</v>
      </c>
      <c r="D643" t="s">
        <v>14</v>
      </c>
      <c r="E643">
        <v>1</v>
      </c>
      <c r="F643">
        <v>0</v>
      </c>
      <c r="G643" s="1">
        <v>44980</v>
      </c>
      <c r="H643" s="2">
        <v>0.67349537037037033</v>
      </c>
      <c r="I643" s="1">
        <v>44980</v>
      </c>
      <c r="J643" s="2">
        <v>0.97026620370370376</v>
      </c>
      <c r="K643" s="5">
        <v>0.29677083333333343</v>
      </c>
      <c r="L643" s="6">
        <v>7.1225000000000023</v>
      </c>
      <c r="M643" s="2" t="str">
        <f>TEXT(FXLeaders_Signal_Report[[#This Row],[Time Open]],"[hh]:mm:ss")</f>
        <v>16:09:50</v>
      </c>
      <c r="N64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643" t="str">
        <f>IF(OR(FXLeaders_Signal_Report[[#This Row],[Pair]]="Gold",FXLeaders_Signal_Report[[#This Row],[Pair]]="Silver",FXLeaders_Signal_Report[[#This Row],[Pair]]="UsOil"),"Commodity",IF(OR(FXLeaders_Signal_Report[[#This Row],[Pair]]="BTC/USD",FXLeaders_Signal_Report[[#This Row],[Pair]]="ETH/USD"),"Cryptocurrency","Forex"))</f>
        <v>Forex</v>
      </c>
      <c r="P643">
        <f>ROUND(FXLeaders_Signal_Report[[#This Row],[Trade Duration (in Days)]],)</f>
        <v>0</v>
      </c>
      <c r="Q643">
        <f>ROUND(FXLeaders_Signal_Report[[#This Row],[Trade Duration (in Hours)]],)</f>
        <v>7</v>
      </c>
    </row>
    <row r="644" spans="1:17" x14ac:dyDescent="0.25">
      <c r="A644" t="s">
        <v>672</v>
      </c>
      <c r="B644" t="s">
        <v>59</v>
      </c>
      <c r="C644">
        <v>0.68220000000000003</v>
      </c>
      <c r="D644" t="s">
        <v>17</v>
      </c>
      <c r="E644">
        <v>0</v>
      </c>
      <c r="F644">
        <v>1</v>
      </c>
      <c r="G644" s="1">
        <v>44980</v>
      </c>
      <c r="H644" s="2">
        <v>0.23777777777777778</v>
      </c>
      <c r="I644" s="1">
        <v>44980</v>
      </c>
      <c r="J644" s="2">
        <v>0.69543981481481476</v>
      </c>
      <c r="K644" s="5">
        <v>0.45766203703703701</v>
      </c>
      <c r="L644" s="6">
        <v>10.983888888888888</v>
      </c>
      <c r="M644" s="2" t="str">
        <f>TEXT(FXLeaders_Signal_Report[[#This Row],[Time Open]],"[hh]:mm:ss")</f>
        <v>05:42:24</v>
      </c>
      <c r="N64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644" t="str">
        <f>IF(OR(FXLeaders_Signal_Report[[#This Row],[Pair]]="Gold",FXLeaders_Signal_Report[[#This Row],[Pair]]="Silver",FXLeaders_Signal_Report[[#This Row],[Pair]]="UsOil"),"Commodity",IF(OR(FXLeaders_Signal_Report[[#This Row],[Pair]]="BTC/USD",FXLeaders_Signal_Report[[#This Row],[Pair]]="ETH/USD"),"Cryptocurrency","Forex"))</f>
        <v>Forex</v>
      </c>
      <c r="P644">
        <f>ROUND(FXLeaders_Signal_Report[[#This Row],[Trade Duration (in Days)]],)</f>
        <v>0</v>
      </c>
      <c r="Q644">
        <f>ROUND(FXLeaders_Signal_Report[[#This Row],[Trade Duration (in Hours)]],)</f>
        <v>11</v>
      </c>
    </row>
    <row r="645" spans="1:17" x14ac:dyDescent="0.25">
      <c r="A645" t="s">
        <v>673</v>
      </c>
      <c r="B645" t="s">
        <v>16</v>
      </c>
      <c r="C645">
        <v>1826.86</v>
      </c>
      <c r="D645" t="s">
        <v>17</v>
      </c>
      <c r="E645">
        <v>0</v>
      </c>
      <c r="F645">
        <v>1</v>
      </c>
      <c r="G645" s="1">
        <v>44980</v>
      </c>
      <c r="H645" s="2">
        <v>0.5825231481481481</v>
      </c>
      <c r="I645" s="1">
        <v>44980</v>
      </c>
      <c r="J645" s="2">
        <v>0.58539351851851851</v>
      </c>
      <c r="K645" s="5">
        <v>2.8703703703703751E-3</v>
      </c>
      <c r="L645" s="6">
        <v>6.8888888888888999E-2</v>
      </c>
      <c r="M645" s="2" t="str">
        <f>TEXT(FXLeaders_Signal_Report[[#This Row],[Time Open]],"[hh]:mm:ss")</f>
        <v>13:58:50</v>
      </c>
      <c r="N64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645" t="str">
        <f>IF(OR(FXLeaders_Signal_Report[[#This Row],[Pair]]="Gold",FXLeaders_Signal_Report[[#This Row],[Pair]]="Silver",FXLeaders_Signal_Report[[#This Row],[Pair]]="UsOil"),"Commodity",IF(OR(FXLeaders_Signal_Report[[#This Row],[Pair]]="BTC/USD",FXLeaders_Signal_Report[[#This Row],[Pair]]="ETH/USD"),"Cryptocurrency","Forex"))</f>
        <v>Commodity</v>
      </c>
      <c r="P645">
        <f>ROUND(FXLeaders_Signal_Report[[#This Row],[Trade Duration (in Days)]],)</f>
        <v>0</v>
      </c>
      <c r="Q645">
        <f>ROUND(FXLeaders_Signal_Report[[#This Row],[Trade Duration (in Hours)]],)</f>
        <v>0</v>
      </c>
    </row>
    <row r="646" spans="1:17" x14ac:dyDescent="0.25">
      <c r="A646" t="s">
        <v>674</v>
      </c>
      <c r="B646" t="s">
        <v>23</v>
      </c>
      <c r="C646">
        <v>0.624</v>
      </c>
      <c r="D646" t="s">
        <v>17</v>
      </c>
      <c r="E646">
        <v>0</v>
      </c>
      <c r="F646">
        <v>1</v>
      </c>
      <c r="G646" s="1">
        <v>44979</v>
      </c>
      <c r="H646" s="2">
        <v>0.67476851851851849</v>
      </c>
      <c r="I646" s="1">
        <v>44980</v>
      </c>
      <c r="J646" s="2">
        <v>0.56848379629629631</v>
      </c>
      <c r="K646" s="5">
        <v>0.89371527777777782</v>
      </c>
      <c r="L646" s="6">
        <v>21.44916666666667</v>
      </c>
      <c r="M646" s="2" t="str">
        <f>TEXT(FXLeaders_Signal_Report[[#This Row],[Time Open]],"[hh]:mm:ss")</f>
        <v>16:11:40</v>
      </c>
      <c r="N64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646" t="str">
        <f>IF(OR(FXLeaders_Signal_Report[[#This Row],[Pair]]="Gold",FXLeaders_Signal_Report[[#This Row],[Pair]]="Silver",FXLeaders_Signal_Report[[#This Row],[Pair]]="UsOil"),"Commodity",IF(OR(FXLeaders_Signal_Report[[#This Row],[Pair]]="BTC/USD",FXLeaders_Signal_Report[[#This Row],[Pair]]="ETH/USD"),"Cryptocurrency","Forex"))</f>
        <v>Forex</v>
      </c>
      <c r="P646">
        <f>ROUND(FXLeaders_Signal_Report[[#This Row],[Trade Duration (in Days)]],)</f>
        <v>1</v>
      </c>
      <c r="Q646">
        <f>ROUND(FXLeaders_Signal_Report[[#This Row],[Trade Duration (in Hours)]],)</f>
        <v>21</v>
      </c>
    </row>
    <row r="647" spans="1:17" x14ac:dyDescent="0.25">
      <c r="A647" t="s">
        <v>675</v>
      </c>
      <c r="B647" t="s">
        <v>21</v>
      </c>
      <c r="C647">
        <v>1.2056</v>
      </c>
      <c r="D647" t="s">
        <v>17</v>
      </c>
      <c r="E647">
        <v>0</v>
      </c>
      <c r="F647">
        <v>1</v>
      </c>
      <c r="G647" s="1">
        <v>44980</v>
      </c>
      <c r="H647" s="2">
        <v>0.23071759259259259</v>
      </c>
      <c r="I647" s="1">
        <v>44980</v>
      </c>
      <c r="J647" s="2">
        <v>0.38974537037037038</v>
      </c>
      <c r="K647" s="5">
        <v>0.15902777777777777</v>
      </c>
      <c r="L647" s="6">
        <v>3.8166666666666664</v>
      </c>
      <c r="M647" s="2" t="str">
        <f>TEXT(FXLeaders_Signal_Report[[#This Row],[Time Open]],"[hh]:mm:ss")</f>
        <v>05:32:14</v>
      </c>
      <c r="N64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647" t="str">
        <f>IF(OR(FXLeaders_Signal_Report[[#This Row],[Pair]]="Gold",FXLeaders_Signal_Report[[#This Row],[Pair]]="Silver",FXLeaders_Signal_Report[[#This Row],[Pair]]="UsOil"),"Commodity",IF(OR(FXLeaders_Signal_Report[[#This Row],[Pair]]="BTC/USD",FXLeaders_Signal_Report[[#This Row],[Pair]]="ETH/USD"),"Cryptocurrency","Forex"))</f>
        <v>Forex</v>
      </c>
      <c r="P647">
        <f>ROUND(FXLeaders_Signal_Report[[#This Row],[Trade Duration (in Days)]],)</f>
        <v>0</v>
      </c>
      <c r="Q647">
        <f>ROUND(FXLeaders_Signal_Report[[#This Row],[Trade Duration (in Hours)]],)</f>
        <v>4</v>
      </c>
    </row>
    <row r="648" spans="1:17" x14ac:dyDescent="0.25">
      <c r="A648" t="s">
        <v>676</v>
      </c>
      <c r="B648" t="s">
        <v>16</v>
      </c>
      <c r="C648">
        <v>1828.48</v>
      </c>
      <c r="D648" t="s">
        <v>17</v>
      </c>
      <c r="E648">
        <v>1</v>
      </c>
      <c r="F648">
        <v>0</v>
      </c>
      <c r="G648" s="1">
        <v>44980</v>
      </c>
      <c r="H648" s="2">
        <v>0.21846064814814814</v>
      </c>
      <c r="I648" s="1">
        <v>44980</v>
      </c>
      <c r="J648" s="2">
        <v>0.27414351851851854</v>
      </c>
      <c r="K648" s="5">
        <v>5.5682870370370376E-2</v>
      </c>
      <c r="L648" s="6">
        <v>1.3363888888888891</v>
      </c>
      <c r="M648" s="2" t="str">
        <f>TEXT(FXLeaders_Signal_Report[[#This Row],[Time Open]],"[hh]:mm:ss")</f>
        <v>05:14:35</v>
      </c>
      <c r="N64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648" t="str">
        <f>IF(OR(FXLeaders_Signal_Report[[#This Row],[Pair]]="Gold",FXLeaders_Signal_Report[[#This Row],[Pair]]="Silver",FXLeaders_Signal_Report[[#This Row],[Pair]]="UsOil"),"Commodity",IF(OR(FXLeaders_Signal_Report[[#This Row],[Pair]]="BTC/USD",FXLeaders_Signal_Report[[#This Row],[Pair]]="ETH/USD"),"Cryptocurrency","Forex"))</f>
        <v>Commodity</v>
      </c>
      <c r="P648">
        <f>ROUND(FXLeaders_Signal_Report[[#This Row],[Trade Duration (in Days)]],)</f>
        <v>0</v>
      </c>
      <c r="Q648">
        <f>ROUND(FXLeaders_Signal_Report[[#This Row],[Trade Duration (in Hours)]],)</f>
        <v>1</v>
      </c>
    </row>
    <row r="649" spans="1:17" x14ac:dyDescent="0.25">
      <c r="A649" t="s">
        <v>677</v>
      </c>
      <c r="B649" t="s">
        <v>19</v>
      </c>
      <c r="C649">
        <v>1.0652999999999999</v>
      </c>
      <c r="D649" t="s">
        <v>17</v>
      </c>
      <c r="E649">
        <v>0</v>
      </c>
      <c r="F649">
        <v>1</v>
      </c>
      <c r="G649" s="1">
        <v>44979</v>
      </c>
      <c r="H649" s="2">
        <v>0.22211805555555555</v>
      </c>
      <c r="I649" s="1">
        <v>44979</v>
      </c>
      <c r="J649" s="2">
        <v>0.67601851851851846</v>
      </c>
      <c r="K649" s="5">
        <v>0.45390046296296288</v>
      </c>
      <c r="L649" s="6">
        <v>10.89361111111111</v>
      </c>
      <c r="M649" s="2" t="str">
        <f>TEXT(FXLeaders_Signal_Report[[#This Row],[Time Open]],"[hh]:mm:ss")</f>
        <v>05:19:51</v>
      </c>
      <c r="N64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649" t="str">
        <f>IF(OR(FXLeaders_Signal_Report[[#This Row],[Pair]]="Gold",FXLeaders_Signal_Report[[#This Row],[Pair]]="Silver",FXLeaders_Signal_Report[[#This Row],[Pair]]="UsOil"),"Commodity",IF(OR(FXLeaders_Signal_Report[[#This Row],[Pair]]="BTC/USD",FXLeaders_Signal_Report[[#This Row],[Pair]]="ETH/USD"),"Cryptocurrency","Forex"))</f>
        <v>Forex</v>
      </c>
      <c r="P649">
        <f>ROUND(FXLeaders_Signal_Report[[#This Row],[Trade Duration (in Days)]],)</f>
        <v>0</v>
      </c>
      <c r="Q649">
        <f>ROUND(FXLeaders_Signal_Report[[#This Row],[Trade Duration (in Hours)]],)</f>
        <v>11</v>
      </c>
    </row>
    <row r="650" spans="1:17" x14ac:dyDescent="0.25">
      <c r="A650" t="s">
        <v>678</v>
      </c>
      <c r="B650" t="s">
        <v>59</v>
      </c>
      <c r="C650">
        <v>0.68420000000000003</v>
      </c>
      <c r="D650" t="s">
        <v>17</v>
      </c>
      <c r="E650">
        <v>0</v>
      </c>
      <c r="F650">
        <v>1</v>
      </c>
      <c r="G650" s="1">
        <v>44979</v>
      </c>
      <c r="H650" s="2">
        <v>0.53674768518518523</v>
      </c>
      <c r="I650" s="1">
        <v>44979</v>
      </c>
      <c r="J650" s="2">
        <v>0.63662037037037034</v>
      </c>
      <c r="K650" s="5">
        <v>9.9872685185185148E-2</v>
      </c>
      <c r="L650" s="6">
        <v>2.3969444444444434</v>
      </c>
      <c r="M650" s="2" t="str">
        <f>TEXT(FXLeaders_Signal_Report[[#This Row],[Time Open]],"[hh]:mm:ss")</f>
        <v>12:52:55</v>
      </c>
      <c r="N65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650" t="str">
        <f>IF(OR(FXLeaders_Signal_Report[[#This Row],[Pair]]="Gold",FXLeaders_Signal_Report[[#This Row],[Pair]]="Silver",FXLeaders_Signal_Report[[#This Row],[Pair]]="UsOil"),"Commodity",IF(OR(FXLeaders_Signal_Report[[#This Row],[Pair]]="BTC/USD",FXLeaders_Signal_Report[[#This Row],[Pair]]="ETH/USD"),"Cryptocurrency","Forex"))</f>
        <v>Forex</v>
      </c>
      <c r="P650">
        <f>ROUND(FXLeaders_Signal_Report[[#This Row],[Trade Duration (in Days)]],)</f>
        <v>0</v>
      </c>
      <c r="Q650">
        <f>ROUND(FXLeaders_Signal_Report[[#This Row],[Trade Duration (in Hours)]],)</f>
        <v>2</v>
      </c>
    </row>
    <row r="651" spans="1:17" x14ac:dyDescent="0.25">
      <c r="A651" t="s">
        <v>679</v>
      </c>
      <c r="B651" t="s">
        <v>16</v>
      </c>
      <c r="C651">
        <v>1836.11</v>
      </c>
      <c r="D651" t="s">
        <v>17</v>
      </c>
      <c r="E651">
        <v>0</v>
      </c>
      <c r="F651">
        <v>1</v>
      </c>
      <c r="G651" s="1">
        <v>44979</v>
      </c>
      <c r="H651" s="2">
        <v>0.41123842592592591</v>
      </c>
      <c r="I651" s="1">
        <v>44979</v>
      </c>
      <c r="J651" s="2">
        <v>0.43493055555555554</v>
      </c>
      <c r="K651" s="5">
        <v>2.3692129629629594E-2</v>
      </c>
      <c r="L651" s="6">
        <v>0.56861111111111029</v>
      </c>
      <c r="M651" s="2" t="str">
        <f>TEXT(FXLeaders_Signal_Report[[#This Row],[Time Open]],"[hh]:mm:ss")</f>
        <v>09:52:11</v>
      </c>
      <c r="N65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651" t="str">
        <f>IF(OR(FXLeaders_Signal_Report[[#This Row],[Pair]]="Gold",FXLeaders_Signal_Report[[#This Row],[Pair]]="Silver",FXLeaders_Signal_Report[[#This Row],[Pair]]="UsOil"),"Commodity",IF(OR(FXLeaders_Signal_Report[[#This Row],[Pair]]="BTC/USD",FXLeaders_Signal_Report[[#This Row],[Pair]]="ETH/USD"),"Cryptocurrency","Forex"))</f>
        <v>Commodity</v>
      </c>
      <c r="P651">
        <f>ROUND(FXLeaders_Signal_Report[[#This Row],[Trade Duration (in Days)]],)</f>
        <v>0</v>
      </c>
      <c r="Q651">
        <f>ROUND(FXLeaders_Signal_Report[[#This Row],[Trade Duration (in Hours)]],)</f>
        <v>1</v>
      </c>
    </row>
    <row r="652" spans="1:17" x14ac:dyDescent="0.25">
      <c r="A652" t="s">
        <v>680</v>
      </c>
      <c r="B652" t="s">
        <v>16</v>
      </c>
      <c r="C652">
        <v>1837.15</v>
      </c>
      <c r="D652" t="s">
        <v>17</v>
      </c>
      <c r="E652">
        <v>0</v>
      </c>
      <c r="F652">
        <v>1</v>
      </c>
      <c r="G652" s="1">
        <v>44979</v>
      </c>
      <c r="H652" s="2">
        <v>0.12259259259259259</v>
      </c>
      <c r="I652" s="1">
        <v>44979</v>
      </c>
      <c r="J652" s="2">
        <v>0.36135416666666664</v>
      </c>
      <c r="K652" s="5">
        <v>0.23876157407407406</v>
      </c>
      <c r="L652" s="6">
        <v>5.7302777777777774</v>
      </c>
      <c r="M652" s="2" t="str">
        <f>TEXT(FXLeaders_Signal_Report[[#This Row],[Time Open]],"[hh]:mm:ss")</f>
        <v>02:56:32</v>
      </c>
      <c r="N65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Night Trade</v>
      </c>
      <c r="O652" t="str">
        <f>IF(OR(FXLeaders_Signal_Report[[#This Row],[Pair]]="Gold",FXLeaders_Signal_Report[[#This Row],[Pair]]="Silver",FXLeaders_Signal_Report[[#This Row],[Pair]]="UsOil"),"Commodity",IF(OR(FXLeaders_Signal_Report[[#This Row],[Pair]]="BTC/USD",FXLeaders_Signal_Report[[#This Row],[Pair]]="ETH/USD"),"Cryptocurrency","Forex"))</f>
        <v>Commodity</v>
      </c>
      <c r="P652">
        <f>ROUND(FXLeaders_Signal_Report[[#This Row],[Trade Duration (in Days)]],)</f>
        <v>0</v>
      </c>
      <c r="Q652">
        <f>ROUND(FXLeaders_Signal_Report[[#This Row],[Trade Duration (in Hours)]],)</f>
        <v>6</v>
      </c>
    </row>
    <row r="653" spans="1:17" x14ac:dyDescent="0.25">
      <c r="A653" t="s">
        <v>681</v>
      </c>
      <c r="B653" t="s">
        <v>29</v>
      </c>
      <c r="C653">
        <v>24054.1</v>
      </c>
      <c r="D653" t="s">
        <v>17</v>
      </c>
      <c r="E653">
        <v>0</v>
      </c>
      <c r="F653">
        <v>1</v>
      </c>
      <c r="G653" s="1">
        <v>44979</v>
      </c>
      <c r="H653" s="2">
        <v>0.200625</v>
      </c>
      <c r="I653" s="1">
        <v>44979</v>
      </c>
      <c r="J653" s="2">
        <v>0.20065972222222223</v>
      </c>
      <c r="K653" s="5">
        <v>3.4722222222264655E-5</v>
      </c>
      <c r="L653" s="6">
        <v>8.3333333333435178E-4</v>
      </c>
      <c r="M653" s="2" t="str">
        <f>TEXT(FXLeaders_Signal_Report[[#This Row],[Time Open]],"[hh]:mm:ss")</f>
        <v>04:48:54</v>
      </c>
      <c r="N65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653" t="str">
        <f>IF(OR(FXLeaders_Signal_Report[[#This Row],[Pair]]="Gold",FXLeaders_Signal_Report[[#This Row],[Pair]]="Silver",FXLeaders_Signal_Report[[#This Row],[Pair]]="UsOil"),"Commodity",IF(OR(FXLeaders_Signal_Report[[#This Row],[Pair]]="BTC/USD",FXLeaders_Signal_Report[[#This Row],[Pair]]="ETH/USD"),"Cryptocurrency","Forex"))</f>
        <v>Cryptocurrency</v>
      </c>
      <c r="P653">
        <f>ROUND(FXLeaders_Signal_Report[[#This Row],[Trade Duration (in Days)]],)</f>
        <v>0</v>
      </c>
      <c r="Q653">
        <f>ROUND(FXLeaders_Signal_Report[[#This Row],[Trade Duration (in Hours)]],)</f>
        <v>0</v>
      </c>
    </row>
    <row r="654" spans="1:17" x14ac:dyDescent="0.25">
      <c r="A654" t="s">
        <v>682</v>
      </c>
      <c r="B654" t="s">
        <v>16</v>
      </c>
      <c r="C654">
        <v>1834.37</v>
      </c>
      <c r="D654" t="s">
        <v>17</v>
      </c>
      <c r="E654">
        <v>1</v>
      </c>
      <c r="F654">
        <v>0</v>
      </c>
      <c r="G654" s="1">
        <v>44978</v>
      </c>
      <c r="H654" s="2">
        <v>0.70728009259259261</v>
      </c>
      <c r="I654" s="1">
        <v>44979</v>
      </c>
      <c r="J654" s="2">
        <v>6.5578703703703708E-2</v>
      </c>
      <c r="K654" s="5">
        <v>0.35829861111111105</v>
      </c>
      <c r="L654" s="6">
        <v>8.5991666666666653</v>
      </c>
      <c r="M654" s="2" t="str">
        <f>TEXT(FXLeaders_Signal_Report[[#This Row],[Time Open]],"[hh]:mm:ss")</f>
        <v>16:58:29</v>
      </c>
      <c r="N65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654" t="str">
        <f>IF(OR(FXLeaders_Signal_Report[[#This Row],[Pair]]="Gold",FXLeaders_Signal_Report[[#This Row],[Pair]]="Silver",FXLeaders_Signal_Report[[#This Row],[Pair]]="UsOil"),"Commodity",IF(OR(FXLeaders_Signal_Report[[#This Row],[Pair]]="BTC/USD",FXLeaders_Signal_Report[[#This Row],[Pair]]="ETH/USD"),"Cryptocurrency","Forex"))</f>
        <v>Commodity</v>
      </c>
      <c r="P654">
        <f>ROUND(FXLeaders_Signal_Report[[#This Row],[Trade Duration (in Days)]],)</f>
        <v>0</v>
      </c>
      <c r="Q654">
        <f>ROUND(FXLeaders_Signal_Report[[#This Row],[Trade Duration (in Hours)]],)</f>
        <v>9</v>
      </c>
    </row>
    <row r="655" spans="1:17" x14ac:dyDescent="0.25">
      <c r="A655" t="s">
        <v>683</v>
      </c>
      <c r="B655" t="s">
        <v>19</v>
      </c>
      <c r="C655">
        <v>1.0669</v>
      </c>
      <c r="D655" t="s">
        <v>17</v>
      </c>
      <c r="E655">
        <v>0</v>
      </c>
      <c r="F655">
        <v>1</v>
      </c>
      <c r="G655" s="1">
        <v>44978</v>
      </c>
      <c r="H655" s="2">
        <v>0.18371527777777777</v>
      </c>
      <c r="I655" s="1">
        <v>44978</v>
      </c>
      <c r="J655" s="2">
        <v>0.77828703703703705</v>
      </c>
      <c r="K655" s="5">
        <v>0.5945717592592592</v>
      </c>
      <c r="L655" s="6">
        <v>14.269722222222221</v>
      </c>
      <c r="M655" s="2" t="str">
        <f>TEXT(FXLeaders_Signal_Report[[#This Row],[Time Open]],"[hh]:mm:ss")</f>
        <v>04:24:33</v>
      </c>
      <c r="N65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655" t="str">
        <f>IF(OR(FXLeaders_Signal_Report[[#This Row],[Pair]]="Gold",FXLeaders_Signal_Report[[#This Row],[Pair]]="Silver",FXLeaders_Signal_Report[[#This Row],[Pair]]="UsOil"),"Commodity",IF(OR(FXLeaders_Signal_Report[[#This Row],[Pair]]="BTC/USD",FXLeaders_Signal_Report[[#This Row],[Pair]]="ETH/USD"),"Cryptocurrency","Forex"))</f>
        <v>Forex</v>
      </c>
      <c r="P655">
        <f>ROUND(FXLeaders_Signal_Report[[#This Row],[Trade Duration (in Days)]],)</f>
        <v>1</v>
      </c>
      <c r="Q655">
        <f>ROUND(FXLeaders_Signal_Report[[#This Row],[Trade Duration (in Hours)]],)</f>
        <v>14</v>
      </c>
    </row>
    <row r="656" spans="1:17" x14ac:dyDescent="0.25">
      <c r="A656" t="s">
        <v>684</v>
      </c>
      <c r="B656" t="s">
        <v>23</v>
      </c>
      <c r="C656">
        <v>0.62390000000000001</v>
      </c>
      <c r="D656" t="s">
        <v>17</v>
      </c>
      <c r="E656">
        <v>0</v>
      </c>
      <c r="F656">
        <v>1</v>
      </c>
      <c r="G656" s="1">
        <v>44977</v>
      </c>
      <c r="H656" s="2">
        <v>0.13792824074074075</v>
      </c>
      <c r="I656" s="1">
        <v>44978</v>
      </c>
      <c r="J656" s="2">
        <v>0.71740740740740738</v>
      </c>
      <c r="K656" s="5">
        <v>1.5794791666666668</v>
      </c>
      <c r="L656" s="6">
        <v>37.907499999999999</v>
      </c>
      <c r="M656" s="2" t="str">
        <f>TEXT(FXLeaders_Signal_Report[[#This Row],[Time Open]],"[hh]:mm:ss")</f>
        <v>03:18:37</v>
      </c>
      <c r="N65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Night Trade</v>
      </c>
      <c r="O656" t="str">
        <f>IF(OR(FXLeaders_Signal_Report[[#This Row],[Pair]]="Gold",FXLeaders_Signal_Report[[#This Row],[Pair]]="Silver",FXLeaders_Signal_Report[[#This Row],[Pair]]="UsOil"),"Commodity",IF(OR(FXLeaders_Signal_Report[[#This Row],[Pair]]="BTC/USD",FXLeaders_Signal_Report[[#This Row],[Pair]]="ETH/USD"),"Cryptocurrency","Forex"))</f>
        <v>Forex</v>
      </c>
      <c r="P656">
        <f>ROUND(FXLeaders_Signal_Report[[#This Row],[Trade Duration (in Days)]],)</f>
        <v>2</v>
      </c>
      <c r="Q656">
        <f>ROUND(FXLeaders_Signal_Report[[#This Row],[Trade Duration (in Hours)]],)</f>
        <v>38</v>
      </c>
    </row>
    <row r="657" spans="1:17" x14ac:dyDescent="0.25">
      <c r="A657" t="s">
        <v>685</v>
      </c>
      <c r="B657" t="s">
        <v>19</v>
      </c>
      <c r="C657">
        <v>1.0668</v>
      </c>
      <c r="D657" t="s">
        <v>17</v>
      </c>
      <c r="E657">
        <v>0</v>
      </c>
      <c r="F657">
        <v>1</v>
      </c>
      <c r="G657" s="1">
        <v>44974</v>
      </c>
      <c r="H657" s="2">
        <v>0.67939814814814814</v>
      </c>
      <c r="I657" s="1">
        <v>44978</v>
      </c>
      <c r="J657" s="2">
        <v>0.5355671296296296</v>
      </c>
      <c r="K657" s="5">
        <v>3.8561689814814812</v>
      </c>
      <c r="L657" s="6">
        <v>92.54805555555555</v>
      </c>
      <c r="M657" s="2" t="str">
        <f>TEXT(FXLeaders_Signal_Report[[#This Row],[Time Open]],"[hh]:mm:ss")</f>
        <v>16:18:20</v>
      </c>
      <c r="N65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657" t="str">
        <f>IF(OR(FXLeaders_Signal_Report[[#This Row],[Pair]]="Gold",FXLeaders_Signal_Report[[#This Row],[Pair]]="Silver",FXLeaders_Signal_Report[[#This Row],[Pair]]="UsOil"),"Commodity",IF(OR(FXLeaders_Signal_Report[[#This Row],[Pair]]="BTC/USD",FXLeaders_Signal_Report[[#This Row],[Pair]]="ETH/USD"),"Cryptocurrency","Forex"))</f>
        <v>Forex</v>
      </c>
      <c r="P657">
        <f>ROUND(FXLeaders_Signal_Report[[#This Row],[Trade Duration (in Days)]],)</f>
        <v>4</v>
      </c>
      <c r="Q657">
        <f>ROUND(FXLeaders_Signal_Report[[#This Row],[Trade Duration (in Hours)]],)</f>
        <v>93</v>
      </c>
    </row>
    <row r="658" spans="1:17" x14ac:dyDescent="0.25">
      <c r="A658" t="s">
        <v>686</v>
      </c>
      <c r="B658" t="s">
        <v>32</v>
      </c>
      <c r="C658">
        <v>0.89019999999999999</v>
      </c>
      <c r="D658" t="s">
        <v>14</v>
      </c>
      <c r="E658">
        <v>1</v>
      </c>
      <c r="F658">
        <v>0</v>
      </c>
      <c r="G658" s="1">
        <v>44974</v>
      </c>
      <c r="H658" s="2">
        <v>0.48442129629629632</v>
      </c>
      <c r="I658" s="1">
        <v>44978</v>
      </c>
      <c r="J658" s="2">
        <v>0.3963888888888889</v>
      </c>
      <c r="K658" s="5">
        <v>3.9119675925925925</v>
      </c>
      <c r="L658" s="6">
        <v>93.887222222222221</v>
      </c>
      <c r="M658" s="2" t="str">
        <f>TEXT(FXLeaders_Signal_Report[[#This Row],[Time Open]],"[hh]:mm:ss")</f>
        <v>11:37:34</v>
      </c>
      <c r="N65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658" t="str">
        <f>IF(OR(FXLeaders_Signal_Report[[#This Row],[Pair]]="Gold",FXLeaders_Signal_Report[[#This Row],[Pair]]="Silver",FXLeaders_Signal_Report[[#This Row],[Pair]]="UsOil"),"Commodity",IF(OR(FXLeaders_Signal_Report[[#This Row],[Pair]]="BTC/USD",FXLeaders_Signal_Report[[#This Row],[Pair]]="ETH/USD"),"Cryptocurrency","Forex"))</f>
        <v>Forex</v>
      </c>
      <c r="P658">
        <f>ROUND(FXLeaders_Signal_Report[[#This Row],[Trade Duration (in Days)]],)</f>
        <v>4</v>
      </c>
      <c r="Q658">
        <f>ROUND(FXLeaders_Signal_Report[[#This Row],[Trade Duration (in Hours)]],)</f>
        <v>94</v>
      </c>
    </row>
    <row r="659" spans="1:17" x14ac:dyDescent="0.25">
      <c r="A659" t="s">
        <v>687</v>
      </c>
      <c r="B659" t="s">
        <v>59</v>
      </c>
      <c r="C659">
        <v>0.68989999999999996</v>
      </c>
      <c r="D659" t="s">
        <v>17</v>
      </c>
      <c r="E659">
        <v>0</v>
      </c>
      <c r="F659">
        <v>1</v>
      </c>
      <c r="G659" s="1">
        <v>44978</v>
      </c>
      <c r="H659" s="2">
        <v>0.19</v>
      </c>
      <c r="I659" s="1">
        <v>44978</v>
      </c>
      <c r="J659" s="2">
        <v>0.35478009259259258</v>
      </c>
      <c r="K659" s="5">
        <v>0.16478009259259255</v>
      </c>
      <c r="L659" s="6">
        <v>3.9547222222222214</v>
      </c>
      <c r="M659" s="2" t="str">
        <f>TEXT(FXLeaders_Signal_Report[[#This Row],[Time Open]],"[hh]:mm:ss")</f>
        <v>04:33:36</v>
      </c>
      <c r="N65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659" t="str">
        <f>IF(OR(FXLeaders_Signal_Report[[#This Row],[Pair]]="Gold",FXLeaders_Signal_Report[[#This Row],[Pair]]="Silver",FXLeaders_Signal_Report[[#This Row],[Pair]]="UsOil"),"Commodity",IF(OR(FXLeaders_Signal_Report[[#This Row],[Pair]]="BTC/USD",FXLeaders_Signal_Report[[#This Row],[Pair]]="ETH/USD"),"Cryptocurrency","Forex"))</f>
        <v>Forex</v>
      </c>
      <c r="P659">
        <f>ROUND(FXLeaders_Signal_Report[[#This Row],[Trade Duration (in Days)]],)</f>
        <v>0</v>
      </c>
      <c r="Q659">
        <f>ROUND(FXLeaders_Signal_Report[[#This Row],[Trade Duration (in Hours)]],)</f>
        <v>4</v>
      </c>
    </row>
    <row r="660" spans="1:17" x14ac:dyDescent="0.25">
      <c r="A660" t="s">
        <v>688</v>
      </c>
      <c r="B660" t="s">
        <v>16</v>
      </c>
      <c r="C660">
        <v>1842.25</v>
      </c>
      <c r="D660" t="s">
        <v>17</v>
      </c>
      <c r="E660">
        <v>0</v>
      </c>
      <c r="F660">
        <v>1</v>
      </c>
      <c r="G660" s="1">
        <v>44974</v>
      </c>
      <c r="H660" s="2">
        <v>0.74481481481481482</v>
      </c>
      <c r="I660" s="1">
        <v>44978</v>
      </c>
      <c r="J660" s="2">
        <v>0.32563657407407409</v>
      </c>
      <c r="K660" s="5">
        <v>3.5808217592592593</v>
      </c>
      <c r="L660" s="6">
        <v>85.93972222222223</v>
      </c>
      <c r="M660" s="2" t="str">
        <f>TEXT(FXLeaders_Signal_Report[[#This Row],[Time Open]],"[hh]:mm:ss")</f>
        <v>17:52:32</v>
      </c>
      <c r="N66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660" t="str">
        <f>IF(OR(FXLeaders_Signal_Report[[#This Row],[Pair]]="Gold",FXLeaders_Signal_Report[[#This Row],[Pair]]="Silver",FXLeaders_Signal_Report[[#This Row],[Pair]]="UsOil"),"Commodity",IF(OR(FXLeaders_Signal_Report[[#This Row],[Pair]]="BTC/USD",FXLeaders_Signal_Report[[#This Row],[Pair]]="ETH/USD"),"Cryptocurrency","Forex"))</f>
        <v>Commodity</v>
      </c>
      <c r="P660">
        <f>ROUND(FXLeaders_Signal_Report[[#This Row],[Trade Duration (in Days)]],)</f>
        <v>4</v>
      </c>
      <c r="Q660">
        <f>ROUND(FXLeaders_Signal_Report[[#This Row],[Trade Duration (in Hours)]],)</f>
        <v>86</v>
      </c>
    </row>
    <row r="661" spans="1:17" x14ac:dyDescent="0.25">
      <c r="A661" t="s">
        <v>689</v>
      </c>
      <c r="B661" t="s">
        <v>13</v>
      </c>
      <c r="C661">
        <v>134.19999999999999</v>
      </c>
      <c r="D661" t="s">
        <v>17</v>
      </c>
      <c r="E661">
        <v>1</v>
      </c>
      <c r="F661">
        <v>0</v>
      </c>
      <c r="G661" s="1">
        <v>44977</v>
      </c>
      <c r="H661" s="2">
        <v>0.18524305555555556</v>
      </c>
      <c r="I661" s="1">
        <v>44978</v>
      </c>
      <c r="J661" s="2">
        <v>0.31971064814814815</v>
      </c>
      <c r="K661" s="5">
        <v>1.1344675925925927</v>
      </c>
      <c r="L661" s="6">
        <v>27.22722222222222</v>
      </c>
      <c r="M661" s="2" t="str">
        <f>TEXT(FXLeaders_Signal_Report[[#This Row],[Time Open]],"[hh]:mm:ss")</f>
        <v>04:26:45</v>
      </c>
      <c r="N66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661" t="str">
        <f>IF(OR(FXLeaders_Signal_Report[[#This Row],[Pair]]="Gold",FXLeaders_Signal_Report[[#This Row],[Pair]]="Silver",FXLeaders_Signal_Report[[#This Row],[Pair]]="UsOil"),"Commodity",IF(OR(FXLeaders_Signal_Report[[#This Row],[Pair]]="BTC/USD",FXLeaders_Signal_Report[[#This Row],[Pair]]="ETH/USD"),"Cryptocurrency","Forex"))</f>
        <v>Forex</v>
      </c>
      <c r="P661">
        <f>ROUND(FXLeaders_Signal_Report[[#This Row],[Trade Duration (in Days)]],)</f>
        <v>1</v>
      </c>
      <c r="Q661">
        <f>ROUND(FXLeaders_Signal_Report[[#This Row],[Trade Duration (in Hours)]],)</f>
        <v>27</v>
      </c>
    </row>
    <row r="662" spans="1:17" x14ac:dyDescent="0.25">
      <c r="A662" t="s">
        <v>690</v>
      </c>
      <c r="B662" t="s">
        <v>13</v>
      </c>
      <c r="C662">
        <v>134.03</v>
      </c>
      <c r="D662" t="s">
        <v>14</v>
      </c>
      <c r="E662">
        <v>0</v>
      </c>
      <c r="F662">
        <v>1</v>
      </c>
      <c r="G662" s="1">
        <v>44977</v>
      </c>
      <c r="H662" s="2">
        <v>0.55302083333333329</v>
      </c>
      <c r="I662" s="1">
        <v>44977</v>
      </c>
      <c r="J662" s="2">
        <v>0.68557870370370366</v>
      </c>
      <c r="K662" s="5">
        <v>0.1325578703703704</v>
      </c>
      <c r="L662" s="6">
        <v>3.1813888888888897</v>
      </c>
      <c r="M662" s="2" t="str">
        <f>TEXT(FXLeaders_Signal_Report[[#This Row],[Time Open]],"[hh]:mm:ss")</f>
        <v>13:16:21</v>
      </c>
      <c r="N66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662" t="str">
        <f>IF(OR(FXLeaders_Signal_Report[[#This Row],[Pair]]="Gold",FXLeaders_Signal_Report[[#This Row],[Pair]]="Silver",FXLeaders_Signal_Report[[#This Row],[Pair]]="UsOil"),"Commodity",IF(OR(FXLeaders_Signal_Report[[#This Row],[Pair]]="BTC/USD",FXLeaders_Signal_Report[[#This Row],[Pair]]="ETH/USD"),"Cryptocurrency","Forex"))</f>
        <v>Forex</v>
      </c>
      <c r="P662">
        <f>ROUND(FXLeaders_Signal_Report[[#This Row],[Trade Duration (in Days)]],)</f>
        <v>0</v>
      </c>
      <c r="Q662">
        <f>ROUND(FXLeaders_Signal_Report[[#This Row],[Trade Duration (in Hours)]],)</f>
        <v>3</v>
      </c>
    </row>
    <row r="663" spans="1:17" x14ac:dyDescent="0.25">
      <c r="A663" t="s">
        <v>691</v>
      </c>
      <c r="B663" t="s">
        <v>29</v>
      </c>
      <c r="C663">
        <v>24410.01</v>
      </c>
      <c r="D663" t="s">
        <v>14</v>
      </c>
      <c r="E663">
        <v>0</v>
      </c>
      <c r="F663">
        <v>1</v>
      </c>
      <c r="G663" s="1">
        <v>44977</v>
      </c>
      <c r="H663" s="2">
        <v>0.18407407407407408</v>
      </c>
      <c r="I663" s="1">
        <v>44977</v>
      </c>
      <c r="J663" s="2">
        <v>0.20634259259259261</v>
      </c>
      <c r="K663" s="5">
        <v>2.2268518518518521E-2</v>
      </c>
      <c r="L663" s="6">
        <v>0.5344444444444445</v>
      </c>
      <c r="M663" s="2" t="str">
        <f>TEXT(FXLeaders_Signal_Report[[#This Row],[Time Open]],"[hh]:mm:ss")</f>
        <v>04:25:04</v>
      </c>
      <c r="N66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663" t="str">
        <f>IF(OR(FXLeaders_Signal_Report[[#This Row],[Pair]]="Gold",FXLeaders_Signal_Report[[#This Row],[Pair]]="Silver",FXLeaders_Signal_Report[[#This Row],[Pair]]="UsOil"),"Commodity",IF(OR(FXLeaders_Signal_Report[[#This Row],[Pair]]="BTC/USD",FXLeaders_Signal_Report[[#This Row],[Pair]]="ETH/USD"),"Cryptocurrency","Forex"))</f>
        <v>Cryptocurrency</v>
      </c>
      <c r="P663">
        <f>ROUND(FXLeaders_Signal_Report[[#This Row],[Trade Duration (in Days)]],)</f>
        <v>0</v>
      </c>
      <c r="Q663">
        <f>ROUND(FXLeaders_Signal_Report[[#This Row],[Trade Duration (in Hours)]],)</f>
        <v>1</v>
      </c>
    </row>
    <row r="664" spans="1:17" x14ac:dyDescent="0.25">
      <c r="A664" t="s">
        <v>692</v>
      </c>
      <c r="B664" t="s">
        <v>59</v>
      </c>
      <c r="C664">
        <v>0.68569999999999998</v>
      </c>
      <c r="D664" t="s">
        <v>17</v>
      </c>
      <c r="E664">
        <v>1</v>
      </c>
      <c r="F664">
        <v>0</v>
      </c>
      <c r="G664" s="1">
        <v>44974</v>
      </c>
      <c r="H664" s="2">
        <v>0.68428240740740742</v>
      </c>
      <c r="I664" s="1">
        <v>44977</v>
      </c>
      <c r="J664" s="2">
        <v>0.18179398148148149</v>
      </c>
      <c r="K664" s="5">
        <v>2.4975115740740739</v>
      </c>
      <c r="L664" s="6">
        <v>59.94027777777778</v>
      </c>
      <c r="M664" s="2" t="str">
        <f>TEXT(FXLeaders_Signal_Report[[#This Row],[Time Open]],"[hh]:mm:ss")</f>
        <v>16:25:22</v>
      </c>
      <c r="N66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664" t="str">
        <f>IF(OR(FXLeaders_Signal_Report[[#This Row],[Pair]]="Gold",FXLeaders_Signal_Report[[#This Row],[Pair]]="Silver",FXLeaders_Signal_Report[[#This Row],[Pair]]="UsOil"),"Commodity",IF(OR(FXLeaders_Signal_Report[[#This Row],[Pair]]="BTC/USD",FXLeaders_Signal_Report[[#This Row],[Pair]]="ETH/USD"),"Cryptocurrency","Forex"))</f>
        <v>Forex</v>
      </c>
      <c r="P664">
        <f>ROUND(FXLeaders_Signal_Report[[#This Row],[Trade Duration (in Days)]],)</f>
        <v>2</v>
      </c>
      <c r="Q664">
        <f>ROUND(FXLeaders_Signal_Report[[#This Row],[Trade Duration (in Hours)]],)</f>
        <v>60</v>
      </c>
    </row>
    <row r="665" spans="1:17" x14ac:dyDescent="0.25">
      <c r="A665" t="s">
        <v>693</v>
      </c>
      <c r="B665" t="s">
        <v>29</v>
      </c>
      <c r="C665">
        <v>24389.200000000001</v>
      </c>
      <c r="D665" t="s">
        <v>14</v>
      </c>
      <c r="E665">
        <v>0</v>
      </c>
      <c r="F665">
        <v>1</v>
      </c>
      <c r="G665" s="1">
        <v>44977</v>
      </c>
      <c r="H665" s="2">
        <v>0.17534722222222221</v>
      </c>
      <c r="I665" s="1">
        <v>44977</v>
      </c>
      <c r="J665" s="2">
        <v>0.1753587962962963</v>
      </c>
      <c r="K665" s="5">
        <v>1.1574074074075883E-5</v>
      </c>
      <c r="L665" s="6">
        <v>2.777777777778212E-4</v>
      </c>
      <c r="M665" s="2" t="str">
        <f>TEXT(FXLeaders_Signal_Report[[#This Row],[Time Open]],"[hh]:mm:ss")</f>
        <v>04:12:30</v>
      </c>
      <c r="N66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665" t="str">
        <f>IF(OR(FXLeaders_Signal_Report[[#This Row],[Pair]]="Gold",FXLeaders_Signal_Report[[#This Row],[Pair]]="Silver",FXLeaders_Signal_Report[[#This Row],[Pair]]="UsOil"),"Commodity",IF(OR(FXLeaders_Signal_Report[[#This Row],[Pair]]="BTC/USD",FXLeaders_Signal_Report[[#This Row],[Pair]]="ETH/USD"),"Cryptocurrency","Forex"))</f>
        <v>Cryptocurrency</v>
      </c>
      <c r="P665">
        <f>ROUND(FXLeaders_Signal_Report[[#This Row],[Trade Duration (in Days)]],)</f>
        <v>0</v>
      </c>
      <c r="Q665">
        <f>ROUND(FXLeaders_Signal_Report[[#This Row],[Trade Duration (in Hours)]],)</f>
        <v>0</v>
      </c>
    </row>
    <row r="666" spans="1:17" x14ac:dyDescent="0.25">
      <c r="A666" t="s">
        <v>694</v>
      </c>
      <c r="B666" t="s">
        <v>19</v>
      </c>
      <c r="C666">
        <v>1.0632999999999999</v>
      </c>
      <c r="D666" t="s">
        <v>17</v>
      </c>
      <c r="E666">
        <v>1</v>
      </c>
      <c r="F666">
        <v>0</v>
      </c>
      <c r="G666" s="1">
        <v>44974</v>
      </c>
      <c r="H666" s="2">
        <v>0.48280092592592594</v>
      </c>
      <c r="I666" s="1">
        <v>44974</v>
      </c>
      <c r="J666" s="2">
        <v>0.6388194444444445</v>
      </c>
      <c r="K666" s="5">
        <v>0.15601851851851856</v>
      </c>
      <c r="L666" s="6">
        <v>3.7444444444444454</v>
      </c>
      <c r="M666" s="2" t="str">
        <f>TEXT(FXLeaders_Signal_Report[[#This Row],[Time Open]],"[hh]:mm:ss")</f>
        <v>11:35:14</v>
      </c>
      <c r="N66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666" t="str">
        <f>IF(OR(FXLeaders_Signal_Report[[#This Row],[Pair]]="Gold",FXLeaders_Signal_Report[[#This Row],[Pair]]="Silver",FXLeaders_Signal_Report[[#This Row],[Pair]]="UsOil"),"Commodity",IF(OR(FXLeaders_Signal_Report[[#This Row],[Pair]]="BTC/USD",FXLeaders_Signal_Report[[#This Row],[Pair]]="ETH/USD"),"Cryptocurrency","Forex"))</f>
        <v>Forex</v>
      </c>
      <c r="P666">
        <f>ROUND(FXLeaders_Signal_Report[[#This Row],[Trade Duration (in Days)]],)</f>
        <v>0</v>
      </c>
      <c r="Q666">
        <f>ROUND(FXLeaders_Signal_Report[[#This Row],[Trade Duration (in Hours)]],)</f>
        <v>4</v>
      </c>
    </row>
    <row r="667" spans="1:17" x14ac:dyDescent="0.25">
      <c r="A667" t="s">
        <v>695</v>
      </c>
      <c r="B667" t="s">
        <v>16</v>
      </c>
      <c r="C667">
        <v>1829.12</v>
      </c>
      <c r="D667" t="s">
        <v>17</v>
      </c>
      <c r="E667">
        <v>0</v>
      </c>
      <c r="F667">
        <v>1</v>
      </c>
      <c r="G667" s="1">
        <v>44974</v>
      </c>
      <c r="H667" s="2">
        <v>0.59388888888888891</v>
      </c>
      <c r="I667" s="1">
        <v>44974</v>
      </c>
      <c r="J667" s="2">
        <v>0.60510416666666667</v>
      </c>
      <c r="K667" s="5">
        <v>1.1215277777777791E-2</v>
      </c>
      <c r="L667" s="6">
        <v>0.269166666666667</v>
      </c>
      <c r="M667" s="2" t="str">
        <f>TEXT(FXLeaders_Signal_Report[[#This Row],[Time Open]],"[hh]:mm:ss")</f>
        <v>14:15:12</v>
      </c>
      <c r="N66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667" t="str">
        <f>IF(OR(FXLeaders_Signal_Report[[#This Row],[Pair]]="Gold",FXLeaders_Signal_Report[[#This Row],[Pair]]="Silver",FXLeaders_Signal_Report[[#This Row],[Pair]]="UsOil"),"Commodity",IF(OR(FXLeaders_Signal_Report[[#This Row],[Pair]]="BTC/USD",FXLeaders_Signal_Report[[#This Row],[Pair]]="ETH/USD"),"Cryptocurrency","Forex"))</f>
        <v>Commodity</v>
      </c>
      <c r="P667">
        <f>ROUND(FXLeaders_Signal_Report[[#This Row],[Trade Duration (in Days)]],)</f>
        <v>0</v>
      </c>
      <c r="Q667">
        <f>ROUND(FXLeaders_Signal_Report[[#This Row],[Trade Duration (in Hours)]],)</f>
        <v>0</v>
      </c>
    </row>
    <row r="668" spans="1:17" x14ac:dyDescent="0.25">
      <c r="A668" t="s">
        <v>696</v>
      </c>
      <c r="B668" t="s">
        <v>21</v>
      </c>
      <c r="C668">
        <v>1.1950000000000001</v>
      </c>
      <c r="D668" t="s">
        <v>17</v>
      </c>
      <c r="E668">
        <v>0</v>
      </c>
      <c r="F668">
        <v>1</v>
      </c>
      <c r="G668" s="1">
        <v>44974</v>
      </c>
      <c r="H668" s="2">
        <v>0.20723379629629629</v>
      </c>
      <c r="I668" s="1">
        <v>44974</v>
      </c>
      <c r="J668" s="2">
        <v>0.33679398148148149</v>
      </c>
      <c r="K668" s="5">
        <v>0.12956018518518517</v>
      </c>
      <c r="L668" s="6">
        <v>3.1094444444444438</v>
      </c>
      <c r="M668" s="2" t="str">
        <f>TEXT(FXLeaders_Signal_Report[[#This Row],[Time Open]],"[hh]:mm:ss")</f>
        <v>04:58:25</v>
      </c>
      <c r="N66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668" t="str">
        <f>IF(OR(FXLeaders_Signal_Report[[#This Row],[Pair]]="Gold",FXLeaders_Signal_Report[[#This Row],[Pair]]="Silver",FXLeaders_Signal_Report[[#This Row],[Pair]]="UsOil"),"Commodity",IF(OR(FXLeaders_Signal_Report[[#This Row],[Pair]]="BTC/USD",FXLeaders_Signal_Report[[#This Row],[Pair]]="ETH/USD"),"Cryptocurrency","Forex"))</f>
        <v>Forex</v>
      </c>
      <c r="P668">
        <f>ROUND(FXLeaders_Signal_Report[[#This Row],[Trade Duration (in Days)]],)</f>
        <v>0</v>
      </c>
      <c r="Q668">
        <f>ROUND(FXLeaders_Signal_Report[[#This Row],[Trade Duration (in Hours)]],)</f>
        <v>3</v>
      </c>
    </row>
    <row r="669" spans="1:17" x14ac:dyDescent="0.25">
      <c r="A669" t="s">
        <v>697</v>
      </c>
      <c r="B669" t="s">
        <v>16</v>
      </c>
      <c r="C669">
        <v>1827.04</v>
      </c>
      <c r="D669" t="s">
        <v>17</v>
      </c>
      <c r="E669">
        <v>0</v>
      </c>
      <c r="F669">
        <v>1</v>
      </c>
      <c r="G669" s="1">
        <v>44974</v>
      </c>
      <c r="H669" s="2">
        <v>0.19038194444444445</v>
      </c>
      <c r="I669" s="1">
        <v>44974</v>
      </c>
      <c r="J669" s="2">
        <v>0.2724421296296296</v>
      </c>
      <c r="K669" s="5">
        <v>8.2060185185185167E-2</v>
      </c>
      <c r="L669" s="6">
        <v>1.9694444444444441</v>
      </c>
      <c r="M669" s="2" t="str">
        <f>TEXT(FXLeaders_Signal_Report[[#This Row],[Time Open]],"[hh]:mm:ss")</f>
        <v>04:34:09</v>
      </c>
      <c r="N66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669" t="str">
        <f>IF(OR(FXLeaders_Signal_Report[[#This Row],[Pair]]="Gold",FXLeaders_Signal_Report[[#This Row],[Pair]]="Silver",FXLeaders_Signal_Report[[#This Row],[Pair]]="UsOil"),"Commodity",IF(OR(FXLeaders_Signal_Report[[#This Row],[Pair]]="BTC/USD",FXLeaders_Signal_Report[[#This Row],[Pair]]="ETH/USD"),"Cryptocurrency","Forex"))</f>
        <v>Commodity</v>
      </c>
      <c r="P669">
        <f>ROUND(FXLeaders_Signal_Report[[#This Row],[Trade Duration (in Days)]],)</f>
        <v>0</v>
      </c>
      <c r="Q669">
        <f>ROUND(FXLeaders_Signal_Report[[#This Row],[Trade Duration (in Hours)]],)</f>
        <v>2</v>
      </c>
    </row>
    <row r="670" spans="1:17" x14ac:dyDescent="0.25">
      <c r="A670" t="s">
        <v>698</v>
      </c>
      <c r="B670" t="s">
        <v>19</v>
      </c>
      <c r="C670">
        <v>1.0743</v>
      </c>
      <c r="D670" t="s">
        <v>17</v>
      </c>
      <c r="E670">
        <v>0</v>
      </c>
      <c r="F670">
        <v>1</v>
      </c>
      <c r="G670" s="1">
        <v>44971</v>
      </c>
      <c r="H670" s="2">
        <v>0.83826388888888892</v>
      </c>
      <c r="I670" s="1">
        <v>44974</v>
      </c>
      <c r="J670" s="2">
        <v>0.19219907407407408</v>
      </c>
      <c r="K670" s="5">
        <v>2.3539351851851853</v>
      </c>
      <c r="L670" s="6">
        <v>56.494444444444447</v>
      </c>
      <c r="M670" s="2" t="str">
        <f>TEXT(FXLeaders_Signal_Report[[#This Row],[Time Open]],"[hh]:mm:ss")</f>
        <v>20:07:06</v>
      </c>
      <c r="N67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670" t="str">
        <f>IF(OR(FXLeaders_Signal_Report[[#This Row],[Pair]]="Gold",FXLeaders_Signal_Report[[#This Row],[Pair]]="Silver",FXLeaders_Signal_Report[[#This Row],[Pair]]="UsOil"),"Commodity",IF(OR(FXLeaders_Signal_Report[[#This Row],[Pair]]="BTC/USD",FXLeaders_Signal_Report[[#This Row],[Pair]]="ETH/USD"),"Cryptocurrency","Forex"))</f>
        <v>Forex</v>
      </c>
      <c r="P670">
        <f>ROUND(FXLeaders_Signal_Report[[#This Row],[Trade Duration (in Days)]],)</f>
        <v>2</v>
      </c>
      <c r="Q670">
        <f>ROUND(FXLeaders_Signal_Report[[#This Row],[Trade Duration (in Hours)]],)</f>
        <v>56</v>
      </c>
    </row>
    <row r="671" spans="1:17" x14ac:dyDescent="0.25">
      <c r="A671" t="s">
        <v>699</v>
      </c>
      <c r="B671" t="s">
        <v>19</v>
      </c>
      <c r="C671">
        <v>1.0646</v>
      </c>
      <c r="D671" t="s">
        <v>17</v>
      </c>
      <c r="E671">
        <v>0</v>
      </c>
      <c r="F671">
        <v>1</v>
      </c>
      <c r="G671" s="1">
        <v>44974</v>
      </c>
      <c r="H671" s="2">
        <v>0.19061342592592592</v>
      </c>
      <c r="I671" s="1">
        <v>44974</v>
      </c>
      <c r="J671" s="2">
        <v>0.1907986111111111</v>
      </c>
      <c r="K671" s="5">
        <v>1.8518518518517713E-4</v>
      </c>
      <c r="L671" s="6">
        <v>4.444444444444251E-3</v>
      </c>
      <c r="M671" s="2" t="str">
        <f>TEXT(FXLeaders_Signal_Report[[#This Row],[Time Open]],"[hh]:mm:ss")</f>
        <v>04:34:29</v>
      </c>
      <c r="N67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671" t="str">
        <f>IF(OR(FXLeaders_Signal_Report[[#This Row],[Pair]]="Gold",FXLeaders_Signal_Report[[#This Row],[Pair]]="Silver",FXLeaders_Signal_Report[[#This Row],[Pair]]="UsOil"),"Commodity",IF(OR(FXLeaders_Signal_Report[[#This Row],[Pair]]="BTC/USD",FXLeaders_Signal_Report[[#This Row],[Pair]]="ETH/USD"),"Cryptocurrency","Forex"))</f>
        <v>Forex</v>
      </c>
      <c r="P671">
        <f>ROUND(FXLeaders_Signal_Report[[#This Row],[Trade Duration (in Days)]],)</f>
        <v>0</v>
      </c>
      <c r="Q671">
        <f>ROUND(FXLeaders_Signal_Report[[#This Row],[Trade Duration (in Hours)]],)</f>
        <v>0</v>
      </c>
    </row>
    <row r="672" spans="1:17" x14ac:dyDescent="0.25">
      <c r="A672" t="s">
        <v>700</v>
      </c>
      <c r="B672" t="s">
        <v>59</v>
      </c>
      <c r="C672">
        <v>0.68840000000000001</v>
      </c>
      <c r="D672" t="s">
        <v>14</v>
      </c>
      <c r="E672">
        <v>1</v>
      </c>
      <c r="F672">
        <v>0</v>
      </c>
      <c r="G672" s="1">
        <v>44973</v>
      </c>
      <c r="H672" s="2">
        <v>0.91525462962962967</v>
      </c>
      <c r="I672" s="1">
        <v>44974</v>
      </c>
      <c r="J672" s="2">
        <v>0.18413194444444445</v>
      </c>
      <c r="K672" s="5">
        <v>0.26887731481481481</v>
      </c>
      <c r="L672" s="6">
        <v>6.4530555555555544</v>
      </c>
      <c r="M672" s="2" t="str">
        <f>TEXT(FXLeaders_Signal_Report[[#This Row],[Time Open]],"[hh]:mm:ss")</f>
        <v>21:57:58</v>
      </c>
      <c r="N67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672" t="str">
        <f>IF(OR(FXLeaders_Signal_Report[[#This Row],[Pair]]="Gold",FXLeaders_Signal_Report[[#This Row],[Pair]]="Silver",FXLeaders_Signal_Report[[#This Row],[Pair]]="UsOil"),"Commodity",IF(OR(FXLeaders_Signal_Report[[#This Row],[Pair]]="BTC/USD",FXLeaders_Signal_Report[[#This Row],[Pair]]="ETH/USD"),"Cryptocurrency","Forex"))</f>
        <v>Forex</v>
      </c>
      <c r="P672">
        <f>ROUND(FXLeaders_Signal_Report[[#This Row],[Trade Duration (in Days)]],)</f>
        <v>0</v>
      </c>
      <c r="Q672">
        <f>ROUND(FXLeaders_Signal_Report[[#This Row],[Trade Duration (in Hours)]],)</f>
        <v>6</v>
      </c>
    </row>
    <row r="673" spans="1:17" x14ac:dyDescent="0.25">
      <c r="A673" t="s">
        <v>701</v>
      </c>
      <c r="B673" t="s">
        <v>29</v>
      </c>
      <c r="C673">
        <v>24415.200000000001</v>
      </c>
      <c r="D673" t="s">
        <v>14</v>
      </c>
      <c r="E673">
        <v>1</v>
      </c>
      <c r="F673">
        <v>0</v>
      </c>
      <c r="G673" s="1">
        <v>44973</v>
      </c>
      <c r="H673" s="2">
        <v>0.2378587962962963</v>
      </c>
      <c r="I673" s="1">
        <v>44974</v>
      </c>
      <c r="J673" s="2">
        <v>1.3657407407407407E-3</v>
      </c>
      <c r="K673" s="5">
        <v>0.76350694444444445</v>
      </c>
      <c r="L673" s="6">
        <v>18.324166666666667</v>
      </c>
      <c r="M673" s="2" t="str">
        <f>TEXT(FXLeaders_Signal_Report[[#This Row],[Time Open]],"[hh]:mm:ss")</f>
        <v>05:42:31</v>
      </c>
      <c r="N67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673" t="str">
        <f>IF(OR(FXLeaders_Signal_Report[[#This Row],[Pair]]="Gold",FXLeaders_Signal_Report[[#This Row],[Pair]]="Silver",FXLeaders_Signal_Report[[#This Row],[Pair]]="UsOil"),"Commodity",IF(OR(FXLeaders_Signal_Report[[#This Row],[Pair]]="BTC/USD",FXLeaders_Signal_Report[[#This Row],[Pair]]="ETH/USD"),"Cryptocurrency","Forex"))</f>
        <v>Cryptocurrency</v>
      </c>
      <c r="P673">
        <f>ROUND(FXLeaders_Signal_Report[[#This Row],[Trade Duration (in Days)]],)</f>
        <v>1</v>
      </c>
      <c r="Q673">
        <f>ROUND(FXLeaders_Signal_Report[[#This Row],[Trade Duration (in Hours)]],)</f>
        <v>18</v>
      </c>
    </row>
    <row r="674" spans="1:17" x14ac:dyDescent="0.25">
      <c r="A674" t="s">
        <v>702</v>
      </c>
      <c r="B674" t="s">
        <v>16</v>
      </c>
      <c r="C674">
        <v>1844.57</v>
      </c>
      <c r="D674" t="s">
        <v>17</v>
      </c>
      <c r="E674">
        <v>0</v>
      </c>
      <c r="F674">
        <v>1</v>
      </c>
      <c r="G674" s="1">
        <v>44973</v>
      </c>
      <c r="H674" s="2">
        <v>0.7661458333333333</v>
      </c>
      <c r="I674" s="1">
        <v>44973</v>
      </c>
      <c r="J674" s="2">
        <v>0.87519675925925922</v>
      </c>
      <c r="K674" s="5">
        <v>0.10905092592592602</v>
      </c>
      <c r="L674" s="6">
        <v>2.6172222222222246</v>
      </c>
      <c r="M674" s="2" t="str">
        <f>TEXT(FXLeaders_Signal_Report[[#This Row],[Time Open]],"[hh]:mm:ss")</f>
        <v>18:23:15</v>
      </c>
      <c r="N67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674" t="str">
        <f>IF(OR(FXLeaders_Signal_Report[[#This Row],[Pair]]="Gold",FXLeaders_Signal_Report[[#This Row],[Pair]]="Silver",FXLeaders_Signal_Report[[#This Row],[Pair]]="UsOil"),"Commodity",IF(OR(FXLeaders_Signal_Report[[#This Row],[Pair]]="BTC/USD",FXLeaders_Signal_Report[[#This Row],[Pair]]="ETH/USD"),"Cryptocurrency","Forex"))</f>
        <v>Commodity</v>
      </c>
      <c r="P674">
        <f>ROUND(FXLeaders_Signal_Report[[#This Row],[Trade Duration (in Days)]],)</f>
        <v>0</v>
      </c>
      <c r="Q674">
        <f>ROUND(FXLeaders_Signal_Report[[#This Row],[Trade Duration (in Hours)]],)</f>
        <v>3</v>
      </c>
    </row>
    <row r="675" spans="1:17" x14ac:dyDescent="0.25">
      <c r="A675" t="s">
        <v>703</v>
      </c>
      <c r="B675" t="s">
        <v>16</v>
      </c>
      <c r="C675">
        <v>1834.12</v>
      </c>
      <c r="D675" t="s">
        <v>17</v>
      </c>
      <c r="E675">
        <v>1</v>
      </c>
      <c r="F675">
        <v>0</v>
      </c>
      <c r="G675" s="1">
        <v>44973</v>
      </c>
      <c r="H675" s="2">
        <v>0.65792824074074074</v>
      </c>
      <c r="I675" s="1">
        <v>44973</v>
      </c>
      <c r="J675" s="2">
        <v>0.68895833333333334</v>
      </c>
      <c r="K675" s="5">
        <v>3.1030092592592595E-2</v>
      </c>
      <c r="L675" s="6">
        <v>0.74472222222222229</v>
      </c>
      <c r="M675" s="2" t="str">
        <f>TEXT(FXLeaders_Signal_Report[[#This Row],[Time Open]],"[hh]:mm:ss")</f>
        <v>15:47:25</v>
      </c>
      <c r="N67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675" t="str">
        <f>IF(OR(FXLeaders_Signal_Report[[#This Row],[Pair]]="Gold",FXLeaders_Signal_Report[[#This Row],[Pair]]="Silver",FXLeaders_Signal_Report[[#This Row],[Pair]]="UsOil"),"Commodity",IF(OR(FXLeaders_Signal_Report[[#This Row],[Pair]]="BTC/USD",FXLeaders_Signal_Report[[#This Row],[Pair]]="ETH/USD"),"Cryptocurrency","Forex"))</f>
        <v>Commodity</v>
      </c>
      <c r="P675">
        <f>ROUND(FXLeaders_Signal_Report[[#This Row],[Trade Duration (in Days)]],)</f>
        <v>0</v>
      </c>
      <c r="Q675">
        <f>ROUND(FXLeaders_Signal_Report[[#This Row],[Trade Duration (in Hours)]],)</f>
        <v>1</v>
      </c>
    </row>
    <row r="676" spans="1:17" x14ac:dyDescent="0.25">
      <c r="A676" t="s">
        <v>704</v>
      </c>
      <c r="B676" t="s">
        <v>23</v>
      </c>
      <c r="C676">
        <v>0.62839999999999996</v>
      </c>
      <c r="D676" t="s">
        <v>17</v>
      </c>
      <c r="E676">
        <v>0</v>
      </c>
      <c r="F676">
        <v>1</v>
      </c>
      <c r="G676" s="1">
        <v>44972</v>
      </c>
      <c r="H676" s="2">
        <v>0.94797453703703705</v>
      </c>
      <c r="I676" s="1">
        <v>44973</v>
      </c>
      <c r="J676" s="2">
        <v>0.60225694444444444</v>
      </c>
      <c r="K676" s="5">
        <v>0.6542824074074074</v>
      </c>
      <c r="L676" s="6">
        <v>15.702777777777778</v>
      </c>
      <c r="M676" s="2" t="str">
        <f>TEXT(FXLeaders_Signal_Report[[#This Row],[Time Open]],"[hh]:mm:ss")</f>
        <v>22:45:05</v>
      </c>
      <c r="N67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Night Trade</v>
      </c>
      <c r="O676" t="str">
        <f>IF(OR(FXLeaders_Signal_Report[[#This Row],[Pair]]="Gold",FXLeaders_Signal_Report[[#This Row],[Pair]]="Silver",FXLeaders_Signal_Report[[#This Row],[Pair]]="UsOil"),"Commodity",IF(OR(FXLeaders_Signal_Report[[#This Row],[Pair]]="BTC/USD",FXLeaders_Signal_Report[[#This Row],[Pair]]="ETH/USD"),"Cryptocurrency","Forex"))</f>
        <v>Forex</v>
      </c>
      <c r="P676">
        <f>ROUND(FXLeaders_Signal_Report[[#This Row],[Trade Duration (in Days)]],)</f>
        <v>1</v>
      </c>
      <c r="Q676">
        <f>ROUND(FXLeaders_Signal_Report[[#This Row],[Trade Duration (in Hours)]],)</f>
        <v>16</v>
      </c>
    </row>
    <row r="677" spans="1:17" x14ac:dyDescent="0.25">
      <c r="A677" t="s">
        <v>705</v>
      </c>
      <c r="B677" t="s">
        <v>16</v>
      </c>
      <c r="C677">
        <v>1839.19</v>
      </c>
      <c r="D677" t="s">
        <v>17</v>
      </c>
      <c r="E677">
        <v>0</v>
      </c>
      <c r="F677">
        <v>1</v>
      </c>
      <c r="G677" s="1">
        <v>44973</v>
      </c>
      <c r="H677" s="2">
        <v>0.22820601851851852</v>
      </c>
      <c r="I677" s="1">
        <v>44973</v>
      </c>
      <c r="J677" s="2">
        <v>0.57530092592592597</v>
      </c>
      <c r="K677" s="5">
        <v>0.34709490740740739</v>
      </c>
      <c r="L677" s="6">
        <v>8.330277777777777</v>
      </c>
      <c r="M677" s="2" t="str">
        <f>TEXT(FXLeaders_Signal_Report[[#This Row],[Time Open]],"[hh]:mm:ss")</f>
        <v>05:28:37</v>
      </c>
      <c r="N67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677" t="str">
        <f>IF(OR(FXLeaders_Signal_Report[[#This Row],[Pair]]="Gold",FXLeaders_Signal_Report[[#This Row],[Pair]]="Silver",FXLeaders_Signal_Report[[#This Row],[Pair]]="UsOil"),"Commodity",IF(OR(FXLeaders_Signal_Report[[#This Row],[Pair]]="BTC/USD",FXLeaders_Signal_Report[[#This Row],[Pair]]="ETH/USD"),"Cryptocurrency","Forex"))</f>
        <v>Commodity</v>
      </c>
      <c r="P677">
        <f>ROUND(FXLeaders_Signal_Report[[#This Row],[Trade Duration (in Days)]],)</f>
        <v>0</v>
      </c>
      <c r="Q677">
        <f>ROUND(FXLeaders_Signal_Report[[#This Row],[Trade Duration (in Hours)]],)</f>
        <v>8</v>
      </c>
    </row>
    <row r="678" spans="1:17" x14ac:dyDescent="0.25">
      <c r="A678" t="s">
        <v>706</v>
      </c>
      <c r="B678" t="s">
        <v>16</v>
      </c>
      <c r="C678">
        <v>1834.68</v>
      </c>
      <c r="D678" t="s">
        <v>17</v>
      </c>
      <c r="E678">
        <v>1</v>
      </c>
      <c r="F678">
        <v>0</v>
      </c>
      <c r="G678" s="1">
        <v>44972</v>
      </c>
      <c r="H678" s="2">
        <v>0.72922453703703705</v>
      </c>
      <c r="I678" s="1">
        <v>44973</v>
      </c>
      <c r="J678" s="2">
        <v>6.4120370370370369E-2</v>
      </c>
      <c r="K678" s="5">
        <v>0.33489583333333328</v>
      </c>
      <c r="L678" s="6">
        <v>8.0374999999999996</v>
      </c>
      <c r="M678" s="2" t="str">
        <f>TEXT(FXLeaders_Signal_Report[[#This Row],[Time Open]],"[hh]:mm:ss")</f>
        <v>17:30:05</v>
      </c>
      <c r="N67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678" t="str">
        <f>IF(OR(FXLeaders_Signal_Report[[#This Row],[Pair]]="Gold",FXLeaders_Signal_Report[[#This Row],[Pair]]="Silver",FXLeaders_Signal_Report[[#This Row],[Pair]]="UsOil"),"Commodity",IF(OR(FXLeaders_Signal_Report[[#This Row],[Pair]]="BTC/USD",FXLeaders_Signal_Report[[#This Row],[Pair]]="ETH/USD"),"Cryptocurrency","Forex"))</f>
        <v>Commodity</v>
      </c>
      <c r="P678">
        <f>ROUND(FXLeaders_Signal_Report[[#This Row],[Trade Duration (in Days)]],)</f>
        <v>0</v>
      </c>
      <c r="Q678">
        <f>ROUND(FXLeaders_Signal_Report[[#This Row],[Trade Duration (in Hours)]],)</f>
        <v>8</v>
      </c>
    </row>
    <row r="679" spans="1:17" x14ac:dyDescent="0.25">
      <c r="A679" t="s">
        <v>707</v>
      </c>
      <c r="B679" t="s">
        <v>29</v>
      </c>
      <c r="C679">
        <v>22613.89</v>
      </c>
      <c r="D679" t="s">
        <v>14</v>
      </c>
      <c r="E679">
        <v>0</v>
      </c>
      <c r="F679">
        <v>1</v>
      </c>
      <c r="G679" s="1">
        <v>44951</v>
      </c>
      <c r="H679" s="2">
        <v>0.68843750000000004</v>
      </c>
      <c r="I679" s="1">
        <v>44973</v>
      </c>
      <c r="J679" s="2">
        <v>1.3495370370370371E-2</v>
      </c>
      <c r="K679" s="5">
        <v>21.325057870370369</v>
      </c>
      <c r="L679" s="6">
        <v>511.80138888888888</v>
      </c>
      <c r="M679" s="2" t="str">
        <f>TEXT(FXLeaders_Signal_Report[[#This Row],[Time Open]],"[hh]:mm:ss")</f>
        <v>16:31:21</v>
      </c>
      <c r="N67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679" t="str">
        <f>IF(OR(FXLeaders_Signal_Report[[#This Row],[Pair]]="Gold",FXLeaders_Signal_Report[[#This Row],[Pair]]="Silver",FXLeaders_Signal_Report[[#This Row],[Pair]]="UsOil"),"Commodity",IF(OR(FXLeaders_Signal_Report[[#This Row],[Pair]]="BTC/USD",FXLeaders_Signal_Report[[#This Row],[Pair]]="ETH/USD"),"Cryptocurrency","Forex"))</f>
        <v>Cryptocurrency</v>
      </c>
      <c r="P679">
        <f>ROUND(FXLeaders_Signal_Report[[#This Row],[Trade Duration (in Days)]],)</f>
        <v>21</v>
      </c>
      <c r="Q679">
        <f>ROUND(FXLeaders_Signal_Report[[#This Row],[Trade Duration (in Hours)]],)</f>
        <v>512</v>
      </c>
    </row>
    <row r="680" spans="1:17" x14ac:dyDescent="0.25">
      <c r="A680" t="s">
        <v>708</v>
      </c>
      <c r="B680" t="s">
        <v>59</v>
      </c>
      <c r="C680">
        <v>0.69040000000000001</v>
      </c>
      <c r="D680" t="s">
        <v>17</v>
      </c>
      <c r="E680">
        <v>0</v>
      </c>
      <c r="F680">
        <v>1</v>
      </c>
      <c r="G680" s="1">
        <v>44972</v>
      </c>
      <c r="H680" s="2">
        <v>0.48109953703703706</v>
      </c>
      <c r="I680" s="1">
        <v>44972</v>
      </c>
      <c r="J680" s="2">
        <v>0.59974537037037035</v>
      </c>
      <c r="K680" s="5">
        <v>0.11864583333333334</v>
      </c>
      <c r="L680" s="6">
        <v>2.8475000000000001</v>
      </c>
      <c r="M680" s="2" t="str">
        <f>TEXT(FXLeaders_Signal_Report[[#This Row],[Time Open]],"[hh]:mm:ss")</f>
        <v>11:32:47</v>
      </c>
      <c r="N68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680" t="str">
        <f>IF(OR(FXLeaders_Signal_Report[[#This Row],[Pair]]="Gold",FXLeaders_Signal_Report[[#This Row],[Pair]]="Silver",FXLeaders_Signal_Report[[#This Row],[Pair]]="UsOil"),"Commodity",IF(OR(FXLeaders_Signal_Report[[#This Row],[Pair]]="BTC/USD",FXLeaders_Signal_Report[[#This Row],[Pair]]="ETH/USD"),"Cryptocurrency","Forex"))</f>
        <v>Forex</v>
      </c>
      <c r="P680">
        <f>ROUND(FXLeaders_Signal_Report[[#This Row],[Trade Duration (in Days)]],)</f>
        <v>0</v>
      </c>
      <c r="Q680">
        <f>ROUND(FXLeaders_Signal_Report[[#This Row],[Trade Duration (in Hours)]],)</f>
        <v>3</v>
      </c>
    </row>
    <row r="681" spans="1:17" x14ac:dyDescent="0.25">
      <c r="A681" t="s">
        <v>709</v>
      </c>
      <c r="B681" t="s">
        <v>16</v>
      </c>
      <c r="C681">
        <v>1842.51</v>
      </c>
      <c r="D681" t="s">
        <v>17</v>
      </c>
      <c r="E681">
        <v>0</v>
      </c>
      <c r="F681">
        <v>1</v>
      </c>
      <c r="G681" s="1">
        <v>44972</v>
      </c>
      <c r="H681" s="2">
        <v>0.28394675925925927</v>
      </c>
      <c r="I681" s="1">
        <v>44972</v>
      </c>
      <c r="J681" s="2">
        <v>0.31547453703703704</v>
      </c>
      <c r="K681" s="5">
        <v>3.1527777777777745E-2</v>
      </c>
      <c r="L681" s="6">
        <v>0.75666666666666593</v>
      </c>
      <c r="M681" s="2" t="str">
        <f>TEXT(FXLeaders_Signal_Report[[#This Row],[Time Open]],"[hh]:mm:ss")</f>
        <v>06:48:53</v>
      </c>
      <c r="N68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681" t="str">
        <f>IF(OR(FXLeaders_Signal_Report[[#This Row],[Pair]]="Gold",FXLeaders_Signal_Report[[#This Row],[Pair]]="Silver",FXLeaders_Signal_Report[[#This Row],[Pair]]="UsOil"),"Commodity",IF(OR(FXLeaders_Signal_Report[[#This Row],[Pair]]="BTC/USD",FXLeaders_Signal_Report[[#This Row],[Pair]]="ETH/USD"),"Cryptocurrency","Forex"))</f>
        <v>Commodity</v>
      </c>
      <c r="P681">
        <f>ROUND(FXLeaders_Signal_Report[[#This Row],[Trade Duration (in Days)]],)</f>
        <v>0</v>
      </c>
      <c r="Q681">
        <f>ROUND(FXLeaders_Signal_Report[[#This Row],[Trade Duration (in Hours)]],)</f>
        <v>1</v>
      </c>
    </row>
    <row r="682" spans="1:17" x14ac:dyDescent="0.25">
      <c r="A682" t="s">
        <v>710</v>
      </c>
      <c r="B682" t="s">
        <v>16</v>
      </c>
      <c r="C682">
        <v>1845.52</v>
      </c>
      <c r="D682" t="s">
        <v>17</v>
      </c>
      <c r="E682">
        <v>0</v>
      </c>
      <c r="F682">
        <v>1</v>
      </c>
      <c r="G682" s="1">
        <v>44972</v>
      </c>
      <c r="H682" s="2">
        <v>0.25696759259259261</v>
      </c>
      <c r="I682" s="1">
        <v>44972</v>
      </c>
      <c r="J682" s="2">
        <v>0.28177083333333336</v>
      </c>
      <c r="K682" s="5">
        <v>2.4803240740740733E-2</v>
      </c>
      <c r="L682" s="6">
        <v>0.59527777777777757</v>
      </c>
      <c r="M682" s="2" t="str">
        <f>TEXT(FXLeaders_Signal_Report[[#This Row],[Time Open]],"[hh]:mm:ss")</f>
        <v>06:10:02</v>
      </c>
      <c r="N68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682" t="str">
        <f>IF(OR(FXLeaders_Signal_Report[[#This Row],[Pair]]="Gold",FXLeaders_Signal_Report[[#This Row],[Pair]]="Silver",FXLeaders_Signal_Report[[#This Row],[Pair]]="UsOil"),"Commodity",IF(OR(FXLeaders_Signal_Report[[#This Row],[Pair]]="BTC/USD",FXLeaders_Signal_Report[[#This Row],[Pair]]="ETH/USD"),"Cryptocurrency","Forex"))</f>
        <v>Commodity</v>
      </c>
      <c r="P682">
        <f>ROUND(FXLeaders_Signal_Report[[#This Row],[Trade Duration (in Days)]],)</f>
        <v>0</v>
      </c>
      <c r="Q682">
        <f>ROUND(FXLeaders_Signal_Report[[#This Row],[Trade Duration (in Hours)]],)</f>
        <v>1</v>
      </c>
    </row>
    <row r="683" spans="1:17" x14ac:dyDescent="0.25">
      <c r="A683" t="s">
        <v>711</v>
      </c>
      <c r="B683" t="s">
        <v>13</v>
      </c>
      <c r="C683">
        <v>132.4</v>
      </c>
      <c r="D683" t="s">
        <v>14</v>
      </c>
      <c r="E683">
        <v>0</v>
      </c>
      <c r="F683">
        <v>1</v>
      </c>
      <c r="G683" s="1">
        <v>44971</v>
      </c>
      <c r="H683" s="2">
        <v>0.63537037037037036</v>
      </c>
      <c r="I683" s="1">
        <v>44971</v>
      </c>
      <c r="J683" s="2">
        <v>0.64744212962962966</v>
      </c>
      <c r="K683" s="5">
        <v>1.207175925925926E-2</v>
      </c>
      <c r="L683" s="6">
        <v>0.28972222222222221</v>
      </c>
      <c r="M683" s="2" t="str">
        <f>TEXT(FXLeaders_Signal_Report[[#This Row],[Time Open]],"[hh]:mm:ss")</f>
        <v>15:14:56</v>
      </c>
      <c r="N68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683" t="str">
        <f>IF(OR(FXLeaders_Signal_Report[[#This Row],[Pair]]="Gold",FXLeaders_Signal_Report[[#This Row],[Pair]]="Silver",FXLeaders_Signal_Report[[#This Row],[Pair]]="UsOil"),"Commodity",IF(OR(FXLeaders_Signal_Report[[#This Row],[Pair]]="BTC/USD",FXLeaders_Signal_Report[[#This Row],[Pair]]="ETH/USD"),"Cryptocurrency","Forex"))</f>
        <v>Forex</v>
      </c>
      <c r="P683">
        <f>ROUND(FXLeaders_Signal_Report[[#This Row],[Trade Duration (in Days)]],)</f>
        <v>0</v>
      </c>
      <c r="Q683">
        <f>ROUND(FXLeaders_Signal_Report[[#This Row],[Trade Duration (in Hours)]],)</f>
        <v>0</v>
      </c>
    </row>
    <row r="684" spans="1:17" x14ac:dyDescent="0.25">
      <c r="A684" t="s">
        <v>712</v>
      </c>
      <c r="B684" t="s">
        <v>16</v>
      </c>
      <c r="C684">
        <v>1857.21</v>
      </c>
      <c r="D684" t="s">
        <v>17</v>
      </c>
      <c r="E684">
        <v>0</v>
      </c>
      <c r="F684">
        <v>1</v>
      </c>
      <c r="G684" s="1">
        <v>44971</v>
      </c>
      <c r="H684" s="2">
        <v>0.56399305555555557</v>
      </c>
      <c r="I684" s="1">
        <v>44971</v>
      </c>
      <c r="J684" s="2">
        <v>0.60431712962962958</v>
      </c>
      <c r="K684" s="5">
        <v>4.0324074074074089E-2</v>
      </c>
      <c r="L684" s="6">
        <v>0.96777777777777807</v>
      </c>
      <c r="M684" s="2" t="str">
        <f>TEXT(FXLeaders_Signal_Report[[#This Row],[Time Open]],"[hh]:mm:ss")</f>
        <v>13:32:09</v>
      </c>
      <c r="N68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684" t="str">
        <f>IF(OR(FXLeaders_Signal_Report[[#This Row],[Pair]]="Gold",FXLeaders_Signal_Report[[#This Row],[Pair]]="Silver",FXLeaders_Signal_Report[[#This Row],[Pair]]="UsOil"),"Commodity",IF(OR(FXLeaders_Signal_Report[[#This Row],[Pair]]="BTC/USD",FXLeaders_Signal_Report[[#This Row],[Pair]]="ETH/USD"),"Cryptocurrency","Forex"))</f>
        <v>Commodity</v>
      </c>
      <c r="P684">
        <f>ROUND(FXLeaders_Signal_Report[[#This Row],[Trade Duration (in Days)]],)</f>
        <v>0</v>
      </c>
      <c r="Q684">
        <f>ROUND(FXLeaders_Signal_Report[[#This Row],[Trade Duration (in Hours)]],)</f>
        <v>1</v>
      </c>
    </row>
    <row r="685" spans="1:17" x14ac:dyDescent="0.25">
      <c r="A685" t="s">
        <v>713</v>
      </c>
      <c r="B685" t="s">
        <v>32</v>
      </c>
      <c r="C685">
        <v>0.88349999999999995</v>
      </c>
      <c r="D685" t="s">
        <v>17</v>
      </c>
      <c r="E685">
        <v>0</v>
      </c>
      <c r="F685">
        <v>1</v>
      </c>
      <c r="G685" s="1">
        <v>44967</v>
      </c>
      <c r="H685" s="2">
        <v>0.58771990740740743</v>
      </c>
      <c r="I685" s="1">
        <v>44971</v>
      </c>
      <c r="J685" s="2">
        <v>0.56421296296296297</v>
      </c>
      <c r="K685" s="5">
        <v>3.9764930555555553</v>
      </c>
      <c r="L685" s="6">
        <v>95.435833333333335</v>
      </c>
      <c r="M685" s="2" t="str">
        <f>TEXT(FXLeaders_Signal_Report[[#This Row],[Time Open]],"[hh]:mm:ss")</f>
        <v>14:06:19</v>
      </c>
      <c r="N68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685" t="str">
        <f>IF(OR(FXLeaders_Signal_Report[[#This Row],[Pair]]="Gold",FXLeaders_Signal_Report[[#This Row],[Pair]]="Silver",FXLeaders_Signal_Report[[#This Row],[Pair]]="UsOil"),"Commodity",IF(OR(FXLeaders_Signal_Report[[#This Row],[Pair]]="BTC/USD",FXLeaders_Signal_Report[[#This Row],[Pair]]="ETH/USD"),"Cryptocurrency","Forex"))</f>
        <v>Forex</v>
      </c>
      <c r="P685">
        <f>ROUND(FXLeaders_Signal_Report[[#This Row],[Trade Duration (in Days)]],)</f>
        <v>4</v>
      </c>
      <c r="Q685">
        <f>ROUND(FXLeaders_Signal_Report[[#This Row],[Trade Duration (in Hours)]],)</f>
        <v>95</v>
      </c>
    </row>
    <row r="686" spans="1:17" x14ac:dyDescent="0.25">
      <c r="A686" t="s">
        <v>714</v>
      </c>
      <c r="B686" t="s">
        <v>19</v>
      </c>
      <c r="C686">
        <v>1.0716000000000001</v>
      </c>
      <c r="D686" t="s">
        <v>17</v>
      </c>
      <c r="E686">
        <v>1</v>
      </c>
      <c r="F686">
        <v>0</v>
      </c>
      <c r="G686" s="1">
        <v>44970</v>
      </c>
      <c r="H686" s="2">
        <v>0.75962962962962965</v>
      </c>
      <c r="I686" s="1">
        <v>44971</v>
      </c>
      <c r="J686" s="2">
        <v>0.39305555555555555</v>
      </c>
      <c r="K686" s="5">
        <v>0.63342592592592584</v>
      </c>
      <c r="L686" s="6">
        <v>15.202222222222222</v>
      </c>
      <c r="M686" s="2" t="str">
        <f>TEXT(FXLeaders_Signal_Report[[#This Row],[Time Open]],"[hh]:mm:ss")</f>
        <v>18:13:52</v>
      </c>
      <c r="N68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686" t="str">
        <f>IF(OR(FXLeaders_Signal_Report[[#This Row],[Pair]]="Gold",FXLeaders_Signal_Report[[#This Row],[Pair]]="Silver",FXLeaders_Signal_Report[[#This Row],[Pair]]="UsOil"),"Commodity",IF(OR(FXLeaders_Signal_Report[[#This Row],[Pair]]="BTC/USD",FXLeaders_Signal_Report[[#This Row],[Pair]]="ETH/USD"),"Cryptocurrency","Forex"))</f>
        <v>Forex</v>
      </c>
      <c r="P686">
        <f>ROUND(FXLeaders_Signal_Report[[#This Row],[Trade Duration (in Days)]],)</f>
        <v>1</v>
      </c>
      <c r="Q686">
        <f>ROUND(FXLeaders_Signal_Report[[#This Row],[Trade Duration (in Hours)]],)</f>
        <v>15</v>
      </c>
    </row>
    <row r="687" spans="1:17" x14ac:dyDescent="0.25">
      <c r="A687" t="s">
        <v>715</v>
      </c>
      <c r="B687" t="s">
        <v>21</v>
      </c>
      <c r="C687">
        <v>1.2137</v>
      </c>
      <c r="D687" t="s">
        <v>17</v>
      </c>
      <c r="E687">
        <v>1</v>
      </c>
      <c r="F687">
        <v>0</v>
      </c>
      <c r="G687" s="1">
        <v>44971</v>
      </c>
      <c r="H687" s="2">
        <v>0.33513888888888888</v>
      </c>
      <c r="I687" s="1">
        <v>44971</v>
      </c>
      <c r="J687" s="2">
        <v>0.37510416666666668</v>
      </c>
      <c r="K687" s="5">
        <v>3.9965277777777773E-2</v>
      </c>
      <c r="L687" s="6">
        <v>0.9591666666666665</v>
      </c>
      <c r="M687" s="2" t="str">
        <f>TEXT(FXLeaders_Signal_Report[[#This Row],[Time Open]],"[hh]:mm:ss")</f>
        <v>08:02:36</v>
      </c>
      <c r="N68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687" t="str">
        <f>IF(OR(FXLeaders_Signal_Report[[#This Row],[Pair]]="Gold",FXLeaders_Signal_Report[[#This Row],[Pair]]="Silver",FXLeaders_Signal_Report[[#This Row],[Pair]]="UsOil"),"Commodity",IF(OR(FXLeaders_Signal_Report[[#This Row],[Pair]]="BTC/USD",FXLeaders_Signal_Report[[#This Row],[Pair]]="ETH/USD"),"Cryptocurrency","Forex"))</f>
        <v>Forex</v>
      </c>
      <c r="P687">
        <f>ROUND(FXLeaders_Signal_Report[[#This Row],[Trade Duration (in Days)]],)</f>
        <v>0</v>
      </c>
      <c r="Q687">
        <f>ROUND(FXLeaders_Signal_Report[[#This Row],[Trade Duration (in Hours)]],)</f>
        <v>1</v>
      </c>
    </row>
    <row r="688" spans="1:17" x14ac:dyDescent="0.25">
      <c r="A688" t="s">
        <v>716</v>
      </c>
      <c r="B688" t="s">
        <v>16</v>
      </c>
      <c r="C688">
        <v>1857.81</v>
      </c>
      <c r="D688" t="s">
        <v>14</v>
      </c>
      <c r="E688">
        <v>0</v>
      </c>
      <c r="F688">
        <v>1</v>
      </c>
      <c r="G688" s="1">
        <v>44971</v>
      </c>
      <c r="H688" s="2">
        <v>0.21869212962962964</v>
      </c>
      <c r="I688" s="1">
        <v>44971</v>
      </c>
      <c r="J688" s="2">
        <v>0.27376157407407409</v>
      </c>
      <c r="K688" s="5">
        <v>5.5069444444444469E-2</v>
      </c>
      <c r="L688" s="6">
        <v>1.3216666666666672</v>
      </c>
      <c r="M688" s="2" t="str">
        <f>TEXT(FXLeaders_Signal_Report[[#This Row],[Time Open]],"[hh]:mm:ss")</f>
        <v>05:14:55</v>
      </c>
      <c r="N68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688" t="str">
        <f>IF(OR(FXLeaders_Signal_Report[[#This Row],[Pair]]="Gold",FXLeaders_Signal_Report[[#This Row],[Pair]]="Silver",FXLeaders_Signal_Report[[#This Row],[Pair]]="UsOil"),"Commodity",IF(OR(FXLeaders_Signal_Report[[#This Row],[Pair]]="BTC/USD",FXLeaders_Signal_Report[[#This Row],[Pair]]="ETH/USD"),"Cryptocurrency","Forex"))</f>
        <v>Commodity</v>
      </c>
      <c r="P688">
        <f>ROUND(FXLeaders_Signal_Report[[#This Row],[Trade Duration (in Days)]],)</f>
        <v>0</v>
      </c>
      <c r="Q688">
        <f>ROUND(FXLeaders_Signal_Report[[#This Row],[Trade Duration (in Hours)]],)</f>
        <v>1</v>
      </c>
    </row>
    <row r="689" spans="1:17" x14ac:dyDescent="0.25">
      <c r="A689" t="s">
        <v>717</v>
      </c>
      <c r="B689" t="s">
        <v>47</v>
      </c>
      <c r="C689">
        <v>0.92159999999999997</v>
      </c>
      <c r="D689" t="s">
        <v>17</v>
      </c>
      <c r="E689">
        <v>0</v>
      </c>
      <c r="F689">
        <v>1</v>
      </c>
      <c r="G689" s="1">
        <v>44970</v>
      </c>
      <c r="H689" s="2">
        <v>0.53899305555555554</v>
      </c>
      <c r="I689" s="1">
        <v>44970</v>
      </c>
      <c r="J689" s="2">
        <v>0.99905092592592593</v>
      </c>
      <c r="K689" s="5">
        <v>0.46005787037037044</v>
      </c>
      <c r="L689" s="6">
        <v>11.041388888888891</v>
      </c>
      <c r="M689" s="2" t="str">
        <f>TEXT(FXLeaders_Signal_Report[[#This Row],[Time Open]],"[hh]:mm:ss")</f>
        <v>12:56:09</v>
      </c>
      <c r="N68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689" t="str">
        <f>IF(OR(FXLeaders_Signal_Report[[#This Row],[Pair]]="Gold",FXLeaders_Signal_Report[[#This Row],[Pair]]="Silver",FXLeaders_Signal_Report[[#This Row],[Pair]]="UsOil"),"Commodity",IF(OR(FXLeaders_Signal_Report[[#This Row],[Pair]]="BTC/USD",FXLeaders_Signal_Report[[#This Row],[Pair]]="ETH/USD"),"Cryptocurrency","Forex"))</f>
        <v>Forex</v>
      </c>
      <c r="P689">
        <f>ROUND(FXLeaders_Signal_Report[[#This Row],[Trade Duration (in Days)]],)</f>
        <v>0</v>
      </c>
      <c r="Q689">
        <f>ROUND(FXLeaders_Signal_Report[[#This Row],[Trade Duration (in Hours)]],)</f>
        <v>11</v>
      </c>
    </row>
    <row r="690" spans="1:17" x14ac:dyDescent="0.25">
      <c r="A690" t="s">
        <v>718</v>
      </c>
      <c r="B690" t="s">
        <v>16</v>
      </c>
      <c r="C690">
        <v>1860.1</v>
      </c>
      <c r="D690" t="s">
        <v>17</v>
      </c>
      <c r="E690">
        <v>0</v>
      </c>
      <c r="F690">
        <v>1</v>
      </c>
      <c r="G690" s="1">
        <v>44970</v>
      </c>
      <c r="H690" s="2">
        <v>0.19559027777777777</v>
      </c>
      <c r="I690" s="1">
        <v>44970</v>
      </c>
      <c r="J690" s="2">
        <v>0.70709490740740744</v>
      </c>
      <c r="K690" s="5">
        <v>0.51150462962962961</v>
      </c>
      <c r="L690" s="6">
        <v>12.27611111111111</v>
      </c>
      <c r="M690" s="2" t="str">
        <f>TEXT(FXLeaders_Signal_Report[[#This Row],[Time Open]],"[hh]:mm:ss")</f>
        <v>04:41:39</v>
      </c>
      <c r="N69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690" t="str">
        <f>IF(OR(FXLeaders_Signal_Report[[#This Row],[Pair]]="Gold",FXLeaders_Signal_Report[[#This Row],[Pair]]="Silver",FXLeaders_Signal_Report[[#This Row],[Pair]]="UsOil"),"Commodity",IF(OR(FXLeaders_Signal_Report[[#This Row],[Pair]]="BTC/USD",FXLeaders_Signal_Report[[#This Row],[Pair]]="ETH/USD"),"Cryptocurrency","Forex"))</f>
        <v>Commodity</v>
      </c>
      <c r="P690">
        <f>ROUND(FXLeaders_Signal_Report[[#This Row],[Trade Duration (in Days)]],)</f>
        <v>1</v>
      </c>
      <c r="Q690">
        <f>ROUND(FXLeaders_Signal_Report[[#This Row],[Trade Duration (in Hours)]],)</f>
        <v>12</v>
      </c>
    </row>
    <row r="691" spans="1:17" x14ac:dyDescent="0.25">
      <c r="A691" t="s">
        <v>719</v>
      </c>
      <c r="B691" t="s">
        <v>19</v>
      </c>
      <c r="C691">
        <v>1.0670999999999999</v>
      </c>
      <c r="D691" t="s">
        <v>17</v>
      </c>
      <c r="E691">
        <v>1</v>
      </c>
      <c r="F691">
        <v>0</v>
      </c>
      <c r="G691" s="1">
        <v>44970</v>
      </c>
      <c r="H691" s="2">
        <v>0.2207523148148148</v>
      </c>
      <c r="I691" s="1">
        <v>44970</v>
      </c>
      <c r="J691" s="2">
        <v>0.64318287037037036</v>
      </c>
      <c r="K691" s="5">
        <v>0.42243055555555548</v>
      </c>
      <c r="L691" s="6">
        <v>10.138333333333332</v>
      </c>
      <c r="M691" s="2" t="str">
        <f>TEXT(FXLeaders_Signal_Report[[#This Row],[Time Open]],"[hh]:mm:ss")</f>
        <v>05:17:53</v>
      </c>
      <c r="N69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691" t="str">
        <f>IF(OR(FXLeaders_Signal_Report[[#This Row],[Pair]]="Gold",FXLeaders_Signal_Report[[#This Row],[Pair]]="Silver",FXLeaders_Signal_Report[[#This Row],[Pair]]="UsOil"),"Commodity",IF(OR(FXLeaders_Signal_Report[[#This Row],[Pair]]="BTC/USD",FXLeaders_Signal_Report[[#This Row],[Pair]]="ETH/USD"),"Cryptocurrency","Forex"))</f>
        <v>Forex</v>
      </c>
      <c r="P691">
        <f>ROUND(FXLeaders_Signal_Report[[#This Row],[Trade Duration (in Days)]],)</f>
        <v>0</v>
      </c>
      <c r="Q691">
        <f>ROUND(FXLeaders_Signal_Report[[#This Row],[Trade Duration (in Hours)]],)</f>
        <v>10</v>
      </c>
    </row>
    <row r="692" spans="1:17" x14ac:dyDescent="0.25">
      <c r="A692" t="s">
        <v>720</v>
      </c>
      <c r="B692" t="s">
        <v>13</v>
      </c>
      <c r="C692">
        <v>131.16999999999999</v>
      </c>
      <c r="D692" t="s">
        <v>14</v>
      </c>
      <c r="E692">
        <v>0</v>
      </c>
      <c r="F692">
        <v>1</v>
      </c>
      <c r="G692" s="1">
        <v>44965</v>
      </c>
      <c r="H692" s="2">
        <v>0.55311342592592594</v>
      </c>
      <c r="I692" s="1">
        <v>44970</v>
      </c>
      <c r="J692" s="2">
        <v>0.15487268518518518</v>
      </c>
      <c r="K692" s="5">
        <v>4.6017592592592589</v>
      </c>
      <c r="L692" s="6">
        <v>110.44222222222223</v>
      </c>
      <c r="M692" s="2" t="str">
        <f>TEXT(FXLeaders_Signal_Report[[#This Row],[Time Open]],"[hh]:mm:ss")</f>
        <v>13:16:29</v>
      </c>
      <c r="N69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692" t="str">
        <f>IF(OR(FXLeaders_Signal_Report[[#This Row],[Pair]]="Gold",FXLeaders_Signal_Report[[#This Row],[Pair]]="Silver",FXLeaders_Signal_Report[[#This Row],[Pair]]="UsOil"),"Commodity",IF(OR(FXLeaders_Signal_Report[[#This Row],[Pair]]="BTC/USD",FXLeaders_Signal_Report[[#This Row],[Pair]]="ETH/USD"),"Cryptocurrency","Forex"))</f>
        <v>Forex</v>
      </c>
      <c r="P692">
        <f>ROUND(FXLeaders_Signal_Report[[#This Row],[Trade Duration (in Days)]],)</f>
        <v>5</v>
      </c>
      <c r="Q692">
        <f>ROUND(FXLeaders_Signal_Report[[#This Row],[Trade Duration (in Hours)]],)</f>
        <v>110</v>
      </c>
    </row>
    <row r="693" spans="1:17" x14ac:dyDescent="0.25">
      <c r="A693" t="s">
        <v>721</v>
      </c>
      <c r="B693" t="s">
        <v>19</v>
      </c>
      <c r="C693">
        <v>1.0722</v>
      </c>
      <c r="D693" t="s">
        <v>17</v>
      </c>
      <c r="E693">
        <v>0</v>
      </c>
      <c r="F693">
        <v>1</v>
      </c>
      <c r="G693" s="1">
        <v>44967</v>
      </c>
      <c r="H693" s="2">
        <v>0.19099537037037037</v>
      </c>
      <c r="I693" s="1">
        <v>44967</v>
      </c>
      <c r="J693" s="2">
        <v>0.52478009259259262</v>
      </c>
      <c r="K693" s="5">
        <v>0.33378472222222227</v>
      </c>
      <c r="L693" s="6">
        <v>8.0108333333333341</v>
      </c>
      <c r="M693" s="2" t="str">
        <f>TEXT(FXLeaders_Signal_Report[[#This Row],[Time Open]],"[hh]:mm:ss")</f>
        <v>04:35:02</v>
      </c>
      <c r="N69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693" t="str">
        <f>IF(OR(FXLeaders_Signal_Report[[#This Row],[Pair]]="Gold",FXLeaders_Signal_Report[[#This Row],[Pair]]="Silver",FXLeaders_Signal_Report[[#This Row],[Pair]]="UsOil"),"Commodity",IF(OR(FXLeaders_Signal_Report[[#This Row],[Pair]]="BTC/USD",FXLeaders_Signal_Report[[#This Row],[Pair]]="ETH/USD"),"Cryptocurrency","Forex"))</f>
        <v>Forex</v>
      </c>
      <c r="P693">
        <f>ROUND(FXLeaders_Signal_Report[[#This Row],[Trade Duration (in Days)]],)</f>
        <v>0</v>
      </c>
      <c r="Q693">
        <f>ROUND(FXLeaders_Signal_Report[[#This Row],[Trade Duration (in Hours)]],)</f>
        <v>8</v>
      </c>
    </row>
    <row r="694" spans="1:17" x14ac:dyDescent="0.25">
      <c r="A694" t="s">
        <v>722</v>
      </c>
      <c r="B694" t="s">
        <v>43</v>
      </c>
      <c r="C694">
        <v>77.397999999999996</v>
      </c>
      <c r="D694" t="s">
        <v>17</v>
      </c>
      <c r="E694">
        <v>1</v>
      </c>
      <c r="F694">
        <v>0</v>
      </c>
      <c r="G694" s="1">
        <v>44966</v>
      </c>
      <c r="H694" s="2">
        <v>0.65443287037037035</v>
      </c>
      <c r="I694" s="1">
        <v>44967</v>
      </c>
      <c r="J694" s="2">
        <v>0.35291666666666666</v>
      </c>
      <c r="K694" s="5">
        <v>0.69848379629629642</v>
      </c>
      <c r="L694" s="6">
        <v>16.763611111111111</v>
      </c>
      <c r="M694" s="2" t="str">
        <f>TEXT(FXLeaders_Signal_Report[[#This Row],[Time Open]],"[hh]:mm:ss")</f>
        <v>15:42:23</v>
      </c>
      <c r="N69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694" t="str">
        <f>IF(OR(FXLeaders_Signal_Report[[#This Row],[Pair]]="Gold",FXLeaders_Signal_Report[[#This Row],[Pair]]="Silver",FXLeaders_Signal_Report[[#This Row],[Pair]]="UsOil"),"Commodity",IF(OR(FXLeaders_Signal_Report[[#This Row],[Pair]]="BTC/USD",FXLeaders_Signal_Report[[#This Row],[Pair]]="ETH/USD"),"Cryptocurrency","Forex"))</f>
        <v>Commodity</v>
      </c>
      <c r="P694">
        <f>ROUND(FXLeaders_Signal_Report[[#This Row],[Trade Duration (in Days)]],)</f>
        <v>1</v>
      </c>
      <c r="Q694">
        <f>ROUND(FXLeaders_Signal_Report[[#This Row],[Trade Duration (in Hours)]],)</f>
        <v>17</v>
      </c>
    </row>
    <row r="695" spans="1:17" x14ac:dyDescent="0.25">
      <c r="A695" t="s">
        <v>723</v>
      </c>
      <c r="B695" t="s">
        <v>16</v>
      </c>
      <c r="C695">
        <v>1856.91</v>
      </c>
      <c r="D695" t="s">
        <v>17</v>
      </c>
      <c r="E695">
        <v>1</v>
      </c>
      <c r="F695">
        <v>0</v>
      </c>
      <c r="G695" s="1">
        <v>44967</v>
      </c>
      <c r="H695" s="2">
        <v>0.18435185185185185</v>
      </c>
      <c r="I695" s="1">
        <v>44967</v>
      </c>
      <c r="J695" s="2">
        <v>0.33917824074074077</v>
      </c>
      <c r="K695" s="5">
        <v>0.15482638888888889</v>
      </c>
      <c r="L695" s="6">
        <v>3.7158333333333333</v>
      </c>
      <c r="M695" s="2" t="str">
        <f>TEXT(FXLeaders_Signal_Report[[#This Row],[Time Open]],"[hh]:mm:ss")</f>
        <v>04:25:28</v>
      </c>
      <c r="N69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695" t="str">
        <f>IF(OR(FXLeaders_Signal_Report[[#This Row],[Pair]]="Gold",FXLeaders_Signal_Report[[#This Row],[Pair]]="Silver",FXLeaders_Signal_Report[[#This Row],[Pair]]="UsOil"),"Commodity",IF(OR(FXLeaders_Signal_Report[[#This Row],[Pair]]="BTC/USD",FXLeaders_Signal_Report[[#This Row],[Pair]]="ETH/USD"),"Cryptocurrency","Forex"))</f>
        <v>Commodity</v>
      </c>
      <c r="P695">
        <f>ROUND(FXLeaders_Signal_Report[[#This Row],[Trade Duration (in Days)]],)</f>
        <v>0</v>
      </c>
      <c r="Q695">
        <f>ROUND(FXLeaders_Signal_Report[[#This Row],[Trade Duration (in Hours)]],)</f>
        <v>4</v>
      </c>
    </row>
    <row r="696" spans="1:17" x14ac:dyDescent="0.25">
      <c r="A696" t="s">
        <v>724</v>
      </c>
      <c r="B696" t="s">
        <v>16</v>
      </c>
      <c r="C696">
        <v>1882.45</v>
      </c>
      <c r="D696" t="s">
        <v>17</v>
      </c>
      <c r="E696">
        <v>0</v>
      </c>
      <c r="F696">
        <v>1</v>
      </c>
      <c r="G696" s="1">
        <v>44966</v>
      </c>
      <c r="H696" s="2">
        <v>0.567962962962963</v>
      </c>
      <c r="I696" s="1">
        <v>44966</v>
      </c>
      <c r="J696" s="2">
        <v>0.64771990740740737</v>
      </c>
      <c r="K696" s="5">
        <v>7.9756944444444519E-2</v>
      </c>
      <c r="L696" s="6">
        <v>1.9141666666666683</v>
      </c>
      <c r="M696" s="2" t="str">
        <f>TEXT(FXLeaders_Signal_Report[[#This Row],[Time Open]],"[hh]:mm:ss")</f>
        <v>13:37:52</v>
      </c>
      <c r="N69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696" t="str">
        <f>IF(OR(FXLeaders_Signal_Report[[#This Row],[Pair]]="Gold",FXLeaders_Signal_Report[[#This Row],[Pair]]="Silver",FXLeaders_Signal_Report[[#This Row],[Pair]]="UsOil"),"Commodity",IF(OR(FXLeaders_Signal_Report[[#This Row],[Pair]]="BTC/USD",FXLeaders_Signal_Report[[#This Row],[Pair]]="ETH/USD"),"Cryptocurrency","Forex"))</f>
        <v>Commodity</v>
      </c>
      <c r="P696">
        <f>ROUND(FXLeaders_Signal_Report[[#This Row],[Trade Duration (in Days)]],)</f>
        <v>0</v>
      </c>
      <c r="Q696">
        <f>ROUND(FXLeaders_Signal_Report[[#This Row],[Trade Duration (in Hours)]],)</f>
        <v>2</v>
      </c>
    </row>
    <row r="697" spans="1:17" x14ac:dyDescent="0.25">
      <c r="A697" t="s">
        <v>725</v>
      </c>
      <c r="B697" t="s">
        <v>16</v>
      </c>
      <c r="C697">
        <v>1883.47</v>
      </c>
      <c r="D697" t="s">
        <v>17</v>
      </c>
      <c r="E697">
        <v>0</v>
      </c>
      <c r="F697">
        <v>1</v>
      </c>
      <c r="G697" s="1">
        <v>44966</v>
      </c>
      <c r="H697" s="2">
        <v>0.55098379629629635</v>
      </c>
      <c r="I697" s="1">
        <v>44966</v>
      </c>
      <c r="J697" s="2">
        <v>0.55701388888888892</v>
      </c>
      <c r="K697" s="5">
        <v>6.0300925925926103E-3</v>
      </c>
      <c r="L697" s="6">
        <v>0.14472222222222264</v>
      </c>
      <c r="M697" s="2" t="str">
        <f>TEXT(FXLeaders_Signal_Report[[#This Row],[Time Open]],"[hh]:mm:ss")</f>
        <v>13:13:25</v>
      </c>
      <c r="N69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697" t="str">
        <f>IF(OR(FXLeaders_Signal_Report[[#This Row],[Pair]]="Gold",FXLeaders_Signal_Report[[#This Row],[Pair]]="Silver",FXLeaders_Signal_Report[[#This Row],[Pair]]="UsOil"),"Commodity",IF(OR(FXLeaders_Signal_Report[[#This Row],[Pair]]="BTC/USD",FXLeaders_Signal_Report[[#This Row],[Pair]]="ETH/USD"),"Cryptocurrency","Forex"))</f>
        <v>Commodity</v>
      </c>
      <c r="P697">
        <f>ROUND(FXLeaders_Signal_Report[[#This Row],[Trade Duration (in Days)]],)</f>
        <v>0</v>
      </c>
      <c r="Q697">
        <f>ROUND(FXLeaders_Signal_Report[[#This Row],[Trade Duration (in Hours)]],)</f>
        <v>0</v>
      </c>
    </row>
    <row r="698" spans="1:17" x14ac:dyDescent="0.25">
      <c r="A698" t="s">
        <v>726</v>
      </c>
      <c r="B698" t="s">
        <v>16</v>
      </c>
      <c r="C698">
        <v>1877.51</v>
      </c>
      <c r="D698" t="s">
        <v>14</v>
      </c>
      <c r="E698">
        <v>0</v>
      </c>
      <c r="F698">
        <v>1</v>
      </c>
      <c r="G698" s="1">
        <v>44966</v>
      </c>
      <c r="H698" s="2">
        <v>0.24586805555555555</v>
      </c>
      <c r="I698" s="1">
        <v>44966</v>
      </c>
      <c r="J698" s="2">
        <v>0.45240740740740742</v>
      </c>
      <c r="K698" s="5">
        <v>0.2065393518518519</v>
      </c>
      <c r="L698" s="6">
        <v>4.9569444444444457</v>
      </c>
      <c r="M698" s="2" t="str">
        <f>TEXT(FXLeaders_Signal_Report[[#This Row],[Time Open]],"[hh]:mm:ss")</f>
        <v>05:54:03</v>
      </c>
      <c r="N69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698" t="str">
        <f>IF(OR(FXLeaders_Signal_Report[[#This Row],[Pair]]="Gold",FXLeaders_Signal_Report[[#This Row],[Pair]]="Silver",FXLeaders_Signal_Report[[#This Row],[Pair]]="UsOil"),"Commodity",IF(OR(FXLeaders_Signal_Report[[#This Row],[Pair]]="BTC/USD",FXLeaders_Signal_Report[[#This Row],[Pair]]="ETH/USD"),"Cryptocurrency","Forex"))</f>
        <v>Commodity</v>
      </c>
      <c r="P698">
        <f>ROUND(FXLeaders_Signal_Report[[#This Row],[Trade Duration (in Days)]],)</f>
        <v>0</v>
      </c>
      <c r="Q698">
        <f>ROUND(FXLeaders_Signal_Report[[#This Row],[Trade Duration (in Hours)]],)</f>
        <v>5</v>
      </c>
    </row>
    <row r="699" spans="1:17" x14ac:dyDescent="0.25">
      <c r="A699" t="s">
        <v>727</v>
      </c>
      <c r="B699" t="s">
        <v>19</v>
      </c>
      <c r="C699">
        <v>1.0733999999999999</v>
      </c>
      <c r="D699" t="s">
        <v>14</v>
      </c>
      <c r="E699">
        <v>0</v>
      </c>
      <c r="F699">
        <v>1</v>
      </c>
      <c r="G699" s="1">
        <v>44966</v>
      </c>
      <c r="H699" s="2">
        <v>0.25782407407407409</v>
      </c>
      <c r="I699" s="1">
        <v>44966</v>
      </c>
      <c r="J699" s="2">
        <v>0.38085648148148149</v>
      </c>
      <c r="K699" s="5">
        <v>0.12303240740740744</v>
      </c>
      <c r="L699" s="6">
        <v>2.9527777777777784</v>
      </c>
      <c r="M699" s="2" t="str">
        <f>TEXT(FXLeaders_Signal_Report[[#This Row],[Time Open]],"[hh]:mm:ss")</f>
        <v>06:11:16</v>
      </c>
      <c r="N69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699" t="str">
        <f>IF(OR(FXLeaders_Signal_Report[[#This Row],[Pair]]="Gold",FXLeaders_Signal_Report[[#This Row],[Pair]]="Silver",FXLeaders_Signal_Report[[#This Row],[Pair]]="UsOil"),"Commodity",IF(OR(FXLeaders_Signal_Report[[#This Row],[Pair]]="BTC/USD",FXLeaders_Signal_Report[[#This Row],[Pair]]="ETH/USD"),"Cryptocurrency","Forex"))</f>
        <v>Forex</v>
      </c>
      <c r="P699">
        <f>ROUND(FXLeaders_Signal_Report[[#This Row],[Trade Duration (in Days)]],)</f>
        <v>0</v>
      </c>
      <c r="Q699">
        <f>ROUND(FXLeaders_Signal_Report[[#This Row],[Trade Duration (in Hours)]],)</f>
        <v>3</v>
      </c>
    </row>
    <row r="700" spans="1:17" x14ac:dyDescent="0.25">
      <c r="A700" t="s">
        <v>728</v>
      </c>
      <c r="B700" t="s">
        <v>43</v>
      </c>
      <c r="C700">
        <v>77.47</v>
      </c>
      <c r="D700" t="s">
        <v>17</v>
      </c>
      <c r="E700">
        <v>1</v>
      </c>
      <c r="F700">
        <v>0</v>
      </c>
      <c r="G700" s="1">
        <v>44965</v>
      </c>
      <c r="H700" s="2">
        <v>0.69703703703703701</v>
      </c>
      <c r="I700" s="1">
        <v>44966</v>
      </c>
      <c r="J700" s="2">
        <v>0.34424768518518517</v>
      </c>
      <c r="K700" s="5">
        <v>0.6472106481481481</v>
      </c>
      <c r="L700" s="6">
        <v>15.533055555555555</v>
      </c>
      <c r="M700" s="2" t="str">
        <f>TEXT(FXLeaders_Signal_Report[[#This Row],[Time Open]],"[hh]:mm:ss")</f>
        <v>16:43:44</v>
      </c>
      <c r="N70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700" t="str">
        <f>IF(OR(FXLeaders_Signal_Report[[#This Row],[Pair]]="Gold",FXLeaders_Signal_Report[[#This Row],[Pair]]="Silver",FXLeaders_Signal_Report[[#This Row],[Pair]]="UsOil"),"Commodity",IF(OR(FXLeaders_Signal_Report[[#This Row],[Pair]]="BTC/USD",FXLeaders_Signal_Report[[#This Row],[Pair]]="ETH/USD"),"Cryptocurrency","Forex"))</f>
        <v>Commodity</v>
      </c>
      <c r="P700">
        <f>ROUND(FXLeaders_Signal_Report[[#This Row],[Trade Duration (in Days)]],)</f>
        <v>1</v>
      </c>
      <c r="Q700">
        <f>ROUND(FXLeaders_Signal_Report[[#This Row],[Trade Duration (in Hours)]],)</f>
        <v>16</v>
      </c>
    </row>
    <row r="701" spans="1:17" x14ac:dyDescent="0.25">
      <c r="A701" t="s">
        <v>729</v>
      </c>
      <c r="B701" t="s">
        <v>32</v>
      </c>
      <c r="C701">
        <v>0.89039999999999997</v>
      </c>
      <c r="D701" t="s">
        <v>17</v>
      </c>
      <c r="E701">
        <v>0</v>
      </c>
      <c r="F701">
        <v>1</v>
      </c>
      <c r="G701" s="1">
        <v>44964</v>
      </c>
      <c r="H701" s="2">
        <v>0.66487268518518516</v>
      </c>
      <c r="I701" s="1">
        <v>44965</v>
      </c>
      <c r="J701" s="2">
        <v>0.90687499999999999</v>
      </c>
      <c r="K701" s="5">
        <v>1.2420023148148149</v>
      </c>
      <c r="L701" s="6">
        <v>29.808055555555555</v>
      </c>
      <c r="M701" s="2" t="str">
        <f>TEXT(FXLeaders_Signal_Report[[#This Row],[Time Open]],"[hh]:mm:ss")</f>
        <v>15:57:25</v>
      </c>
      <c r="N70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701" t="str">
        <f>IF(OR(FXLeaders_Signal_Report[[#This Row],[Pair]]="Gold",FXLeaders_Signal_Report[[#This Row],[Pair]]="Silver",FXLeaders_Signal_Report[[#This Row],[Pair]]="UsOil"),"Commodity",IF(OR(FXLeaders_Signal_Report[[#This Row],[Pair]]="BTC/USD",FXLeaders_Signal_Report[[#This Row],[Pair]]="ETH/USD"),"Cryptocurrency","Forex"))</f>
        <v>Forex</v>
      </c>
      <c r="P701">
        <f>ROUND(FXLeaders_Signal_Report[[#This Row],[Trade Duration (in Days)]],)</f>
        <v>1</v>
      </c>
      <c r="Q701">
        <f>ROUND(FXLeaders_Signal_Report[[#This Row],[Trade Duration (in Hours)]],)</f>
        <v>30</v>
      </c>
    </row>
    <row r="702" spans="1:17" x14ac:dyDescent="0.25">
      <c r="A702" t="s">
        <v>730</v>
      </c>
      <c r="B702" t="s">
        <v>16</v>
      </c>
      <c r="C702">
        <v>1876.18</v>
      </c>
      <c r="D702" t="s">
        <v>17</v>
      </c>
      <c r="E702">
        <v>0</v>
      </c>
      <c r="F702">
        <v>1</v>
      </c>
      <c r="G702" s="1">
        <v>44965</v>
      </c>
      <c r="H702" s="2">
        <v>0.68737268518518524</v>
      </c>
      <c r="I702" s="1">
        <v>44965</v>
      </c>
      <c r="J702" s="2">
        <v>0.69162037037037039</v>
      </c>
      <c r="K702" s="5">
        <v>4.2476851851852198E-3</v>
      </c>
      <c r="L702" s="6">
        <v>0.10194444444444528</v>
      </c>
      <c r="M702" s="2" t="str">
        <f>TEXT(FXLeaders_Signal_Report[[#This Row],[Time Open]],"[hh]:mm:ss")</f>
        <v>16:29:49</v>
      </c>
      <c r="N70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702" t="str">
        <f>IF(OR(FXLeaders_Signal_Report[[#This Row],[Pair]]="Gold",FXLeaders_Signal_Report[[#This Row],[Pair]]="Silver",FXLeaders_Signal_Report[[#This Row],[Pair]]="UsOil"),"Commodity",IF(OR(FXLeaders_Signal_Report[[#This Row],[Pair]]="BTC/USD",FXLeaders_Signal_Report[[#This Row],[Pair]]="ETH/USD"),"Cryptocurrency","Forex"))</f>
        <v>Commodity</v>
      </c>
      <c r="P702">
        <f>ROUND(FXLeaders_Signal_Report[[#This Row],[Trade Duration (in Days)]],)</f>
        <v>0</v>
      </c>
      <c r="Q702">
        <f>ROUND(FXLeaders_Signal_Report[[#This Row],[Trade Duration (in Hours)]],)</f>
        <v>0</v>
      </c>
    </row>
    <row r="703" spans="1:17" x14ac:dyDescent="0.25">
      <c r="A703" t="s">
        <v>731</v>
      </c>
      <c r="B703" t="s">
        <v>16</v>
      </c>
      <c r="C703">
        <v>1874.08</v>
      </c>
      <c r="D703" t="s">
        <v>17</v>
      </c>
      <c r="E703">
        <v>1</v>
      </c>
      <c r="F703">
        <v>0</v>
      </c>
      <c r="G703" s="1">
        <v>44965</v>
      </c>
      <c r="H703" s="2">
        <v>0.66619212962962959</v>
      </c>
      <c r="I703" s="1">
        <v>44965</v>
      </c>
      <c r="J703" s="2">
        <v>0.68092592592592593</v>
      </c>
      <c r="K703" s="5">
        <v>1.4733796296296267E-2</v>
      </c>
      <c r="L703" s="6">
        <v>0.35361111111111043</v>
      </c>
      <c r="M703" s="2" t="str">
        <f>TEXT(FXLeaders_Signal_Report[[#This Row],[Time Open]],"[hh]:mm:ss")</f>
        <v>15:59:19</v>
      </c>
      <c r="N70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703" t="str">
        <f>IF(OR(FXLeaders_Signal_Report[[#This Row],[Pair]]="Gold",FXLeaders_Signal_Report[[#This Row],[Pair]]="Silver",FXLeaders_Signal_Report[[#This Row],[Pair]]="UsOil"),"Commodity",IF(OR(FXLeaders_Signal_Report[[#This Row],[Pair]]="BTC/USD",FXLeaders_Signal_Report[[#This Row],[Pair]]="ETH/USD"),"Cryptocurrency","Forex"))</f>
        <v>Commodity</v>
      </c>
      <c r="P703">
        <f>ROUND(FXLeaders_Signal_Report[[#This Row],[Trade Duration (in Days)]],)</f>
        <v>0</v>
      </c>
      <c r="Q703">
        <f>ROUND(FXLeaders_Signal_Report[[#This Row],[Trade Duration (in Hours)]],)</f>
        <v>0</v>
      </c>
    </row>
    <row r="704" spans="1:17" x14ac:dyDescent="0.25">
      <c r="A704" t="s">
        <v>732</v>
      </c>
      <c r="B704" t="s">
        <v>19</v>
      </c>
      <c r="C704">
        <v>1.0727</v>
      </c>
      <c r="D704" t="s">
        <v>14</v>
      </c>
      <c r="E704">
        <v>0</v>
      </c>
      <c r="F704">
        <v>1</v>
      </c>
      <c r="G704" s="1">
        <v>44965</v>
      </c>
      <c r="H704" s="2">
        <v>0.22618055555555555</v>
      </c>
      <c r="I704" s="1">
        <v>44965</v>
      </c>
      <c r="J704" s="2">
        <v>0.33285879629629628</v>
      </c>
      <c r="K704" s="5">
        <v>0.10667824074074073</v>
      </c>
      <c r="L704" s="6">
        <v>2.5602777777777774</v>
      </c>
      <c r="M704" s="2" t="str">
        <f>TEXT(FXLeaders_Signal_Report[[#This Row],[Time Open]],"[hh]:mm:ss")</f>
        <v>05:25:42</v>
      </c>
      <c r="N70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704" t="str">
        <f>IF(OR(FXLeaders_Signal_Report[[#This Row],[Pair]]="Gold",FXLeaders_Signal_Report[[#This Row],[Pair]]="Silver",FXLeaders_Signal_Report[[#This Row],[Pair]]="UsOil"),"Commodity",IF(OR(FXLeaders_Signal_Report[[#This Row],[Pair]]="BTC/USD",FXLeaders_Signal_Report[[#This Row],[Pair]]="ETH/USD"),"Cryptocurrency","Forex"))</f>
        <v>Forex</v>
      </c>
      <c r="P704">
        <f>ROUND(FXLeaders_Signal_Report[[#This Row],[Trade Duration (in Days)]],)</f>
        <v>0</v>
      </c>
      <c r="Q704">
        <f>ROUND(FXLeaders_Signal_Report[[#This Row],[Trade Duration (in Hours)]],)</f>
        <v>3</v>
      </c>
    </row>
    <row r="705" spans="1:17" x14ac:dyDescent="0.25">
      <c r="A705" t="s">
        <v>733</v>
      </c>
      <c r="B705" t="s">
        <v>16</v>
      </c>
      <c r="C705">
        <v>1874.11</v>
      </c>
      <c r="D705" t="s">
        <v>14</v>
      </c>
      <c r="E705">
        <v>0</v>
      </c>
      <c r="F705">
        <v>1</v>
      </c>
      <c r="G705" s="1">
        <v>44965</v>
      </c>
      <c r="H705" s="2">
        <v>0.21879629629629629</v>
      </c>
      <c r="I705" s="1">
        <v>44965</v>
      </c>
      <c r="J705" s="2">
        <v>0.32570601851851849</v>
      </c>
      <c r="K705" s="5">
        <v>0.10690972222222221</v>
      </c>
      <c r="L705" s="6">
        <v>2.565833333333333</v>
      </c>
      <c r="M705" s="2" t="str">
        <f>TEXT(FXLeaders_Signal_Report[[#This Row],[Time Open]],"[hh]:mm:ss")</f>
        <v>05:15:04</v>
      </c>
      <c r="N70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705" t="str">
        <f>IF(OR(FXLeaders_Signal_Report[[#This Row],[Pair]]="Gold",FXLeaders_Signal_Report[[#This Row],[Pair]]="Silver",FXLeaders_Signal_Report[[#This Row],[Pair]]="UsOil"),"Commodity",IF(OR(FXLeaders_Signal_Report[[#This Row],[Pair]]="BTC/USD",FXLeaders_Signal_Report[[#This Row],[Pair]]="ETH/USD"),"Cryptocurrency","Forex"))</f>
        <v>Commodity</v>
      </c>
      <c r="P705">
        <f>ROUND(FXLeaders_Signal_Report[[#This Row],[Trade Duration (in Days)]],)</f>
        <v>0</v>
      </c>
      <c r="Q705">
        <f>ROUND(FXLeaders_Signal_Report[[#This Row],[Trade Duration (in Hours)]],)</f>
        <v>3</v>
      </c>
    </row>
    <row r="706" spans="1:17" x14ac:dyDescent="0.25">
      <c r="A706" t="s">
        <v>734</v>
      </c>
      <c r="B706" t="s">
        <v>16</v>
      </c>
      <c r="C706">
        <v>1875.71</v>
      </c>
      <c r="D706" t="s">
        <v>14</v>
      </c>
      <c r="E706">
        <v>0</v>
      </c>
      <c r="F706">
        <v>1</v>
      </c>
      <c r="G706" s="1">
        <v>44963</v>
      </c>
      <c r="H706" s="2">
        <v>0.17883101851851851</v>
      </c>
      <c r="I706" s="1">
        <v>44964</v>
      </c>
      <c r="J706" s="2">
        <v>0.74236111111111114</v>
      </c>
      <c r="K706" s="5">
        <v>1.5635300925925926</v>
      </c>
      <c r="L706" s="6">
        <v>37.524722222222223</v>
      </c>
      <c r="M706" s="2" t="str">
        <f>TEXT(FXLeaders_Signal_Report[[#This Row],[Time Open]],"[hh]:mm:ss")</f>
        <v>04:17:31</v>
      </c>
      <c r="N70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706" t="str">
        <f>IF(OR(FXLeaders_Signal_Report[[#This Row],[Pair]]="Gold",FXLeaders_Signal_Report[[#This Row],[Pair]]="Silver",FXLeaders_Signal_Report[[#This Row],[Pair]]="UsOil"),"Commodity",IF(OR(FXLeaders_Signal_Report[[#This Row],[Pair]]="BTC/USD",FXLeaders_Signal_Report[[#This Row],[Pair]]="ETH/USD"),"Cryptocurrency","Forex"))</f>
        <v>Commodity</v>
      </c>
      <c r="P706">
        <f>ROUND(FXLeaders_Signal_Report[[#This Row],[Trade Duration (in Days)]],)</f>
        <v>2</v>
      </c>
      <c r="Q706">
        <f>ROUND(FXLeaders_Signal_Report[[#This Row],[Trade Duration (in Hours)]],)</f>
        <v>38</v>
      </c>
    </row>
    <row r="707" spans="1:17" x14ac:dyDescent="0.25">
      <c r="A707" t="s">
        <v>735</v>
      </c>
      <c r="B707" t="s">
        <v>40</v>
      </c>
      <c r="C707">
        <v>1.3440000000000001</v>
      </c>
      <c r="D707" t="s">
        <v>14</v>
      </c>
      <c r="E707">
        <v>1</v>
      </c>
      <c r="F707">
        <v>0</v>
      </c>
      <c r="G707" s="1">
        <v>44964</v>
      </c>
      <c r="H707" s="2">
        <v>0.73752314814814812</v>
      </c>
      <c r="I707" s="1">
        <v>44964</v>
      </c>
      <c r="J707" s="2">
        <v>0.74224537037037042</v>
      </c>
      <c r="K707" s="5">
        <v>4.7222222222222205E-3</v>
      </c>
      <c r="L707" s="6">
        <v>0.11333333333333329</v>
      </c>
      <c r="M707" s="2" t="str">
        <f>TEXT(FXLeaders_Signal_Report[[#This Row],[Time Open]],"[hh]:mm:ss")</f>
        <v>17:42:02</v>
      </c>
      <c r="N70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707" t="str">
        <f>IF(OR(FXLeaders_Signal_Report[[#This Row],[Pair]]="Gold",FXLeaders_Signal_Report[[#This Row],[Pair]]="Silver",FXLeaders_Signal_Report[[#This Row],[Pair]]="UsOil"),"Commodity",IF(OR(FXLeaders_Signal_Report[[#This Row],[Pair]]="BTC/USD",FXLeaders_Signal_Report[[#This Row],[Pair]]="ETH/USD"),"Cryptocurrency","Forex"))</f>
        <v>Forex</v>
      </c>
      <c r="P707">
        <f>ROUND(FXLeaders_Signal_Report[[#This Row],[Trade Duration (in Days)]],)</f>
        <v>0</v>
      </c>
      <c r="Q707">
        <f>ROUND(FXLeaders_Signal_Report[[#This Row],[Trade Duration (in Hours)]],)</f>
        <v>0</v>
      </c>
    </row>
    <row r="708" spans="1:17" x14ac:dyDescent="0.25">
      <c r="A708" t="s">
        <v>736</v>
      </c>
      <c r="B708" t="s">
        <v>47</v>
      </c>
      <c r="C708">
        <v>0.92520000000000002</v>
      </c>
      <c r="D708" t="s">
        <v>17</v>
      </c>
      <c r="E708">
        <v>0</v>
      </c>
      <c r="F708">
        <v>1</v>
      </c>
      <c r="G708" s="1">
        <v>44963</v>
      </c>
      <c r="H708" s="2">
        <v>0.19224537037037037</v>
      </c>
      <c r="I708" s="1">
        <v>44964</v>
      </c>
      <c r="J708" s="2">
        <v>0.74010416666666667</v>
      </c>
      <c r="K708" s="5">
        <v>1.5478587962962962</v>
      </c>
      <c r="L708" s="6">
        <v>37.148611111111109</v>
      </c>
      <c r="M708" s="2" t="str">
        <f>TEXT(FXLeaders_Signal_Report[[#This Row],[Time Open]],"[hh]:mm:ss")</f>
        <v>04:36:50</v>
      </c>
      <c r="N70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708" t="str">
        <f>IF(OR(FXLeaders_Signal_Report[[#This Row],[Pair]]="Gold",FXLeaders_Signal_Report[[#This Row],[Pair]]="Silver",FXLeaders_Signal_Report[[#This Row],[Pair]]="UsOil"),"Commodity",IF(OR(FXLeaders_Signal_Report[[#This Row],[Pair]]="BTC/USD",FXLeaders_Signal_Report[[#This Row],[Pair]]="ETH/USD"),"Cryptocurrency","Forex"))</f>
        <v>Forex</v>
      </c>
      <c r="P708">
        <f>ROUND(FXLeaders_Signal_Report[[#This Row],[Trade Duration (in Days)]],)</f>
        <v>2</v>
      </c>
      <c r="Q708">
        <f>ROUND(FXLeaders_Signal_Report[[#This Row],[Trade Duration (in Hours)]],)</f>
        <v>37</v>
      </c>
    </row>
    <row r="709" spans="1:17" x14ac:dyDescent="0.25">
      <c r="A709" t="s">
        <v>737</v>
      </c>
      <c r="B709" t="s">
        <v>23</v>
      </c>
      <c r="C709">
        <v>0.63060000000000005</v>
      </c>
      <c r="D709" t="s">
        <v>17</v>
      </c>
      <c r="E709">
        <v>0</v>
      </c>
      <c r="F709">
        <v>1</v>
      </c>
      <c r="G709" s="1">
        <v>44963</v>
      </c>
      <c r="H709" s="2">
        <v>0.90930555555555559</v>
      </c>
      <c r="I709" s="1">
        <v>44964</v>
      </c>
      <c r="J709" s="2">
        <v>0.63430555555555557</v>
      </c>
      <c r="K709" s="5">
        <v>0.72499999999999987</v>
      </c>
      <c r="L709" s="6">
        <v>17.399999999999999</v>
      </c>
      <c r="M709" s="2" t="str">
        <f>TEXT(FXLeaders_Signal_Report[[#This Row],[Time Open]],"[hh]:mm:ss")</f>
        <v>21:49:24</v>
      </c>
      <c r="N70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709" t="str">
        <f>IF(OR(FXLeaders_Signal_Report[[#This Row],[Pair]]="Gold",FXLeaders_Signal_Report[[#This Row],[Pair]]="Silver",FXLeaders_Signal_Report[[#This Row],[Pair]]="UsOil"),"Commodity",IF(OR(FXLeaders_Signal_Report[[#This Row],[Pair]]="BTC/USD",FXLeaders_Signal_Report[[#This Row],[Pair]]="ETH/USD"),"Cryptocurrency","Forex"))</f>
        <v>Forex</v>
      </c>
      <c r="P709">
        <f>ROUND(FXLeaders_Signal_Report[[#This Row],[Trade Duration (in Days)]],)</f>
        <v>1</v>
      </c>
      <c r="Q709">
        <f>ROUND(FXLeaders_Signal_Report[[#This Row],[Trade Duration (in Hours)]],)</f>
        <v>17</v>
      </c>
    </row>
    <row r="710" spans="1:17" x14ac:dyDescent="0.25">
      <c r="A710" t="s">
        <v>738</v>
      </c>
      <c r="B710" t="s">
        <v>59</v>
      </c>
      <c r="C710">
        <v>0.69240000000000002</v>
      </c>
      <c r="D710" t="s">
        <v>17</v>
      </c>
      <c r="E710">
        <v>0</v>
      </c>
      <c r="F710">
        <v>1</v>
      </c>
      <c r="G710" s="1">
        <v>44964</v>
      </c>
      <c r="H710" s="2">
        <v>0.5373148148148148</v>
      </c>
      <c r="I710" s="1">
        <v>44964</v>
      </c>
      <c r="J710" s="2">
        <v>0.62577546296296294</v>
      </c>
      <c r="K710" s="5">
        <v>8.8460648148148177E-2</v>
      </c>
      <c r="L710" s="6">
        <v>2.1230555555555561</v>
      </c>
      <c r="M710" s="2" t="str">
        <f>TEXT(FXLeaders_Signal_Report[[#This Row],[Time Open]],"[hh]:mm:ss")</f>
        <v>12:53:44</v>
      </c>
      <c r="N71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710" t="str">
        <f>IF(OR(FXLeaders_Signal_Report[[#This Row],[Pair]]="Gold",FXLeaders_Signal_Report[[#This Row],[Pair]]="Silver",FXLeaders_Signal_Report[[#This Row],[Pair]]="UsOil"),"Commodity",IF(OR(FXLeaders_Signal_Report[[#This Row],[Pair]]="BTC/USD",FXLeaders_Signal_Report[[#This Row],[Pair]]="ETH/USD"),"Cryptocurrency","Forex"))</f>
        <v>Forex</v>
      </c>
      <c r="P710">
        <f>ROUND(FXLeaders_Signal_Report[[#This Row],[Trade Duration (in Days)]],)</f>
        <v>0</v>
      </c>
      <c r="Q710">
        <f>ROUND(FXLeaders_Signal_Report[[#This Row],[Trade Duration (in Hours)]],)</f>
        <v>2</v>
      </c>
    </row>
    <row r="711" spans="1:17" x14ac:dyDescent="0.25">
      <c r="A711" t="s">
        <v>739</v>
      </c>
      <c r="B711" t="s">
        <v>21</v>
      </c>
      <c r="C711">
        <v>1.2061999999999999</v>
      </c>
      <c r="D711" t="s">
        <v>14</v>
      </c>
      <c r="E711">
        <v>1</v>
      </c>
      <c r="F711">
        <v>0</v>
      </c>
      <c r="G711" s="1">
        <v>44963</v>
      </c>
      <c r="H711" s="2">
        <v>0.19252314814814814</v>
      </c>
      <c r="I711" s="1">
        <v>44963</v>
      </c>
      <c r="J711" s="2">
        <v>0.65075231481481477</v>
      </c>
      <c r="K711" s="5">
        <v>0.45822916666666663</v>
      </c>
      <c r="L711" s="6">
        <v>10.997499999999999</v>
      </c>
      <c r="M711" s="2" t="str">
        <f>TEXT(FXLeaders_Signal_Report[[#This Row],[Time Open]],"[hh]:mm:ss")</f>
        <v>04:37:14</v>
      </c>
      <c r="N71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711" t="str">
        <f>IF(OR(FXLeaders_Signal_Report[[#This Row],[Pair]]="Gold",FXLeaders_Signal_Report[[#This Row],[Pair]]="Silver",FXLeaders_Signal_Report[[#This Row],[Pair]]="UsOil"),"Commodity",IF(OR(FXLeaders_Signal_Report[[#This Row],[Pair]]="BTC/USD",FXLeaders_Signal_Report[[#This Row],[Pair]]="ETH/USD"),"Cryptocurrency","Forex"))</f>
        <v>Forex</v>
      </c>
      <c r="P711">
        <f>ROUND(FXLeaders_Signal_Report[[#This Row],[Trade Duration (in Days)]],)</f>
        <v>0</v>
      </c>
      <c r="Q711">
        <f>ROUND(FXLeaders_Signal_Report[[#This Row],[Trade Duration (in Hours)]],)</f>
        <v>11</v>
      </c>
    </row>
    <row r="712" spans="1:17" x14ac:dyDescent="0.25">
      <c r="A712" t="s">
        <v>740</v>
      </c>
      <c r="B712" t="s">
        <v>43</v>
      </c>
      <c r="C712">
        <v>74.349999999999994</v>
      </c>
      <c r="D712" t="s">
        <v>17</v>
      </c>
      <c r="E712">
        <v>0</v>
      </c>
      <c r="F712">
        <v>1</v>
      </c>
      <c r="G712" s="1">
        <v>44963</v>
      </c>
      <c r="H712" s="2">
        <v>0.57916666666666672</v>
      </c>
      <c r="I712" s="1">
        <v>44963</v>
      </c>
      <c r="J712" s="2">
        <v>0.62795138888888891</v>
      </c>
      <c r="K712" s="5">
        <v>4.8784722222222188E-2</v>
      </c>
      <c r="L712" s="6">
        <v>1.1708333333333325</v>
      </c>
      <c r="M712" s="2" t="str">
        <f>TEXT(FXLeaders_Signal_Report[[#This Row],[Time Open]],"[hh]:mm:ss")</f>
        <v>13:54:00</v>
      </c>
      <c r="N71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712" t="str">
        <f>IF(OR(FXLeaders_Signal_Report[[#This Row],[Pair]]="Gold",FXLeaders_Signal_Report[[#This Row],[Pair]]="Silver",FXLeaders_Signal_Report[[#This Row],[Pair]]="UsOil"),"Commodity",IF(OR(FXLeaders_Signal_Report[[#This Row],[Pair]]="BTC/USD",FXLeaders_Signal_Report[[#This Row],[Pair]]="ETH/USD"),"Cryptocurrency","Forex"))</f>
        <v>Commodity</v>
      </c>
      <c r="P712">
        <f>ROUND(FXLeaders_Signal_Report[[#This Row],[Trade Duration (in Days)]],)</f>
        <v>0</v>
      </c>
      <c r="Q712">
        <f>ROUND(FXLeaders_Signal_Report[[#This Row],[Trade Duration (in Hours)]],)</f>
        <v>1</v>
      </c>
    </row>
    <row r="713" spans="1:17" x14ac:dyDescent="0.25">
      <c r="A713" t="s">
        <v>741</v>
      </c>
      <c r="B713" t="s">
        <v>16</v>
      </c>
      <c r="C713">
        <v>1866.38</v>
      </c>
      <c r="D713" t="s">
        <v>17</v>
      </c>
      <c r="E713">
        <v>0</v>
      </c>
      <c r="F713">
        <v>1</v>
      </c>
      <c r="G713" s="1">
        <v>44960</v>
      </c>
      <c r="H713" s="2">
        <v>0.86516203703703709</v>
      </c>
      <c r="I713" s="1">
        <v>44962</v>
      </c>
      <c r="J713" s="2">
        <v>0.95857638888888885</v>
      </c>
      <c r="K713" s="5">
        <v>2.0934143518518518</v>
      </c>
      <c r="L713" s="6">
        <v>50.241944444444442</v>
      </c>
      <c r="M713" s="2" t="str">
        <f>TEXT(FXLeaders_Signal_Report[[#This Row],[Time Open]],"[hh]:mm:ss")</f>
        <v>20:45:50</v>
      </c>
      <c r="N71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713" t="str">
        <f>IF(OR(FXLeaders_Signal_Report[[#This Row],[Pair]]="Gold",FXLeaders_Signal_Report[[#This Row],[Pair]]="Silver",FXLeaders_Signal_Report[[#This Row],[Pair]]="UsOil"),"Commodity",IF(OR(FXLeaders_Signal_Report[[#This Row],[Pair]]="BTC/USD",FXLeaders_Signal_Report[[#This Row],[Pair]]="ETH/USD"),"Cryptocurrency","Forex"))</f>
        <v>Commodity</v>
      </c>
      <c r="P713">
        <f>ROUND(FXLeaders_Signal_Report[[#This Row],[Trade Duration (in Days)]],)</f>
        <v>2</v>
      </c>
      <c r="Q713">
        <f>ROUND(FXLeaders_Signal_Report[[#This Row],[Trade Duration (in Hours)]],)</f>
        <v>50</v>
      </c>
    </row>
    <row r="714" spans="1:17" x14ac:dyDescent="0.25">
      <c r="A714" t="s">
        <v>742</v>
      </c>
      <c r="B714" t="s">
        <v>93</v>
      </c>
      <c r="C714">
        <v>1644.61</v>
      </c>
      <c r="D714" t="s">
        <v>17</v>
      </c>
      <c r="E714">
        <v>1</v>
      </c>
      <c r="F714">
        <v>0</v>
      </c>
      <c r="G714" s="1">
        <v>44960</v>
      </c>
      <c r="H714" s="2">
        <v>0.205625</v>
      </c>
      <c r="I714" s="1">
        <v>44961</v>
      </c>
      <c r="J714" s="2">
        <v>0.54554398148148153</v>
      </c>
      <c r="K714" s="5">
        <v>1.3399189814814814</v>
      </c>
      <c r="L714" s="6">
        <v>32.158055555555556</v>
      </c>
      <c r="M714" s="2" t="str">
        <f>TEXT(FXLeaders_Signal_Report[[#This Row],[Time Open]],"[hh]:mm:ss")</f>
        <v>04:56:06</v>
      </c>
      <c r="N71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714" t="str">
        <f>IF(OR(FXLeaders_Signal_Report[[#This Row],[Pair]]="Gold",FXLeaders_Signal_Report[[#This Row],[Pair]]="Silver",FXLeaders_Signal_Report[[#This Row],[Pair]]="UsOil"),"Commodity",IF(OR(FXLeaders_Signal_Report[[#This Row],[Pair]]="BTC/USD",FXLeaders_Signal_Report[[#This Row],[Pair]]="ETH/USD"),"Cryptocurrency","Forex"))</f>
        <v>Cryptocurrency</v>
      </c>
      <c r="P714">
        <f>ROUND(FXLeaders_Signal_Report[[#This Row],[Trade Duration (in Days)]],)</f>
        <v>1</v>
      </c>
      <c r="Q714">
        <f>ROUND(FXLeaders_Signal_Report[[#This Row],[Trade Duration (in Hours)]],)</f>
        <v>32</v>
      </c>
    </row>
    <row r="715" spans="1:17" x14ac:dyDescent="0.25">
      <c r="A715" t="s">
        <v>743</v>
      </c>
      <c r="B715" t="s">
        <v>16</v>
      </c>
      <c r="C715">
        <v>1879.47</v>
      </c>
      <c r="D715" t="s">
        <v>17</v>
      </c>
      <c r="E715">
        <v>0</v>
      </c>
      <c r="F715">
        <v>1</v>
      </c>
      <c r="G715" s="1">
        <v>44960</v>
      </c>
      <c r="H715" s="2">
        <v>0.63972222222222219</v>
      </c>
      <c r="I715" s="1">
        <v>44960</v>
      </c>
      <c r="J715" s="2">
        <v>0.64218750000000002</v>
      </c>
      <c r="K715" s="5">
        <v>2.4652777777777559E-3</v>
      </c>
      <c r="L715" s="6">
        <v>5.9166666666666146E-2</v>
      </c>
      <c r="M715" s="2" t="str">
        <f>TEXT(FXLeaders_Signal_Report[[#This Row],[Time Open]],"[hh]:mm:ss")</f>
        <v>15:21:12</v>
      </c>
      <c r="N71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715" t="str">
        <f>IF(OR(FXLeaders_Signal_Report[[#This Row],[Pair]]="Gold",FXLeaders_Signal_Report[[#This Row],[Pair]]="Silver",FXLeaders_Signal_Report[[#This Row],[Pair]]="UsOil"),"Commodity",IF(OR(FXLeaders_Signal_Report[[#This Row],[Pair]]="BTC/USD",FXLeaders_Signal_Report[[#This Row],[Pair]]="ETH/USD"),"Cryptocurrency","Forex"))</f>
        <v>Commodity</v>
      </c>
      <c r="P715">
        <f>ROUND(FXLeaders_Signal_Report[[#This Row],[Trade Duration (in Days)]],)</f>
        <v>0</v>
      </c>
      <c r="Q715">
        <f>ROUND(FXLeaders_Signal_Report[[#This Row],[Trade Duration (in Hours)]],)</f>
        <v>0</v>
      </c>
    </row>
    <row r="716" spans="1:17" x14ac:dyDescent="0.25">
      <c r="A716" t="s">
        <v>744</v>
      </c>
      <c r="B716" t="s">
        <v>43</v>
      </c>
      <c r="C716">
        <v>76.126000000000005</v>
      </c>
      <c r="D716" t="s">
        <v>17</v>
      </c>
      <c r="E716">
        <v>1</v>
      </c>
      <c r="F716">
        <v>0</v>
      </c>
      <c r="G716" s="1">
        <v>44959</v>
      </c>
      <c r="H716" s="2">
        <v>0.66957175925925927</v>
      </c>
      <c r="I716" s="1">
        <v>44960</v>
      </c>
      <c r="J716" s="2">
        <v>0.62418981481481484</v>
      </c>
      <c r="K716" s="5">
        <v>0.95461805555555557</v>
      </c>
      <c r="L716" s="6">
        <v>22.910833333333336</v>
      </c>
      <c r="M716" s="2" t="str">
        <f>TEXT(FXLeaders_Signal_Report[[#This Row],[Time Open]],"[hh]:mm:ss")</f>
        <v>16:04:11</v>
      </c>
      <c r="N71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716" t="str">
        <f>IF(OR(FXLeaders_Signal_Report[[#This Row],[Pair]]="Gold",FXLeaders_Signal_Report[[#This Row],[Pair]]="Silver",FXLeaders_Signal_Report[[#This Row],[Pair]]="UsOil"),"Commodity",IF(OR(FXLeaders_Signal_Report[[#This Row],[Pair]]="BTC/USD",FXLeaders_Signal_Report[[#This Row],[Pair]]="ETH/USD"),"Cryptocurrency","Forex"))</f>
        <v>Commodity</v>
      </c>
      <c r="P716">
        <f>ROUND(FXLeaders_Signal_Report[[#This Row],[Trade Duration (in Days)]],)</f>
        <v>1</v>
      </c>
      <c r="Q716">
        <f>ROUND(FXLeaders_Signal_Report[[#This Row],[Trade Duration (in Hours)]],)</f>
        <v>23</v>
      </c>
    </row>
    <row r="717" spans="1:17" x14ac:dyDescent="0.25">
      <c r="A717" t="s">
        <v>745</v>
      </c>
      <c r="B717" t="s">
        <v>130</v>
      </c>
      <c r="C717">
        <v>0.99890000000000001</v>
      </c>
      <c r="D717" t="s">
        <v>17</v>
      </c>
      <c r="E717">
        <v>1</v>
      </c>
      <c r="F717">
        <v>0</v>
      </c>
      <c r="G717" s="1">
        <v>44960</v>
      </c>
      <c r="H717" s="2">
        <v>0.55546296296296294</v>
      </c>
      <c r="I717" s="1">
        <v>44960</v>
      </c>
      <c r="J717" s="2">
        <v>0.60523148148148154</v>
      </c>
      <c r="K717" s="5">
        <v>4.9768518518518524E-2</v>
      </c>
      <c r="L717" s="6">
        <v>1.1944444444444446</v>
      </c>
      <c r="M717" s="2" t="str">
        <f>TEXT(FXLeaders_Signal_Report[[#This Row],[Time Open]],"[hh]:mm:ss")</f>
        <v>13:19:52</v>
      </c>
      <c r="N71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717" t="str">
        <f>IF(OR(FXLeaders_Signal_Report[[#This Row],[Pair]]="Gold",FXLeaders_Signal_Report[[#This Row],[Pair]]="Silver",FXLeaders_Signal_Report[[#This Row],[Pair]]="UsOil"),"Commodity",IF(OR(FXLeaders_Signal_Report[[#This Row],[Pair]]="BTC/USD",FXLeaders_Signal_Report[[#This Row],[Pair]]="ETH/USD"),"Cryptocurrency","Forex"))</f>
        <v>Forex</v>
      </c>
      <c r="P717">
        <f>ROUND(FXLeaders_Signal_Report[[#This Row],[Trade Duration (in Days)]],)</f>
        <v>0</v>
      </c>
      <c r="Q717">
        <f>ROUND(FXLeaders_Signal_Report[[#This Row],[Trade Duration (in Hours)]],)</f>
        <v>1</v>
      </c>
    </row>
    <row r="718" spans="1:17" x14ac:dyDescent="0.25">
      <c r="A718" t="s">
        <v>746</v>
      </c>
      <c r="B718" t="s">
        <v>16</v>
      </c>
      <c r="C718">
        <v>1914.11</v>
      </c>
      <c r="D718" t="s">
        <v>14</v>
      </c>
      <c r="E718">
        <v>1</v>
      </c>
      <c r="F718">
        <v>0</v>
      </c>
      <c r="G718" s="1">
        <v>44960</v>
      </c>
      <c r="H718" s="2">
        <v>0.20480324074074074</v>
      </c>
      <c r="I718" s="1">
        <v>44960</v>
      </c>
      <c r="J718" s="2">
        <v>0.56364583333333329</v>
      </c>
      <c r="K718" s="5">
        <v>0.3588425925925926</v>
      </c>
      <c r="L718" s="6">
        <v>8.612222222222222</v>
      </c>
      <c r="M718" s="2" t="str">
        <f>TEXT(FXLeaders_Signal_Report[[#This Row],[Time Open]],"[hh]:mm:ss")</f>
        <v>04:54:55</v>
      </c>
      <c r="N71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718" t="str">
        <f>IF(OR(FXLeaders_Signal_Report[[#This Row],[Pair]]="Gold",FXLeaders_Signal_Report[[#This Row],[Pair]]="Silver",FXLeaders_Signal_Report[[#This Row],[Pair]]="UsOil"),"Commodity",IF(OR(FXLeaders_Signal_Report[[#This Row],[Pair]]="BTC/USD",FXLeaders_Signal_Report[[#This Row],[Pair]]="ETH/USD"),"Cryptocurrency","Forex"))</f>
        <v>Commodity</v>
      </c>
      <c r="P718">
        <f>ROUND(FXLeaders_Signal_Report[[#This Row],[Trade Duration (in Days)]],)</f>
        <v>0</v>
      </c>
      <c r="Q718">
        <f>ROUND(FXLeaders_Signal_Report[[#This Row],[Trade Duration (in Hours)]],)</f>
        <v>9</v>
      </c>
    </row>
    <row r="719" spans="1:17" x14ac:dyDescent="0.25">
      <c r="A719" t="s">
        <v>747</v>
      </c>
      <c r="B719" t="s">
        <v>19</v>
      </c>
      <c r="C719">
        <v>1.0932999999999999</v>
      </c>
      <c r="D719" t="s">
        <v>17</v>
      </c>
      <c r="E719">
        <v>0</v>
      </c>
      <c r="F719">
        <v>1</v>
      </c>
      <c r="G719" s="1">
        <v>44959</v>
      </c>
      <c r="H719" s="2">
        <v>0.67960648148148151</v>
      </c>
      <c r="I719" s="1">
        <v>44960</v>
      </c>
      <c r="J719" s="2">
        <v>1.1805555555555556E-3</v>
      </c>
      <c r="K719" s="5">
        <v>0.32157407407407401</v>
      </c>
      <c r="L719" s="6">
        <v>7.7177777777777763</v>
      </c>
      <c r="M719" s="2" t="str">
        <f>TEXT(FXLeaders_Signal_Report[[#This Row],[Time Open]],"[hh]:mm:ss")</f>
        <v>16:18:38</v>
      </c>
      <c r="N71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719" t="str">
        <f>IF(OR(FXLeaders_Signal_Report[[#This Row],[Pair]]="Gold",FXLeaders_Signal_Report[[#This Row],[Pair]]="Silver",FXLeaders_Signal_Report[[#This Row],[Pair]]="UsOil"),"Commodity",IF(OR(FXLeaders_Signal_Report[[#This Row],[Pair]]="BTC/USD",FXLeaders_Signal_Report[[#This Row],[Pair]]="ETH/USD"),"Cryptocurrency","Forex"))</f>
        <v>Forex</v>
      </c>
      <c r="P719">
        <f>ROUND(FXLeaders_Signal_Report[[#This Row],[Trade Duration (in Days)]],)</f>
        <v>0</v>
      </c>
      <c r="Q719">
        <f>ROUND(FXLeaders_Signal_Report[[#This Row],[Trade Duration (in Hours)]],)</f>
        <v>8</v>
      </c>
    </row>
    <row r="720" spans="1:17" x14ac:dyDescent="0.25">
      <c r="A720" t="s">
        <v>748</v>
      </c>
      <c r="B720" t="s">
        <v>16</v>
      </c>
      <c r="C720">
        <v>1940</v>
      </c>
      <c r="D720" t="s">
        <v>14</v>
      </c>
      <c r="E720">
        <v>1</v>
      </c>
      <c r="F720">
        <v>0</v>
      </c>
      <c r="G720" s="1">
        <v>44959</v>
      </c>
      <c r="H720" s="2">
        <v>0.61262731481481481</v>
      </c>
      <c r="I720" s="1">
        <v>44959</v>
      </c>
      <c r="J720" s="2">
        <v>0.62366898148148153</v>
      </c>
      <c r="K720" s="5">
        <v>1.1041666666666616E-2</v>
      </c>
      <c r="L720" s="6">
        <v>0.26499999999999879</v>
      </c>
      <c r="M720" s="2" t="str">
        <f>TEXT(FXLeaders_Signal_Report[[#This Row],[Time Open]],"[hh]:mm:ss")</f>
        <v>14:42:11</v>
      </c>
      <c r="N72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720" t="str">
        <f>IF(OR(FXLeaders_Signal_Report[[#This Row],[Pair]]="Gold",FXLeaders_Signal_Report[[#This Row],[Pair]]="Silver",FXLeaders_Signal_Report[[#This Row],[Pair]]="UsOil"),"Commodity",IF(OR(FXLeaders_Signal_Report[[#This Row],[Pair]]="BTC/USD",FXLeaders_Signal_Report[[#This Row],[Pair]]="ETH/USD"),"Cryptocurrency","Forex"))</f>
        <v>Commodity</v>
      </c>
      <c r="P720">
        <f>ROUND(FXLeaders_Signal_Report[[#This Row],[Trade Duration (in Days)]],)</f>
        <v>0</v>
      </c>
      <c r="Q720">
        <f>ROUND(FXLeaders_Signal_Report[[#This Row],[Trade Duration (in Hours)]],)</f>
        <v>0</v>
      </c>
    </row>
    <row r="721" spans="1:17" x14ac:dyDescent="0.25">
      <c r="A721" t="s">
        <v>749</v>
      </c>
      <c r="B721" t="s">
        <v>43</v>
      </c>
      <c r="C721">
        <v>81.55</v>
      </c>
      <c r="D721" t="s">
        <v>17</v>
      </c>
      <c r="E721">
        <v>0</v>
      </c>
      <c r="F721">
        <v>1</v>
      </c>
      <c r="G721" s="1">
        <v>44952</v>
      </c>
      <c r="H721" s="2">
        <v>0.55716435185185187</v>
      </c>
      <c r="I721" s="1">
        <v>44959</v>
      </c>
      <c r="J721" s="2">
        <v>0.62083333333333335</v>
      </c>
      <c r="K721" s="5">
        <v>7.0636689814814817</v>
      </c>
      <c r="L721" s="6">
        <v>169.52805555555557</v>
      </c>
      <c r="M721" s="2" t="str">
        <f>TEXT(FXLeaders_Signal_Report[[#This Row],[Time Open]],"[hh]:mm:ss")</f>
        <v>13:22:19</v>
      </c>
      <c r="N72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721" t="str">
        <f>IF(OR(FXLeaders_Signal_Report[[#This Row],[Pair]]="Gold",FXLeaders_Signal_Report[[#This Row],[Pair]]="Silver",FXLeaders_Signal_Report[[#This Row],[Pair]]="UsOil"),"Commodity",IF(OR(FXLeaders_Signal_Report[[#This Row],[Pair]]="BTC/USD",FXLeaders_Signal_Report[[#This Row],[Pair]]="ETH/USD"),"Cryptocurrency","Forex"))</f>
        <v>Commodity</v>
      </c>
      <c r="P721">
        <f>ROUND(FXLeaders_Signal_Report[[#This Row],[Trade Duration (in Days)]],)</f>
        <v>7</v>
      </c>
      <c r="Q721">
        <f>ROUND(FXLeaders_Signal_Report[[#This Row],[Trade Duration (in Hours)]],)</f>
        <v>170</v>
      </c>
    </row>
    <row r="722" spans="1:17" x14ac:dyDescent="0.25">
      <c r="A722" t="s">
        <v>750</v>
      </c>
      <c r="B722" t="s">
        <v>19</v>
      </c>
      <c r="C722">
        <v>1.095</v>
      </c>
      <c r="D722" t="s">
        <v>17</v>
      </c>
      <c r="E722">
        <v>0</v>
      </c>
      <c r="F722">
        <v>1</v>
      </c>
      <c r="G722" s="1">
        <v>44959</v>
      </c>
      <c r="H722" s="2">
        <v>0.58369212962962957</v>
      </c>
      <c r="I722" s="1">
        <v>44959</v>
      </c>
      <c r="J722" s="2">
        <v>0.60956018518518518</v>
      </c>
      <c r="K722" s="5">
        <v>2.5868055555555564E-2</v>
      </c>
      <c r="L722" s="6">
        <v>0.62083333333333357</v>
      </c>
      <c r="M722" s="2" t="str">
        <f>TEXT(FXLeaders_Signal_Report[[#This Row],[Time Open]],"[hh]:mm:ss")</f>
        <v>14:00:31</v>
      </c>
      <c r="N72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722" t="str">
        <f>IF(OR(FXLeaders_Signal_Report[[#This Row],[Pair]]="Gold",FXLeaders_Signal_Report[[#This Row],[Pair]]="Silver",FXLeaders_Signal_Report[[#This Row],[Pair]]="UsOil"),"Commodity",IF(OR(FXLeaders_Signal_Report[[#This Row],[Pair]]="BTC/USD",FXLeaders_Signal_Report[[#This Row],[Pair]]="ETH/USD"),"Cryptocurrency","Forex"))</f>
        <v>Forex</v>
      </c>
      <c r="P722">
        <f>ROUND(FXLeaders_Signal_Report[[#This Row],[Trade Duration (in Days)]],)</f>
        <v>0</v>
      </c>
      <c r="Q722">
        <f>ROUND(FXLeaders_Signal_Report[[#This Row],[Trade Duration (in Hours)]],)</f>
        <v>1</v>
      </c>
    </row>
    <row r="723" spans="1:17" x14ac:dyDescent="0.25">
      <c r="A723" t="s">
        <v>751</v>
      </c>
      <c r="B723" t="s">
        <v>16</v>
      </c>
      <c r="C723">
        <v>1952.26</v>
      </c>
      <c r="D723" t="s">
        <v>17</v>
      </c>
      <c r="E723">
        <v>0</v>
      </c>
      <c r="F723">
        <v>1</v>
      </c>
      <c r="G723" s="1">
        <v>44959</v>
      </c>
      <c r="H723" s="2">
        <v>0.18263888888888888</v>
      </c>
      <c r="I723" s="1">
        <v>44959</v>
      </c>
      <c r="J723" s="2">
        <v>0.58456018518518515</v>
      </c>
      <c r="K723" s="5">
        <v>0.4019212962962963</v>
      </c>
      <c r="L723" s="6">
        <v>9.6461111111111109</v>
      </c>
      <c r="M723" s="2" t="str">
        <f>TEXT(FXLeaders_Signal_Report[[#This Row],[Time Open]],"[hh]:mm:ss")</f>
        <v>04:23:00</v>
      </c>
      <c r="N72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723" t="str">
        <f>IF(OR(FXLeaders_Signal_Report[[#This Row],[Pair]]="Gold",FXLeaders_Signal_Report[[#This Row],[Pair]]="Silver",FXLeaders_Signal_Report[[#This Row],[Pair]]="UsOil"),"Commodity",IF(OR(FXLeaders_Signal_Report[[#This Row],[Pair]]="BTC/USD",FXLeaders_Signal_Report[[#This Row],[Pair]]="ETH/USD"),"Cryptocurrency","Forex"))</f>
        <v>Commodity</v>
      </c>
      <c r="P723">
        <f>ROUND(FXLeaders_Signal_Report[[#This Row],[Trade Duration (in Days)]],)</f>
        <v>0</v>
      </c>
      <c r="Q723">
        <f>ROUND(FXLeaders_Signal_Report[[#This Row],[Trade Duration (in Hours)]],)</f>
        <v>10</v>
      </c>
    </row>
    <row r="724" spans="1:17" x14ac:dyDescent="0.25">
      <c r="A724" t="s">
        <v>752</v>
      </c>
      <c r="B724" t="s">
        <v>19</v>
      </c>
      <c r="C724">
        <v>1.1024</v>
      </c>
      <c r="D724" t="s">
        <v>14</v>
      </c>
      <c r="E724">
        <v>1</v>
      </c>
      <c r="F724">
        <v>0</v>
      </c>
      <c r="G724" s="1">
        <v>44959</v>
      </c>
      <c r="H724" s="2">
        <v>0.20050925925925925</v>
      </c>
      <c r="I724" s="1">
        <v>44959</v>
      </c>
      <c r="J724" s="2">
        <v>0.43526620370370372</v>
      </c>
      <c r="K724" s="5">
        <v>0.23475694444444442</v>
      </c>
      <c r="L724" s="6">
        <v>5.6341666666666663</v>
      </c>
      <c r="M724" s="2" t="str">
        <f>TEXT(FXLeaders_Signal_Report[[#This Row],[Time Open]],"[hh]:mm:ss")</f>
        <v>04:48:44</v>
      </c>
      <c r="N72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724" t="str">
        <f>IF(OR(FXLeaders_Signal_Report[[#This Row],[Pair]]="Gold",FXLeaders_Signal_Report[[#This Row],[Pair]]="Silver",FXLeaders_Signal_Report[[#This Row],[Pair]]="UsOil"),"Commodity",IF(OR(FXLeaders_Signal_Report[[#This Row],[Pair]]="BTC/USD",FXLeaders_Signal_Report[[#This Row],[Pair]]="ETH/USD"),"Cryptocurrency","Forex"))</f>
        <v>Forex</v>
      </c>
      <c r="P724">
        <f>ROUND(FXLeaders_Signal_Report[[#This Row],[Trade Duration (in Days)]],)</f>
        <v>0</v>
      </c>
      <c r="Q724">
        <f>ROUND(FXLeaders_Signal_Report[[#This Row],[Trade Duration (in Hours)]],)</f>
        <v>6</v>
      </c>
    </row>
    <row r="725" spans="1:17" x14ac:dyDescent="0.25">
      <c r="A725" t="s">
        <v>753</v>
      </c>
      <c r="B725" t="s">
        <v>21</v>
      </c>
      <c r="C725">
        <v>1.2290000000000001</v>
      </c>
      <c r="D725" t="s">
        <v>14</v>
      </c>
      <c r="E725">
        <v>0</v>
      </c>
      <c r="F725">
        <v>1</v>
      </c>
      <c r="G725" s="1">
        <v>44958</v>
      </c>
      <c r="H725" s="2">
        <v>0.79219907407407408</v>
      </c>
      <c r="I725" s="1">
        <v>44958</v>
      </c>
      <c r="J725" s="2">
        <v>0.81945601851851857</v>
      </c>
      <c r="K725" s="5">
        <v>2.7256944444444375E-2</v>
      </c>
      <c r="L725" s="6">
        <v>0.65416666666666501</v>
      </c>
      <c r="M725" s="2" t="str">
        <f>TEXT(FXLeaders_Signal_Report[[#This Row],[Time Open]],"[hh]:mm:ss")</f>
        <v>19:00:46</v>
      </c>
      <c r="N72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725" t="str">
        <f>IF(OR(FXLeaders_Signal_Report[[#This Row],[Pair]]="Gold",FXLeaders_Signal_Report[[#This Row],[Pair]]="Silver",FXLeaders_Signal_Report[[#This Row],[Pair]]="UsOil"),"Commodity",IF(OR(FXLeaders_Signal_Report[[#This Row],[Pair]]="BTC/USD",FXLeaders_Signal_Report[[#This Row],[Pair]]="ETH/USD"),"Cryptocurrency","Forex"))</f>
        <v>Forex</v>
      </c>
      <c r="P725">
        <f>ROUND(FXLeaders_Signal_Report[[#This Row],[Trade Duration (in Days)]],)</f>
        <v>0</v>
      </c>
      <c r="Q725">
        <f>ROUND(FXLeaders_Signal_Report[[#This Row],[Trade Duration (in Hours)]],)</f>
        <v>1</v>
      </c>
    </row>
    <row r="726" spans="1:17" x14ac:dyDescent="0.25">
      <c r="A726" t="s">
        <v>754</v>
      </c>
      <c r="B726" t="s">
        <v>16</v>
      </c>
      <c r="C726">
        <v>1924.63</v>
      </c>
      <c r="D726" t="s">
        <v>14</v>
      </c>
      <c r="E726">
        <v>0</v>
      </c>
      <c r="F726">
        <v>1</v>
      </c>
      <c r="G726" s="1">
        <v>44958</v>
      </c>
      <c r="H726" s="2">
        <v>0.73686342592592591</v>
      </c>
      <c r="I726" s="1">
        <v>44958</v>
      </c>
      <c r="J726" s="2">
        <v>0.77047453703703705</v>
      </c>
      <c r="K726" s="5">
        <v>3.3611111111111036E-2</v>
      </c>
      <c r="L726" s="6">
        <v>0.80666666666666487</v>
      </c>
      <c r="M726" s="2" t="str">
        <f>TEXT(FXLeaders_Signal_Report[[#This Row],[Time Open]],"[hh]:mm:ss")</f>
        <v>17:41:05</v>
      </c>
      <c r="N72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726" t="str">
        <f>IF(OR(FXLeaders_Signal_Report[[#This Row],[Pair]]="Gold",FXLeaders_Signal_Report[[#This Row],[Pair]]="Silver",FXLeaders_Signal_Report[[#This Row],[Pair]]="UsOil"),"Commodity",IF(OR(FXLeaders_Signal_Report[[#This Row],[Pair]]="BTC/USD",FXLeaders_Signal_Report[[#This Row],[Pair]]="ETH/USD"),"Cryptocurrency","Forex"))</f>
        <v>Commodity</v>
      </c>
      <c r="P726">
        <f>ROUND(FXLeaders_Signal_Report[[#This Row],[Trade Duration (in Days)]],)</f>
        <v>0</v>
      </c>
      <c r="Q726">
        <f>ROUND(FXLeaders_Signal_Report[[#This Row],[Trade Duration (in Hours)]],)</f>
        <v>1</v>
      </c>
    </row>
    <row r="727" spans="1:17" x14ac:dyDescent="0.25">
      <c r="A727" t="s">
        <v>755</v>
      </c>
      <c r="B727" t="s">
        <v>16</v>
      </c>
      <c r="C727">
        <v>1927.38</v>
      </c>
      <c r="D727" t="s">
        <v>14</v>
      </c>
      <c r="E727">
        <v>0</v>
      </c>
      <c r="F727">
        <v>1</v>
      </c>
      <c r="G727" s="1">
        <v>44958</v>
      </c>
      <c r="H727" s="2">
        <v>0.56988425925925923</v>
      </c>
      <c r="I727" s="1">
        <v>44958</v>
      </c>
      <c r="J727" s="2">
        <v>0.57398148148148154</v>
      </c>
      <c r="K727" s="5">
        <v>4.0972222222222703E-3</v>
      </c>
      <c r="L727" s="6">
        <v>9.8333333333334494E-2</v>
      </c>
      <c r="M727" s="2" t="str">
        <f>TEXT(FXLeaders_Signal_Report[[#This Row],[Time Open]],"[hh]:mm:ss")</f>
        <v>13:40:38</v>
      </c>
      <c r="N72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727" t="str">
        <f>IF(OR(FXLeaders_Signal_Report[[#This Row],[Pair]]="Gold",FXLeaders_Signal_Report[[#This Row],[Pair]]="Silver",FXLeaders_Signal_Report[[#This Row],[Pair]]="UsOil"),"Commodity",IF(OR(FXLeaders_Signal_Report[[#This Row],[Pair]]="BTC/USD",FXLeaders_Signal_Report[[#This Row],[Pair]]="ETH/USD"),"Cryptocurrency","Forex"))</f>
        <v>Commodity</v>
      </c>
      <c r="P727">
        <f>ROUND(FXLeaders_Signal_Report[[#This Row],[Trade Duration (in Days)]],)</f>
        <v>0</v>
      </c>
      <c r="Q727">
        <f>ROUND(FXLeaders_Signal_Report[[#This Row],[Trade Duration (in Hours)]],)</f>
        <v>0</v>
      </c>
    </row>
    <row r="728" spans="1:17" x14ac:dyDescent="0.25">
      <c r="A728" t="s">
        <v>756</v>
      </c>
      <c r="B728" t="s">
        <v>13</v>
      </c>
      <c r="C728">
        <v>130.05000000000001</v>
      </c>
      <c r="D728" t="s">
        <v>17</v>
      </c>
      <c r="E728">
        <v>0</v>
      </c>
      <c r="F728">
        <v>1</v>
      </c>
      <c r="G728" s="1">
        <v>44953</v>
      </c>
      <c r="H728" s="2">
        <v>0.16976851851851851</v>
      </c>
      <c r="I728" s="1">
        <v>44958</v>
      </c>
      <c r="J728" s="2">
        <v>0.55584490740740744</v>
      </c>
      <c r="K728" s="5">
        <v>5.3860763888888892</v>
      </c>
      <c r="L728" s="6">
        <v>129.26583333333332</v>
      </c>
      <c r="M728" s="2" t="str">
        <f>TEXT(FXLeaders_Signal_Report[[#This Row],[Time Open]],"[hh]:mm:ss")</f>
        <v>04:04:28</v>
      </c>
      <c r="N72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728" t="str">
        <f>IF(OR(FXLeaders_Signal_Report[[#This Row],[Pair]]="Gold",FXLeaders_Signal_Report[[#This Row],[Pair]]="Silver",FXLeaders_Signal_Report[[#This Row],[Pair]]="UsOil"),"Commodity",IF(OR(FXLeaders_Signal_Report[[#This Row],[Pair]]="BTC/USD",FXLeaders_Signal_Report[[#This Row],[Pair]]="ETH/USD"),"Cryptocurrency","Forex"))</f>
        <v>Forex</v>
      </c>
      <c r="P728">
        <f>ROUND(FXLeaders_Signal_Report[[#This Row],[Trade Duration (in Days)]],)</f>
        <v>5</v>
      </c>
      <c r="Q728">
        <f>ROUND(FXLeaders_Signal_Report[[#This Row],[Trade Duration (in Hours)]],)</f>
        <v>129</v>
      </c>
    </row>
    <row r="729" spans="1:17" x14ac:dyDescent="0.25">
      <c r="A729" t="s">
        <v>757</v>
      </c>
      <c r="B729" t="s">
        <v>19</v>
      </c>
      <c r="C729">
        <v>1.085</v>
      </c>
      <c r="D729" t="s">
        <v>17</v>
      </c>
      <c r="E729">
        <v>1</v>
      </c>
      <c r="F729">
        <v>0</v>
      </c>
      <c r="G729" s="1">
        <v>44957</v>
      </c>
      <c r="H729" s="2">
        <v>0.64111111111111108</v>
      </c>
      <c r="I729" s="1">
        <v>44958</v>
      </c>
      <c r="J729" s="2">
        <v>0.42496527777777776</v>
      </c>
      <c r="K729" s="5">
        <v>0.78385416666666663</v>
      </c>
      <c r="L729" s="6">
        <v>18.8125</v>
      </c>
      <c r="M729" s="2" t="str">
        <f>TEXT(FXLeaders_Signal_Report[[#This Row],[Time Open]],"[hh]:mm:ss")</f>
        <v>15:23:12</v>
      </c>
      <c r="N72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729" t="str">
        <f>IF(OR(FXLeaders_Signal_Report[[#This Row],[Pair]]="Gold",FXLeaders_Signal_Report[[#This Row],[Pair]]="Silver",FXLeaders_Signal_Report[[#This Row],[Pair]]="UsOil"),"Commodity",IF(OR(FXLeaders_Signal_Report[[#This Row],[Pair]]="BTC/USD",FXLeaders_Signal_Report[[#This Row],[Pair]]="ETH/USD"),"Cryptocurrency","Forex"))</f>
        <v>Forex</v>
      </c>
      <c r="P729">
        <f>ROUND(FXLeaders_Signal_Report[[#This Row],[Trade Duration (in Days)]],)</f>
        <v>1</v>
      </c>
      <c r="Q729">
        <f>ROUND(FXLeaders_Signal_Report[[#This Row],[Trade Duration (in Hours)]],)</f>
        <v>19</v>
      </c>
    </row>
    <row r="730" spans="1:17" x14ac:dyDescent="0.25">
      <c r="A730" t="s">
        <v>758</v>
      </c>
      <c r="B730" t="s">
        <v>32</v>
      </c>
      <c r="C730">
        <v>0.87980000000000003</v>
      </c>
      <c r="D730" t="s">
        <v>17</v>
      </c>
      <c r="E730">
        <v>1</v>
      </c>
      <c r="F730">
        <v>0</v>
      </c>
      <c r="G730" s="1">
        <v>44956</v>
      </c>
      <c r="H730" s="2">
        <v>0.57546296296296295</v>
      </c>
      <c r="I730" s="1">
        <v>44958</v>
      </c>
      <c r="J730" s="2">
        <v>0.37615740740740738</v>
      </c>
      <c r="K730" s="5">
        <v>1.8006944444444444</v>
      </c>
      <c r="L730" s="6">
        <v>43.216666666666669</v>
      </c>
      <c r="M730" s="2" t="str">
        <f>TEXT(FXLeaders_Signal_Report[[#This Row],[Time Open]],"[hh]:mm:ss")</f>
        <v>13:48:40</v>
      </c>
      <c r="N73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730" t="str">
        <f>IF(OR(FXLeaders_Signal_Report[[#This Row],[Pair]]="Gold",FXLeaders_Signal_Report[[#This Row],[Pair]]="Silver",FXLeaders_Signal_Report[[#This Row],[Pair]]="UsOil"),"Commodity",IF(OR(FXLeaders_Signal_Report[[#This Row],[Pair]]="BTC/USD",FXLeaders_Signal_Report[[#This Row],[Pair]]="ETH/USD"),"Cryptocurrency","Forex"))</f>
        <v>Forex</v>
      </c>
      <c r="P730">
        <f>ROUND(FXLeaders_Signal_Report[[#This Row],[Trade Duration (in Days)]],)</f>
        <v>2</v>
      </c>
      <c r="Q730">
        <f>ROUND(FXLeaders_Signal_Report[[#This Row],[Trade Duration (in Hours)]],)</f>
        <v>43</v>
      </c>
    </row>
    <row r="731" spans="1:17" x14ac:dyDescent="0.25">
      <c r="A731" t="s">
        <v>759</v>
      </c>
      <c r="B731" t="s">
        <v>16</v>
      </c>
      <c r="C731">
        <v>1926.88</v>
      </c>
      <c r="D731" t="s">
        <v>17</v>
      </c>
      <c r="E731">
        <v>0</v>
      </c>
      <c r="F731">
        <v>1</v>
      </c>
      <c r="G731" s="1">
        <v>44958</v>
      </c>
      <c r="H731" s="2">
        <v>0.23533564814814814</v>
      </c>
      <c r="I731" s="1">
        <v>44958</v>
      </c>
      <c r="J731" s="2">
        <v>0.33539351851851851</v>
      </c>
      <c r="K731" s="5">
        <v>0.10005787037037039</v>
      </c>
      <c r="L731" s="6">
        <v>2.4013888888888895</v>
      </c>
      <c r="M731" s="2" t="str">
        <f>TEXT(FXLeaders_Signal_Report[[#This Row],[Time Open]],"[hh]:mm:ss")</f>
        <v>05:38:53</v>
      </c>
      <c r="N73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731" t="str">
        <f>IF(OR(FXLeaders_Signal_Report[[#This Row],[Pair]]="Gold",FXLeaders_Signal_Report[[#This Row],[Pair]]="Silver",FXLeaders_Signal_Report[[#This Row],[Pair]]="UsOil"),"Commodity",IF(OR(FXLeaders_Signal_Report[[#This Row],[Pair]]="BTC/USD",FXLeaders_Signal_Report[[#This Row],[Pair]]="ETH/USD"),"Cryptocurrency","Forex"))</f>
        <v>Commodity</v>
      </c>
      <c r="P731">
        <f>ROUND(FXLeaders_Signal_Report[[#This Row],[Trade Duration (in Days)]],)</f>
        <v>0</v>
      </c>
      <c r="Q731">
        <f>ROUND(FXLeaders_Signal_Report[[#This Row],[Trade Duration (in Hours)]],)</f>
        <v>2</v>
      </c>
    </row>
    <row r="732" spans="1:17" x14ac:dyDescent="0.25">
      <c r="A732" t="s">
        <v>760</v>
      </c>
      <c r="B732" t="s">
        <v>40</v>
      </c>
      <c r="C732">
        <v>1.341</v>
      </c>
      <c r="D732" t="s">
        <v>14</v>
      </c>
      <c r="E732">
        <v>1</v>
      </c>
      <c r="F732">
        <v>0</v>
      </c>
      <c r="G732" s="1">
        <v>44957</v>
      </c>
      <c r="H732" s="2">
        <v>0.59082175925925928</v>
      </c>
      <c r="I732" s="1">
        <v>44957</v>
      </c>
      <c r="J732" s="2">
        <v>0.65072916666666669</v>
      </c>
      <c r="K732" s="5">
        <v>5.9907407407407375E-2</v>
      </c>
      <c r="L732" s="6">
        <v>1.4377777777777769</v>
      </c>
      <c r="M732" s="2" t="str">
        <f>TEXT(FXLeaders_Signal_Report[[#This Row],[Time Open]],"[hh]:mm:ss")</f>
        <v>14:10:47</v>
      </c>
      <c r="N73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732" t="str">
        <f>IF(OR(FXLeaders_Signal_Report[[#This Row],[Pair]]="Gold",FXLeaders_Signal_Report[[#This Row],[Pair]]="Silver",FXLeaders_Signal_Report[[#This Row],[Pair]]="UsOil"),"Commodity",IF(OR(FXLeaders_Signal_Report[[#This Row],[Pair]]="BTC/USD",FXLeaders_Signal_Report[[#This Row],[Pair]]="ETH/USD"),"Cryptocurrency","Forex"))</f>
        <v>Forex</v>
      </c>
      <c r="P732">
        <f>ROUND(FXLeaders_Signal_Report[[#This Row],[Trade Duration (in Days)]],)</f>
        <v>0</v>
      </c>
      <c r="Q732">
        <f>ROUND(FXLeaders_Signal_Report[[#This Row],[Trade Duration (in Hours)]],)</f>
        <v>1</v>
      </c>
    </row>
    <row r="733" spans="1:17" x14ac:dyDescent="0.25">
      <c r="A733" t="s">
        <v>761</v>
      </c>
      <c r="B733" t="s">
        <v>19</v>
      </c>
      <c r="C733">
        <v>1.085</v>
      </c>
      <c r="D733" t="s">
        <v>17</v>
      </c>
      <c r="E733">
        <v>0</v>
      </c>
      <c r="F733">
        <v>1</v>
      </c>
      <c r="G733" s="1">
        <v>44957</v>
      </c>
      <c r="H733" s="2">
        <v>0.20423611111111112</v>
      </c>
      <c r="I733" s="1">
        <v>44957</v>
      </c>
      <c r="J733" s="2">
        <v>0.34129629629629632</v>
      </c>
      <c r="K733" s="5">
        <v>0.13706018518518517</v>
      </c>
      <c r="L733" s="6">
        <v>3.2894444444444444</v>
      </c>
      <c r="M733" s="2" t="str">
        <f>TEXT(FXLeaders_Signal_Report[[#This Row],[Time Open]],"[hh]:mm:ss")</f>
        <v>04:54:06</v>
      </c>
      <c r="N73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733" t="str">
        <f>IF(OR(FXLeaders_Signal_Report[[#This Row],[Pair]]="Gold",FXLeaders_Signal_Report[[#This Row],[Pair]]="Silver",FXLeaders_Signal_Report[[#This Row],[Pair]]="UsOil"),"Commodity",IF(OR(FXLeaders_Signal_Report[[#This Row],[Pair]]="BTC/USD",FXLeaders_Signal_Report[[#This Row],[Pair]]="ETH/USD"),"Cryptocurrency","Forex"))</f>
        <v>Forex</v>
      </c>
      <c r="P733">
        <f>ROUND(FXLeaders_Signal_Report[[#This Row],[Trade Duration (in Days)]],)</f>
        <v>0</v>
      </c>
      <c r="Q733">
        <f>ROUND(FXLeaders_Signal_Report[[#This Row],[Trade Duration (in Hours)]],)</f>
        <v>3</v>
      </c>
    </row>
    <row r="734" spans="1:17" x14ac:dyDescent="0.25">
      <c r="A734" t="s">
        <v>762</v>
      </c>
      <c r="B734" t="s">
        <v>16</v>
      </c>
      <c r="C734">
        <v>1927.71</v>
      </c>
      <c r="D734" t="s">
        <v>14</v>
      </c>
      <c r="E734">
        <v>1</v>
      </c>
      <c r="F734">
        <v>0</v>
      </c>
      <c r="G734" s="1">
        <v>44952</v>
      </c>
      <c r="H734" s="2">
        <v>0.72245370370370365</v>
      </c>
      <c r="I734" s="1">
        <v>44957</v>
      </c>
      <c r="J734" s="2">
        <v>0.25528935185185186</v>
      </c>
      <c r="K734" s="5">
        <v>4.532835648148148</v>
      </c>
      <c r="L734" s="6">
        <v>108.78805555555556</v>
      </c>
      <c r="M734" s="2" t="str">
        <f>TEXT(FXLeaders_Signal_Report[[#This Row],[Time Open]],"[hh]:mm:ss")</f>
        <v>17:20:20</v>
      </c>
      <c r="N73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734" t="str">
        <f>IF(OR(FXLeaders_Signal_Report[[#This Row],[Pair]]="Gold",FXLeaders_Signal_Report[[#This Row],[Pair]]="Silver",FXLeaders_Signal_Report[[#This Row],[Pair]]="UsOil"),"Commodity",IF(OR(FXLeaders_Signal_Report[[#This Row],[Pair]]="BTC/USD",FXLeaders_Signal_Report[[#This Row],[Pair]]="ETH/USD"),"Cryptocurrency","Forex"))</f>
        <v>Commodity</v>
      </c>
      <c r="P734">
        <f>ROUND(FXLeaders_Signal_Report[[#This Row],[Trade Duration (in Days)]],)</f>
        <v>5</v>
      </c>
      <c r="Q734">
        <f>ROUND(FXLeaders_Signal_Report[[#This Row],[Trade Duration (in Hours)]],)</f>
        <v>109</v>
      </c>
    </row>
    <row r="735" spans="1:17" x14ac:dyDescent="0.25">
      <c r="A735" t="s">
        <v>763</v>
      </c>
      <c r="B735" t="s">
        <v>93</v>
      </c>
      <c r="C735">
        <v>1616.95</v>
      </c>
      <c r="D735" t="s">
        <v>14</v>
      </c>
      <c r="E735">
        <v>1</v>
      </c>
      <c r="F735">
        <v>0</v>
      </c>
      <c r="G735" s="1">
        <v>44956</v>
      </c>
      <c r="H735" s="2">
        <v>0.1791898148148148</v>
      </c>
      <c r="I735" s="1">
        <v>44956</v>
      </c>
      <c r="J735" s="2">
        <v>0.50090277777777781</v>
      </c>
      <c r="K735" s="5">
        <v>0.32171296296296298</v>
      </c>
      <c r="L735" s="6">
        <v>7.721111111111111</v>
      </c>
      <c r="M735" s="2" t="str">
        <f>TEXT(FXLeaders_Signal_Report[[#This Row],[Time Open]],"[hh]:mm:ss")</f>
        <v>04:18:02</v>
      </c>
      <c r="N73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735" t="str">
        <f>IF(OR(FXLeaders_Signal_Report[[#This Row],[Pair]]="Gold",FXLeaders_Signal_Report[[#This Row],[Pair]]="Silver",FXLeaders_Signal_Report[[#This Row],[Pair]]="UsOil"),"Commodity",IF(OR(FXLeaders_Signal_Report[[#This Row],[Pair]]="BTC/USD",FXLeaders_Signal_Report[[#This Row],[Pair]]="ETH/USD"),"Cryptocurrency","Forex"))</f>
        <v>Cryptocurrency</v>
      </c>
      <c r="P735">
        <f>ROUND(FXLeaders_Signal_Report[[#This Row],[Trade Duration (in Days)]],)</f>
        <v>0</v>
      </c>
      <c r="Q735">
        <f>ROUND(FXLeaders_Signal_Report[[#This Row],[Trade Duration (in Hours)]],)</f>
        <v>8</v>
      </c>
    </row>
    <row r="736" spans="1:17" x14ac:dyDescent="0.25">
      <c r="A736" t="s">
        <v>764</v>
      </c>
      <c r="B736" t="s">
        <v>19</v>
      </c>
      <c r="C736">
        <v>1.087</v>
      </c>
      <c r="D736" t="s">
        <v>14</v>
      </c>
      <c r="E736">
        <v>0</v>
      </c>
      <c r="F736">
        <v>1</v>
      </c>
      <c r="G736" s="1">
        <v>44956</v>
      </c>
      <c r="H736" s="2">
        <v>0.19255787037037037</v>
      </c>
      <c r="I736" s="1">
        <v>44956</v>
      </c>
      <c r="J736" s="2">
        <v>0.40940972222222222</v>
      </c>
      <c r="K736" s="5">
        <v>0.21685185185185185</v>
      </c>
      <c r="L736" s="6">
        <v>5.2044444444444444</v>
      </c>
      <c r="M736" s="2" t="str">
        <f>TEXT(FXLeaders_Signal_Report[[#This Row],[Time Open]],"[hh]:mm:ss")</f>
        <v>04:37:17</v>
      </c>
      <c r="N73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736" t="str">
        <f>IF(OR(FXLeaders_Signal_Report[[#This Row],[Pair]]="Gold",FXLeaders_Signal_Report[[#This Row],[Pair]]="Silver",FXLeaders_Signal_Report[[#This Row],[Pair]]="UsOil"),"Commodity",IF(OR(FXLeaders_Signal_Report[[#This Row],[Pair]]="BTC/USD",FXLeaders_Signal_Report[[#This Row],[Pair]]="ETH/USD"),"Cryptocurrency","Forex"))</f>
        <v>Forex</v>
      </c>
      <c r="P736">
        <f>ROUND(FXLeaders_Signal_Report[[#This Row],[Trade Duration (in Days)]],)</f>
        <v>0</v>
      </c>
      <c r="Q736">
        <f>ROUND(FXLeaders_Signal_Report[[#This Row],[Trade Duration (in Hours)]],)</f>
        <v>5</v>
      </c>
    </row>
    <row r="737" spans="1:17" x14ac:dyDescent="0.25">
      <c r="A737" t="s">
        <v>765</v>
      </c>
      <c r="B737" t="s">
        <v>19</v>
      </c>
      <c r="C737">
        <v>1.0873999999999999</v>
      </c>
      <c r="D737" t="s">
        <v>17</v>
      </c>
      <c r="E737">
        <v>0</v>
      </c>
      <c r="F737">
        <v>1</v>
      </c>
      <c r="G737" s="1">
        <v>44953</v>
      </c>
      <c r="H737" s="2">
        <v>0.2230324074074074</v>
      </c>
      <c r="I737" s="1">
        <v>44953</v>
      </c>
      <c r="J737" s="2">
        <v>0.65780092592592587</v>
      </c>
      <c r="K737" s="5">
        <v>0.43476851851851855</v>
      </c>
      <c r="L737" s="6">
        <v>10.434444444444445</v>
      </c>
      <c r="M737" s="2" t="str">
        <f>TEXT(FXLeaders_Signal_Report[[#This Row],[Time Open]],"[hh]:mm:ss")</f>
        <v>05:21:10</v>
      </c>
      <c r="N73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737" t="str">
        <f>IF(OR(FXLeaders_Signal_Report[[#This Row],[Pair]]="Gold",FXLeaders_Signal_Report[[#This Row],[Pair]]="Silver",FXLeaders_Signal_Report[[#This Row],[Pair]]="UsOil"),"Commodity",IF(OR(FXLeaders_Signal_Report[[#This Row],[Pair]]="BTC/USD",FXLeaders_Signal_Report[[#This Row],[Pair]]="ETH/USD"),"Cryptocurrency","Forex"))</f>
        <v>Forex</v>
      </c>
      <c r="P737">
        <f>ROUND(FXLeaders_Signal_Report[[#This Row],[Trade Duration (in Days)]],)</f>
        <v>0</v>
      </c>
      <c r="Q737">
        <f>ROUND(FXLeaders_Signal_Report[[#This Row],[Trade Duration (in Hours)]],)</f>
        <v>10</v>
      </c>
    </row>
    <row r="738" spans="1:17" x14ac:dyDescent="0.25">
      <c r="A738" t="s">
        <v>766</v>
      </c>
      <c r="B738" t="s">
        <v>93</v>
      </c>
      <c r="C738">
        <v>1604.6</v>
      </c>
      <c r="D738" t="s">
        <v>17</v>
      </c>
      <c r="E738">
        <v>0</v>
      </c>
      <c r="F738">
        <v>1</v>
      </c>
      <c r="G738" s="1">
        <v>44953</v>
      </c>
      <c r="H738" s="2">
        <v>0.20958333333333334</v>
      </c>
      <c r="I738" s="1">
        <v>44953</v>
      </c>
      <c r="J738" s="2">
        <v>0.45837962962962964</v>
      </c>
      <c r="K738" s="5">
        <v>0.24879629629629629</v>
      </c>
      <c r="L738" s="6">
        <v>5.971111111111111</v>
      </c>
      <c r="M738" s="2" t="str">
        <f>TEXT(FXLeaders_Signal_Report[[#This Row],[Time Open]],"[hh]:mm:ss")</f>
        <v>05:01:48</v>
      </c>
      <c r="N73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738" t="str">
        <f>IF(OR(FXLeaders_Signal_Report[[#This Row],[Pair]]="Gold",FXLeaders_Signal_Report[[#This Row],[Pair]]="Silver",FXLeaders_Signal_Report[[#This Row],[Pair]]="UsOil"),"Commodity",IF(OR(FXLeaders_Signal_Report[[#This Row],[Pair]]="BTC/USD",FXLeaders_Signal_Report[[#This Row],[Pair]]="ETH/USD"),"Cryptocurrency","Forex"))</f>
        <v>Cryptocurrency</v>
      </c>
      <c r="P738">
        <f>ROUND(FXLeaders_Signal_Report[[#This Row],[Trade Duration (in Days)]],)</f>
        <v>0</v>
      </c>
      <c r="Q738">
        <f>ROUND(FXLeaders_Signal_Report[[#This Row],[Trade Duration (in Hours)]],)</f>
        <v>6</v>
      </c>
    </row>
    <row r="739" spans="1:17" x14ac:dyDescent="0.25">
      <c r="A739" t="s">
        <v>767</v>
      </c>
      <c r="B739" t="s">
        <v>19</v>
      </c>
      <c r="C739">
        <v>1.0861000000000001</v>
      </c>
      <c r="D739" t="s">
        <v>14</v>
      </c>
      <c r="E739">
        <v>0</v>
      </c>
      <c r="F739">
        <v>1</v>
      </c>
      <c r="G739" s="1">
        <v>44952</v>
      </c>
      <c r="H739" s="2">
        <v>0.69755787037037043</v>
      </c>
      <c r="I739" s="1">
        <v>44952</v>
      </c>
      <c r="J739" s="2">
        <v>0.84299768518518514</v>
      </c>
      <c r="K739" s="5">
        <v>0.14543981481481483</v>
      </c>
      <c r="L739" s="6">
        <v>3.4905555555555559</v>
      </c>
      <c r="M739" s="2" t="str">
        <f>TEXT(FXLeaders_Signal_Report[[#This Row],[Time Open]],"[hh]:mm:ss")</f>
        <v>16:44:29</v>
      </c>
      <c r="N73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739" t="str">
        <f>IF(OR(FXLeaders_Signal_Report[[#This Row],[Pair]]="Gold",FXLeaders_Signal_Report[[#This Row],[Pair]]="Silver",FXLeaders_Signal_Report[[#This Row],[Pair]]="UsOil"),"Commodity",IF(OR(FXLeaders_Signal_Report[[#This Row],[Pair]]="BTC/USD",FXLeaders_Signal_Report[[#This Row],[Pair]]="ETH/USD"),"Cryptocurrency","Forex"))</f>
        <v>Forex</v>
      </c>
      <c r="P739">
        <f>ROUND(FXLeaders_Signal_Report[[#This Row],[Trade Duration (in Days)]],)</f>
        <v>0</v>
      </c>
      <c r="Q739">
        <f>ROUND(FXLeaders_Signal_Report[[#This Row],[Trade Duration (in Hours)]],)</f>
        <v>3</v>
      </c>
    </row>
    <row r="740" spans="1:17" x14ac:dyDescent="0.25">
      <c r="A740" t="s">
        <v>768</v>
      </c>
      <c r="B740" t="s">
        <v>32</v>
      </c>
      <c r="C740">
        <v>0.88239999999999996</v>
      </c>
      <c r="D740" t="s">
        <v>14</v>
      </c>
      <c r="E740">
        <v>1</v>
      </c>
      <c r="F740">
        <v>0</v>
      </c>
      <c r="G740" s="1">
        <v>44951</v>
      </c>
      <c r="H740" s="2">
        <v>0.57373842592592594</v>
      </c>
      <c r="I740" s="1">
        <v>44952</v>
      </c>
      <c r="J740" s="2">
        <v>0.69162037037037039</v>
      </c>
      <c r="K740" s="5">
        <v>1.1178819444444446</v>
      </c>
      <c r="L740" s="6">
        <v>26.829166666666666</v>
      </c>
      <c r="M740" s="2" t="str">
        <f>TEXT(FXLeaders_Signal_Report[[#This Row],[Time Open]],"[hh]:mm:ss")</f>
        <v>13:46:11</v>
      </c>
      <c r="N74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740" t="str">
        <f>IF(OR(FXLeaders_Signal_Report[[#This Row],[Pair]]="Gold",FXLeaders_Signal_Report[[#This Row],[Pair]]="Silver",FXLeaders_Signal_Report[[#This Row],[Pair]]="UsOil"),"Commodity",IF(OR(FXLeaders_Signal_Report[[#This Row],[Pair]]="BTC/USD",FXLeaders_Signal_Report[[#This Row],[Pair]]="ETH/USD"),"Cryptocurrency","Forex"))</f>
        <v>Forex</v>
      </c>
      <c r="P740">
        <f>ROUND(FXLeaders_Signal_Report[[#This Row],[Trade Duration (in Days)]],)</f>
        <v>1</v>
      </c>
      <c r="Q740">
        <f>ROUND(FXLeaders_Signal_Report[[#This Row],[Trade Duration (in Hours)]],)</f>
        <v>27</v>
      </c>
    </row>
    <row r="741" spans="1:17" x14ac:dyDescent="0.25">
      <c r="A741" t="s">
        <v>769</v>
      </c>
      <c r="B741" t="s">
        <v>59</v>
      </c>
      <c r="C741">
        <v>0.71040000000000003</v>
      </c>
      <c r="D741" t="s">
        <v>14</v>
      </c>
      <c r="E741">
        <v>0</v>
      </c>
      <c r="F741">
        <v>1</v>
      </c>
      <c r="G741" s="1">
        <v>44952</v>
      </c>
      <c r="H741" s="2">
        <v>0.42042824074074076</v>
      </c>
      <c r="I741" s="1">
        <v>44952</v>
      </c>
      <c r="J741" s="2">
        <v>0.58736111111111111</v>
      </c>
      <c r="K741" s="5">
        <v>0.1669328703703703</v>
      </c>
      <c r="L741" s="6">
        <v>4.0063888888888872</v>
      </c>
      <c r="M741" s="2" t="str">
        <f>TEXT(FXLeaders_Signal_Report[[#This Row],[Time Open]],"[hh]:mm:ss")</f>
        <v>10:05:25</v>
      </c>
      <c r="N74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741" t="str">
        <f>IF(OR(FXLeaders_Signal_Report[[#This Row],[Pair]]="Gold",FXLeaders_Signal_Report[[#This Row],[Pair]]="Silver",FXLeaders_Signal_Report[[#This Row],[Pair]]="UsOil"),"Commodity",IF(OR(FXLeaders_Signal_Report[[#This Row],[Pair]]="BTC/USD",FXLeaders_Signal_Report[[#This Row],[Pair]]="ETH/USD"),"Cryptocurrency","Forex"))</f>
        <v>Forex</v>
      </c>
      <c r="P741">
        <f>ROUND(FXLeaders_Signal_Report[[#This Row],[Trade Duration (in Days)]],)</f>
        <v>0</v>
      </c>
      <c r="Q741">
        <f>ROUND(FXLeaders_Signal_Report[[#This Row],[Trade Duration (in Hours)]],)</f>
        <v>4</v>
      </c>
    </row>
    <row r="742" spans="1:17" x14ac:dyDescent="0.25">
      <c r="A742" t="s">
        <v>770</v>
      </c>
      <c r="B742" t="s">
        <v>19</v>
      </c>
      <c r="C742">
        <v>1.0867</v>
      </c>
      <c r="D742" t="s">
        <v>14</v>
      </c>
      <c r="E742">
        <v>0</v>
      </c>
      <c r="F742">
        <v>1</v>
      </c>
      <c r="G742" s="1">
        <v>44951</v>
      </c>
      <c r="H742" s="2">
        <v>0.50332175925925926</v>
      </c>
      <c r="I742" s="1">
        <v>44952</v>
      </c>
      <c r="J742" s="2">
        <v>0.41648148148148151</v>
      </c>
      <c r="K742" s="5">
        <v>0.91315972222222219</v>
      </c>
      <c r="L742" s="6">
        <v>21.915833333333332</v>
      </c>
      <c r="M742" s="2" t="str">
        <f>TEXT(FXLeaders_Signal_Report[[#This Row],[Time Open]],"[hh]:mm:ss")</f>
        <v>12:04:47</v>
      </c>
      <c r="N74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742" t="str">
        <f>IF(OR(FXLeaders_Signal_Report[[#This Row],[Pair]]="Gold",FXLeaders_Signal_Report[[#This Row],[Pair]]="Silver",FXLeaders_Signal_Report[[#This Row],[Pair]]="UsOil"),"Commodity",IF(OR(FXLeaders_Signal_Report[[#This Row],[Pair]]="BTC/USD",FXLeaders_Signal_Report[[#This Row],[Pair]]="ETH/USD"),"Cryptocurrency","Forex"))</f>
        <v>Forex</v>
      </c>
      <c r="P742">
        <f>ROUND(FXLeaders_Signal_Report[[#This Row],[Trade Duration (in Days)]],)</f>
        <v>1</v>
      </c>
      <c r="Q742">
        <f>ROUND(FXLeaders_Signal_Report[[#This Row],[Trade Duration (in Hours)]],)</f>
        <v>22</v>
      </c>
    </row>
    <row r="743" spans="1:17" x14ac:dyDescent="0.25">
      <c r="A743" t="s">
        <v>771</v>
      </c>
      <c r="B743" t="s">
        <v>16</v>
      </c>
      <c r="C743">
        <v>1946.16</v>
      </c>
      <c r="D743" t="s">
        <v>17</v>
      </c>
      <c r="E743">
        <v>0</v>
      </c>
      <c r="F743">
        <v>1</v>
      </c>
      <c r="G743" s="1">
        <v>44952</v>
      </c>
      <c r="H743" s="2">
        <v>0.22562499999999999</v>
      </c>
      <c r="I743" s="1">
        <v>44952</v>
      </c>
      <c r="J743" s="2">
        <v>0.38773148148148145</v>
      </c>
      <c r="K743" s="5">
        <v>0.16210648148148146</v>
      </c>
      <c r="L743" s="6">
        <v>3.8905555555555553</v>
      </c>
      <c r="M743" s="2" t="str">
        <f>TEXT(FXLeaders_Signal_Report[[#This Row],[Time Open]],"[hh]:mm:ss")</f>
        <v>05:24:54</v>
      </c>
      <c r="N74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743" t="str">
        <f>IF(OR(FXLeaders_Signal_Report[[#This Row],[Pair]]="Gold",FXLeaders_Signal_Report[[#This Row],[Pair]]="Silver",FXLeaders_Signal_Report[[#This Row],[Pair]]="UsOil"),"Commodity",IF(OR(FXLeaders_Signal_Report[[#This Row],[Pair]]="BTC/USD",FXLeaders_Signal_Report[[#This Row],[Pair]]="ETH/USD"),"Cryptocurrency","Forex"))</f>
        <v>Commodity</v>
      </c>
      <c r="P743">
        <f>ROUND(FXLeaders_Signal_Report[[#This Row],[Trade Duration (in Days)]],)</f>
        <v>0</v>
      </c>
      <c r="Q743">
        <f>ROUND(FXLeaders_Signal_Report[[#This Row],[Trade Duration (in Hours)]],)</f>
        <v>4</v>
      </c>
    </row>
    <row r="744" spans="1:17" x14ac:dyDescent="0.25">
      <c r="A744" t="s">
        <v>772</v>
      </c>
      <c r="B744" t="s">
        <v>93</v>
      </c>
      <c r="C744">
        <v>1610.3</v>
      </c>
      <c r="D744" t="s">
        <v>14</v>
      </c>
      <c r="E744">
        <v>1</v>
      </c>
      <c r="F744">
        <v>0</v>
      </c>
      <c r="G744" s="1">
        <v>44952</v>
      </c>
      <c r="H744" s="2">
        <v>0.20246527777777779</v>
      </c>
      <c r="I744" s="1">
        <v>44952</v>
      </c>
      <c r="J744" s="2">
        <v>0.20247685185185185</v>
      </c>
      <c r="K744" s="5">
        <v>1.1574074074075883E-5</v>
      </c>
      <c r="L744" s="6">
        <v>2.777777777778212E-4</v>
      </c>
      <c r="M744" s="2" t="str">
        <f>TEXT(FXLeaders_Signal_Report[[#This Row],[Time Open]],"[hh]:mm:ss")</f>
        <v>04:51:33</v>
      </c>
      <c r="N74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744" t="str">
        <f>IF(OR(FXLeaders_Signal_Report[[#This Row],[Pair]]="Gold",FXLeaders_Signal_Report[[#This Row],[Pair]]="Silver",FXLeaders_Signal_Report[[#This Row],[Pair]]="UsOil"),"Commodity",IF(OR(FXLeaders_Signal_Report[[#This Row],[Pair]]="BTC/USD",FXLeaders_Signal_Report[[#This Row],[Pair]]="ETH/USD"),"Cryptocurrency","Forex"))</f>
        <v>Cryptocurrency</v>
      </c>
      <c r="P744">
        <f>ROUND(FXLeaders_Signal_Report[[#This Row],[Trade Duration (in Days)]],)</f>
        <v>0</v>
      </c>
      <c r="Q744">
        <f>ROUND(FXLeaders_Signal_Report[[#This Row],[Trade Duration (in Hours)]],)</f>
        <v>0</v>
      </c>
    </row>
    <row r="745" spans="1:17" x14ac:dyDescent="0.25">
      <c r="A745" t="s">
        <v>773</v>
      </c>
      <c r="B745" t="s">
        <v>16</v>
      </c>
      <c r="C745">
        <v>1928.48</v>
      </c>
      <c r="D745" t="s">
        <v>17</v>
      </c>
      <c r="E745">
        <v>0</v>
      </c>
      <c r="F745">
        <v>1</v>
      </c>
      <c r="G745" s="1">
        <v>44951</v>
      </c>
      <c r="H745" s="2">
        <v>0.20988425925925927</v>
      </c>
      <c r="I745" s="1">
        <v>44951</v>
      </c>
      <c r="J745" s="2">
        <v>0.58343750000000005</v>
      </c>
      <c r="K745" s="5">
        <v>0.37355324074074076</v>
      </c>
      <c r="L745" s="6">
        <v>8.9652777777777786</v>
      </c>
      <c r="M745" s="2" t="str">
        <f>TEXT(FXLeaders_Signal_Report[[#This Row],[Time Open]],"[hh]:mm:ss")</f>
        <v>05:02:14</v>
      </c>
      <c r="N74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745" t="str">
        <f>IF(OR(FXLeaders_Signal_Report[[#This Row],[Pair]]="Gold",FXLeaders_Signal_Report[[#This Row],[Pair]]="Silver",FXLeaders_Signal_Report[[#This Row],[Pair]]="UsOil"),"Commodity",IF(OR(FXLeaders_Signal_Report[[#This Row],[Pair]]="BTC/USD",FXLeaders_Signal_Report[[#This Row],[Pair]]="ETH/USD"),"Cryptocurrency","Forex"))</f>
        <v>Commodity</v>
      </c>
      <c r="P745">
        <f>ROUND(FXLeaders_Signal_Report[[#This Row],[Trade Duration (in Days)]],)</f>
        <v>0</v>
      </c>
      <c r="Q745">
        <f>ROUND(FXLeaders_Signal_Report[[#This Row],[Trade Duration (in Hours)]],)</f>
        <v>9</v>
      </c>
    </row>
    <row r="746" spans="1:17" x14ac:dyDescent="0.25">
      <c r="A746" t="s">
        <v>774</v>
      </c>
      <c r="B746" t="s">
        <v>13</v>
      </c>
      <c r="C746">
        <v>130.51</v>
      </c>
      <c r="D746" t="s">
        <v>17</v>
      </c>
      <c r="E746">
        <v>0</v>
      </c>
      <c r="F746">
        <v>1</v>
      </c>
      <c r="G746" s="1">
        <v>44951</v>
      </c>
      <c r="H746" s="2">
        <v>0.20557870370370371</v>
      </c>
      <c r="I746" s="1">
        <v>44951</v>
      </c>
      <c r="J746" s="2">
        <v>0.46947916666666667</v>
      </c>
      <c r="K746" s="5">
        <v>0.26390046296296293</v>
      </c>
      <c r="L746" s="6">
        <v>6.3336111111111109</v>
      </c>
      <c r="M746" s="2" t="str">
        <f>TEXT(FXLeaders_Signal_Report[[#This Row],[Time Open]],"[hh]:mm:ss")</f>
        <v>04:56:02</v>
      </c>
      <c r="N74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746" t="str">
        <f>IF(OR(FXLeaders_Signal_Report[[#This Row],[Pair]]="Gold",FXLeaders_Signal_Report[[#This Row],[Pair]]="Silver",FXLeaders_Signal_Report[[#This Row],[Pair]]="UsOil"),"Commodity",IF(OR(FXLeaders_Signal_Report[[#This Row],[Pair]]="BTC/USD",FXLeaders_Signal_Report[[#This Row],[Pair]]="ETH/USD"),"Cryptocurrency","Forex"))</f>
        <v>Forex</v>
      </c>
      <c r="P746">
        <f>ROUND(FXLeaders_Signal_Report[[#This Row],[Trade Duration (in Days)]],)</f>
        <v>0</v>
      </c>
      <c r="Q746">
        <f>ROUND(FXLeaders_Signal_Report[[#This Row],[Trade Duration (in Hours)]],)</f>
        <v>6</v>
      </c>
    </row>
    <row r="747" spans="1:17" x14ac:dyDescent="0.25">
      <c r="A747" t="s">
        <v>775</v>
      </c>
      <c r="B747" t="s">
        <v>19</v>
      </c>
      <c r="C747">
        <v>1.0864</v>
      </c>
      <c r="D747" t="s">
        <v>14</v>
      </c>
      <c r="E747">
        <v>0</v>
      </c>
      <c r="F747">
        <v>1</v>
      </c>
      <c r="G747" s="1">
        <v>44950</v>
      </c>
      <c r="H747" s="2">
        <v>0.57739583333333333</v>
      </c>
      <c r="I747" s="1">
        <v>44951</v>
      </c>
      <c r="J747" s="2">
        <v>8.1064814814814812E-2</v>
      </c>
      <c r="K747" s="5">
        <v>0.50366898148148143</v>
      </c>
      <c r="L747" s="6">
        <v>12.088055555555556</v>
      </c>
      <c r="M747" s="2" t="str">
        <f>TEXT(FXLeaders_Signal_Report[[#This Row],[Time Open]],"[hh]:mm:ss")</f>
        <v>13:51:27</v>
      </c>
      <c r="N747"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747" t="str">
        <f>IF(OR(FXLeaders_Signal_Report[[#This Row],[Pair]]="Gold",FXLeaders_Signal_Report[[#This Row],[Pair]]="Silver",FXLeaders_Signal_Report[[#This Row],[Pair]]="UsOil"),"Commodity",IF(OR(FXLeaders_Signal_Report[[#This Row],[Pair]]="BTC/USD",FXLeaders_Signal_Report[[#This Row],[Pair]]="ETH/USD"),"Cryptocurrency","Forex"))</f>
        <v>Forex</v>
      </c>
      <c r="P747">
        <f>ROUND(FXLeaders_Signal_Report[[#This Row],[Trade Duration (in Days)]],)</f>
        <v>1</v>
      </c>
      <c r="Q747">
        <f>ROUND(FXLeaders_Signal_Report[[#This Row],[Trade Duration (in Hours)]],)</f>
        <v>12</v>
      </c>
    </row>
    <row r="748" spans="1:17" x14ac:dyDescent="0.25">
      <c r="A748" t="s">
        <v>776</v>
      </c>
      <c r="B748" t="s">
        <v>16</v>
      </c>
      <c r="C748">
        <v>1931.86</v>
      </c>
      <c r="D748" t="s">
        <v>14</v>
      </c>
      <c r="E748">
        <v>0</v>
      </c>
      <c r="F748">
        <v>1</v>
      </c>
      <c r="G748" s="1">
        <v>44950</v>
      </c>
      <c r="H748" s="2">
        <v>0.70626157407407408</v>
      </c>
      <c r="I748" s="1">
        <v>44950</v>
      </c>
      <c r="J748" s="2">
        <v>0.73746527777777782</v>
      </c>
      <c r="K748" s="5">
        <v>3.1203703703703695E-2</v>
      </c>
      <c r="L748" s="6">
        <v>0.74888888888888872</v>
      </c>
      <c r="M748" s="2" t="str">
        <f>TEXT(FXLeaders_Signal_Report[[#This Row],[Time Open]],"[hh]:mm:ss")</f>
        <v>16:57:01</v>
      </c>
      <c r="N748"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748" t="str">
        <f>IF(OR(FXLeaders_Signal_Report[[#This Row],[Pair]]="Gold",FXLeaders_Signal_Report[[#This Row],[Pair]]="Silver",FXLeaders_Signal_Report[[#This Row],[Pair]]="UsOil"),"Commodity",IF(OR(FXLeaders_Signal_Report[[#This Row],[Pair]]="BTC/USD",FXLeaders_Signal_Report[[#This Row],[Pair]]="ETH/USD"),"Cryptocurrency","Forex"))</f>
        <v>Commodity</v>
      </c>
      <c r="P748">
        <f>ROUND(FXLeaders_Signal_Report[[#This Row],[Trade Duration (in Days)]],)</f>
        <v>0</v>
      </c>
      <c r="Q748">
        <f>ROUND(FXLeaders_Signal_Report[[#This Row],[Trade Duration (in Hours)]],)</f>
        <v>1</v>
      </c>
    </row>
    <row r="749" spans="1:17" x14ac:dyDescent="0.25">
      <c r="A749" t="s">
        <v>777</v>
      </c>
      <c r="B749" t="s">
        <v>59</v>
      </c>
      <c r="C749">
        <v>0.70089999999999997</v>
      </c>
      <c r="D749" t="s">
        <v>14</v>
      </c>
      <c r="E749">
        <v>0</v>
      </c>
      <c r="F749">
        <v>1</v>
      </c>
      <c r="G749" s="1">
        <v>44950</v>
      </c>
      <c r="H749" s="2">
        <v>0.62195601851851856</v>
      </c>
      <c r="I749" s="1">
        <v>44950</v>
      </c>
      <c r="J749" s="2">
        <v>0.64298611111111115</v>
      </c>
      <c r="K749" s="5">
        <v>2.1030092592592586E-2</v>
      </c>
      <c r="L749" s="6">
        <v>0.50472222222222207</v>
      </c>
      <c r="M749" s="2" t="str">
        <f>TEXT(FXLeaders_Signal_Report[[#This Row],[Time Open]],"[hh]:mm:ss")</f>
        <v>14:55:37</v>
      </c>
      <c r="N749"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Afternoon Trade</v>
      </c>
      <c r="O749" t="str">
        <f>IF(OR(FXLeaders_Signal_Report[[#This Row],[Pair]]="Gold",FXLeaders_Signal_Report[[#This Row],[Pair]]="Silver",FXLeaders_Signal_Report[[#This Row],[Pair]]="UsOil"),"Commodity",IF(OR(FXLeaders_Signal_Report[[#This Row],[Pair]]="BTC/USD",FXLeaders_Signal_Report[[#This Row],[Pair]]="ETH/USD"),"Cryptocurrency","Forex"))</f>
        <v>Forex</v>
      </c>
      <c r="P749">
        <f>ROUND(FXLeaders_Signal_Report[[#This Row],[Trade Duration (in Days)]],)</f>
        <v>0</v>
      </c>
      <c r="Q749">
        <f>ROUND(FXLeaders_Signal_Report[[#This Row],[Trade Duration (in Hours)]],)</f>
        <v>1</v>
      </c>
    </row>
    <row r="750" spans="1:17" x14ac:dyDescent="0.25">
      <c r="A750" t="s">
        <v>778</v>
      </c>
      <c r="B750" t="s">
        <v>32</v>
      </c>
      <c r="C750">
        <v>0.878</v>
      </c>
      <c r="D750" t="s">
        <v>14</v>
      </c>
      <c r="E750">
        <v>1</v>
      </c>
      <c r="F750">
        <v>0</v>
      </c>
      <c r="G750" s="1">
        <v>44950</v>
      </c>
      <c r="H750" s="2">
        <v>0.39657407407407408</v>
      </c>
      <c r="I750" s="1">
        <v>44950</v>
      </c>
      <c r="J750" s="2">
        <v>0.39660879629629631</v>
      </c>
      <c r="K750" s="5">
        <v>3.4722222222264655E-5</v>
      </c>
      <c r="L750" s="6">
        <v>8.3333333333435178E-4</v>
      </c>
      <c r="M750" s="2" t="str">
        <f>TEXT(FXLeaders_Signal_Report[[#This Row],[Time Open]],"[hh]:mm:ss")</f>
        <v>09:31:04</v>
      </c>
      <c r="N750"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750" t="str">
        <f>IF(OR(FXLeaders_Signal_Report[[#This Row],[Pair]]="Gold",FXLeaders_Signal_Report[[#This Row],[Pair]]="Silver",FXLeaders_Signal_Report[[#This Row],[Pair]]="UsOil"),"Commodity",IF(OR(FXLeaders_Signal_Report[[#This Row],[Pair]]="BTC/USD",FXLeaders_Signal_Report[[#This Row],[Pair]]="ETH/USD"),"Cryptocurrency","Forex"))</f>
        <v>Forex</v>
      </c>
      <c r="P750">
        <f>ROUND(FXLeaders_Signal_Report[[#This Row],[Trade Duration (in Days)]],)</f>
        <v>0</v>
      </c>
      <c r="Q750">
        <f>ROUND(FXLeaders_Signal_Report[[#This Row],[Trade Duration (in Hours)]],)</f>
        <v>0</v>
      </c>
    </row>
    <row r="751" spans="1:17" x14ac:dyDescent="0.25">
      <c r="A751" t="s">
        <v>779</v>
      </c>
      <c r="B751" t="s">
        <v>32</v>
      </c>
      <c r="C751">
        <v>0.87790000000000001</v>
      </c>
      <c r="D751" t="s">
        <v>14</v>
      </c>
      <c r="E751">
        <v>1</v>
      </c>
      <c r="F751">
        <v>0</v>
      </c>
      <c r="G751" s="1">
        <v>44950</v>
      </c>
      <c r="H751" s="2">
        <v>0.39547453703703705</v>
      </c>
      <c r="I751" s="1">
        <v>44950</v>
      </c>
      <c r="J751" s="2">
        <v>0.39553240740740742</v>
      </c>
      <c r="K751" s="5">
        <v>5.7870370370416424E-5</v>
      </c>
      <c r="L751" s="6">
        <v>1.3888888888899942E-3</v>
      </c>
      <c r="M751" s="2" t="str">
        <f>TEXT(FXLeaders_Signal_Report[[#This Row],[Time Open]],"[hh]:mm:ss")</f>
        <v>09:29:29</v>
      </c>
      <c r="N751"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751" t="str">
        <f>IF(OR(FXLeaders_Signal_Report[[#This Row],[Pair]]="Gold",FXLeaders_Signal_Report[[#This Row],[Pair]]="Silver",FXLeaders_Signal_Report[[#This Row],[Pair]]="UsOil"),"Commodity",IF(OR(FXLeaders_Signal_Report[[#This Row],[Pair]]="BTC/USD",FXLeaders_Signal_Report[[#This Row],[Pair]]="ETH/USD"),"Cryptocurrency","Forex"))</f>
        <v>Forex</v>
      </c>
      <c r="P751">
        <f>ROUND(FXLeaders_Signal_Report[[#This Row],[Trade Duration (in Days)]],)</f>
        <v>0</v>
      </c>
      <c r="Q751">
        <f>ROUND(FXLeaders_Signal_Report[[#This Row],[Trade Duration (in Hours)]],)</f>
        <v>0</v>
      </c>
    </row>
    <row r="752" spans="1:17" x14ac:dyDescent="0.25">
      <c r="A752" t="s">
        <v>780</v>
      </c>
      <c r="B752" t="s">
        <v>32</v>
      </c>
      <c r="C752">
        <v>0.87770000000000004</v>
      </c>
      <c r="D752" t="s">
        <v>14</v>
      </c>
      <c r="E752">
        <v>1</v>
      </c>
      <c r="F752">
        <v>0</v>
      </c>
      <c r="G752" s="1">
        <v>44950</v>
      </c>
      <c r="H752" s="2">
        <v>0.39141203703703703</v>
      </c>
      <c r="I752" s="1">
        <v>44950</v>
      </c>
      <c r="J752" s="2">
        <v>0.39142361111111112</v>
      </c>
      <c r="K752" s="5">
        <v>1.1574074074112891E-5</v>
      </c>
      <c r="L752" s="6">
        <v>2.7777777777870938E-4</v>
      </c>
      <c r="M752" s="2" t="str">
        <f>TEXT(FXLeaders_Signal_Report[[#This Row],[Time Open]],"[hh]:mm:ss")</f>
        <v>09:23:38</v>
      </c>
      <c r="N752"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752" t="str">
        <f>IF(OR(FXLeaders_Signal_Report[[#This Row],[Pair]]="Gold",FXLeaders_Signal_Report[[#This Row],[Pair]]="Silver",FXLeaders_Signal_Report[[#This Row],[Pair]]="UsOil"),"Commodity",IF(OR(FXLeaders_Signal_Report[[#This Row],[Pair]]="BTC/USD",FXLeaders_Signal_Report[[#This Row],[Pair]]="ETH/USD"),"Cryptocurrency","Forex"))</f>
        <v>Forex</v>
      </c>
      <c r="P752">
        <f>ROUND(FXLeaders_Signal_Report[[#This Row],[Trade Duration (in Days)]],)</f>
        <v>0</v>
      </c>
      <c r="Q752">
        <f>ROUND(FXLeaders_Signal_Report[[#This Row],[Trade Duration (in Hours)]],)</f>
        <v>0</v>
      </c>
    </row>
    <row r="753" spans="1:17" x14ac:dyDescent="0.25">
      <c r="A753" t="s">
        <v>781</v>
      </c>
      <c r="B753" t="s">
        <v>19</v>
      </c>
      <c r="C753">
        <v>1.0871999999999999</v>
      </c>
      <c r="D753" t="s">
        <v>17</v>
      </c>
      <c r="E753">
        <v>0</v>
      </c>
      <c r="F753">
        <v>1</v>
      </c>
      <c r="G753" s="1">
        <v>44950</v>
      </c>
      <c r="H753" s="2">
        <v>0.38644675925925925</v>
      </c>
      <c r="I753" s="1">
        <v>44950</v>
      </c>
      <c r="J753" s="2">
        <v>0.38649305555555558</v>
      </c>
      <c r="K753" s="5">
        <v>4.6296296296303531E-5</v>
      </c>
      <c r="L753" s="6">
        <v>1.1111111111112848E-3</v>
      </c>
      <c r="M753" s="2" t="str">
        <f>TEXT(FXLeaders_Signal_Report[[#This Row],[Time Open]],"[hh]:mm:ss")</f>
        <v>09:16:29</v>
      </c>
      <c r="N753"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753" t="str">
        <f>IF(OR(FXLeaders_Signal_Report[[#This Row],[Pair]]="Gold",FXLeaders_Signal_Report[[#This Row],[Pair]]="Silver",FXLeaders_Signal_Report[[#This Row],[Pair]]="UsOil"),"Commodity",IF(OR(FXLeaders_Signal_Report[[#This Row],[Pair]]="BTC/USD",FXLeaders_Signal_Report[[#This Row],[Pair]]="ETH/USD"),"Cryptocurrency","Forex"))</f>
        <v>Forex</v>
      </c>
      <c r="P753">
        <f>ROUND(FXLeaders_Signal_Report[[#This Row],[Trade Duration (in Days)]],)</f>
        <v>0</v>
      </c>
      <c r="Q753">
        <f>ROUND(FXLeaders_Signal_Report[[#This Row],[Trade Duration (in Hours)]],)</f>
        <v>0</v>
      </c>
    </row>
    <row r="754" spans="1:17" x14ac:dyDescent="0.25">
      <c r="A754" t="s">
        <v>782</v>
      </c>
      <c r="B754" t="s">
        <v>16</v>
      </c>
      <c r="C754">
        <v>1937.81</v>
      </c>
      <c r="D754" t="s">
        <v>17</v>
      </c>
      <c r="E754">
        <v>0</v>
      </c>
      <c r="F754">
        <v>1</v>
      </c>
      <c r="G754" s="1">
        <v>44950</v>
      </c>
      <c r="H754" s="2">
        <v>0.38479166666666664</v>
      </c>
      <c r="I754" s="1">
        <v>44950</v>
      </c>
      <c r="J754" s="2">
        <v>0.38482638888888887</v>
      </c>
      <c r="K754" s="5">
        <v>3.4722222222264655E-5</v>
      </c>
      <c r="L754" s="6">
        <v>8.3333333333435178E-4</v>
      </c>
      <c r="M754" s="2" t="str">
        <f>TEXT(FXLeaders_Signal_Report[[#This Row],[Time Open]],"[hh]:mm:ss")</f>
        <v>09:14:06</v>
      </c>
      <c r="N754"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754" t="str">
        <f>IF(OR(FXLeaders_Signal_Report[[#This Row],[Pair]]="Gold",FXLeaders_Signal_Report[[#This Row],[Pair]]="Silver",FXLeaders_Signal_Report[[#This Row],[Pair]]="UsOil"),"Commodity",IF(OR(FXLeaders_Signal_Report[[#This Row],[Pair]]="BTC/USD",FXLeaders_Signal_Report[[#This Row],[Pair]]="ETH/USD"),"Cryptocurrency","Forex"))</f>
        <v>Commodity</v>
      </c>
      <c r="P754">
        <f>ROUND(FXLeaders_Signal_Report[[#This Row],[Trade Duration (in Days)]],)</f>
        <v>0</v>
      </c>
      <c r="Q754">
        <f>ROUND(FXLeaders_Signal_Report[[#This Row],[Trade Duration (in Hours)]],)</f>
        <v>0</v>
      </c>
    </row>
    <row r="755" spans="1:17" x14ac:dyDescent="0.25">
      <c r="A755" t="s">
        <v>783</v>
      </c>
      <c r="B755" t="s">
        <v>16</v>
      </c>
      <c r="C755">
        <v>1834.2550000000001</v>
      </c>
      <c r="D755" t="s">
        <v>17</v>
      </c>
      <c r="E755">
        <v>0</v>
      </c>
      <c r="F755">
        <v>1</v>
      </c>
      <c r="G755" s="1">
        <v>44950</v>
      </c>
      <c r="H755" s="2">
        <v>0.19657407407407407</v>
      </c>
      <c r="I755" s="1">
        <v>44950</v>
      </c>
      <c r="J755" s="2">
        <v>0.1966087962962963</v>
      </c>
      <c r="K755" s="5">
        <v>3.4722222222190645E-5</v>
      </c>
      <c r="L755" s="6">
        <v>8.3333333333257542E-4</v>
      </c>
      <c r="M755" s="2" t="str">
        <f>TEXT(FXLeaders_Signal_Report[[#This Row],[Time Open]],"[hh]:mm:ss")</f>
        <v>04:43:04</v>
      </c>
      <c r="N755"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Morning Trade</v>
      </c>
      <c r="O755" t="str">
        <f>IF(OR(FXLeaders_Signal_Report[[#This Row],[Pair]]="Gold",FXLeaders_Signal_Report[[#This Row],[Pair]]="Silver",FXLeaders_Signal_Report[[#This Row],[Pair]]="UsOil"),"Commodity",IF(OR(FXLeaders_Signal_Report[[#This Row],[Pair]]="BTC/USD",FXLeaders_Signal_Report[[#This Row],[Pair]]="ETH/USD"),"Cryptocurrency","Forex"))</f>
        <v>Commodity</v>
      </c>
      <c r="P755">
        <f>ROUND(FXLeaders_Signal_Report[[#This Row],[Trade Duration (in Days)]],)</f>
        <v>0</v>
      </c>
      <c r="Q755">
        <f>ROUND(FXLeaders_Signal_Report[[#This Row],[Trade Duration (in Hours)]],)</f>
        <v>0</v>
      </c>
    </row>
    <row r="756" spans="1:17" x14ac:dyDescent="0.25">
      <c r="A756" t="s">
        <v>784</v>
      </c>
      <c r="B756" t="s">
        <v>29</v>
      </c>
      <c r="C756">
        <v>22916.5</v>
      </c>
      <c r="D756" t="s">
        <v>14</v>
      </c>
      <c r="E756">
        <v>1</v>
      </c>
      <c r="F756">
        <v>0</v>
      </c>
      <c r="G756" s="1">
        <v>44949</v>
      </c>
      <c r="H756" s="2">
        <v>0.87372685185185184</v>
      </c>
      <c r="I756" s="1">
        <v>44949</v>
      </c>
      <c r="J756" s="2">
        <v>0.87376157407407407</v>
      </c>
      <c r="K756" s="5">
        <v>3.4722222222190645E-5</v>
      </c>
      <c r="L756" s="6">
        <v>8.3333333333257542E-4</v>
      </c>
      <c r="M756" s="2" t="str">
        <f>TEXT(FXLeaders_Signal_Report[[#This Row],[Time Open]],"[hh]:mm:ss")</f>
        <v>20:58:10</v>
      </c>
      <c r="N756" t="str">
        <f>IF(FXLeaders_Signal_Report[[#This Row],[Time Open (24hrs)]]&lt;"04:00","Night Trade",IF(FXLeaders_Signal_Report[[#This Row],[Time Open (24hrs)]]&lt;"10:00","Morning Trade",IF(FXLeaders_Signal_Report[[#This Row],[Time Open (24hrs)]]&lt;"16:00","Afternoon Trade",IF(FXLeaders_Signal_Report[[#This Row],[Time Open (24hrs)]]&lt;"22:00","Evening Trade",IF(FXLeaders_Signal_Report[[#This Row],[Time Open (24hrs)]]&gt;="22:00","Night Trade",)))))</f>
        <v>Evening Trade</v>
      </c>
      <c r="O756" t="str">
        <f>IF(OR(FXLeaders_Signal_Report[[#This Row],[Pair]]="Gold",FXLeaders_Signal_Report[[#This Row],[Pair]]="Silver",FXLeaders_Signal_Report[[#This Row],[Pair]]="UsOil"),"Commodity",IF(OR(FXLeaders_Signal_Report[[#This Row],[Pair]]="BTC/USD",FXLeaders_Signal_Report[[#This Row],[Pair]]="ETH/USD"),"Cryptocurrency","Forex"))</f>
        <v>Cryptocurrency</v>
      </c>
      <c r="P756">
        <f>ROUND(FXLeaders_Signal_Report[[#This Row],[Trade Duration (in Days)]],)</f>
        <v>0</v>
      </c>
      <c r="Q756">
        <f>ROUND(FXLeaders_Signal_Report[[#This Row],[Trade Duration (in Hours)]],)</f>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29963-46E9-44D8-9812-B78C5150DB91}">
  <dimension ref="A3:C116"/>
  <sheetViews>
    <sheetView topLeftCell="A84" workbookViewId="0">
      <selection activeCell="B93" sqref="B93"/>
    </sheetView>
  </sheetViews>
  <sheetFormatPr defaultRowHeight="15" x14ac:dyDescent="0.25"/>
  <cols>
    <col min="1" max="1" width="13.375" bestFit="1" customWidth="1"/>
    <col min="2" max="2" width="6.25" bestFit="1" customWidth="1"/>
    <col min="3" max="3" width="6.125" bestFit="1" customWidth="1"/>
    <col min="4" max="4" width="11.25" customWidth="1"/>
    <col min="5" max="16" width="14.25" bestFit="1" customWidth="1"/>
    <col min="17" max="17" width="9.875" bestFit="1" customWidth="1"/>
    <col min="18" max="18" width="8"/>
  </cols>
  <sheetData>
    <row r="3" spans="1:3" x14ac:dyDescent="0.25">
      <c r="A3" s="3" t="s">
        <v>790</v>
      </c>
      <c r="B3" t="s">
        <v>828</v>
      </c>
      <c r="C3" t="s">
        <v>827</v>
      </c>
    </row>
    <row r="4" spans="1:3" x14ac:dyDescent="0.25">
      <c r="A4" s="4" t="s">
        <v>16</v>
      </c>
      <c r="B4" s="14">
        <v>165</v>
      </c>
      <c r="C4" s="14">
        <v>73</v>
      </c>
    </row>
    <row r="5" spans="1:3" x14ac:dyDescent="0.25">
      <c r="A5" s="4" t="s">
        <v>19</v>
      </c>
      <c r="B5" s="14">
        <v>78</v>
      </c>
      <c r="C5" s="14">
        <v>45</v>
      </c>
    </row>
    <row r="6" spans="1:3" x14ac:dyDescent="0.25">
      <c r="A6" s="4" t="s">
        <v>13</v>
      </c>
      <c r="B6" s="14">
        <v>52</v>
      </c>
      <c r="C6" s="14">
        <v>29</v>
      </c>
    </row>
    <row r="7" spans="1:3" x14ac:dyDescent="0.25">
      <c r="A7" s="4" t="s">
        <v>59</v>
      </c>
      <c r="B7" s="14">
        <v>43</v>
      </c>
      <c r="C7" s="14">
        <v>14</v>
      </c>
    </row>
    <row r="8" spans="1:3" x14ac:dyDescent="0.25">
      <c r="A8" s="4" t="s">
        <v>21</v>
      </c>
      <c r="B8" s="14">
        <v>27</v>
      </c>
      <c r="C8" s="14">
        <v>22</v>
      </c>
    </row>
    <row r="9" spans="1:3" x14ac:dyDescent="0.25">
      <c r="A9" s="4" t="s">
        <v>43</v>
      </c>
      <c r="B9" s="14">
        <v>25</v>
      </c>
      <c r="C9" s="14">
        <v>11</v>
      </c>
    </row>
    <row r="10" spans="1:3" x14ac:dyDescent="0.25">
      <c r="A10" s="4" t="s">
        <v>40</v>
      </c>
      <c r="B10" s="14">
        <v>23</v>
      </c>
      <c r="C10" s="14">
        <v>13</v>
      </c>
    </row>
    <row r="11" spans="1:3" x14ac:dyDescent="0.25">
      <c r="A11" s="4" t="s">
        <v>32</v>
      </c>
      <c r="B11" s="14">
        <v>14</v>
      </c>
      <c r="C11" s="14">
        <v>16</v>
      </c>
    </row>
    <row r="12" spans="1:3" x14ac:dyDescent="0.25">
      <c r="A12" s="4" t="s">
        <v>23</v>
      </c>
      <c r="B12" s="14">
        <v>14</v>
      </c>
      <c r="C12" s="14">
        <v>12</v>
      </c>
    </row>
    <row r="13" spans="1:3" x14ac:dyDescent="0.25">
      <c r="A13" s="4" t="s">
        <v>29</v>
      </c>
      <c r="B13" s="14">
        <v>13</v>
      </c>
      <c r="C13" s="14">
        <v>12</v>
      </c>
    </row>
    <row r="14" spans="1:3" x14ac:dyDescent="0.25">
      <c r="A14" s="4" t="s">
        <v>47</v>
      </c>
      <c r="B14" s="14">
        <v>11</v>
      </c>
      <c r="C14" s="14">
        <v>4</v>
      </c>
    </row>
    <row r="15" spans="1:3" x14ac:dyDescent="0.25">
      <c r="A15" s="4" t="s">
        <v>93</v>
      </c>
      <c r="B15" s="14">
        <v>10</v>
      </c>
      <c r="C15" s="14">
        <v>10</v>
      </c>
    </row>
    <row r="16" spans="1:3" x14ac:dyDescent="0.25">
      <c r="A16" s="4" t="s">
        <v>182</v>
      </c>
      <c r="B16" s="14">
        <v>7</v>
      </c>
      <c r="C16" s="14">
        <v>4</v>
      </c>
    </row>
    <row r="17" spans="1:3" x14ac:dyDescent="0.25">
      <c r="A17" s="4" t="s">
        <v>130</v>
      </c>
      <c r="B17" s="14">
        <v>3</v>
      </c>
      <c r="C17" s="14">
        <v>3</v>
      </c>
    </row>
    <row r="18" spans="1:3" x14ac:dyDescent="0.25">
      <c r="A18" s="4" t="s">
        <v>259</v>
      </c>
      <c r="B18" s="14">
        <v>1</v>
      </c>
      <c r="C18" s="14">
        <v>0</v>
      </c>
    </row>
    <row r="19" spans="1:3" x14ac:dyDescent="0.25">
      <c r="A19" s="4" t="s">
        <v>50</v>
      </c>
      <c r="B19" s="14">
        <v>1</v>
      </c>
      <c r="C19" s="14">
        <v>0</v>
      </c>
    </row>
    <row r="20" spans="1:3" x14ac:dyDescent="0.25">
      <c r="A20" s="4" t="s">
        <v>787</v>
      </c>
      <c r="B20" s="14">
        <v>487</v>
      </c>
      <c r="C20" s="14">
        <v>268</v>
      </c>
    </row>
    <row r="24" spans="1:3" x14ac:dyDescent="0.25">
      <c r="A24" s="3" t="s">
        <v>829</v>
      </c>
      <c r="B24" t="s">
        <v>828</v>
      </c>
      <c r="C24" t="s">
        <v>827</v>
      </c>
    </row>
    <row r="25" spans="1:3" x14ac:dyDescent="0.25">
      <c r="A25" s="4" t="s">
        <v>792</v>
      </c>
      <c r="B25" s="14">
        <v>19</v>
      </c>
      <c r="C25" s="14">
        <v>11</v>
      </c>
    </row>
    <row r="26" spans="1:3" x14ac:dyDescent="0.25">
      <c r="A26" s="4" t="s">
        <v>793</v>
      </c>
      <c r="B26" s="14">
        <v>68</v>
      </c>
      <c r="C26" s="14">
        <v>33</v>
      </c>
    </row>
    <row r="27" spans="1:3" x14ac:dyDescent="0.25">
      <c r="A27" s="4" t="s">
        <v>794</v>
      </c>
      <c r="B27" s="14">
        <v>93</v>
      </c>
      <c r="C27" s="14">
        <v>34</v>
      </c>
    </row>
    <row r="28" spans="1:3" x14ac:dyDescent="0.25">
      <c r="A28" s="4" t="s">
        <v>795</v>
      </c>
      <c r="B28" s="14">
        <v>58</v>
      </c>
      <c r="C28" s="14">
        <v>38</v>
      </c>
    </row>
    <row r="29" spans="1:3" x14ac:dyDescent="0.25">
      <c r="A29" s="4" t="s">
        <v>796</v>
      </c>
      <c r="B29" s="14">
        <v>55</v>
      </c>
      <c r="C29" s="14">
        <v>36</v>
      </c>
    </row>
    <row r="30" spans="1:3" x14ac:dyDescent="0.25">
      <c r="A30" s="4" t="s">
        <v>791</v>
      </c>
      <c r="B30" s="14">
        <v>59</v>
      </c>
      <c r="C30" s="14">
        <v>38</v>
      </c>
    </row>
    <row r="31" spans="1:3" x14ac:dyDescent="0.25">
      <c r="A31" s="4" t="s">
        <v>797</v>
      </c>
      <c r="B31" s="14">
        <v>57</v>
      </c>
      <c r="C31" s="14">
        <v>43</v>
      </c>
    </row>
    <row r="32" spans="1:3" x14ac:dyDescent="0.25">
      <c r="A32" s="4" t="s">
        <v>798</v>
      </c>
      <c r="B32" s="14">
        <v>59</v>
      </c>
      <c r="C32" s="14">
        <v>30</v>
      </c>
    </row>
    <row r="33" spans="1:3" x14ac:dyDescent="0.25">
      <c r="A33" s="4" t="s">
        <v>799</v>
      </c>
      <c r="B33" s="14">
        <v>19</v>
      </c>
      <c r="C33" s="14">
        <v>5</v>
      </c>
    </row>
    <row r="34" spans="1:3" x14ac:dyDescent="0.25">
      <c r="A34" s="4" t="s">
        <v>787</v>
      </c>
      <c r="B34" s="14">
        <v>487</v>
      </c>
      <c r="C34" s="14">
        <v>268</v>
      </c>
    </row>
    <row r="38" spans="1:3" x14ac:dyDescent="0.25">
      <c r="A38" s="3" t="s">
        <v>786</v>
      </c>
      <c r="B38" t="s">
        <v>828</v>
      </c>
      <c r="C38" t="s">
        <v>827</v>
      </c>
    </row>
    <row r="39" spans="1:3" x14ac:dyDescent="0.25">
      <c r="A39" s="4" t="s">
        <v>825</v>
      </c>
      <c r="B39" s="14">
        <v>215</v>
      </c>
      <c r="C39" s="14">
        <v>99</v>
      </c>
    </row>
    <row r="40" spans="1:3" x14ac:dyDescent="0.25">
      <c r="A40" s="4" t="s">
        <v>823</v>
      </c>
      <c r="B40" s="14">
        <v>175</v>
      </c>
      <c r="C40" s="14">
        <v>99</v>
      </c>
    </row>
    <row r="41" spans="1:3" x14ac:dyDescent="0.25">
      <c r="A41" s="4" t="s">
        <v>824</v>
      </c>
      <c r="B41" s="14">
        <v>67</v>
      </c>
      <c r="C41" s="14">
        <v>51</v>
      </c>
    </row>
    <row r="42" spans="1:3" x14ac:dyDescent="0.25">
      <c r="A42" s="4" t="s">
        <v>826</v>
      </c>
      <c r="B42" s="14">
        <v>30</v>
      </c>
      <c r="C42" s="14">
        <v>19</v>
      </c>
    </row>
    <row r="43" spans="1:3" x14ac:dyDescent="0.25">
      <c r="A43" s="4" t="s">
        <v>787</v>
      </c>
      <c r="B43" s="14">
        <v>487</v>
      </c>
      <c r="C43" s="14">
        <v>268</v>
      </c>
    </row>
    <row r="51" spans="1:3" x14ac:dyDescent="0.25">
      <c r="A51" s="3" t="s">
        <v>832</v>
      </c>
      <c r="B51" t="s">
        <v>828</v>
      </c>
      <c r="C51" t="s">
        <v>827</v>
      </c>
    </row>
    <row r="52" spans="1:3" x14ac:dyDescent="0.25">
      <c r="A52" s="4" t="s">
        <v>14</v>
      </c>
      <c r="B52" s="14">
        <v>221</v>
      </c>
      <c r="C52" s="14">
        <v>134</v>
      </c>
    </row>
    <row r="53" spans="1:3" x14ac:dyDescent="0.25">
      <c r="A53" s="4" t="s">
        <v>17</v>
      </c>
      <c r="B53" s="14">
        <v>266</v>
      </c>
      <c r="C53" s="14">
        <v>134</v>
      </c>
    </row>
    <row r="54" spans="1:3" x14ac:dyDescent="0.25">
      <c r="A54" s="4" t="s">
        <v>787</v>
      </c>
      <c r="B54" s="14">
        <v>487</v>
      </c>
      <c r="C54" s="14">
        <v>268</v>
      </c>
    </row>
    <row r="64" spans="1:3" x14ac:dyDescent="0.25">
      <c r="A64" s="3" t="s">
        <v>849</v>
      </c>
      <c r="B64" t="s">
        <v>828</v>
      </c>
      <c r="C64" t="s">
        <v>827</v>
      </c>
    </row>
    <row r="65" spans="1:3" x14ac:dyDescent="0.25">
      <c r="A65" s="4" t="s">
        <v>800</v>
      </c>
      <c r="B65" s="14">
        <v>0</v>
      </c>
      <c r="C65" s="14">
        <v>2</v>
      </c>
    </row>
    <row r="66" spans="1:3" x14ac:dyDescent="0.25">
      <c r="A66" s="4" t="s">
        <v>801</v>
      </c>
      <c r="B66" s="14">
        <v>11</v>
      </c>
      <c r="C66" s="14">
        <v>3</v>
      </c>
    </row>
    <row r="67" spans="1:3" x14ac:dyDescent="0.25">
      <c r="A67" s="4" t="s">
        <v>802</v>
      </c>
      <c r="B67" s="14">
        <v>10</v>
      </c>
      <c r="C67" s="14">
        <v>8</v>
      </c>
    </row>
    <row r="68" spans="1:3" x14ac:dyDescent="0.25">
      <c r="A68" s="4" t="s">
        <v>803</v>
      </c>
      <c r="B68" s="14">
        <v>64</v>
      </c>
      <c r="C68" s="14">
        <v>24</v>
      </c>
    </row>
    <row r="69" spans="1:3" x14ac:dyDescent="0.25">
      <c r="A69" s="4" t="s">
        <v>804</v>
      </c>
      <c r="B69" s="14">
        <v>102</v>
      </c>
      <c r="C69" s="14">
        <v>47</v>
      </c>
    </row>
    <row r="70" spans="1:3" x14ac:dyDescent="0.25">
      <c r="A70" s="4" t="s">
        <v>805</v>
      </c>
      <c r="B70" s="14">
        <v>31</v>
      </c>
      <c r="C70" s="14">
        <v>17</v>
      </c>
    </row>
    <row r="71" spans="1:3" x14ac:dyDescent="0.25">
      <c r="A71" s="4" t="s">
        <v>806</v>
      </c>
      <c r="B71" s="14">
        <v>6</v>
      </c>
      <c r="C71" s="14">
        <v>2</v>
      </c>
    </row>
    <row r="72" spans="1:3" x14ac:dyDescent="0.25">
      <c r="A72" s="4" t="s">
        <v>807</v>
      </c>
      <c r="B72" s="14">
        <v>2</v>
      </c>
      <c r="C72" s="14">
        <v>2</v>
      </c>
    </row>
    <row r="73" spans="1:3" x14ac:dyDescent="0.25">
      <c r="A73" s="4" t="s">
        <v>808</v>
      </c>
      <c r="B73" s="14">
        <v>10</v>
      </c>
      <c r="C73" s="14">
        <v>7</v>
      </c>
    </row>
    <row r="74" spans="1:3" x14ac:dyDescent="0.25">
      <c r="A74" s="4" t="s">
        <v>809</v>
      </c>
      <c r="B74" s="14">
        <v>4</v>
      </c>
      <c r="C74" s="14">
        <v>3</v>
      </c>
    </row>
    <row r="75" spans="1:3" x14ac:dyDescent="0.25">
      <c r="A75" s="4" t="s">
        <v>810</v>
      </c>
      <c r="B75" s="14">
        <v>23</v>
      </c>
      <c r="C75" s="14">
        <v>14</v>
      </c>
    </row>
    <row r="76" spans="1:3" x14ac:dyDescent="0.25">
      <c r="A76" s="4" t="s">
        <v>811</v>
      </c>
      <c r="B76" s="14">
        <v>35</v>
      </c>
      <c r="C76" s="14">
        <v>26</v>
      </c>
    </row>
    <row r="77" spans="1:3" x14ac:dyDescent="0.25">
      <c r="A77" s="4" t="s">
        <v>812</v>
      </c>
      <c r="B77" s="14">
        <v>45</v>
      </c>
      <c r="C77" s="14">
        <v>22</v>
      </c>
    </row>
    <row r="78" spans="1:3" x14ac:dyDescent="0.25">
      <c r="A78" s="4" t="s">
        <v>813</v>
      </c>
      <c r="B78" s="14">
        <v>35</v>
      </c>
      <c r="C78" s="14">
        <v>9</v>
      </c>
    </row>
    <row r="79" spans="1:3" x14ac:dyDescent="0.25">
      <c r="A79" s="4" t="s">
        <v>814</v>
      </c>
      <c r="B79" s="14">
        <v>33</v>
      </c>
      <c r="C79" s="14">
        <v>25</v>
      </c>
    </row>
    <row r="80" spans="1:3" x14ac:dyDescent="0.25">
      <c r="A80" s="4" t="s">
        <v>815</v>
      </c>
      <c r="B80" s="14">
        <v>27</v>
      </c>
      <c r="C80" s="14">
        <v>25</v>
      </c>
    </row>
    <row r="81" spans="1:3" x14ac:dyDescent="0.25">
      <c r="A81" s="4" t="s">
        <v>816</v>
      </c>
      <c r="B81" s="14">
        <v>8</v>
      </c>
      <c r="C81" s="14">
        <v>10</v>
      </c>
    </row>
    <row r="82" spans="1:3" x14ac:dyDescent="0.25">
      <c r="A82" s="4" t="s">
        <v>817</v>
      </c>
      <c r="B82" s="14">
        <v>9</v>
      </c>
      <c r="C82" s="14">
        <v>2</v>
      </c>
    </row>
    <row r="83" spans="1:3" x14ac:dyDescent="0.25">
      <c r="A83" s="4" t="s">
        <v>818</v>
      </c>
      <c r="B83" s="14">
        <v>10</v>
      </c>
      <c r="C83" s="14">
        <v>3</v>
      </c>
    </row>
    <row r="84" spans="1:3" x14ac:dyDescent="0.25">
      <c r="A84" s="4" t="s">
        <v>819</v>
      </c>
      <c r="B84" s="14">
        <v>10</v>
      </c>
      <c r="C84" s="14">
        <v>4</v>
      </c>
    </row>
    <row r="85" spans="1:3" x14ac:dyDescent="0.25">
      <c r="A85" s="4" t="s">
        <v>820</v>
      </c>
      <c r="B85" s="14">
        <v>3</v>
      </c>
      <c r="C85" s="14">
        <v>7</v>
      </c>
    </row>
    <row r="86" spans="1:3" x14ac:dyDescent="0.25">
      <c r="A86" s="4" t="s">
        <v>821</v>
      </c>
      <c r="B86" s="14">
        <v>6</v>
      </c>
      <c r="C86" s="14">
        <v>2</v>
      </c>
    </row>
    <row r="87" spans="1:3" x14ac:dyDescent="0.25">
      <c r="A87" s="4" t="s">
        <v>822</v>
      </c>
      <c r="B87" s="14">
        <v>3</v>
      </c>
      <c r="C87" s="14">
        <v>4</v>
      </c>
    </row>
    <row r="88" spans="1:3" x14ac:dyDescent="0.25">
      <c r="A88" s="4" t="s">
        <v>787</v>
      </c>
      <c r="B88" s="14">
        <v>487</v>
      </c>
      <c r="C88" s="14">
        <v>268</v>
      </c>
    </row>
    <row r="90" spans="1:3" x14ac:dyDescent="0.25">
      <c r="A90" s="3" t="s">
        <v>833</v>
      </c>
      <c r="C90" t="s">
        <v>850</v>
      </c>
    </row>
    <row r="91" spans="1:3" x14ac:dyDescent="0.25">
      <c r="A91" s="4" t="s">
        <v>828</v>
      </c>
      <c r="B91" s="14">
        <v>487</v>
      </c>
      <c r="C91" s="7">
        <f>GETPIVOTDATA("Profits",$A$90)/B$93</f>
        <v>0.64503311258278151</v>
      </c>
    </row>
    <row r="92" spans="1:3" x14ac:dyDescent="0.25">
      <c r="A92" s="4" t="s">
        <v>827</v>
      </c>
      <c r="B92" s="14">
        <v>268</v>
      </c>
      <c r="C92" s="7">
        <f>GETPIVOTDATA("Losses",$A$90)/B93</f>
        <v>0.35496688741721855</v>
      </c>
    </row>
    <row r="93" spans="1:3" x14ac:dyDescent="0.25">
      <c r="B93">
        <f>SUM(B91:B92)</f>
        <v>755</v>
      </c>
    </row>
    <row r="96" spans="1:3" x14ac:dyDescent="0.25">
      <c r="A96" s="3" t="s">
        <v>834</v>
      </c>
      <c r="B96" t="s">
        <v>828</v>
      </c>
      <c r="C96" t="s">
        <v>827</v>
      </c>
    </row>
    <row r="97" spans="1:3" x14ac:dyDescent="0.25">
      <c r="A97" s="4" t="s">
        <v>836</v>
      </c>
      <c r="B97" s="14">
        <v>451</v>
      </c>
      <c r="C97" s="14">
        <v>234</v>
      </c>
    </row>
    <row r="98" spans="1:3" x14ac:dyDescent="0.25">
      <c r="A98" s="4" t="s">
        <v>837</v>
      </c>
      <c r="B98" s="14">
        <v>26</v>
      </c>
      <c r="C98" s="14">
        <v>22</v>
      </c>
    </row>
    <row r="99" spans="1:3" x14ac:dyDescent="0.25">
      <c r="A99" s="4" t="s">
        <v>838</v>
      </c>
      <c r="B99" s="14">
        <v>3</v>
      </c>
      <c r="C99" s="14">
        <v>5</v>
      </c>
    </row>
    <row r="100" spans="1:3" x14ac:dyDescent="0.25">
      <c r="A100" s="4" t="s">
        <v>839</v>
      </c>
      <c r="B100" s="14">
        <v>4</v>
      </c>
      <c r="C100" s="14">
        <v>1</v>
      </c>
    </row>
    <row r="101" spans="1:3" x14ac:dyDescent="0.25">
      <c r="A101" s="4" t="s">
        <v>840</v>
      </c>
      <c r="B101" s="14">
        <v>0</v>
      </c>
      <c r="C101" s="14">
        <v>2</v>
      </c>
    </row>
    <row r="102" spans="1:3" x14ac:dyDescent="0.25">
      <c r="A102" s="4" t="s">
        <v>841</v>
      </c>
      <c r="B102" s="14">
        <v>1</v>
      </c>
      <c r="C102" s="14">
        <v>0</v>
      </c>
    </row>
    <row r="103" spans="1:3" x14ac:dyDescent="0.25">
      <c r="A103" s="4" t="s">
        <v>842</v>
      </c>
      <c r="B103" s="14">
        <v>1</v>
      </c>
      <c r="C103" s="14">
        <v>1</v>
      </c>
    </row>
    <row r="104" spans="1:3" x14ac:dyDescent="0.25">
      <c r="A104" s="4" t="s">
        <v>843</v>
      </c>
      <c r="B104" s="14">
        <v>0</v>
      </c>
      <c r="C104" s="14">
        <v>1</v>
      </c>
    </row>
    <row r="105" spans="1:3" x14ac:dyDescent="0.25">
      <c r="A105" s="4" t="s">
        <v>844</v>
      </c>
      <c r="B105" s="14">
        <v>1</v>
      </c>
      <c r="C105" s="14">
        <v>0</v>
      </c>
    </row>
    <row r="106" spans="1:3" x14ac:dyDescent="0.25">
      <c r="A106" s="4" t="s">
        <v>845</v>
      </c>
      <c r="B106" s="14">
        <v>0</v>
      </c>
      <c r="C106" s="14">
        <v>1</v>
      </c>
    </row>
    <row r="107" spans="1:3" x14ac:dyDescent="0.25">
      <c r="A107" s="4" t="s">
        <v>846</v>
      </c>
      <c r="B107" s="14">
        <v>0</v>
      </c>
      <c r="C107" s="14">
        <v>1</v>
      </c>
    </row>
    <row r="108" spans="1:3" x14ac:dyDescent="0.25">
      <c r="A108" s="4" t="s">
        <v>787</v>
      </c>
      <c r="B108" s="14">
        <v>487</v>
      </c>
      <c r="C108" s="14">
        <v>268</v>
      </c>
    </row>
    <row r="112" spans="1:3" x14ac:dyDescent="0.25">
      <c r="A112" s="3" t="s">
        <v>847</v>
      </c>
      <c r="B112" t="s">
        <v>828</v>
      </c>
      <c r="C112" t="s">
        <v>827</v>
      </c>
    </row>
    <row r="113" spans="1:3" x14ac:dyDescent="0.25">
      <c r="A113" s="4" t="s">
        <v>789</v>
      </c>
      <c r="B113" s="14">
        <v>191</v>
      </c>
      <c r="C113" s="14">
        <v>84</v>
      </c>
    </row>
    <row r="114" spans="1:3" x14ac:dyDescent="0.25">
      <c r="A114" s="4" t="s">
        <v>830</v>
      </c>
      <c r="B114" s="14">
        <v>23</v>
      </c>
      <c r="C114" s="14">
        <v>22</v>
      </c>
    </row>
    <row r="115" spans="1:3" x14ac:dyDescent="0.25">
      <c r="A115" s="4" t="s">
        <v>831</v>
      </c>
      <c r="B115" s="14">
        <v>273</v>
      </c>
      <c r="C115" s="14">
        <v>162</v>
      </c>
    </row>
    <row r="116" spans="1:3" x14ac:dyDescent="0.25">
      <c r="A116" s="4" t="s">
        <v>787</v>
      </c>
      <c r="B116" s="14">
        <v>487</v>
      </c>
      <c r="C116" s="14">
        <v>268</v>
      </c>
    </row>
  </sheetData>
  <pageMargins left="0.7" right="0.7" top="0.75" bottom="0.75" header="0.3" footer="0.3"/>
  <drawing r:id="rId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c H A A B Q S w M E F A A C A A g A T l c v V 6 / a 7 D 2 k A A A A 9 g A A A B I A H A B D b 2 5 m a W c v U G F j a 2 F n Z S 5 4 b W w g o h g A K K A U A A A A A A A A A A A A A A A A A A A A A A A A A A A A h Y + 9 D o I w G E V f h X S n P 8 i g p J T B V R I T o n F t S o V G + D C 0 W N 7 N w U f y F c Q o 6 u Z 4 z z 3 D v f f r j W d j 2 w Q X 3 V v T Q Y o Y p i j Q o L r S Q J W i w R 3 D J c o E 3 0 p 1 k p U O J h l s M t o y R b V z 5 4 Q Q 7 z 3 2 C 9 z 1 F Y k o Z e S Q b w p V 6 1 a i j 2 z + y 6 E B 6 y Q o j Q T f v 8 a I C D O 2 w j G N M e V k h j w 3 8 B W i a e + z / Y F 8 P T R u 6 L X Q E O 4 K T u b I y f u D e A B Q S w M E F A A C A A g A T l c v 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5 X L 1 c E l 4 X E s Q Q A A O g V A A A T A B w A R m 9 y b X V s Y X M v U 2 V j d G l v b j E u b S C i G A A o o B Q A A A A A A A A A A A A A A A A A A A A A A A A A A A C t W F t v 2 z Y U f g + Q / 0 D I L / K q e p V 8 S b r C D 5 m d o s F S z K 1 d Y I D t B 0 V m E q 2 S a J C 0 U c P I f 9 + h x E i U T F p s s b 4 U O W T 4 X c 6 F V B i O e E w y N C / + 9 z 9 c X l x e s O e Q 4 g 3 q O B / / u c f h B l O G 5 v F T F i b o K 9 4 S y h 0 0 R g n m l x c I / s 3 J j k Y Y I h O 2 7 0 1 J t E t x x t 2 P c Y J 7 E 5 J x + I G 5 z u S P 1 T c G 5 6 z + S s M o T t l q i t l 3 T r a r z 2 Q f Y 7 Z a 7 D i h c Z i w 1 Y y S f 4 E L W 9 3 + i H C y M j D o R W z v d L 3 l F C d x G n N M x 4 7 n e G h C k l 2 a s f G 1 h 2 6 z i G z i 7 G n s B 8 N g 3 f U K s h 0 H z k 8 J B 3 W f i n O F l k X 4 A G z l i o y 7 h S 4 P L W X 8 J k n m U Z i E l I 0 5 3 W H l y M l z m D 3 B i Y v D F l f H L W i Y s U d C 0 4 K U W G S u B t 8 7 H p 2 7 K Z D n s A N x / I O / e O j o z M K Y n g R B F a c H N K N x h F 8 X s 1 3 6 g G m + f J P n 8 O S 3 5 v c Q u s v 4 a N A T L P L Y Y q a J x S l G f 2 9 x e c I m 5 J h D s F q d J I T h z c n 6 S 2 X G f J v E X C Y C P R x Q m a H K m X x L s c M 9 6 1 X N W O C g o Z i L B H 4 O z t 5 + m 0 N J o N q e H A r A C 8 w F b P 7 z c B t G z y U r F 0 x 1 4 P e / 7 C A p c 3 4 Q V c v 2 H n q E W s T d m i s 9 3 1 F P 7 w X O i 7 4 G / N Y i M J v k H Z u I p d P 1 H A H 8 q w W N D H z F W Z g C F d k M F Z l i Q Y b d J u d T Z G c K q I W T G m z F Z 6 v 8 + 7 9 Q A E 0 p V Q 3 U C 9 F U B e W u / 6 s O i g O V S p A B Y y 0 E v 1 4 L S k o U W E 0 5 l B z s C s K 3 q 4 h A C 1 / U h P R V S 6 H m v E r j Z r M R J H a M k 7 S i A F F Z C R q i 4 j Q K Y x J N d z T M 7 y l 3 E x 5 Y F x Y w Z A 8 t F T Z r 9 F b + L G r S M J 7 7 r e m o s c w d M B B Q h q c i 8 i 6 D a y 4 f 7 3 B 9 6 F X W + Y D E f K t U J M z r i Y C 7 L P s L t C h o x r w G 5 r z W W Q l V E r N q 4 m J J K + V z n O 0 4 t k p Z X g B y v 6 q o C P 2 8 p r 6 F p l c 4 U F U i K 7 p k T K s M X j 0 k 2 1 g p y z M l 9 6 v K i l B D m X I x G 6 U N L K S 9 4 o G 0 E r q Q R o Q 0 G T M 1 m W 8 l b C D O h J f a H i D F i Y g T 4 R k r e 6 y J t 0 a / o 9 E 7 P W S g h 6 y z q q U n z j R o S u L W 6 A 1 a a u i t V W N T s t d f e G K h 8 r X O 1 D s a Z J 8 6 r C 0 o v Q N 9 k + l 1 j r n n O X Y K o A L 8 E 9 W Z I O 0 5 5 / m g 3 f N + X Y E L W F 0 N m B g B 0 u 8 m N b P d v p 3 f A + F 3 Y 9 o Y C k H n j G n E G m u 8 w b F l z M o r x G 4 o D S 0 H r V + b t A V E 6 5 i 1 a 9 q h z Z z 9 K V E j 6 0 n r N 0 a t F N Y + Z + 2 k j W w G b S X N Z t R e W Y 9 a v z F r p b a W Q T u 0 E n a l D l o o a w Z D J 1 V H X w 3 s X M e P 2 j t + q L B 3 B U q 3 C a M Z r w o p c 7 8 H d v 0 + y u d r z T 6 j / G Y J 6 V V f W b V 6 o M L A + Q L q u e z 7 Z a d h y j m b r 9 t t v m o 8 e B u j V e n 5 m t E l L 7 P N f T u b r x W b G 5 O m T L v G D o P F 7 6 0 s 7 u v e 5 T X d H Y 0 n + f u 8 c 3 I L r Q 1 v l 3 f t 5 r 9 X t T 1 T I Q 0 e 5 y o J H U e R 8 W B g Q D W M q A Y z B R Y A T y p M / 8 W w R r + Z c W 3 e T d r P I c j o t P Z F Z I Z X 6 q 8 0 y + S + 4 R X T 4 K z n I 8 r w L C G Z B o V P 6 a K 5 H w Z 2 / Q D M v d N v N l m c 2 m L R p t L 4 1 a d 5 R W l q 3 f z x f W 2 + i k 4 E 5 1 f R f X 4 d c r J F 9 4 Q x p / r j n b M I v 2 M 0 o + Q x 5 u J m u r y I M y P o h / 8 A U E s B A i 0 A F A A C A A g A T l c v V 6 / a 7 D 2 k A A A A 9 g A A A B I A A A A A A A A A A A A A A A A A A A A A A E N v b m Z p Z y 9 Q Y W N r Y W d l L n h t b F B L A Q I t A B Q A A g A I A E 5 X L 1 c P y u m r p A A A A O k A A A A T A A A A A A A A A A A A A A A A A P A A A A B b Q 2 9 u d G V u d F 9 U e X B l c 1 0 u e G 1 s U E s B A i 0 A F A A C A A g A T l c v V w S X h c S x B A A A 6 B U A A B M A A A A A A A A A A A A A A A A A 4 Q E A A E Z v c m 1 1 b G F z L 1 N l Y 3 R p b 2 4 x L m 1 Q S w U G A A A A A A M A A w D C A A A A 3 w 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C o A A A A A A A D u K 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l h M Z W F k Z X J z J T I w U 2 l n b m F s J T I w U m V w b 3 J 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Y T G V h Z G V y c 1 9 T a W d u Y W x f U m V w b 3 J 0 I i A v P j x F b n R y e S B U e X B l P S J G a W x s Z W R D b 2 1 w b G V 0 Z V J l c 3 V s d F R v V 2 9 y a 3 N o Z W V 0 I i B W Y W x 1 Z T 0 i b D E i I C 8 + P E V u d H J 5 I F R 5 c G U 9 I k F k Z G V k V G 9 E Y X R h T W 9 k Z W w i I F Z h b H V l P S J s M C I g L z 4 8 R W 5 0 c n k g V H l w Z T 0 i R m l s b E N v d W 5 0 I i B W Y W x 1 Z T 0 i b D c 1 N i I g L z 4 8 R W 5 0 c n k g V H l w Z T 0 i R m l s b E V y c m 9 y Q 2 9 k Z S I g V m F s d W U 9 I n N V b m t u b 3 d u I i A v P j x F b n R y e S B U e X B l P S J G a W x s R X J y b 3 J D b 3 V u d C I g V m F s d W U 9 I m w w I i A v P j x F b n R y e S B U e X B l P S J G a W x s T G F z d F V w Z G F 0 Z W Q i I F Z h b H V l P S J k M j A y M y 0 w O S 0 x N V Q w O T o 1 O D o y O C 4 5 M j I 1 N T A 1 W i I g L z 4 8 R W 5 0 c n k g V H l w Z T 0 i R m l s b E N v b H V t b l R 5 c G V z I i B W Y W x 1 Z T 0 i c 0 J n W U Z C Z 0 1 E Q 1 F v S k N n Q U E i I C 8 + P E V u d H J 5 I F R 5 c G U 9 I k Z p b G x D b 2 x 1 b W 5 O Y W 1 l c y I g V m F s d W U 9 I n N b J n F 1 b 3 Q 7 S U Q m c X V v d D s s J n F 1 b 3 Q 7 U G F p c i Z x d W 9 0 O y w m c X V v d D s g R W 5 0 c n k g U H J p Y 2 U m c X V v d D s s J n F 1 b 3 Q 7 Q W N 0 a W 9 u J n F 1 b 3 Q 7 L C Z x d W 9 0 O 1 N 0 b 3 A g T G 9 z c y Z x d W 9 0 O y w m c X V v d D t U Y W t l I F B y b 2 Z p d C Z x d W 9 0 O y w m c X V v d D t E Y X R l I E 9 w Z W 4 m c X V v d D s s J n F 1 b 3 Q 7 V G l t Z S B P c G V u J n F 1 b 3 Q 7 L C Z x d W 9 0 O 0 R h d G U g Q 2 x v c 2 V k J n F 1 b 3 Q 7 L C Z x d W 9 0 O 1 R p b W U g Q 2 x v c 2 V k J n F 1 b 3 Q 7 L C Z x d W 9 0 O 1 R y Y W R l I E R 1 c m F 0 a W 9 u I C h p b i B E Y X l z K S Z x d W 9 0 O y w m c X V v d D t U c m F k Z S B E d X J h d G l v b i A o a W 4 g S G 9 1 c n M p 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0 Z Y T G V h Z G V y c y B T a W d u Y W w g U m V w b 3 J 0 L 0 F 1 d G 9 S Z W 1 v d m V k Q 2 9 s d W 1 u c z E u e 0 l E L D B 9 J n F 1 b 3 Q 7 L C Z x d W 9 0 O 1 N l Y 3 R p b 2 4 x L 0 Z Y T G V h Z G V y c y B T a W d u Y W w g U m V w b 3 J 0 L 0 F 1 d G 9 S Z W 1 v d m V k Q 2 9 s d W 1 u c z E u e 1 B h a X I s M X 0 m c X V v d D s s J n F 1 b 3 Q 7 U 2 V j d G l v b j E v R l h M Z W F k Z X J z I F N p Z 2 5 h b C B S Z X B v c n Q v Q X V 0 b 1 J l b W 9 2 Z W R D b 2 x 1 b W 5 z M S 5 7 I E V u d H J 5 I F B y a W N l L D J 9 J n F 1 b 3 Q 7 L C Z x d W 9 0 O 1 N l Y 3 R p b 2 4 x L 0 Z Y T G V h Z G V y c y B T a W d u Y W w g U m V w b 3 J 0 L 0 F 1 d G 9 S Z W 1 v d m V k Q 2 9 s d W 1 u c z E u e 0 F j d G l v b i w z f S Z x d W 9 0 O y w m c X V v d D t T Z W N 0 a W 9 u M S 9 G W E x l Y W R l c n M g U 2 l n b m F s I F J l c G 9 y d C 9 B d X R v U m V t b 3 Z l Z E N v b H V t b n M x L n t T d G 9 w I E x v c 3 M s N H 0 m c X V v d D s s J n F 1 b 3 Q 7 U 2 V j d G l v b j E v R l h M Z W F k Z X J z I F N p Z 2 5 h b C B S Z X B v c n Q v Q X V 0 b 1 J l b W 9 2 Z W R D b 2 x 1 b W 5 z M S 5 7 V G F r Z S B Q c m 9 m a X Q s N X 0 m c X V v d D s s J n F 1 b 3 Q 7 U 2 V j d G l v b j E v R l h M Z W F k Z X J z I F N p Z 2 5 h b C B S Z X B v c n Q v Q X V 0 b 1 J l b W 9 2 Z W R D b 2 x 1 b W 5 z M S 5 7 R G F 0 Z S B P c G V u L D Z 9 J n F 1 b 3 Q 7 L C Z x d W 9 0 O 1 N l Y 3 R p b 2 4 x L 0 Z Y T G V h Z G V y c y B T a W d u Y W w g U m V w b 3 J 0 L 0 F 1 d G 9 S Z W 1 v d m V k Q 2 9 s d W 1 u c z E u e 1 R p b W U g T 3 B l b i w 3 f S Z x d W 9 0 O y w m c X V v d D t T Z W N 0 a W 9 u M S 9 G W E x l Y W R l c n M g U 2 l n b m F s I F J l c G 9 y d C 9 B d X R v U m V t b 3 Z l Z E N v b H V t b n M x L n t E Y X R l I E N s b 3 N l Z C w 4 f S Z x d W 9 0 O y w m c X V v d D t T Z W N 0 a W 9 u M S 9 G W E x l Y W R l c n M g U 2 l n b m F s I F J l c G 9 y d C 9 B d X R v U m V t b 3 Z l Z E N v b H V t b n M x L n t U a W 1 l I E N s b 3 N l Z C w 5 f S Z x d W 9 0 O y w m c X V v d D t T Z W N 0 a W 9 u M S 9 G W E x l Y W R l c n M g U 2 l n b m F s I F J l c G 9 y d C 9 B d X R v U m V t b 3 Z l Z E N v b H V t b n M x L n t U c m F k Z S B E d X J h d G l v b i A o a W 4 g R G F 5 c y k s M T B 9 J n F 1 b 3 Q 7 L C Z x d W 9 0 O 1 N l Y 3 R p b 2 4 x L 0 Z Y T G V h Z G V y c y B T a W d u Y W w g U m V w b 3 J 0 L 0 F 1 d G 9 S Z W 1 v d m V k Q 2 9 s d W 1 u c z E u e 1 R y Y W R l I E R 1 c m F 0 a W 9 u I C h p b i B I b 3 V y c y k s M T F 9 J n F 1 b 3 Q 7 X S w m c X V v d D t D b 2 x 1 b W 5 D b 3 V u d C Z x d W 9 0 O z o x M i w m c X V v d D t L Z X l D b 2 x 1 b W 5 O Y W 1 l c y Z x d W 9 0 O z p b X S w m c X V v d D t D b 2 x 1 b W 5 J Z G V u d G l 0 a W V z J n F 1 b 3 Q 7 O l s m c X V v d D t T Z W N 0 a W 9 u M S 9 G W E x l Y W R l c n M g U 2 l n b m F s I F J l c G 9 y d C 9 B d X R v U m V t b 3 Z l Z E N v b H V t b n M x L n t J R C w w f S Z x d W 9 0 O y w m c X V v d D t T Z W N 0 a W 9 u M S 9 G W E x l Y W R l c n M g U 2 l n b m F s I F J l c G 9 y d C 9 B d X R v U m V t b 3 Z l Z E N v b H V t b n M x L n t Q Y W l y L D F 9 J n F 1 b 3 Q 7 L C Z x d W 9 0 O 1 N l Y 3 R p b 2 4 x L 0 Z Y T G V h Z G V y c y B T a W d u Y W w g U m V w b 3 J 0 L 0 F 1 d G 9 S Z W 1 v d m V k Q 2 9 s d W 1 u c z E u e y B F b n R y e S B Q c m l j Z S w y f S Z x d W 9 0 O y w m c X V v d D t T Z W N 0 a W 9 u M S 9 G W E x l Y W R l c n M g U 2 l n b m F s I F J l c G 9 y d C 9 B d X R v U m V t b 3 Z l Z E N v b H V t b n M x L n t B Y 3 R p b 2 4 s M 3 0 m c X V v d D s s J n F 1 b 3 Q 7 U 2 V j d G l v b j E v R l h M Z W F k Z X J z I F N p Z 2 5 h b C B S Z X B v c n Q v Q X V 0 b 1 J l b W 9 2 Z W R D b 2 x 1 b W 5 z M S 5 7 U 3 R v c C B M b 3 N z L D R 9 J n F 1 b 3 Q 7 L C Z x d W 9 0 O 1 N l Y 3 R p b 2 4 x L 0 Z Y T G V h Z G V y c y B T a W d u Y W w g U m V w b 3 J 0 L 0 F 1 d G 9 S Z W 1 v d m V k Q 2 9 s d W 1 u c z E u e 1 R h a 2 U g U H J v Z m l 0 L D V 9 J n F 1 b 3 Q 7 L C Z x d W 9 0 O 1 N l Y 3 R p b 2 4 x L 0 Z Y T G V h Z G V y c y B T a W d u Y W w g U m V w b 3 J 0 L 0 F 1 d G 9 S Z W 1 v d m V k Q 2 9 s d W 1 u c z E u e 0 R h d G U g T 3 B l b i w 2 f S Z x d W 9 0 O y w m c X V v d D t T Z W N 0 a W 9 u M S 9 G W E x l Y W R l c n M g U 2 l n b m F s I F J l c G 9 y d C 9 B d X R v U m V t b 3 Z l Z E N v b H V t b n M x L n t U a W 1 l I E 9 w Z W 4 s N 3 0 m c X V v d D s s J n F 1 b 3 Q 7 U 2 V j d G l v b j E v R l h M Z W F k Z X J z I F N p Z 2 5 h b C B S Z X B v c n Q v Q X V 0 b 1 J l b W 9 2 Z W R D b 2 x 1 b W 5 z M S 5 7 R G F 0 Z S B D b G 9 z Z W Q s O H 0 m c X V v d D s s J n F 1 b 3 Q 7 U 2 V j d G l v b j E v R l h M Z W F k Z X J z I F N p Z 2 5 h b C B S Z X B v c n Q v Q X V 0 b 1 J l b W 9 2 Z W R D b 2 x 1 b W 5 z M S 5 7 V G l t Z S B D b G 9 z Z W Q s O X 0 m c X V v d D s s J n F 1 b 3 Q 7 U 2 V j d G l v b j E v R l h M Z W F k Z X J z I F N p Z 2 5 h b C B S Z X B v c n Q v Q X V 0 b 1 J l b W 9 2 Z W R D b 2 x 1 b W 5 z M S 5 7 V H J h Z G U g R H V y Y X R p b 2 4 g K G l u I E R h e X M p L D E w f S Z x d W 9 0 O y w m c X V v d D t T Z W N 0 a W 9 u M S 9 G W E x l Y W R l c n M g U 2 l n b m F s I F J l c G 9 y d C 9 B d X R v U m V t b 3 Z l Z E N v b H V t b n M x L n t U c m F k Z S B E d X J h d G l v b i A o a W 4 g S G 9 1 c n M p L D E x f S Z x d W 9 0 O 1 0 s J n F 1 b 3 Q 7 U m V s Y X R p b 2 5 z a G l w S W 5 m b y Z x d W 9 0 O z p b X X 0 i I C 8 + P C 9 T d G F i b G V F b n R y a W V z P j w v S X R l b T 4 8 S X R l b T 4 8 S X R l b U x v Y 2 F 0 a W 9 u P j x J d G V t V H l w Z T 5 G b 3 J t d W x h P C 9 J d G V t V H l w Z T 4 8 S X R l b V B h d G g + U 2 V j d G l v b j E v R l h M Z W F k Z X J z J T I w U 2 l n b m F s J T I w U m V w b 3 J 0 L 1 N v d X J j Z T w v S X R l b V B h d G g + P C 9 J d G V t T G 9 j Y X R p b 2 4 + P F N 0 Y W J s Z U V u d H J p Z X M g L z 4 8 L 0 l 0 Z W 0 + P E l 0 Z W 0 + P E l 0 Z W 1 M b 2 N h d G l v b j 4 8 S X R l b V R 5 c G U + R m 9 y b X V s Y T w v S X R l b V R 5 c G U + P E l 0 Z W 1 Q Y X R o P l N l Y 3 R p b 2 4 x L 0 Z Y T G V h Z G V y c y U y M F N p Z 2 5 h b C U y M F J l c G 9 y d C 9 Q c m 9 t b 3 R l Z C U y M E h l Y W R l c n M 8 L 0 l 0 Z W 1 Q Y X R o P j w v S X R l b U x v Y 2 F 0 a W 9 u P j x T d G F i b G V F b n R y a W V z I C 8 + P C 9 J d G V t P j x J d G V t P j x J d G V t T G 9 j Y X R p b 2 4 + P E l 0 Z W 1 U e X B l P k Z v c m 1 1 b G E 8 L 0 l 0 Z W 1 U e X B l P j x J d G V t U G F 0 a D 5 T Z W N 0 a W 9 u M S 9 G W E x l Y W R l c n M l M j B T a W d u Y W w l M j B S Z X B v c n Q v Q 2 h h b m d l Z C U y M F R 5 c G U 8 L 0 l 0 Z W 1 Q Y X R o P j w v S X R l b U x v Y 2 F 0 a W 9 u P j x T d G F i b G V F b n R y a W V z I C 8 + P C 9 J d G V t P j x J d G V t P j x J d G V t T G 9 j Y X R p b 2 4 + P E l 0 Z W 1 U e X B l P k Z v c m 1 1 b G E 8 L 0 l 0 Z W 1 U e X B l P j x J d G V t U G F 0 a D 5 T Z W N 0 a W 9 u M S 9 G W E x l Y W R l c n M l M j B T a W d u Y W w l M j B S Z X B v c n Q v U 3 B s a X Q l M j B D b 2 x 1 b W 4 l M j B i e S U y M E R l b G l t a X R l c j w v S X R l b V B h d G g + P C 9 J d G V t T G 9 j Y X R p b 2 4 + P F N 0 Y W J s Z U V u d H J p Z X M g L z 4 8 L 0 l 0 Z W 0 + P E l 0 Z W 0 + P E l 0 Z W 1 M b 2 N h d G l v b j 4 8 S X R l b V R 5 c G U + R m 9 y b X V s Y T w v S X R l b V R 5 c G U + P E l 0 Z W 1 Q Y X R o P l N l Y 3 R p b 2 4 x L 0 Z Y T G V h Z G V y c y U y M F N p Z 2 5 h b C U y M F J l c G 9 y d C 9 D a G F u Z 2 V k J T I w V H l w Z T E 8 L 0 l 0 Z W 1 Q Y X R o P j w v S X R l b U x v Y 2 F 0 a W 9 u P j x T d G F i b G V F b n R y a W V z I C 8 + P C 9 J d G V t P j x J d G V t P j x J d G V t T G 9 j Y X R p b 2 4 + P E l 0 Z W 1 U e X B l P k Z v c m 1 1 b G E 8 L 0 l 0 Z W 1 U e X B l P j x J d G V t U G F 0 a D 5 T Z W N 0 a W 9 u M S 9 G W E x l Y W R l c n M l M j B T a W d u Y W w l M j B S Z X B v c n Q v U m V u Y W 1 l Z C U y M E N v b H V t b n M 8 L 0 l 0 Z W 1 Q Y X R o P j w v S X R l b U x v Y 2 F 0 a W 9 u P j x T d G F i b G V F b n R y a W V z I C 8 + P C 9 J d G V t P j x J d G V t P j x J d G V t T G 9 j Y X R p b 2 4 + P E l 0 Z W 1 U e X B l P k Z v c m 1 1 b G E 8 L 0 l 0 Z W 1 U e X B l P j x J d G V t U G F 0 a D 5 T Z W N 0 a W 9 u M S 9 G W E x l Y W R l c n M l M j B T a W d u Y W w l M j B S Z X B v c n Q v U 3 B s a X Q l M j B D b 2 x 1 b W 4 l M j B i e S U y M E R l b G l t a X R l c j E 8 L 0 l 0 Z W 1 Q Y X R o P j w v S X R l b U x v Y 2 F 0 a W 9 u P j x T d G F i b G V F b n R y a W V z I C 8 + P C 9 J d G V t P j x J d G V t P j x J d G V t T G 9 j Y X R p b 2 4 + P E l 0 Z W 1 U e X B l P k Z v c m 1 1 b G E 8 L 0 l 0 Z W 1 U e X B l P j x J d G V t U G F 0 a D 5 T Z W N 0 a W 9 u M S 9 G W E x l Y W R l c n M l M j B T a W d u Y W w l M j B S Z X B v c n Q v Q 2 h h b m d l Z C U y M F R 5 c G U y P C 9 J d G V t U G F 0 a D 4 8 L 0 l 0 Z W 1 M b 2 N h d G l v b j 4 8 U 3 R h Y m x l R W 5 0 c m l l c y A v P j w v S X R l b T 4 8 S X R l b T 4 8 S X R l b U x v Y 2 F 0 a W 9 u P j x J d G V t V H l w Z T 5 G b 3 J t d W x h P C 9 J d G V t V H l w Z T 4 8 S X R l b V B h d G g + U 2 V j d G l v b j E v R l h M Z W F k Z X J z J T I w U 2 l n b m F s J T I w U m V w b 3 J 0 L 1 J l b m F t Z W Q l M j B D b 2 x 1 b W 5 z M T w v S X R l b V B h d G g + P C 9 J d G V t T G 9 j Y X R p b 2 4 + P F N 0 Y W J s Z U V u d H J p Z X M g L z 4 8 L 0 l 0 Z W 0 + P E l 0 Z W 0 + P E l 0 Z W 1 M b 2 N h d G l v b j 4 8 S X R l b V R 5 c G U + R m 9 y b X V s Y T w v S X R l b V R 5 c G U + P E l 0 Z W 1 Q Y X R o P l N l Y 3 R p b 2 4 x L 0 Z Y T G V h Z G V y c y U y M F N p Z 2 5 h b C U y M F J l c G 9 y d C 9 B Z G R l Z C U y M E N 1 c 3 R v b T w v S X R l b V B h d G g + P C 9 J d G V t T G 9 j Y X R p b 2 4 + P F N 0 Y W J s Z U V u d H J p Z X M g L z 4 8 L 0 l 0 Z W 0 + P E l 0 Z W 0 + P E l 0 Z W 1 M b 2 N h d G l v b j 4 8 S X R l b V R 5 c G U + R m 9 y b X V s Y T w v S X R l b V R 5 c G U + P E l 0 Z W 1 Q Y X R o P l N l Y 3 R p b 2 4 x L 0 Z Y T G V h Z G V y c y U y M F N p Z 2 5 h b C U y M F J l c G 9 y d C 9 D a G F u Z 2 V k J T I w V H l w Z T M 8 L 0 l 0 Z W 1 Q Y X R o P j w v S X R l b U x v Y 2 F 0 a W 9 u P j x T d G F i b G V F b n R y a W V z I C 8 + P C 9 J d G V t P j x J d G V t P j x J d G V t T G 9 j Y X R p b 2 4 + P E l 0 Z W 1 U e X B l P k Z v c m 1 1 b G E 8 L 0 l 0 Z W 1 U e X B l P j x J d G V t U G F 0 a D 5 T Z W N 0 a W 9 u M S 9 G W E x l Y W R l c n M l M j B T a W d u Y W w l M j B S Z X B v c n Q v S W 5 z Z X J 0 Z W Q l M j B I b 3 V y P C 9 J d G V t U G F 0 a D 4 8 L 0 l 0 Z W 1 M b 2 N h d G l v b j 4 8 U 3 R h Y m x l R W 5 0 c m l l c y A v P j w v S X R l b T 4 8 S X R l b T 4 8 S X R l b U x v Y 2 F 0 a W 9 u P j x J d G V t V H l w Z T 5 G b 3 J t d W x h P C 9 J d G V t V H l w Z T 4 8 S X R l b V B h d G g + U 2 V j d G l v b j E v R l h M Z W F k Z X J z J T I w U 2 l n b m F s J T I w U m V w b 3 J 0 L 1 J l b m F t Z W Q l M j B D b 2 x 1 b W 5 z M j w v S X R l b V B h d G g + P C 9 J d G V t T G 9 j Y X R p b 2 4 + P F N 0 Y W J s Z U V u d H J p Z X M g L z 4 8 L 0 l 0 Z W 0 + P E l 0 Z W 0 + P E l 0 Z W 1 M b 2 N h d G l v b j 4 8 S X R l b V R 5 c G U + R m 9 y b X V s Y T w v S X R l b V R 5 c G U + P E l 0 Z W 1 Q Y X R o P l N l Y 3 R p b 2 4 x L 0 Z Y T G V h Z G V y c y U y M F N p Z 2 5 h b C U y M F J l c G 9 y d C 9 J b n N l c n R l Z C U y M E 1 p b n V 0 Z T w v S X R l b V B h d G g + P C 9 J d G V t T G 9 j Y X R p b 2 4 + P F N 0 Y W J s Z U V u d H J p Z X M g L z 4 8 L 0 l 0 Z W 0 + P E l 0 Z W 0 + P E l 0 Z W 1 M b 2 N h d G l v b j 4 8 S X R l b V R 5 c G U + R m 9 y b X V s Y T w v S X R l b V R 5 c G U + P E l 0 Z W 1 Q Y X R o P l N l Y 3 R p b 2 4 x L 0 Z Y T G V h Z G V y c y U y M F N p Z 2 5 h b C U y M F J l c G 9 y d C 9 S Z W 5 h b W V k J T I w Q 2 9 s d W 1 u c z M 8 L 0 l 0 Z W 1 Q Y X R o P j w v S X R l b U x v Y 2 F 0 a W 9 u P j x T d G F i b G V F b n R y a W V z I C 8 + P C 9 J d G V t P j x J d G V t P j x J d G V t T G 9 j Y X R p b 2 4 + P E l 0 Z W 1 U e X B l P k Z v c m 1 1 b G E 8 L 0 l 0 Z W 1 U e X B l P j x J d G V t U G F 0 a D 5 T Z W N 0 a W 9 u M S 9 G W E x l Y W R l c n M l M j B T a W d u Y W w l M j B S Z X B v c n Q v S W 5 z Z X J 0 Z W Q l M j B T Z W N v b m Q 8 L 0 l 0 Z W 1 Q Y X R o P j w v S X R l b U x v Y 2 F 0 a W 9 u P j x T d G F i b G V F b n R y a W V z I C 8 + P C 9 J d G V t P j x J d G V t P j x J d G V t T G 9 j Y X R p b 2 4 + P E l 0 Z W 1 U e X B l P k Z v c m 1 1 b G E 8 L 0 l 0 Z W 1 U e X B l P j x J d G V t U G F 0 a D 5 T Z W N 0 a W 9 u M S 9 G W E x l Y W R l c n M l M j B T a W d u Y W w l M j B S Z X B v c n Q v U m V u Y W 1 l Z C U y M E N v b H V t b n M 0 P C 9 J d G V t U G F 0 a D 4 8 L 0 l 0 Z W 1 M b 2 N h d G l v b j 4 8 U 3 R h Y m x l R W 5 0 c m l l c y A v P j w v S X R l b T 4 8 S X R l b T 4 8 S X R l b U x v Y 2 F 0 a W 9 u P j x J d G V t V H l w Z T 5 G b 3 J t d W x h P C 9 J d G V t V H l w Z T 4 8 S X R l b V B h d G g + U 2 V j d G l v b j E v R l h M Z W F k Z X J z J T I w U 2 l n b m F s J T I w U m V w b 3 J 0 L 0 F k Z G V k J T I w Q 3 V z d G 9 t M T w v S X R l b V B h d G g + P C 9 J d G V t T G 9 j Y X R p b 2 4 + P F N 0 Y W J s Z U V u d H J p Z X M g L z 4 8 L 0 l 0 Z W 0 + P E l 0 Z W 0 + P E l 0 Z W 1 M b 2 N h d G l v b j 4 8 S X R l b V R 5 c G U + R m 9 y b X V s Y T w v S X R l b V R 5 c G U + P E l 0 Z W 1 Q Y X R o P l N l Y 3 R p b 2 4 x L 0 Z Y T G V h Z G V y c y U y M F N p Z 2 5 h b C U y M F J l c G 9 y d C 9 B Z G R l Z C U y M E N 1 c 3 R v b T I 8 L 0 l 0 Z W 1 Q Y X R o P j w v S X R l b U x v Y 2 F 0 a W 9 u P j x T d G F i b G V F b n R y a W V z I C 8 + P C 9 J d G V t P j x J d G V t P j x J d G V t T G 9 j Y X R p b 2 4 + P E l 0 Z W 1 U e X B l P k Z v c m 1 1 b G E 8 L 0 l 0 Z W 1 U e X B l P j x J d G V t U G F 0 a D 5 T Z W N 0 a W 9 u M S 9 G W E x l Y W R l c n M l M j B T a W d u Y W w l M j B S Z X B v c n Q v U m V t b 3 Z l Z C U y M E N v b H V t b n M 8 L 0 l 0 Z W 1 Q Y X R o P j w v S X R l b U x v Y 2 F 0 a W 9 u P j x T d G F i b G V F b n R y a W V z I C 8 + P C 9 J d G V t P j x J d G V t P j x J d G V t T G 9 j Y X R p b 2 4 + P E l 0 Z W 1 U e X B l P k Z v c m 1 1 b G E 8 L 0 l 0 Z W 1 U e X B l P j x J d G V t U G F 0 a D 5 T Z W N 0 a W 9 u M S 9 G W E x l Y W R l c n M l M j B T a W d u Y W w l M j B S Z X B v c n Q v Q W R k Z W Q l M j B D d X N 0 b 2 0 z P C 9 J d G V t U G F 0 a D 4 8 L 0 l 0 Z W 1 M b 2 N h d G l v b j 4 8 U 3 R h Y m x l R W 5 0 c m l l c y A v P j w v S X R l b T 4 8 S X R l b T 4 8 S X R l b U x v Y 2 F 0 a W 9 u P j x J d G V t V H l w Z T 5 G b 3 J t d W x h P C 9 J d G V t V H l w Z T 4 8 S X R l b V B h d G g + U 2 V j d G l v b j E v R l h M Z W F k Z X J z J T I w U 2 l n b m F s J T I w U m V w b 3 J 0 L 0 F k Z G V k J T I w Q 3 V z d G 9 t N D w v S X R l b V B h d G g + P C 9 J d G V t T G 9 j Y X R p b 2 4 + P F N 0 Y W J s Z U V u d H J p Z X M g L z 4 8 L 0 l 0 Z W 0 + P E l 0 Z W 0 + P E l 0 Z W 1 M b 2 N h d G l v b j 4 8 S X R l b V R 5 c G U + R m 9 y b X V s Y T w v S X R l b V R 5 c G U + P E l 0 Z W 1 Q Y X R o P l N l Y 3 R p b 2 4 x L 0 Z Y T G V h Z G V y c y U y M F N p Z 2 5 h b C U y M F J l c G 9 y d C 9 S Z W 1 v d m V k J T I w Q 2 9 s d W 1 u c z E 8 L 0 l 0 Z W 1 Q Y X R o P j w v S X R l b U x v Y 2 F 0 a W 9 u P j x T d G F i b G V F b n R y a W V z I C 8 + P C 9 J d G V t P j x J d G V t P j x J d G V t T G 9 j Y X R p b 2 4 + P E l 0 Z W 1 U e X B l P k Z v c m 1 1 b G E 8 L 0 l 0 Z W 1 U e X B l P j x J d G V t U G F 0 a D 5 T Z W N 0 a W 9 u M S 9 G W E x l Y W R l c n M l M j B T a W d u Y W w l M j B S Z X B v c n Q v S W 5 z Z X J 0 Z W Q l M j B I b 3 V y M T w v S X R l b V B h d G g + P C 9 J d G V t T G 9 j Y X R p b 2 4 + P F N 0 Y W J s Z U V u d H J p Z X M g L z 4 8 L 0 l 0 Z W 0 + P E l 0 Z W 0 + P E l 0 Z W 1 M b 2 N h d G l v b j 4 8 S X R l b V R 5 c G U + R m 9 y b X V s Y T w v S X R l b V R 5 c G U + P E l 0 Z W 1 Q Y X R o P l N l Y 3 R p b 2 4 x L 0 Z Y T G V h Z G V y c y U y M F N p Z 2 5 h b C U y M F J l c G 9 y d C 9 S Z W 5 h b W V k J T I w Q 2 9 s d W 1 u c z U 8 L 0 l 0 Z W 1 Q Y X R o P j w v S X R l b U x v Y 2 F 0 a W 9 u P j x T d G F i b G V F b n R y a W V z I C 8 + P C 9 J d G V t P j x J d G V t P j x J d G V t T G 9 j Y X R p b 2 4 + P E l 0 Z W 1 U e X B l P k Z v c m 1 1 b G E 8 L 0 l 0 Z W 1 U e X B l P j x J d G V t U G F 0 a D 5 T Z W N 0 a W 9 u M S 9 G W E x l Y W R l c n M l M j B T a W d u Y W w l M j B S Z X B v c n Q v S W 5 z Z X J 0 Z W Q l M j B N a W 5 1 d G U x P C 9 J d G V t U G F 0 a D 4 8 L 0 l 0 Z W 1 M b 2 N h d G l v b j 4 8 U 3 R h Y m x l R W 5 0 c m l l c y A v P j w v S X R l b T 4 8 S X R l b T 4 8 S X R l b U x v Y 2 F 0 a W 9 u P j x J d G V t V H l w Z T 5 G b 3 J t d W x h P C 9 J d G V t V H l w Z T 4 8 S X R l b V B h d G g + U 2 V j d G l v b j E v R l h M Z W F k Z X J z J T I w U 2 l n b m F s J T I w U m V w b 3 J 0 L 1 J l b m F t Z W Q l M j B D b 2 x 1 b W 5 z N j w v S X R l b V B h d G g + P C 9 J d G V t T G 9 j Y X R p b 2 4 + P F N 0 Y W J s Z U V u d H J p Z X M g L z 4 8 L 0 l 0 Z W 0 + P E l 0 Z W 0 + P E l 0 Z W 1 M b 2 N h d G l v b j 4 8 S X R l b V R 5 c G U + R m 9 y b X V s Y T w v S X R l b V R 5 c G U + P E l 0 Z W 1 Q Y X R o P l N l Y 3 R p b 2 4 x L 0 Z Y T G V h Z G V y c y U y M F N p Z 2 5 h b C U y M F J l c G 9 y d C 9 J b n N l c n R l Z C U y M F N l Y 2 9 u Z D E 8 L 0 l 0 Z W 1 Q Y X R o P j w v S X R l b U x v Y 2 F 0 a W 9 u P j x T d G F i b G V F b n R y a W V z I C 8 + P C 9 J d G V t P j x J d G V t P j x J d G V t T G 9 j Y X R p b 2 4 + P E l 0 Z W 1 U e X B l P k Z v c m 1 1 b G E 8 L 0 l 0 Z W 1 U e X B l P j x J d G V t U G F 0 a D 5 T Z W N 0 a W 9 u M S 9 G W E x l Y W R l c n M l M j B T a W d u Y W w l M j B S Z X B v c n Q v U m V u Y W 1 l Z C U y M E N v b H V t b n M 3 P C 9 J d G V t U G F 0 a D 4 8 L 0 l 0 Z W 1 M b 2 N h d G l v b j 4 8 U 3 R h Y m x l R W 5 0 c m l l c y A v P j w v S X R l b T 4 8 S X R l b T 4 8 S X R l b U x v Y 2 F 0 a W 9 u P j x J d G V t V H l w Z T 5 G b 3 J t d W x h P C 9 J d G V t V H l w Z T 4 8 S X R l b V B h d G g + U 2 V j d G l v b j E v R l h M Z W F k Z X J z J T I w U 2 l n b m F s J T I w U m V w b 3 J 0 L 0 F k Z G V k J T I w Q 3 V z d G 9 t N T w v S X R l b V B h d G g + P C 9 J d G V t T G 9 j Y X R p b 2 4 + P F N 0 Y W J s Z U V u d H J p Z X M g L z 4 8 L 0 l 0 Z W 0 + P E l 0 Z W 0 + P E l 0 Z W 1 M b 2 N h d G l v b j 4 8 S X R l b V R 5 c G U + R m 9 y b X V s Y T w v S X R l b V R 5 c G U + P E l 0 Z W 1 Q Y X R o P l N l Y 3 R p b 2 4 x L 0 Z Y T G V h Z G V y c y U y M F N p Z 2 5 h b C U y M F J l c G 9 y d C 9 B Z G R l Z C U y M E N 1 c 3 R v b T Y 8 L 0 l 0 Z W 1 Q Y X R o P j w v S X R l b U x v Y 2 F 0 a W 9 u P j x T d G F i b G V F b n R y a W V z I C 8 + P C 9 J d G V t P j x J d G V t P j x J d G V t T G 9 j Y X R p b 2 4 + P E l 0 Z W 1 U e X B l P k Z v c m 1 1 b G E 8 L 0 l 0 Z W 1 U e X B l P j x J d G V t U G F 0 a D 5 T Z W N 0 a W 9 u M S 9 G W E x l Y W R l c n M l M j B T a W d u Y W w l M j B S Z X B v c n Q v U m V t b 3 Z l Z C U y M E N v b H V t b n M y P C 9 J d G V t U G F 0 a D 4 8 L 0 l 0 Z W 1 M b 2 N h d G l v b j 4 8 U 3 R h Y m x l R W 5 0 c m l l c y A v P j w v S X R l b T 4 8 S X R l b T 4 8 S X R l b U x v Y 2 F 0 a W 9 u P j x J d G V t V H l w Z T 5 G b 3 J t d W x h P C 9 J d G V t V H l w Z T 4 8 S X R l b V B h d G g + U 2 V j d G l v b j E v R l h M Z W F k Z X J z J T I w U 2 l n b m F s J T I w U m V w b 3 J 0 L 0 F k Z G V k J T I w Q 3 V z d G 9 t N z w v S X R l b V B h d G g + P C 9 J d G V t T G 9 j Y X R p b 2 4 + P F N 0 Y W J s Z U V u d H J p Z X M g L z 4 8 L 0 l 0 Z W 0 + P E l 0 Z W 0 + P E l 0 Z W 1 M b 2 N h d G l v b j 4 8 S X R l b V R 5 c G U + R m 9 y b X V s Y T w v S X R l b V R 5 c G U + P E l 0 Z W 1 Q Y X R o P l N l Y 3 R p b 2 4 x L 0 Z Y T G V h Z G V y c y U y M F N p Z 2 5 h b C U y M F J l c G 9 y d C 9 B Z G R l Z C U y M E N 1 c 3 R v b T g 8 L 0 l 0 Z W 1 Q Y X R o P j w v S X R l b U x v Y 2 F 0 a W 9 u P j x T d G F i b G V F b n R y a W V z I C 8 + P C 9 J d G V t P j x J d G V t P j x J d G V t T G 9 j Y X R p b 2 4 + P E l 0 Z W 1 U e X B l P k Z v c m 1 1 b G E 8 L 0 l 0 Z W 1 U e X B l P j x J d G V t U G F 0 a D 5 T Z W N 0 a W 9 u M S 9 G W E x l Y W R l c n M l M j B T a W d u Y W w l M j B S Z X B v c n Q v U m V t b 3 Z l Z C U y M E N v b H V t b n M z P C 9 J d G V t U G F 0 a D 4 8 L 0 l 0 Z W 1 M b 2 N h d G l v b j 4 8 U 3 R h Y m x l R W 5 0 c m l l c y A v P j w v S X R l b T 4 8 S X R l b T 4 8 S X R l b U x v Y 2 F 0 a W 9 u P j x J d G V t V H l w Z T 5 G b 3 J t d W x h P C 9 J d G V t V H l w Z T 4 8 S X R l b V B h d G g + U 2 V j d G l v b j E v R l h M Z W F k Z X J z J T I w U 2 l n b m F s J T I w U m V w b 3 J 0 L 0 F k Z G V k J T I w Q 3 V z d G 9 t O T w v S X R l b V B h d G g + P C 9 J d G V t T G 9 j Y X R p b 2 4 + P F N 0 Y W J s Z U V u d H J p Z X M g L z 4 8 L 0 l 0 Z W 0 + P E l 0 Z W 0 + P E l 0 Z W 1 M b 2 N h d G l v b j 4 8 S X R l b V R 5 c G U + R m 9 y b X V s Y T w v S X R l b V R 5 c G U + P E l 0 Z W 1 Q Y X R o P l N l Y 3 R p b 2 4 x L 0 Z Y T G V h Z G V y c y U y M F N p Z 2 5 h b C U y M F J l c G 9 y d C 9 B Z G R l Z C U y M E N 1 c 3 R v b T E w P C 9 J d G V t U G F 0 a D 4 8 L 0 l 0 Z W 1 M b 2 N h d G l v b j 4 8 U 3 R h Y m x l R W 5 0 c m l l c y A v P j w v S X R l b T 4 8 S X R l b T 4 8 S X R l b U x v Y 2 F 0 a W 9 u P j x J d G V t V H l w Z T 5 G b 3 J t d W x h P C 9 J d G V t V H l w Z T 4 8 S X R l b V B h d G g + U 2 V j d G l v b j E v R l h M Z W F k Z X J z J T I w U 2 l n b m F s J T I w U m V w b 3 J 0 L 0 F k Z G V k J T I w Q 3 V z d G 9 t M T E 8 L 0 l 0 Z W 1 Q Y X R o P j w v S X R l b U x v Y 2 F 0 a W 9 u P j x T d G F i b G V F b n R y a W V z I C 8 + P C 9 J d G V t P j x J d G V t P j x J d G V t T G 9 j Y X R p b 2 4 + P E l 0 Z W 1 U e X B l P k Z v c m 1 1 b G E 8 L 0 l 0 Z W 1 U e X B l P j x J d G V t U G F 0 a D 5 T Z W N 0 a W 9 u M S 9 G W E x l Y W R l c n M l M j B T a W d u Y W w l M j B S Z X B v c n Q v Q W R k Z W Q l M j B D d X N 0 b 2 0 x M j w v S X R l b V B h d G g + P C 9 J d G V t T G 9 j Y X R p b 2 4 + P F N 0 Y W J s Z U V u d H J p Z X M g L z 4 8 L 0 l 0 Z W 0 + P E l 0 Z W 0 + P E l 0 Z W 1 M b 2 N h d G l v b j 4 8 S X R l b V R 5 c G U + R m 9 y b X V s Y T w v S X R l b V R 5 c G U + P E l 0 Z W 1 Q Y X R o P l N l Y 3 R p b 2 4 x L 0 Z Y T G V h Z G V y c y U y M F N p Z 2 5 h b C U y M F J l c G 9 y d C 9 B Z G R l Z C U y M E N 1 c 3 R v b T E z P C 9 J d G V t U G F 0 a D 4 8 L 0 l 0 Z W 1 M b 2 N h d G l v b j 4 8 U 3 R h Y m x l R W 5 0 c m l l c y A v P j w v S X R l b T 4 8 S X R l b T 4 8 S X R l b U x v Y 2 F 0 a W 9 u P j x J d G V t V H l w Z T 5 G b 3 J t d W x h P C 9 J d G V t V H l w Z T 4 8 S X R l b V B h d G g + U 2 V j d G l v b j E v R l h M Z W F k Z X J z J T I w U 2 l n b m F s J T I w U m V w b 3 J 0 L 1 J l b W 9 2 Z W Q l M j B D b 2 x 1 b W 5 z N D w v S X R l b V B h d G g + P C 9 J d G V t T G 9 j Y X R p b 2 4 + P F N 0 Y W J s Z U V u d H J p Z X M g L z 4 8 L 0 l 0 Z W 0 + P E l 0 Z W 0 + P E l 0 Z W 1 M b 2 N h d G l v b j 4 8 S X R l b V R 5 c G U + R m 9 y b X V s Y T w v S X R l b V R 5 c G U + P E l 0 Z W 1 Q Y X R o P l N l Y 3 R p b 2 4 x L 0 Z Y T G V h Z G V y c y U y M F N p Z 2 5 h b C U y M F J l c G 9 y d C 9 S Z W 5 h b W V k J T I w Q 2 9 s d W 1 u c z g 8 L 0 l 0 Z W 1 Q Y X R o P j w v S X R l b U x v Y 2 F 0 a W 9 u P j x T d G F i b G V F b n R y a W V z I C 8 + P C 9 J d G V t P j w v S X R l b X M + P C 9 M b 2 N h b F B h Y 2 t h Z 2 V N Z X R h Z G F 0 Y U Z p b G U + F g A A A F B L B Q Y A A A A A A A A A A A A A A A A A A A A A A A A m A Q A A A Q A A A N C M n d 8 B F d E R j H o A w E / C l + s B A A A A N 8 4 M Q v z x o k i E K e O A 5 2 + K g Q A A A A A C A A A A A A A Q Z g A A A A E A A C A A A A B H d j Q 2 p R w e 3 z L p i 7 E Q Y a r S l d y d W P e t M y T d v q Z S B 6 n p M g A A A A A O g A A A A A I A A C A A A A C + 0 H b D D l 7 d L 5 P h v B g J H V W a T m m X n p T I b h V L X N N e G v m U Y l A A A A C v 6 p J J j C Y b S 4 3 d H r X C t 2 w k I H S W s I l B r M C w i J w J r a c v Q p c F Y 1 m H O M a Y 8 J V b P 8 K h h q T g t 4 m L U + w Y R h e 2 P k 9 7 7 u c 0 J k 2 c m 6 w Q 9 E / f 9 x I c p D 7 f C 0 A A A A B + 9 d 0 a D Y i z m L D d 0 s 7 g X n B g H G P S i m I V L V 1 u g 9 2 / D p 9 o k X Q H H + 5 9 M 0 2 D K n N t R W m o n 1 N j I B d j 7 Z d l S g b b V A 3 A u w s T < / D a t a M a s h u p > 
</file>

<file path=customXml/itemProps1.xml><?xml version="1.0" encoding="utf-8"?>
<ds:datastoreItem xmlns:ds="http://schemas.openxmlformats.org/officeDocument/2006/customXml" ds:itemID="{495AE91A-DCDD-4422-8D4D-0BE62CBA31E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FXLeaders Signal Report</vt:lpstr>
      <vt:lpstr>Pivot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Kmacims</dc:creator>
  <cp:lastModifiedBy>Kmacims</cp:lastModifiedBy>
  <dcterms:created xsi:type="dcterms:W3CDTF">2023-09-14T14:58:48Z</dcterms:created>
  <dcterms:modified xsi:type="dcterms:W3CDTF">2023-09-17T15:05:24Z</dcterms:modified>
</cp:coreProperties>
</file>