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vinclancy/Desktop/SQL/"/>
    </mc:Choice>
  </mc:AlternateContent>
  <xr:revisionPtr revIDLastSave="0" documentId="13_ncr:1_{5EC220A7-1C39-744F-BD54-0AE9DC946D97}" xr6:coauthVersionLast="47" xr6:coauthVersionMax="47" xr10:uidLastSave="{00000000-0000-0000-0000-000000000000}"/>
  <bookViews>
    <workbookView xWindow="76700" yWindow="500" windowWidth="27640" windowHeight="16940" activeTab="4" xr2:uid="{00000000-000D-0000-FFFF-FFFF00000000}"/>
  </bookViews>
  <sheets>
    <sheet name="countrycount" sheetId="1" r:id="rId1"/>
    <sheet name="citycountry" sheetId="3" r:id="rId2"/>
    <sheet name="top5customers" sheetId="4" r:id="rId3"/>
    <sheet name="descriptivefilm" sheetId="5" r:id="rId4"/>
    <sheet name="genresum" sheetId="8" r:id="rId5"/>
    <sheet name="moviesum" sheetId="7" r:id="rId6"/>
    <sheet name="movieslow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<sst xmlns="http://schemas.openxmlformats.org/spreadsheetml/2006/main" count="154" uniqueCount="128">
  <si>
    <t>country</t>
  </si>
  <si>
    <t>count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</si>
  <si>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</si>
  <si>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</si>
  <si>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</si>
  <si>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</si>
  <si>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</si>
  <si>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</si>
  <si>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</si>
  <si>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</si>
  <si>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</si>
  <si>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</si>
  <si>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So Leopoldo</t>
  </si>
  <si>
    <t>Celaya</t>
  </si>
  <si>
    <t>Sivas</t>
  </si>
  <si>
    <t>Pingxiang</t>
  </si>
  <si>
    <t>Kurashiki</t>
  </si>
  <si>
    <t>Dhule (Dhulia)</t>
  </si>
  <si>
    <t>Adoni</t>
  </si>
  <si>
    <t>Xintai</t>
  </si>
  <si>
    <t>Atlixco</t>
  </si>
  <si>
    <t>Aurora</t>
  </si>
  <si>
    <t>count_of_customers</t>
  </si>
  <si>
    <t>city</t>
  </si>
  <si>
    <t>SELECT D.country,
	   COUNT(customer_id)
FROM customer A
INNER JOIN address B ON A.address_id = B.address_id
INNER JOIN city C ON B.city_id = C.city_id
INNER JOIN country D ON C.country_id = D.country_id
GROUP BY country
ORDER BY count DESC
LIMIT 10;</t>
  </si>
  <si>
    <t>Gooch</t>
  </si>
  <si>
    <t>Adam</t>
  </si>
  <si>
    <t>Buford</t>
  </si>
  <si>
    <t>Clinton</t>
  </si>
  <si>
    <t>Stanfield</t>
  </si>
  <si>
    <t>Sergio</t>
  </si>
  <si>
    <t>Harder</t>
  </si>
  <si>
    <t>Gabriel</t>
  </si>
  <si>
    <t>Perry</t>
  </si>
  <si>
    <t>Sara</t>
  </si>
  <si>
    <t>total_amount</t>
  </si>
  <si>
    <t>last_name</t>
  </si>
  <si>
    <t>first_name</t>
  </si>
  <si>
    <t>customer_id</t>
  </si>
  <si>
    <t>SELECT E.country,
	   COUNT(DISTINCT B.customer_id) AS all_customer_count,
	   COUNT(DISTINCT top_5_customers) AS top_customer_count
FROM customer B
LEFT JOIN address C ON B.address_id = C.address_id
LEFT JOIN city D ON C.city_id = D.city_id
LEFT JOIN country E ON D.country_id = E.country_id
LEFT JOIN(SELECT B.customer_id,
	           	         B.first_name,
	                           B.last_name,
	                           D.city,
	                           E.country,
	                           SUM(amount) AS total_amount
             FROM payment A
             INNER JOIN customer B ON A.customer_id = B.customer_id
             INNER JOIN address C ON B.address_id = C.address_id
             INNER JOIN city D ON C.city_id = D.city_id
             INNER JOIN country E ON D.country_id = E.country_id
	        WHERE city IN ('Aurora',
			           'Atlixco',
			           'Adoni',
			           'Dhule',
			           'Xintai',
			           'Kurakshiki',
		              	           'Pingxiang',
			           'Sivas',
			           'Celaya',
			           'So Leopoldo')
GROUP BY B.customer_id, B.first_name, B.last_name, D.city, E.country
ORDER BY total_amount DESC
LIMIT 5) AS top_5_customers
ON B.customer_id = top_5_customers.customer_id
GROUP BY E.country
ORDER BY all_customer_count DESC
LIMIT 10;</t>
  </si>
  <si>
    <t>SELECT B.customer_id,
	   B.first_name,
	   B.last_name,
	   D.city,
	   E.country,
	   SUM(amount) AS total_amount
FROM payment A
INNER JOIN customer B ON A.customer_id = B.customer_id
INNER JOIN address C ON B.address_id = C.address_id
INNER JOIN city D ON C.city_id = D.city_id
INNER JOIN country E ON D.country_id = E.country_id
WHERE city IN ('Aurora',
	                    'Atlixco',
		  'Adoni',
                                      'Dhule',
                                      'Kurakshiki',
		  'Pingxiang',
		  'Sivas',
		  'Celaya',
		  'So Leopoldo')
GROUP BY B.customer_id, B.first_name, B.last_name, D.city, E.country
ORDER BY total_amount DESC
LIMIT 5;</t>
  </si>
  <si>
    <t xml:space="preserve">(not sure why the formula looks so ugly but putting them into excel is tricky) </t>
  </si>
  <si>
    <t>avg_rental_rate</t>
  </si>
  <si>
    <t>max_rental_rate</t>
  </si>
  <si>
    <t>min_rental_rate</t>
  </si>
  <si>
    <t>avg_replacement_cost</t>
  </si>
  <si>
    <t>max_replacement_cost</t>
  </si>
  <si>
    <t>min_replacement_cost</t>
  </si>
  <si>
    <t>avg_length</t>
  </si>
  <si>
    <t>max_length</t>
  </si>
  <si>
    <t>min_length</t>
  </si>
  <si>
    <t>avg_rent_duration</t>
  </si>
  <si>
    <t>max_rent_duration</t>
  </si>
  <si>
    <t>min_rent_duration</t>
  </si>
  <si>
    <t>SELECT MIN(rental_duration)AS min_rent_duration,
	   MAX(rental_duration)AS max_rent_duration,
	   AVG(rental_duration)AS avg_rent_duration,
	   MIN(rental_rate)AS min_rent_rate,
	   MAX(rental_rate)AS max_rent_rate,
	   AVG(rental_rate)AS avg_rent_rate,
	   MIN(length)AS min_length,
	   MAX(length)AS max_length,
	   AVG(length)AS avg_length,
	   MIN(replacement_cost)AS min_replacement_cost,
	   MAX(replacement_cost)AS max_replacement_cost,
	   AVG(replacement_cost)AS avg_replacement_cost
FROM film;</t>
  </si>
  <si>
    <t>Hunter Alter</t>
  </si>
  <si>
    <t>Oklahoma Jumanji</t>
  </si>
  <si>
    <t>Italian African</t>
  </si>
  <si>
    <t>Jersey Sassy</t>
  </si>
  <si>
    <t>Simon North</t>
  </si>
  <si>
    <t>Duck Racer</t>
  </si>
  <si>
    <t>Cassidy Wyoming</t>
  </si>
  <si>
    <t>Freedom Cleopatra</t>
  </si>
  <si>
    <t>Watership Frontier</t>
  </si>
  <si>
    <t>Private Drop</t>
  </si>
  <si>
    <t>Glory Tracy</t>
  </si>
  <si>
    <t>Conspiracy Spirit</t>
  </si>
  <si>
    <t>Killer Innocent</t>
  </si>
  <si>
    <t>Mussolini Spoilers</t>
  </si>
  <si>
    <t>Texas Watch</t>
  </si>
  <si>
    <t>Braveheart Human</t>
  </si>
  <si>
    <t>Seven Swarm</t>
  </si>
  <si>
    <t>Traffic Hobbit</t>
  </si>
  <si>
    <t>Informer Double</t>
  </si>
  <si>
    <t>Train Bunch</t>
  </si>
  <si>
    <t>Bunch Minds</t>
  </si>
  <si>
    <t>Fever Empire</t>
  </si>
  <si>
    <t>Mannequin Worst</t>
  </si>
  <si>
    <t>Hardly Robbers</t>
  </si>
  <si>
    <t>Mixed Doors</t>
  </si>
  <si>
    <t>sum</t>
  </si>
  <si>
    <t>title</t>
  </si>
  <si>
    <t>SELECT title,
	   SUM(amount)
FROM payment A
INNER JOIN rental B ON A.customer_id = B.customer_id
INNER JOIN inventory C ON B.inventory_id = C.inventory_id
INNER JOIN film D ON C.film_id = D.film_id
GROUP BY title
ORDER BY SUM(amount) ASC
LIMIT 25;</t>
  </si>
  <si>
    <t>Rush Goodfellas</t>
  </si>
  <si>
    <t>Married Go</t>
  </si>
  <si>
    <t>Saturday Lambs</t>
  </si>
  <si>
    <t>Forrester Comancheros</t>
  </si>
  <si>
    <t>Muscle Bright</t>
  </si>
  <si>
    <t>Graffiti Love</t>
  </si>
  <si>
    <t>Witches Panic</t>
  </si>
  <si>
    <t>English Bulworth</t>
  </si>
  <si>
    <t>Wife Turn</t>
  </si>
  <si>
    <t>Zorro Ark</t>
  </si>
  <si>
    <t>Gleaming Jawbreaker</t>
  </si>
  <si>
    <t>Suspects Quills</t>
  </si>
  <si>
    <t>Scalawag Duck</t>
  </si>
  <si>
    <t>Robbers Joon</t>
  </si>
  <si>
    <t>Grit Clockwork</t>
  </si>
  <si>
    <t>Rocketeer Mother</t>
  </si>
  <si>
    <t>Network Peak</t>
  </si>
  <si>
    <t>Massacre Usual</t>
  </si>
  <si>
    <t>Rugrats Shakespeare</t>
  </si>
  <si>
    <t>Harry Idaho</t>
  </si>
  <si>
    <t>Pulp Beverly</t>
  </si>
  <si>
    <t>Bucket Brotherhood</t>
  </si>
  <si>
    <t>Forward Temple</t>
  </si>
  <si>
    <t>Apache Divine</t>
  </si>
  <si>
    <t>Ridgemont Submarine</t>
  </si>
  <si>
    <t>SELECT title,
	   SUM(amount)
FROM payment A
INNER JOIN rental B ON A.customer_id = B.customer_id
INNER JOIN inventory C ON B.inventory_id = C.inventory_id
INNER JOIN film D ON C.film_id = D.film_id
GROUP BY title
ORDER BY SUM(amount) DESC
LIMIT 25;</t>
  </si>
  <si>
    <t>Thriller</t>
  </si>
  <si>
    <t>Music</t>
  </si>
  <si>
    <t>Travel</t>
  </si>
  <si>
    <t>Horror</t>
  </si>
  <si>
    <t>Children</t>
  </si>
  <si>
    <t>Classics</t>
  </si>
  <si>
    <t>Comedy</t>
  </si>
  <si>
    <t>New</t>
  </si>
  <si>
    <t>Games</t>
  </si>
  <si>
    <t>Foreign</t>
  </si>
  <si>
    <t>Documentary</t>
  </si>
  <si>
    <t>Drama</t>
  </si>
  <si>
    <t>Sci-Fi</t>
  </si>
  <si>
    <t>Family</t>
  </si>
  <si>
    <t>Action</t>
  </si>
  <si>
    <t>Animation</t>
  </si>
  <si>
    <t>Sports</t>
  </si>
  <si>
    <t>SELECT name,
	   COUNT(DISTINCT D.title) AS best_sellers,
	   SUM(amount)
FROM payment A
INNER JOIN rental B ON A.customer_id = B.customer_id
INNER JOIN inventory C ON B.inventory_id = C.inventory_id
INNER JOIN film D ON C.film_id = D.film_id
INNER JOIN film_category E ON D.film_id = E.film_id
INNER JOIN category F ON E.category_id = F.category_id
GROUP BY name
ORDER BY SUM(amount) DESC;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</si>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</sst>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selection activeCell="J15" sqref="J1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D1" s="2" t="s">
        <v>24</v>
      </c>
      <c r="E1" s="3"/>
      <c r="F1" s="3"/>
      <c r="G1" s="3"/>
      <c r="H1" s="3"/>
      <c r="I1" s="3"/>
    </row>
    <row r="2" spans="1:9" x14ac:dyDescent="0.2">
      <c r="A2" t="s">
        <v>2</v>
      </c>
      <c r="B2">
        <v>60</v>
      </c>
      <c r="D2" s="3"/>
      <c r="E2" s="3"/>
      <c r="F2" s="3"/>
      <c r="G2" s="3"/>
      <c r="H2" s="3"/>
      <c r="I2" s="3"/>
    </row>
    <row r="3" spans="1:9" x14ac:dyDescent="0.2">
      <c r="A3" t="s">
        <v>3</v>
      </c>
      <c r="B3">
        <v>53</v>
      </c>
      <c r="D3" s="3"/>
      <c r="E3" s="3"/>
      <c r="F3" s="3"/>
      <c r="G3" s="3"/>
      <c r="H3" s="3"/>
      <c r="I3" s="3"/>
    </row>
    <row r="4" spans="1:9" x14ac:dyDescent="0.2">
      <c r="A4" t="s">
        <v>4</v>
      </c>
      <c r="B4">
        <v>36</v>
      </c>
      <c r="D4" s="3"/>
      <c r="E4" s="3"/>
      <c r="F4" s="3"/>
      <c r="G4" s="3"/>
      <c r="H4" s="3"/>
      <c r="I4" s="3"/>
    </row>
    <row r="5" spans="1:9" x14ac:dyDescent="0.2">
      <c r="A5" t="s">
        <v>5</v>
      </c>
      <c r="B5">
        <v>31</v>
      </c>
      <c r="D5" s="3"/>
      <c r="E5" s="3"/>
      <c r="F5" s="3"/>
      <c r="G5" s="3"/>
      <c r="H5" s="3"/>
      <c r="I5" s="3"/>
    </row>
    <row r="6" spans="1:9" x14ac:dyDescent="0.2">
      <c r="A6" t="s">
        <v>6</v>
      </c>
      <c r="B6">
        <v>30</v>
      </c>
      <c r="D6" s="3"/>
      <c r="E6" s="3"/>
      <c r="F6" s="3"/>
      <c r="G6" s="3"/>
      <c r="H6" s="3"/>
      <c r="I6" s="3"/>
    </row>
    <row r="7" spans="1:9" x14ac:dyDescent="0.2">
      <c r="A7" t="s">
        <v>7</v>
      </c>
      <c r="B7">
        <v>28</v>
      </c>
      <c r="D7" s="3"/>
      <c r="E7" s="3"/>
      <c r="F7" s="3"/>
      <c r="G7" s="3"/>
      <c r="H7" s="3"/>
      <c r="I7" s="3"/>
    </row>
    <row r="8" spans="1:9" x14ac:dyDescent="0.2">
      <c r="A8" t="s">
        <v>8</v>
      </c>
      <c r="B8">
        <v>28</v>
      </c>
      <c r="D8" s="3"/>
      <c r="E8" s="3"/>
      <c r="F8" s="3"/>
      <c r="G8" s="3"/>
      <c r="H8" s="3"/>
      <c r="I8" s="3"/>
    </row>
    <row r="9" spans="1:9" x14ac:dyDescent="0.2">
      <c r="A9" t="s">
        <v>9</v>
      </c>
      <c r="B9">
        <v>20</v>
      </c>
      <c r="D9" s="3"/>
      <c r="E9" s="3"/>
      <c r="F9" s="3"/>
      <c r="G9" s="3"/>
      <c r="H9" s="3"/>
      <c r="I9" s="3"/>
    </row>
    <row r="10" spans="1:9" x14ac:dyDescent="0.2">
      <c r="A10" t="s">
        <v>10</v>
      </c>
      <c r="B10">
        <v>15</v>
      </c>
      <c r="D10" s="3"/>
      <c r="E10" s="3"/>
      <c r="F10" s="3"/>
      <c r="G10" s="3"/>
      <c r="H10" s="3"/>
      <c r="I10" s="3"/>
    </row>
    <row r="11" spans="1:9" x14ac:dyDescent="0.2">
      <c r="A11" t="s">
        <v>11</v>
      </c>
      <c r="B11">
        <v>14</v>
      </c>
      <c r="D11" s="3"/>
      <c r="E11" s="3"/>
      <c r="F11" s="3"/>
      <c r="G11" s="3"/>
      <c r="H11" s="3"/>
      <c r="I11" s="3"/>
    </row>
    <row r="12" spans="1:9" x14ac:dyDescent="0.2">
      <c r="D12" s="3"/>
      <c r="E12" s="3"/>
      <c r="F12" s="3"/>
      <c r="G12" s="3"/>
      <c r="H12" s="3"/>
      <c r="I12" s="3"/>
    </row>
    <row r="13" spans="1:9" x14ac:dyDescent="0.2">
      <c r="D13" s="3"/>
      <c r="E13" s="3"/>
      <c r="F13" s="3"/>
      <c r="G13" s="3"/>
      <c r="H13" s="3"/>
      <c r="I13" s="3"/>
    </row>
    <row r="14" spans="1:9" x14ac:dyDescent="0.2">
      <c r="D14" s="3"/>
      <c r="E14" s="3"/>
      <c r="F14" s="3"/>
      <c r="G14" s="3"/>
      <c r="H14" s="3"/>
      <c r="I14" s="3"/>
    </row>
    <row r="15" spans="1:9" x14ac:dyDescent="0.2">
      <c r="D15" s="3"/>
      <c r="E15" s="3"/>
      <c r="F15" s="3"/>
      <c r="G15" s="3"/>
      <c r="H15" s="3"/>
      <c r="I15" s="3"/>
    </row>
    <row r="16" spans="1:9" x14ac:dyDescent="0.2">
      <c r="D16" s="3"/>
      <c r="E16" s="3"/>
      <c r="F16" s="3"/>
      <c r="G16" s="3"/>
      <c r="H16" s="3"/>
      <c r="I16" s="3"/>
    </row>
    <row r="17" spans="4:9" x14ac:dyDescent="0.2">
      <c r="D17" s="3"/>
      <c r="E17" s="3"/>
      <c r="F17" s="3"/>
      <c r="G17" s="3"/>
      <c r="H17" s="3"/>
      <c r="I17" s="3"/>
    </row>
    <row r="18" spans="4:9" x14ac:dyDescent="0.2">
      <c r="D18" s="3"/>
      <c r="E18" s="3"/>
      <c r="F18" s="3"/>
      <c r="G18" s="3"/>
      <c r="H18" s="3"/>
      <c r="I18" s="3"/>
    </row>
    <row r="19" spans="4:9" x14ac:dyDescent="0.2">
      <c r="D19" s="3"/>
      <c r="E19" s="3"/>
      <c r="F19" s="3"/>
      <c r="G19" s="3"/>
      <c r="H19" s="3"/>
      <c r="I19" s="3"/>
    </row>
    <row r="20" spans="4:9" x14ac:dyDescent="0.2">
      <c r="D20" s="3"/>
      <c r="E20" s="3"/>
      <c r="F20" s="3"/>
      <c r="G20" s="3"/>
      <c r="H20" s="3"/>
      <c r="I20" s="3"/>
    </row>
    <row r="21" spans="4:9" x14ac:dyDescent="0.2">
      <c r="D21" s="3"/>
      <c r="E21" s="3"/>
      <c r="F21" s="3"/>
      <c r="G21" s="3"/>
      <c r="H21" s="3"/>
      <c r="I21" s="3"/>
    </row>
    <row r="22" spans="4:9" x14ac:dyDescent="0.2">
      <c r="D22" s="3"/>
      <c r="E22" s="3"/>
      <c r="F22" s="3"/>
      <c r="G22" s="3"/>
      <c r="H22" s="3"/>
      <c r="I22" s="3"/>
    </row>
    <row r="23" spans="4:9" x14ac:dyDescent="0.2">
      <c r="D23" s="3"/>
      <c r="E23" s="3"/>
      <c r="F23" s="3"/>
      <c r="G23" s="3"/>
      <c r="H23" s="3"/>
      <c r="I23" s="3"/>
    </row>
    <row r="24" spans="4:9" x14ac:dyDescent="0.2">
      <c r="D24" s="3"/>
      <c r="E24" s="3"/>
      <c r="F24" s="3"/>
      <c r="G24" s="3"/>
      <c r="H24" s="3"/>
      <c r="I24" s="3"/>
    </row>
    <row r="25" spans="4:9" x14ac:dyDescent="0.2">
      <c r="D25" s="3"/>
      <c r="E25" s="3"/>
      <c r="F25" s="3"/>
      <c r="G25" s="3"/>
      <c r="H25" s="3"/>
      <c r="I25" s="3"/>
    </row>
    <row r="26" spans="4:9" x14ac:dyDescent="0.2">
      <c r="D26" s="3"/>
      <c r="E26" s="3"/>
      <c r="F26" s="3"/>
      <c r="G26" s="3"/>
      <c r="H26" s="3"/>
      <c r="I26" s="3"/>
    </row>
    <row r="27" spans="4:9" x14ac:dyDescent="0.2">
      <c r="D27" s="3"/>
      <c r="E27" s="3"/>
      <c r="F27" s="3"/>
      <c r="G27" s="3"/>
      <c r="H27" s="3"/>
      <c r="I27" s="3"/>
    </row>
    <row r="28" spans="4:9" x14ac:dyDescent="0.2">
      <c r="D28" s="3"/>
      <c r="E28" s="3"/>
      <c r="F28" s="3"/>
      <c r="G28" s="3"/>
      <c r="H28" s="3"/>
      <c r="I28" s="3"/>
    </row>
  </sheetData>
  <mergeCells count="1">
    <mergeCell ref="D1:I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C28" sqref="C28"/>
    </sheetView>
  </sheetViews>
  <sheetFormatPr baseColWidth="10" defaultRowHeight="16" x14ac:dyDescent="0.2"/>
  <cols>
    <col min="2" max="2" width="12" bestFit="1" customWidth="1"/>
    <col min="3" max="3" width="17.6640625" bestFit="1" customWidth="1"/>
  </cols>
  <sheetData>
    <row r="1" spans="1:9" x14ac:dyDescent="0.2">
      <c r="A1" t="s">
        <v>23</v>
      </c>
      <c r="B1" t="s">
        <v>0</v>
      </c>
      <c r="C1" t="s">
        <v>22</v>
      </c>
      <c r="E1" s="4" t="s">
        <v>39</v>
      </c>
      <c r="F1" s="5"/>
      <c r="G1" s="5"/>
      <c r="H1" s="5"/>
      <c r="I1" s="5"/>
    </row>
    <row r="2" spans="1:9" x14ac:dyDescent="0.2">
      <c r="A2" t="s">
        <v>21</v>
      </c>
      <c r="B2" t="s">
        <v>4</v>
      </c>
      <c r="C2">
        <v>2</v>
      </c>
      <c r="E2" s="5"/>
      <c r="F2" s="5"/>
      <c r="G2" s="5"/>
      <c r="H2" s="5"/>
      <c r="I2" s="5"/>
    </row>
    <row r="3" spans="1:9" x14ac:dyDescent="0.2">
      <c r="A3" t="s">
        <v>20</v>
      </c>
      <c r="B3" t="s">
        <v>6</v>
      </c>
      <c r="C3">
        <v>1</v>
      </c>
      <c r="E3" s="5"/>
      <c r="F3" s="5"/>
      <c r="G3" s="5"/>
      <c r="H3" s="5"/>
      <c r="I3" s="5"/>
    </row>
    <row r="4" spans="1:9" x14ac:dyDescent="0.2">
      <c r="A4" t="s">
        <v>19</v>
      </c>
      <c r="B4" t="s">
        <v>3</v>
      </c>
      <c r="C4">
        <v>1</v>
      </c>
      <c r="E4" s="5"/>
      <c r="F4" s="5"/>
      <c r="G4" s="5"/>
      <c r="H4" s="5"/>
      <c r="I4" s="5"/>
    </row>
    <row r="5" spans="1:9" x14ac:dyDescent="0.2">
      <c r="A5" t="s">
        <v>18</v>
      </c>
      <c r="B5" t="s">
        <v>2</v>
      </c>
      <c r="C5">
        <v>1</v>
      </c>
      <c r="E5" s="5"/>
      <c r="F5" s="5"/>
      <c r="G5" s="5"/>
      <c r="H5" s="5"/>
      <c r="I5" s="5"/>
    </row>
    <row r="6" spans="1:9" x14ac:dyDescent="0.2">
      <c r="A6" t="s">
        <v>17</v>
      </c>
      <c r="B6" t="s">
        <v>2</v>
      </c>
      <c r="C6">
        <v>1</v>
      </c>
      <c r="E6" s="5"/>
      <c r="F6" s="5"/>
      <c r="G6" s="5"/>
      <c r="H6" s="5"/>
      <c r="I6" s="5"/>
    </row>
    <row r="7" spans="1:9" x14ac:dyDescent="0.2">
      <c r="A7" t="s">
        <v>16</v>
      </c>
      <c r="B7" t="s">
        <v>5</v>
      </c>
      <c r="C7">
        <v>1</v>
      </c>
      <c r="E7" s="5"/>
      <c r="F7" s="5"/>
      <c r="G7" s="5"/>
      <c r="H7" s="5"/>
      <c r="I7" s="5"/>
    </row>
    <row r="8" spans="1:9" x14ac:dyDescent="0.2">
      <c r="A8" t="s">
        <v>15</v>
      </c>
      <c r="B8" t="s">
        <v>3</v>
      </c>
      <c r="C8">
        <v>1</v>
      </c>
      <c r="E8" s="5"/>
      <c r="F8" s="5"/>
      <c r="G8" s="5"/>
      <c r="H8" s="5"/>
      <c r="I8" s="5"/>
    </row>
    <row r="9" spans="1:9" x14ac:dyDescent="0.2">
      <c r="A9" t="s">
        <v>14</v>
      </c>
      <c r="B9" t="s">
        <v>10</v>
      </c>
      <c r="C9">
        <v>1</v>
      </c>
      <c r="E9" s="5"/>
      <c r="F9" s="5"/>
      <c r="G9" s="5"/>
      <c r="H9" s="5"/>
      <c r="I9" s="5"/>
    </row>
    <row r="10" spans="1:9" x14ac:dyDescent="0.2">
      <c r="A10" t="s">
        <v>13</v>
      </c>
      <c r="B10" t="s">
        <v>6</v>
      </c>
      <c r="C10">
        <v>1</v>
      </c>
      <c r="E10" s="5"/>
      <c r="F10" s="5"/>
      <c r="G10" s="5"/>
      <c r="H10" s="5"/>
      <c r="I10" s="5"/>
    </row>
    <row r="11" spans="1:9" x14ac:dyDescent="0.2">
      <c r="A11" t="s">
        <v>12</v>
      </c>
      <c r="B11" t="s">
        <v>7</v>
      </c>
      <c r="C11">
        <v>1</v>
      </c>
      <c r="E11" s="5"/>
      <c r="F11" s="5"/>
      <c r="G11" s="5"/>
      <c r="H11" s="5"/>
      <c r="I11" s="5"/>
    </row>
    <row r="12" spans="1:9" x14ac:dyDescent="0.2">
      <c r="E12" s="5"/>
      <c r="F12" s="5"/>
      <c r="G12" s="5"/>
      <c r="H12" s="5"/>
      <c r="I12" s="5"/>
    </row>
    <row r="13" spans="1:9" x14ac:dyDescent="0.2">
      <c r="E13" s="5"/>
      <c r="F13" s="5"/>
      <c r="G13" s="5"/>
      <c r="H13" s="5"/>
      <c r="I13" s="5"/>
    </row>
    <row r="14" spans="1:9" x14ac:dyDescent="0.2">
      <c r="E14" s="5"/>
      <c r="F14" s="5"/>
      <c r="G14" s="5"/>
      <c r="H14" s="5"/>
      <c r="I14" s="5"/>
    </row>
    <row r="15" spans="1:9" x14ac:dyDescent="0.2">
      <c r="E15" s="5"/>
      <c r="F15" s="5"/>
      <c r="G15" s="5"/>
      <c r="H15" s="5"/>
      <c r="I15" s="5"/>
    </row>
    <row r="16" spans="1:9" x14ac:dyDescent="0.2">
      <c r="E16" s="5"/>
      <c r="F16" s="5"/>
      <c r="G16" s="5"/>
      <c r="H16" s="5"/>
      <c r="I16" s="5"/>
    </row>
    <row r="17" spans="5:9" x14ac:dyDescent="0.2">
      <c r="E17" s="5"/>
      <c r="F17" s="5"/>
      <c r="G17" s="5"/>
      <c r="H17" s="5"/>
      <c r="I17" s="5"/>
    </row>
    <row r="18" spans="5:9" x14ac:dyDescent="0.2">
      <c r="E18" s="5"/>
      <c r="F18" s="5"/>
      <c r="G18" s="5"/>
      <c r="H18" s="5"/>
      <c r="I18" s="5"/>
    </row>
    <row r="19" spans="5:9" x14ac:dyDescent="0.2">
      <c r="E19" s="5"/>
      <c r="F19" s="5"/>
      <c r="G19" s="5"/>
      <c r="H19" s="5"/>
      <c r="I19" s="5"/>
    </row>
    <row r="20" spans="5:9" x14ac:dyDescent="0.2">
      <c r="E20" s="5"/>
      <c r="F20" s="5"/>
      <c r="G20" s="5"/>
      <c r="H20" s="5"/>
      <c r="I20" s="5"/>
    </row>
    <row r="21" spans="5:9" x14ac:dyDescent="0.2">
      <c r="E21" s="5"/>
      <c r="F21" s="5"/>
      <c r="G21" s="5"/>
      <c r="H21" s="5"/>
      <c r="I21" s="5"/>
    </row>
    <row r="22" spans="5:9" x14ac:dyDescent="0.2">
      <c r="E22" s="5"/>
      <c r="F22" s="5"/>
      <c r="G22" s="5"/>
      <c r="H22" s="5"/>
      <c r="I22" s="5"/>
    </row>
    <row r="23" spans="5:9" x14ac:dyDescent="0.2">
      <c r="E23" s="5"/>
      <c r="F23" s="5"/>
      <c r="G23" s="5"/>
      <c r="H23" s="5"/>
      <c r="I23" s="5"/>
    </row>
    <row r="24" spans="5:9" x14ac:dyDescent="0.2">
      <c r="E24" s="5"/>
      <c r="F24" s="5"/>
      <c r="G24" s="5"/>
      <c r="H24" s="5"/>
      <c r="I24" s="5"/>
    </row>
    <row r="25" spans="5:9" x14ac:dyDescent="0.2">
      <c r="E25" s="5"/>
      <c r="F25" s="5"/>
      <c r="G25" s="5"/>
      <c r="H25" s="5"/>
      <c r="I25" s="5"/>
    </row>
    <row r="26" spans="5:9" x14ac:dyDescent="0.2">
      <c r="E26" s="5"/>
      <c r="F26" s="5"/>
      <c r="G26" s="5"/>
      <c r="H26" s="5"/>
      <c r="I26" s="5"/>
    </row>
    <row r="27" spans="5:9" x14ac:dyDescent="0.2">
      <c r="E27" s="5"/>
      <c r="F27" s="5"/>
      <c r="G27" s="5"/>
      <c r="H27" s="5"/>
      <c r="I27" s="5"/>
    </row>
    <row r="28" spans="5:9" x14ac:dyDescent="0.2">
      <c r="E28" s="5"/>
      <c r="F28" s="5"/>
      <c r="G28" s="5"/>
      <c r="H28" s="5"/>
      <c r="I28" s="5"/>
    </row>
    <row r="29" spans="5:9" x14ac:dyDescent="0.2">
      <c r="E29" s="5"/>
      <c r="F29" s="5"/>
      <c r="G29" s="5"/>
      <c r="H29" s="5"/>
      <c r="I29" s="5"/>
    </row>
    <row r="30" spans="5:9" x14ac:dyDescent="0.2">
      <c r="E30" s="5"/>
      <c r="F30" s="5"/>
      <c r="G30" s="5"/>
      <c r="H30" s="5"/>
      <c r="I30" s="5"/>
    </row>
    <row r="31" spans="5:9" x14ac:dyDescent="0.2">
      <c r="E31" s="5"/>
      <c r="F31" s="5"/>
      <c r="G31" s="5"/>
      <c r="H31" s="5"/>
      <c r="I31" s="5"/>
    </row>
    <row r="32" spans="5:9" x14ac:dyDescent="0.2">
      <c r="E32" s="5"/>
      <c r="F32" s="5"/>
      <c r="G32" s="5"/>
      <c r="H32" s="5"/>
      <c r="I32" s="5"/>
    </row>
    <row r="33" spans="5:9" x14ac:dyDescent="0.2">
      <c r="E33" s="5"/>
      <c r="F33" s="5"/>
      <c r="G33" s="5"/>
      <c r="H33" s="5"/>
      <c r="I33" s="5"/>
    </row>
    <row r="34" spans="5:9" x14ac:dyDescent="0.2">
      <c r="E34" s="5"/>
      <c r="F34" s="5"/>
      <c r="G34" s="5"/>
      <c r="H34" s="5"/>
      <c r="I34" s="5"/>
    </row>
    <row r="35" spans="5:9" x14ac:dyDescent="0.2">
      <c r="E35" s="5"/>
      <c r="F35" s="5"/>
      <c r="G35" s="5"/>
      <c r="H35" s="5"/>
      <c r="I35" s="5"/>
    </row>
    <row r="36" spans="5:9" x14ac:dyDescent="0.2">
      <c r="E36" s="5"/>
      <c r="F36" s="5"/>
      <c r="G36" s="5"/>
      <c r="H36" s="5"/>
      <c r="I36" s="5"/>
    </row>
    <row r="37" spans="5:9" x14ac:dyDescent="0.2">
      <c r="E37" s="5"/>
      <c r="F37" s="5"/>
      <c r="G37" s="5"/>
      <c r="H37" s="5"/>
      <c r="I37" s="5"/>
    </row>
  </sheetData>
  <mergeCells count="1">
    <mergeCell ref="E1:I3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workbookViewId="0">
      <selection activeCell="G23" sqref="G23"/>
    </sheetView>
  </sheetViews>
  <sheetFormatPr baseColWidth="10" defaultRowHeight="16" x14ac:dyDescent="0.2"/>
  <sheetData>
    <row r="1" spans="1:15" x14ac:dyDescent="0.2">
      <c r="A1" t="s">
        <v>38</v>
      </c>
      <c r="B1" t="s">
        <v>37</v>
      </c>
      <c r="C1" t="s">
        <v>36</v>
      </c>
      <c r="D1" t="s">
        <v>23</v>
      </c>
      <c r="E1" t="s">
        <v>0</v>
      </c>
      <c r="F1" t="s">
        <v>35</v>
      </c>
      <c r="H1" s="6" t="s">
        <v>40</v>
      </c>
      <c r="I1" s="7"/>
      <c r="J1" s="7"/>
      <c r="K1" s="7"/>
      <c r="L1" s="7"/>
      <c r="M1" s="7"/>
      <c r="N1" s="7"/>
      <c r="O1" t="s">
        <v>41</v>
      </c>
    </row>
    <row r="2" spans="1:15" x14ac:dyDescent="0.2">
      <c r="A2">
        <v>84</v>
      </c>
      <c r="B2" t="s">
        <v>34</v>
      </c>
      <c r="C2" t="s">
        <v>33</v>
      </c>
      <c r="D2" t="s">
        <v>20</v>
      </c>
      <c r="E2" t="s">
        <v>6</v>
      </c>
      <c r="F2">
        <v>128.69999999999999</v>
      </c>
      <c r="H2" s="7"/>
      <c r="I2" s="7"/>
      <c r="J2" s="7"/>
      <c r="K2" s="7"/>
      <c r="L2" s="7"/>
      <c r="M2" s="7"/>
      <c r="N2" s="7"/>
    </row>
    <row r="3" spans="1:15" x14ac:dyDescent="0.2">
      <c r="A3">
        <v>518</v>
      </c>
      <c r="B3" t="s">
        <v>32</v>
      </c>
      <c r="C3" t="s">
        <v>31</v>
      </c>
      <c r="D3" t="s">
        <v>14</v>
      </c>
      <c r="E3" t="s">
        <v>10</v>
      </c>
      <c r="F3">
        <v>108.75</v>
      </c>
      <c r="H3" s="7"/>
      <c r="I3" s="7"/>
      <c r="J3" s="7"/>
      <c r="K3" s="7"/>
      <c r="L3" s="7"/>
      <c r="M3" s="7"/>
      <c r="N3" s="7"/>
    </row>
    <row r="4" spans="1:15" x14ac:dyDescent="0.2">
      <c r="A4">
        <v>587</v>
      </c>
      <c r="B4" t="s">
        <v>30</v>
      </c>
      <c r="C4" t="s">
        <v>29</v>
      </c>
      <c r="D4" t="s">
        <v>13</v>
      </c>
      <c r="E4" t="s">
        <v>6</v>
      </c>
      <c r="F4">
        <v>102.76</v>
      </c>
      <c r="H4" s="7"/>
      <c r="I4" s="7"/>
      <c r="J4" s="7"/>
      <c r="K4" s="7"/>
      <c r="L4" s="7"/>
      <c r="M4" s="7"/>
      <c r="N4" s="7"/>
    </row>
    <row r="5" spans="1:15" x14ac:dyDescent="0.2">
      <c r="A5">
        <v>537</v>
      </c>
      <c r="B5" t="s">
        <v>28</v>
      </c>
      <c r="C5" t="s">
        <v>27</v>
      </c>
      <c r="D5" t="s">
        <v>21</v>
      </c>
      <c r="E5" t="s">
        <v>4</v>
      </c>
      <c r="F5">
        <v>98.76</v>
      </c>
      <c r="H5" s="7"/>
      <c r="I5" s="7"/>
      <c r="J5" s="7"/>
      <c r="K5" s="7"/>
      <c r="L5" s="7"/>
      <c r="M5" s="7"/>
      <c r="N5" s="7"/>
    </row>
    <row r="6" spans="1:15" x14ac:dyDescent="0.2">
      <c r="A6">
        <v>367</v>
      </c>
      <c r="B6" t="s">
        <v>26</v>
      </c>
      <c r="C6" t="s">
        <v>25</v>
      </c>
      <c r="D6" t="s">
        <v>18</v>
      </c>
      <c r="E6" t="s">
        <v>2</v>
      </c>
      <c r="F6">
        <v>97.8</v>
      </c>
      <c r="H6" s="7"/>
      <c r="I6" s="7"/>
      <c r="J6" s="7"/>
      <c r="K6" s="7"/>
      <c r="L6" s="7"/>
      <c r="M6" s="7"/>
      <c r="N6" s="7"/>
    </row>
    <row r="7" spans="1:15" x14ac:dyDescent="0.2">
      <c r="H7" s="7"/>
      <c r="I7" s="7"/>
      <c r="J7" s="7"/>
      <c r="K7" s="7"/>
      <c r="L7" s="7"/>
      <c r="M7" s="7"/>
      <c r="N7" s="7"/>
    </row>
    <row r="8" spans="1:15" x14ac:dyDescent="0.2">
      <c r="H8" s="7"/>
      <c r="I8" s="7"/>
      <c r="J8" s="7"/>
      <c r="K8" s="7"/>
      <c r="L8" s="7"/>
      <c r="M8" s="7"/>
      <c r="N8" s="7"/>
    </row>
    <row r="9" spans="1:15" x14ac:dyDescent="0.2">
      <c r="H9" s="7"/>
      <c r="I9" s="7"/>
      <c r="J9" s="7"/>
      <c r="K9" s="7"/>
      <c r="L9" s="7"/>
      <c r="M9" s="7"/>
      <c r="N9" s="7"/>
    </row>
    <row r="10" spans="1:15" x14ac:dyDescent="0.2">
      <c r="H10" s="7"/>
      <c r="I10" s="7"/>
      <c r="J10" s="7"/>
      <c r="K10" s="7"/>
      <c r="L10" s="7"/>
      <c r="M10" s="7"/>
      <c r="N10" s="7"/>
    </row>
    <row r="11" spans="1:15" x14ac:dyDescent="0.2">
      <c r="H11" s="7"/>
      <c r="I11" s="7"/>
      <c r="J11" s="7"/>
      <c r="K11" s="7"/>
      <c r="L11" s="7"/>
      <c r="M11" s="7"/>
      <c r="N11" s="7"/>
    </row>
    <row r="12" spans="1:15" x14ac:dyDescent="0.2">
      <c r="H12" s="7"/>
      <c r="I12" s="7"/>
      <c r="J12" s="7"/>
      <c r="K12" s="7"/>
      <c r="L12" s="7"/>
      <c r="M12" s="7"/>
      <c r="N12" s="7"/>
    </row>
    <row r="13" spans="1:15" x14ac:dyDescent="0.2">
      <c r="H13" s="7"/>
      <c r="I13" s="7"/>
      <c r="J13" s="7"/>
      <c r="K13" s="7"/>
      <c r="L13" s="7"/>
      <c r="M13" s="7"/>
      <c r="N13" s="7"/>
    </row>
    <row r="14" spans="1:15" x14ac:dyDescent="0.2">
      <c r="H14" s="7"/>
      <c r="I14" s="7"/>
      <c r="J14" s="7"/>
      <c r="K14" s="7"/>
      <c r="L14" s="7"/>
      <c r="M14" s="7"/>
      <c r="N14" s="7"/>
    </row>
    <row r="15" spans="1:15" x14ac:dyDescent="0.2">
      <c r="H15" s="7"/>
      <c r="I15" s="7"/>
      <c r="J15" s="7"/>
      <c r="K15" s="7"/>
      <c r="L15" s="7"/>
      <c r="M15" s="7"/>
      <c r="N15" s="7"/>
    </row>
    <row r="16" spans="1:15" x14ac:dyDescent="0.2">
      <c r="H16" s="7"/>
      <c r="I16" s="7"/>
      <c r="J16" s="7"/>
      <c r="K16" s="7"/>
      <c r="L16" s="7"/>
      <c r="M16" s="7"/>
      <c r="N16" s="7"/>
    </row>
    <row r="17" spans="8:14" x14ac:dyDescent="0.2">
      <c r="H17" s="7"/>
      <c r="I17" s="7"/>
      <c r="J17" s="7"/>
      <c r="K17" s="7"/>
      <c r="L17" s="7"/>
      <c r="M17" s="7"/>
      <c r="N17" s="7"/>
    </row>
    <row r="18" spans="8:14" x14ac:dyDescent="0.2">
      <c r="H18" s="7"/>
      <c r="I18" s="7"/>
      <c r="J18" s="7"/>
      <c r="K18" s="7"/>
      <c r="L18" s="7"/>
      <c r="M18" s="7"/>
      <c r="N18" s="7"/>
    </row>
    <row r="19" spans="8:14" x14ac:dyDescent="0.2">
      <c r="H19" s="7"/>
      <c r="I19" s="7"/>
      <c r="J19" s="7"/>
      <c r="K19" s="7"/>
      <c r="L19" s="7"/>
      <c r="M19" s="7"/>
      <c r="N19" s="7"/>
    </row>
    <row r="20" spans="8:14" x14ac:dyDescent="0.2">
      <c r="H20" s="7"/>
      <c r="I20" s="7"/>
      <c r="J20" s="7"/>
      <c r="K20" s="7"/>
      <c r="L20" s="7"/>
      <c r="M20" s="7"/>
      <c r="N20" s="7"/>
    </row>
    <row r="21" spans="8:14" x14ac:dyDescent="0.2">
      <c r="H21" s="7"/>
      <c r="I21" s="7"/>
      <c r="J21" s="7"/>
      <c r="K21" s="7"/>
      <c r="L21" s="7"/>
      <c r="M21" s="7"/>
      <c r="N21" s="7"/>
    </row>
    <row r="22" spans="8:14" x14ac:dyDescent="0.2">
      <c r="H22" s="7"/>
      <c r="I22" s="7"/>
      <c r="J22" s="7"/>
      <c r="K22" s="7"/>
      <c r="L22" s="7"/>
      <c r="M22" s="7"/>
      <c r="N22" s="7"/>
    </row>
    <row r="23" spans="8:14" x14ac:dyDescent="0.2">
      <c r="H23" s="7"/>
      <c r="I23" s="7"/>
      <c r="J23" s="7"/>
      <c r="K23" s="7"/>
      <c r="L23" s="7"/>
      <c r="M23" s="7"/>
      <c r="N23" s="7"/>
    </row>
    <row r="24" spans="8:14" x14ac:dyDescent="0.2">
      <c r="H24" s="7"/>
      <c r="I24" s="7"/>
      <c r="J24" s="7"/>
      <c r="K24" s="7"/>
      <c r="L24" s="7"/>
      <c r="M24" s="7"/>
      <c r="N24" s="7"/>
    </row>
    <row r="25" spans="8:14" x14ac:dyDescent="0.2">
      <c r="H25" s="7"/>
      <c r="I25" s="7"/>
      <c r="J25" s="7"/>
      <c r="K25" s="7"/>
      <c r="L25" s="7"/>
      <c r="M25" s="7"/>
      <c r="N25" s="7"/>
    </row>
    <row r="26" spans="8:14" x14ac:dyDescent="0.2">
      <c r="H26" s="7"/>
      <c r="I26" s="7"/>
      <c r="J26" s="7"/>
      <c r="K26" s="7"/>
      <c r="L26" s="7"/>
      <c r="M26" s="7"/>
      <c r="N26" s="7"/>
    </row>
    <row r="27" spans="8:14" x14ac:dyDescent="0.2">
      <c r="H27" s="7"/>
      <c r="I27" s="7"/>
      <c r="J27" s="7"/>
      <c r="K27" s="7"/>
      <c r="L27" s="7"/>
      <c r="M27" s="7"/>
      <c r="N27" s="7"/>
    </row>
    <row r="28" spans="8:14" x14ac:dyDescent="0.2">
      <c r="H28" s="7"/>
      <c r="I28" s="7"/>
      <c r="J28" s="7"/>
      <c r="K28" s="7"/>
      <c r="L28" s="7"/>
      <c r="M28" s="7"/>
      <c r="N28" s="7"/>
    </row>
    <row r="29" spans="8:14" x14ac:dyDescent="0.2">
      <c r="H29" s="7"/>
      <c r="I29" s="7"/>
      <c r="J29" s="7"/>
      <c r="K29" s="7"/>
      <c r="L29" s="7"/>
      <c r="M29" s="7"/>
      <c r="N29" s="7"/>
    </row>
    <row r="30" spans="8:14" x14ac:dyDescent="0.2">
      <c r="H30" s="7"/>
      <c r="I30" s="7"/>
      <c r="J30" s="7"/>
      <c r="K30" s="7"/>
      <c r="L30" s="7"/>
      <c r="M30" s="7"/>
      <c r="N30" s="7"/>
    </row>
    <row r="31" spans="8:14" x14ac:dyDescent="0.2">
      <c r="H31" s="7"/>
      <c r="I31" s="7"/>
      <c r="J31" s="7"/>
      <c r="K31" s="7"/>
      <c r="L31" s="7"/>
      <c r="M31" s="7"/>
      <c r="N31" s="7"/>
    </row>
  </sheetData>
  <mergeCells count="1">
    <mergeCell ref="H1:N3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8"/>
  <sheetViews>
    <sheetView workbookViewId="0">
      <selection activeCell="I19" sqref="I19"/>
    </sheetView>
  </sheetViews>
  <sheetFormatPr baseColWidth="10" defaultRowHeight="16" x14ac:dyDescent="0.2"/>
  <sheetData>
    <row r="1" spans="1:12" x14ac:dyDescent="0.2">
      <c r="A1" t="s">
        <v>53</v>
      </c>
      <c r="B1" t="s">
        <v>52</v>
      </c>
      <c r="C1" t="s">
        <v>51</v>
      </c>
      <c r="D1" t="s">
        <v>50</v>
      </c>
      <c r="E1" t="s">
        <v>49</v>
      </c>
      <c r="F1" t="s">
        <v>48</v>
      </c>
      <c r="G1" t="s">
        <v>47</v>
      </c>
      <c r="H1" t="s">
        <v>46</v>
      </c>
      <c r="I1" t="s">
        <v>45</v>
      </c>
      <c r="J1" t="s">
        <v>44</v>
      </c>
      <c r="K1" t="s">
        <v>43</v>
      </c>
      <c r="L1" t="s">
        <v>42</v>
      </c>
    </row>
    <row r="2" spans="1:12" x14ac:dyDescent="0.2">
      <c r="A2">
        <v>3</v>
      </c>
      <c r="B2">
        <v>7</v>
      </c>
      <c r="C2" s="1">
        <v>4.9850000000000003</v>
      </c>
      <c r="D2">
        <v>46</v>
      </c>
      <c r="E2">
        <v>185</v>
      </c>
      <c r="F2" s="1">
        <v>115.27200000000001</v>
      </c>
      <c r="G2">
        <v>9.99</v>
      </c>
      <c r="H2">
        <v>29.99</v>
      </c>
      <c r="I2" s="1">
        <v>19.984000000000002</v>
      </c>
      <c r="J2">
        <v>0.99</v>
      </c>
      <c r="K2">
        <v>4.99</v>
      </c>
      <c r="L2" s="1">
        <v>2.98</v>
      </c>
    </row>
    <row r="7" spans="1:12" x14ac:dyDescent="0.2">
      <c r="A7" s="6" t="s">
        <v>54</v>
      </c>
      <c r="B7" s="7"/>
      <c r="C7" s="7"/>
      <c r="D7" s="7"/>
      <c r="E7" s="7"/>
      <c r="F7" s="7"/>
      <c r="G7" s="7"/>
      <c r="H7" s="7"/>
    </row>
    <row r="8" spans="1:12" x14ac:dyDescent="0.2">
      <c r="A8" s="7"/>
      <c r="B8" s="7"/>
      <c r="C8" s="7"/>
      <c r="D8" s="7"/>
      <c r="E8" s="7"/>
      <c r="F8" s="7"/>
      <c r="G8" s="7"/>
      <c r="H8" s="7"/>
    </row>
    <row r="9" spans="1:12" x14ac:dyDescent="0.2">
      <c r="A9" s="7"/>
      <c r="B9" s="7"/>
      <c r="C9" s="7"/>
      <c r="D9" s="7"/>
      <c r="E9" s="7"/>
      <c r="F9" s="7"/>
      <c r="G9" s="7"/>
      <c r="H9" s="7"/>
    </row>
    <row r="10" spans="1:12" x14ac:dyDescent="0.2">
      <c r="A10" s="7"/>
      <c r="B10" s="7"/>
      <c r="C10" s="7"/>
      <c r="D10" s="7"/>
      <c r="E10" s="7"/>
      <c r="F10" s="7"/>
      <c r="G10" s="7"/>
      <c r="H10" s="7"/>
    </row>
    <row r="11" spans="1:12" x14ac:dyDescent="0.2">
      <c r="A11" s="7"/>
      <c r="B11" s="7"/>
      <c r="C11" s="7"/>
      <c r="D11" s="7"/>
      <c r="E11" s="7"/>
      <c r="F11" s="7"/>
      <c r="G11" s="7"/>
      <c r="H11" s="7"/>
    </row>
    <row r="12" spans="1:12" x14ac:dyDescent="0.2">
      <c r="A12" s="7"/>
      <c r="B12" s="7"/>
      <c r="C12" s="7"/>
      <c r="D12" s="7"/>
      <c r="E12" s="7"/>
      <c r="F12" s="7"/>
      <c r="G12" s="7"/>
      <c r="H12" s="7"/>
    </row>
    <row r="13" spans="1:12" x14ac:dyDescent="0.2">
      <c r="A13" s="7"/>
      <c r="B13" s="7"/>
      <c r="C13" s="7"/>
      <c r="D13" s="7"/>
      <c r="E13" s="7"/>
      <c r="F13" s="7"/>
      <c r="G13" s="7"/>
      <c r="H13" s="7"/>
    </row>
    <row r="14" spans="1:12" x14ac:dyDescent="0.2">
      <c r="A14" s="7"/>
      <c r="B14" s="7"/>
      <c r="C14" s="7"/>
      <c r="D14" s="7"/>
      <c r="E14" s="7"/>
      <c r="F14" s="7"/>
      <c r="G14" s="7"/>
      <c r="H14" s="7"/>
    </row>
    <row r="15" spans="1:12" x14ac:dyDescent="0.2">
      <c r="A15" s="7"/>
      <c r="B15" s="7"/>
      <c r="C15" s="7"/>
      <c r="D15" s="7"/>
      <c r="E15" s="7"/>
      <c r="F15" s="7"/>
      <c r="G15" s="7"/>
      <c r="H15" s="7"/>
    </row>
    <row r="16" spans="1:12" x14ac:dyDescent="0.2">
      <c r="A16" s="7"/>
      <c r="B16" s="7"/>
      <c r="C16" s="7"/>
      <c r="D16" s="7"/>
      <c r="E16" s="7"/>
      <c r="F16" s="7"/>
      <c r="G16" s="7"/>
      <c r="H16" s="7"/>
    </row>
    <row r="17" spans="1:8" x14ac:dyDescent="0.2">
      <c r="A17" s="7"/>
      <c r="B17" s="7"/>
      <c r="C17" s="7"/>
      <c r="D17" s="7"/>
      <c r="E17" s="7"/>
      <c r="F17" s="7"/>
      <c r="G17" s="7"/>
      <c r="H17" s="7"/>
    </row>
    <row r="18" spans="1:8" x14ac:dyDescent="0.2">
      <c r="A18" s="7"/>
      <c r="B18" s="7"/>
      <c r="C18" s="7"/>
      <c r="D18" s="7"/>
      <c r="E18" s="7"/>
      <c r="F18" s="7"/>
      <c r="G18" s="7"/>
      <c r="H18" s="7"/>
    </row>
    <row r="19" spans="1:8" x14ac:dyDescent="0.2">
      <c r="A19" s="7"/>
      <c r="B19" s="7"/>
      <c r="C19" s="7"/>
      <c r="D19" s="7"/>
      <c r="E19" s="7"/>
      <c r="F19" s="7"/>
      <c r="G19" s="7"/>
      <c r="H19" s="7"/>
    </row>
    <row r="20" spans="1:8" x14ac:dyDescent="0.2">
      <c r="A20" s="7"/>
      <c r="B20" s="7"/>
      <c r="C20" s="7"/>
      <c r="D20" s="7"/>
      <c r="E20" s="7"/>
      <c r="F20" s="7"/>
      <c r="G20" s="7"/>
      <c r="H20" s="7"/>
    </row>
    <row r="21" spans="1:8" x14ac:dyDescent="0.2">
      <c r="A21" s="7"/>
      <c r="B21" s="7"/>
      <c r="C21" s="7"/>
      <c r="D21" s="7"/>
      <c r="E21" s="7"/>
      <c r="F21" s="7"/>
      <c r="G21" s="7"/>
      <c r="H21" s="7"/>
    </row>
    <row r="22" spans="1:8" x14ac:dyDescent="0.2">
      <c r="A22" s="7"/>
      <c r="B22" s="7"/>
      <c r="C22" s="7"/>
      <c r="D22" s="7"/>
      <c r="E22" s="7"/>
      <c r="F22" s="7"/>
      <c r="G22" s="7"/>
      <c r="H22" s="7"/>
    </row>
    <row r="23" spans="1:8" x14ac:dyDescent="0.2">
      <c r="A23" s="7"/>
      <c r="B23" s="7"/>
      <c r="C23" s="7"/>
      <c r="D23" s="7"/>
      <c r="E23" s="7"/>
      <c r="F23" s="7"/>
      <c r="G23" s="7"/>
      <c r="H23" s="7"/>
    </row>
    <row r="24" spans="1:8" x14ac:dyDescent="0.2">
      <c r="A24" s="7"/>
      <c r="B24" s="7"/>
      <c r="C24" s="7"/>
      <c r="D24" s="7"/>
      <c r="E24" s="7"/>
      <c r="F24" s="7"/>
      <c r="G24" s="7"/>
      <c r="H24" s="7"/>
    </row>
    <row r="25" spans="1:8" x14ac:dyDescent="0.2">
      <c r="A25" s="7"/>
      <c r="B25" s="7"/>
      <c r="C25" s="7"/>
      <c r="D25" s="7"/>
      <c r="E25" s="7"/>
      <c r="F25" s="7"/>
      <c r="G25" s="7"/>
      <c r="H25" s="7"/>
    </row>
    <row r="26" spans="1:8" x14ac:dyDescent="0.2">
      <c r="A26" s="7"/>
      <c r="B26" s="7"/>
      <c r="C26" s="7"/>
      <c r="D26" s="7"/>
      <c r="E26" s="7"/>
      <c r="F26" s="7"/>
      <c r="G26" s="7"/>
      <c r="H26" s="7"/>
    </row>
    <row r="27" spans="1:8" x14ac:dyDescent="0.2">
      <c r="A27" s="7"/>
      <c r="B27" s="7"/>
      <c r="C27" s="7"/>
      <c r="D27" s="7"/>
      <c r="E27" s="7"/>
      <c r="F27" s="7"/>
      <c r="G27" s="7"/>
      <c r="H27" s="7"/>
    </row>
    <row r="28" spans="1:8" x14ac:dyDescent="0.2">
      <c r="A28" s="7"/>
      <c r="B28" s="7"/>
      <c r="C28" s="7"/>
      <c r="D28" s="7"/>
      <c r="E28" s="7"/>
      <c r="F28" s="7"/>
      <c r="G28" s="7"/>
      <c r="H28" s="7"/>
    </row>
    <row r="29" spans="1:8" x14ac:dyDescent="0.2">
      <c r="A29" s="7"/>
      <c r="B29" s="7"/>
      <c r="C29" s="7"/>
      <c r="D29" s="7"/>
      <c r="E29" s="7"/>
      <c r="F29" s="7"/>
      <c r="G29" s="7"/>
      <c r="H29" s="7"/>
    </row>
    <row r="30" spans="1:8" x14ac:dyDescent="0.2">
      <c r="A30" s="7"/>
      <c r="B30" s="7"/>
      <c r="C30" s="7"/>
      <c r="D30" s="7"/>
      <c r="E30" s="7"/>
      <c r="F30" s="7"/>
      <c r="G30" s="7"/>
      <c r="H30" s="7"/>
    </row>
    <row r="31" spans="1:8" x14ac:dyDescent="0.2">
      <c r="A31" s="7"/>
      <c r="B31" s="7"/>
      <c r="C31" s="7"/>
      <c r="D31" s="7"/>
      <c r="E31" s="7"/>
      <c r="F31" s="7"/>
      <c r="G31" s="7"/>
      <c r="H31" s="7"/>
    </row>
    <row r="32" spans="1:8" x14ac:dyDescent="0.2">
      <c r="A32" s="7"/>
      <c r="B32" s="7"/>
      <c r="C32" s="7"/>
      <c r="D32" s="7"/>
      <c r="E32" s="7"/>
      <c r="F32" s="7"/>
      <c r="G32" s="7"/>
      <c r="H32" s="7"/>
    </row>
    <row r="33" spans="1:8" x14ac:dyDescent="0.2">
      <c r="A33" s="7"/>
      <c r="B33" s="7"/>
      <c r="C33" s="7"/>
      <c r="D33" s="7"/>
      <c r="E33" s="7"/>
      <c r="F33" s="7"/>
      <c r="G33" s="7"/>
      <c r="H33" s="7"/>
    </row>
    <row r="34" spans="1:8" x14ac:dyDescent="0.2">
      <c r="A34" s="7"/>
      <c r="B34" s="7"/>
      <c r="C34" s="7"/>
      <c r="D34" s="7"/>
      <c r="E34" s="7"/>
      <c r="F34" s="7"/>
      <c r="G34" s="7"/>
      <c r="H34" s="7"/>
    </row>
    <row r="35" spans="1:8" x14ac:dyDescent="0.2">
      <c r="A35" s="7"/>
      <c r="B35" s="7"/>
      <c r="C35" s="7"/>
      <c r="D35" s="7"/>
      <c r="E35" s="7"/>
      <c r="F35" s="7"/>
      <c r="G35" s="7"/>
      <c r="H35" s="7"/>
    </row>
    <row r="36" spans="1:8" x14ac:dyDescent="0.2">
      <c r="A36" s="7"/>
      <c r="B36" s="7"/>
      <c r="C36" s="7"/>
      <c r="D36" s="7"/>
      <c r="E36" s="7"/>
      <c r="F36" s="7"/>
      <c r="G36" s="7"/>
      <c r="H36" s="7"/>
    </row>
    <row r="37" spans="1:8" x14ac:dyDescent="0.2">
      <c r="A37" s="7"/>
      <c r="B37" s="7"/>
      <c r="C37" s="7"/>
      <c r="D37" s="7"/>
      <c r="E37" s="7"/>
      <c r="F37" s="7"/>
      <c r="G37" s="7"/>
      <c r="H37" s="7"/>
    </row>
    <row r="38" spans="1:8" x14ac:dyDescent="0.2">
      <c r="A38" s="7"/>
      <c r="B38" s="7"/>
      <c r="C38" s="7"/>
      <c r="D38" s="7"/>
      <c r="E38" s="7"/>
      <c r="F38" s="7"/>
      <c r="G38" s="7"/>
      <c r="H38" s="7"/>
    </row>
  </sheetData>
  <mergeCells count="1">
    <mergeCell ref="A7:H3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1"/>
  <sheetViews>
    <sheetView tabSelected="1" workbookViewId="0">
      <selection activeCell="D1" sqref="D1:J31"/>
    </sheetView>
  </sheetViews>
  <sheetFormatPr baseColWidth="10" defaultRowHeight="16" x14ac:dyDescent="0.2"/>
  <sheetData>
    <row r="1" spans="1:10" x14ac:dyDescent="0.2">
      <c r="A1" t="s">
        <v>127</v>
      </c>
      <c r="B1" t="s">
        <v>80</v>
      </c>
      <c r="D1" s="2" t="s">
        <v>126</v>
      </c>
      <c r="E1" s="3"/>
      <c r="F1" s="3"/>
      <c r="G1" s="3"/>
      <c r="H1" s="3"/>
      <c r="I1" s="3"/>
      <c r="J1" s="3"/>
    </row>
    <row r="2" spans="1:10" x14ac:dyDescent="0.2">
      <c r="A2" t="s">
        <v>125</v>
      </c>
      <c r="B2">
        <v>125547.36</v>
      </c>
      <c r="C2">
        <f>B2/73</f>
        <v>1719.8268493150686</v>
      </c>
      <c r="D2" s="3"/>
      <c r="E2" s="3"/>
      <c r="F2" s="3"/>
      <c r="G2" s="3"/>
      <c r="H2" s="3"/>
      <c r="I2" s="3"/>
      <c r="J2" s="3"/>
    </row>
    <row r="3" spans="1:10" x14ac:dyDescent="0.2">
      <c r="A3" t="s">
        <v>124</v>
      </c>
      <c r="B3">
        <v>124971.95</v>
      </c>
      <c r="C3">
        <f>B3/64</f>
        <v>1952.68671875</v>
      </c>
      <c r="D3" s="3"/>
      <c r="E3" s="3"/>
      <c r="F3" s="3"/>
      <c r="G3" s="3"/>
      <c r="H3" s="3"/>
      <c r="I3" s="3"/>
      <c r="J3" s="3"/>
    </row>
    <row r="4" spans="1:10" x14ac:dyDescent="0.2">
      <c r="A4" t="s">
        <v>123</v>
      </c>
      <c r="B4">
        <v>118562.56</v>
      </c>
      <c r="C4">
        <f>B4/61</f>
        <v>1943.6485245901638</v>
      </c>
      <c r="D4" s="3"/>
      <c r="E4" s="3"/>
      <c r="F4" s="3"/>
      <c r="G4" s="3"/>
      <c r="H4" s="3"/>
      <c r="I4" s="3"/>
      <c r="J4" s="3"/>
    </row>
    <row r="5" spans="1:10" x14ac:dyDescent="0.2">
      <c r="A5" t="s">
        <v>122</v>
      </c>
      <c r="B5">
        <v>116841.98</v>
      </c>
      <c r="C5">
        <f>B5/66</f>
        <v>1770.3330303030302</v>
      </c>
      <c r="D5" s="3"/>
      <c r="E5" s="3"/>
      <c r="F5" s="3"/>
      <c r="G5" s="3"/>
      <c r="H5" s="3"/>
      <c r="I5" s="3"/>
      <c r="J5" s="3"/>
    </row>
    <row r="6" spans="1:10" x14ac:dyDescent="0.2">
      <c r="A6" t="s">
        <v>121</v>
      </c>
      <c r="B6">
        <v>116128.29</v>
      </c>
      <c r="C6">
        <f>B6/59</f>
        <v>1968.276101694915</v>
      </c>
      <c r="D6" s="3"/>
      <c r="E6" s="3"/>
      <c r="F6" s="3"/>
      <c r="G6" s="3"/>
      <c r="H6" s="3"/>
      <c r="I6" s="3"/>
      <c r="J6" s="3"/>
    </row>
    <row r="7" spans="1:10" x14ac:dyDescent="0.2">
      <c r="A7" t="s">
        <v>120</v>
      </c>
      <c r="B7">
        <v>111073.76</v>
      </c>
      <c r="C7">
        <f>B7/61</f>
        <v>1820.8813114754098</v>
      </c>
      <c r="D7" s="3"/>
      <c r="E7" s="3"/>
      <c r="F7" s="3"/>
      <c r="G7" s="3"/>
      <c r="H7" s="3"/>
      <c r="I7" s="3"/>
      <c r="J7" s="3"/>
    </row>
    <row r="8" spans="1:10" x14ac:dyDescent="0.2">
      <c r="A8" t="s">
        <v>119</v>
      </c>
      <c r="B8">
        <v>111022.42</v>
      </c>
      <c r="C8">
        <f>B8/63</f>
        <v>1762.2606349206349</v>
      </c>
      <c r="D8" s="3"/>
      <c r="E8" s="3"/>
      <c r="F8" s="3"/>
      <c r="G8" s="3"/>
      <c r="H8" s="3"/>
      <c r="I8" s="3"/>
      <c r="J8" s="3"/>
    </row>
    <row r="9" spans="1:10" x14ac:dyDescent="0.2">
      <c r="A9" t="s">
        <v>118</v>
      </c>
      <c r="B9">
        <v>110213.86</v>
      </c>
      <c r="C9">
        <f>B9/67</f>
        <v>1644.9829850746269</v>
      </c>
      <c r="D9" s="3"/>
      <c r="E9" s="3"/>
      <c r="F9" s="3"/>
      <c r="G9" s="3"/>
      <c r="H9" s="3"/>
      <c r="I9" s="3"/>
      <c r="J9" s="3"/>
    </row>
    <row r="10" spans="1:10" x14ac:dyDescent="0.2">
      <c r="A10" t="s">
        <v>117</v>
      </c>
      <c r="B10">
        <v>104538.64</v>
      </c>
      <c r="C10">
        <f>B10/58</f>
        <v>1802.3903448275862</v>
      </c>
      <c r="D10" s="3"/>
      <c r="E10" s="3"/>
      <c r="F10" s="3"/>
      <c r="G10" s="3"/>
      <c r="H10" s="3"/>
      <c r="I10" s="3"/>
      <c r="J10" s="3"/>
    </row>
    <row r="11" spans="1:10" x14ac:dyDescent="0.2">
      <c r="A11" t="s">
        <v>116</v>
      </c>
      <c r="B11">
        <v>100529.28</v>
      </c>
      <c r="C11">
        <f>B11/60</f>
        <v>1675.4880000000001</v>
      </c>
      <c r="D11" s="3"/>
      <c r="E11" s="3"/>
      <c r="F11" s="3"/>
      <c r="G11" s="3"/>
      <c r="H11" s="3"/>
      <c r="I11" s="3"/>
      <c r="J11" s="3"/>
    </row>
    <row r="12" spans="1:10" x14ac:dyDescent="0.2">
      <c r="A12" t="s">
        <v>115</v>
      </c>
      <c r="B12">
        <v>100146.68</v>
      </c>
      <c r="C12">
        <f>B12/56</f>
        <v>1788.3335714285713</v>
      </c>
      <c r="D12" s="3"/>
      <c r="E12" s="3"/>
      <c r="F12" s="3"/>
      <c r="G12" s="3"/>
      <c r="H12" s="3"/>
      <c r="I12" s="3"/>
      <c r="J12" s="3"/>
    </row>
    <row r="13" spans="1:10" x14ac:dyDescent="0.2">
      <c r="A13" t="s">
        <v>114</v>
      </c>
      <c r="B13">
        <v>99714.6</v>
      </c>
      <c r="C13">
        <f>B13/54</f>
        <v>1846.5666666666668</v>
      </c>
      <c r="D13" s="3"/>
      <c r="E13" s="3"/>
      <c r="F13" s="3"/>
      <c r="G13" s="3"/>
      <c r="H13" s="3"/>
      <c r="I13" s="3"/>
      <c r="J13" s="3"/>
    </row>
    <row r="14" spans="1:10" x14ac:dyDescent="0.2">
      <c r="A14" t="s">
        <v>113</v>
      </c>
      <c r="B14">
        <v>99686.32</v>
      </c>
      <c r="C14">
        <f>B14/58</f>
        <v>1718.7296551724139</v>
      </c>
      <c r="D14" s="3"/>
      <c r="E14" s="3"/>
      <c r="F14" s="3"/>
      <c r="G14" s="3"/>
      <c r="H14" s="3"/>
      <c r="I14" s="3"/>
      <c r="J14" s="3"/>
    </row>
    <row r="15" spans="1:10" x14ac:dyDescent="0.2">
      <c r="A15" t="s">
        <v>112</v>
      </c>
      <c r="B15">
        <v>89445.07</v>
      </c>
      <c r="C15">
        <f>B15/53</f>
        <v>1687.6428301886795</v>
      </c>
      <c r="D15" s="3"/>
      <c r="E15" s="3"/>
      <c r="F15" s="3"/>
      <c r="G15" s="3"/>
      <c r="H15" s="3"/>
      <c r="I15" s="3"/>
      <c r="J15" s="3"/>
    </row>
    <row r="16" spans="1:10" x14ac:dyDescent="0.2">
      <c r="A16" t="s">
        <v>111</v>
      </c>
      <c r="B16">
        <v>88557.8</v>
      </c>
      <c r="C16">
        <f>B16/53</f>
        <v>1670.9018867924528</v>
      </c>
      <c r="D16" s="3"/>
      <c r="E16" s="3"/>
      <c r="F16" s="3"/>
      <c r="G16" s="3"/>
      <c r="H16" s="3"/>
      <c r="I16" s="3"/>
      <c r="J16" s="3"/>
    </row>
    <row r="17" spans="1:10" x14ac:dyDescent="0.2">
      <c r="A17" t="s">
        <v>110</v>
      </c>
      <c r="B17">
        <v>87185.39</v>
      </c>
      <c r="C17">
        <f>B17/51</f>
        <v>1709.5174509803921</v>
      </c>
      <c r="D17" s="3"/>
      <c r="E17" s="3"/>
      <c r="F17" s="3"/>
      <c r="G17" s="3"/>
      <c r="H17" s="3"/>
      <c r="I17" s="3"/>
      <c r="J17" s="3"/>
    </row>
    <row r="18" spans="1:10" x14ac:dyDescent="0.2">
      <c r="A18" t="s">
        <v>109</v>
      </c>
      <c r="B18">
        <v>1380.89</v>
      </c>
      <c r="C18">
        <f>B18/1</f>
        <v>1380.89</v>
      </c>
      <c r="D18" s="3"/>
      <c r="E18" s="3"/>
      <c r="F18" s="3"/>
      <c r="G18" s="3"/>
      <c r="H18" s="3"/>
      <c r="I18" s="3"/>
      <c r="J18" s="3"/>
    </row>
    <row r="19" spans="1:10" x14ac:dyDescent="0.2">
      <c r="D19" s="3"/>
      <c r="E19" s="3"/>
      <c r="F19" s="3"/>
      <c r="G19" s="3"/>
      <c r="H19" s="3"/>
      <c r="I19" s="3"/>
      <c r="J19" s="3"/>
    </row>
    <row r="20" spans="1:10" x14ac:dyDescent="0.2">
      <c r="D20" s="3"/>
      <c r="E20" s="3"/>
      <c r="F20" s="3"/>
      <c r="G20" s="3"/>
      <c r="H20" s="3"/>
      <c r="I20" s="3"/>
      <c r="J20" s="3"/>
    </row>
    <row r="21" spans="1:10" x14ac:dyDescent="0.2">
      <c r="D21" s="3"/>
      <c r="E21" s="3"/>
      <c r="F21" s="3"/>
      <c r="G21" s="3"/>
      <c r="H21" s="3"/>
      <c r="I21" s="3"/>
      <c r="J21" s="3"/>
    </row>
    <row r="22" spans="1:10" x14ac:dyDescent="0.2">
      <c r="D22" s="3"/>
      <c r="E22" s="3"/>
      <c r="F22" s="3"/>
      <c r="G22" s="3"/>
      <c r="H22" s="3"/>
      <c r="I22" s="3"/>
      <c r="J22" s="3"/>
    </row>
    <row r="23" spans="1:10" x14ac:dyDescent="0.2">
      <c r="D23" s="3"/>
      <c r="E23" s="3"/>
      <c r="F23" s="3"/>
      <c r="G23" s="3"/>
      <c r="H23" s="3"/>
      <c r="I23" s="3"/>
      <c r="J23" s="3"/>
    </row>
    <row r="24" spans="1:10" x14ac:dyDescent="0.2">
      <c r="D24" s="3"/>
      <c r="E24" s="3"/>
      <c r="F24" s="3"/>
      <c r="G24" s="3"/>
      <c r="H24" s="3"/>
      <c r="I24" s="3"/>
      <c r="J24" s="3"/>
    </row>
    <row r="25" spans="1:10" x14ac:dyDescent="0.2">
      <c r="D25" s="3"/>
      <c r="E25" s="3"/>
      <c r="F25" s="3"/>
      <c r="G25" s="3"/>
      <c r="H25" s="3"/>
      <c r="I25" s="3"/>
      <c r="J25" s="3"/>
    </row>
    <row r="26" spans="1:10" x14ac:dyDescent="0.2">
      <c r="D26" s="3"/>
      <c r="E26" s="3"/>
      <c r="F26" s="3"/>
      <c r="G26" s="3"/>
      <c r="H26" s="3"/>
      <c r="I26" s="3"/>
      <c r="J26" s="3"/>
    </row>
    <row r="27" spans="1:10" x14ac:dyDescent="0.2">
      <c r="D27" s="3"/>
      <c r="E27" s="3"/>
      <c r="F27" s="3"/>
      <c r="G27" s="3"/>
      <c r="H27" s="3"/>
      <c r="I27" s="3"/>
      <c r="J27" s="3"/>
    </row>
    <row r="28" spans="1:10" x14ac:dyDescent="0.2">
      <c r="D28" s="3"/>
      <c r="E28" s="3"/>
      <c r="F28" s="3"/>
      <c r="G28" s="3"/>
      <c r="H28" s="3"/>
      <c r="I28" s="3"/>
      <c r="J28" s="3"/>
    </row>
    <row r="29" spans="1:10" x14ac:dyDescent="0.2">
      <c r="D29" s="3"/>
      <c r="E29" s="3"/>
      <c r="F29" s="3"/>
      <c r="G29" s="3"/>
      <c r="H29" s="3"/>
      <c r="I29" s="3"/>
      <c r="J29" s="3"/>
    </row>
    <row r="30" spans="1:10" x14ac:dyDescent="0.2">
      <c r="D30" s="3"/>
      <c r="E30" s="3"/>
      <c r="F30" s="3"/>
      <c r="G30" s="3"/>
      <c r="H30" s="3"/>
      <c r="I30" s="3"/>
      <c r="J30" s="3"/>
    </row>
    <row r="31" spans="1:10" x14ac:dyDescent="0.2">
      <c r="D31" s="3"/>
      <c r="E31" s="3"/>
      <c r="F31" s="3"/>
      <c r="G31" s="3"/>
      <c r="H31" s="3"/>
      <c r="I31" s="3"/>
      <c r="J31" s="3"/>
    </row>
  </sheetData>
  <mergeCells count="1">
    <mergeCell ref="D1:J3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workbookViewId="0">
      <selection activeCell="J6" sqref="J6"/>
    </sheetView>
  </sheetViews>
  <sheetFormatPr baseColWidth="10" defaultRowHeight="16" x14ac:dyDescent="0.2"/>
  <cols>
    <col min="1" max="1" width="20.5" bestFit="1" customWidth="1"/>
  </cols>
  <sheetData>
    <row r="1" spans="1:9" x14ac:dyDescent="0.2">
      <c r="A1" t="s">
        <v>81</v>
      </c>
      <c r="B1" t="s">
        <v>80</v>
      </c>
      <c r="D1" s="2" t="s">
        <v>108</v>
      </c>
      <c r="E1" s="3"/>
      <c r="F1" s="3"/>
      <c r="G1" s="3"/>
      <c r="H1" s="3"/>
      <c r="I1" s="3"/>
    </row>
    <row r="2" spans="1:9" x14ac:dyDescent="0.2">
      <c r="A2" t="s">
        <v>107</v>
      </c>
      <c r="B2">
        <v>3542.57</v>
      </c>
      <c r="D2" s="3"/>
      <c r="E2" s="3"/>
      <c r="F2" s="3"/>
      <c r="G2" s="3"/>
      <c r="H2" s="3"/>
      <c r="I2" s="3"/>
    </row>
    <row r="3" spans="1:9" x14ac:dyDescent="0.2">
      <c r="A3" t="s">
        <v>106</v>
      </c>
      <c r="B3">
        <v>3506.73</v>
      </c>
      <c r="D3" s="3"/>
      <c r="E3" s="3"/>
      <c r="F3" s="3"/>
      <c r="G3" s="3"/>
      <c r="H3" s="3"/>
      <c r="I3" s="3"/>
    </row>
    <row r="4" spans="1:9" x14ac:dyDescent="0.2">
      <c r="A4" t="s">
        <v>105</v>
      </c>
      <c r="B4">
        <v>3442.83</v>
      </c>
      <c r="D4" s="3"/>
      <c r="E4" s="3"/>
      <c r="F4" s="3"/>
      <c r="G4" s="3"/>
      <c r="H4" s="3"/>
      <c r="I4" s="3"/>
    </row>
    <row r="5" spans="1:9" x14ac:dyDescent="0.2">
      <c r="A5" t="s">
        <v>104</v>
      </c>
      <c r="B5">
        <v>3434.92</v>
      </c>
      <c r="D5" s="3"/>
      <c r="E5" s="3"/>
      <c r="F5" s="3"/>
      <c r="G5" s="3"/>
      <c r="H5" s="3"/>
      <c r="I5" s="3"/>
    </row>
    <row r="6" spans="1:9" x14ac:dyDescent="0.2">
      <c r="A6" t="s">
        <v>103</v>
      </c>
      <c r="B6">
        <v>3420</v>
      </c>
      <c r="D6" s="3"/>
      <c r="E6" s="3"/>
      <c r="F6" s="3"/>
      <c r="G6" s="3"/>
      <c r="H6" s="3"/>
      <c r="I6" s="3"/>
    </row>
    <row r="7" spans="1:9" x14ac:dyDescent="0.2">
      <c r="A7" t="s">
        <v>102</v>
      </c>
      <c r="B7">
        <v>3410.97</v>
      </c>
      <c r="D7" s="3"/>
      <c r="E7" s="3"/>
      <c r="F7" s="3"/>
      <c r="G7" s="3"/>
      <c r="H7" s="3"/>
      <c r="I7" s="3"/>
    </row>
    <row r="8" spans="1:9" x14ac:dyDescent="0.2">
      <c r="A8" t="s">
        <v>101</v>
      </c>
      <c r="B8">
        <v>3398.17</v>
      </c>
      <c r="D8" s="3"/>
      <c r="E8" s="3"/>
      <c r="F8" s="3"/>
      <c r="G8" s="3"/>
      <c r="H8" s="3"/>
      <c r="I8" s="3"/>
    </row>
    <row r="9" spans="1:9" x14ac:dyDescent="0.2">
      <c r="A9" t="s">
        <v>100</v>
      </c>
      <c r="B9">
        <v>3390.43</v>
      </c>
      <c r="D9" s="3"/>
      <c r="E9" s="3"/>
      <c r="F9" s="3"/>
      <c r="G9" s="3"/>
      <c r="H9" s="3"/>
      <c r="I9" s="3"/>
    </row>
    <row r="10" spans="1:9" x14ac:dyDescent="0.2">
      <c r="A10" t="s">
        <v>99</v>
      </c>
      <c r="B10">
        <v>3388.05</v>
      </c>
      <c r="D10" s="3"/>
      <c r="E10" s="3"/>
      <c r="F10" s="3"/>
      <c r="G10" s="3"/>
      <c r="H10" s="3"/>
      <c r="I10" s="3"/>
    </row>
    <row r="11" spans="1:9" x14ac:dyDescent="0.2">
      <c r="A11" t="s">
        <v>98</v>
      </c>
      <c r="B11">
        <v>3379.99</v>
      </c>
      <c r="D11" s="3"/>
      <c r="E11" s="3"/>
      <c r="F11" s="3"/>
      <c r="G11" s="3"/>
      <c r="H11" s="3"/>
      <c r="I11" s="3"/>
    </row>
    <row r="12" spans="1:9" x14ac:dyDescent="0.2">
      <c r="A12" t="s">
        <v>97</v>
      </c>
      <c r="B12">
        <v>3359.9</v>
      </c>
      <c r="D12" s="3"/>
      <c r="E12" s="3"/>
      <c r="F12" s="3"/>
      <c r="G12" s="3"/>
      <c r="H12" s="3"/>
      <c r="I12" s="3"/>
    </row>
    <row r="13" spans="1:9" x14ac:dyDescent="0.2">
      <c r="A13" t="s">
        <v>96</v>
      </c>
      <c r="B13">
        <v>3324.86</v>
      </c>
      <c r="D13" s="3"/>
      <c r="E13" s="3"/>
      <c r="F13" s="3"/>
      <c r="G13" s="3"/>
      <c r="H13" s="3"/>
      <c r="I13" s="3"/>
    </row>
    <row r="14" spans="1:9" x14ac:dyDescent="0.2">
      <c r="A14" t="s">
        <v>95</v>
      </c>
      <c r="B14">
        <v>3314.16</v>
      </c>
      <c r="D14" s="3"/>
      <c r="E14" s="3"/>
      <c r="F14" s="3"/>
      <c r="G14" s="3"/>
      <c r="H14" s="3"/>
      <c r="I14" s="3"/>
    </row>
    <row r="15" spans="1:9" x14ac:dyDescent="0.2">
      <c r="A15" t="s">
        <v>94</v>
      </c>
      <c r="B15">
        <v>3311.07</v>
      </c>
      <c r="D15" s="3"/>
      <c r="E15" s="3"/>
      <c r="F15" s="3"/>
      <c r="G15" s="3"/>
      <c r="H15" s="3"/>
      <c r="I15" s="3"/>
    </row>
    <row r="16" spans="1:9" x14ac:dyDescent="0.2">
      <c r="A16" t="s">
        <v>93</v>
      </c>
      <c r="B16">
        <v>3308.21</v>
      </c>
      <c r="D16" s="3"/>
      <c r="E16" s="3"/>
      <c r="F16" s="3"/>
      <c r="G16" s="3"/>
      <c r="H16" s="3"/>
      <c r="I16" s="3"/>
    </row>
    <row r="17" spans="1:9" x14ac:dyDescent="0.2">
      <c r="A17" t="s">
        <v>92</v>
      </c>
      <c r="B17">
        <v>3306.11</v>
      </c>
      <c r="D17" s="3"/>
      <c r="E17" s="3"/>
      <c r="F17" s="3"/>
      <c r="G17" s="3"/>
      <c r="H17" s="3"/>
      <c r="I17" s="3"/>
    </row>
    <row r="18" spans="1:9" x14ac:dyDescent="0.2">
      <c r="A18" t="s">
        <v>91</v>
      </c>
      <c r="B18">
        <v>3259.37</v>
      </c>
      <c r="D18" s="3"/>
      <c r="E18" s="3"/>
      <c r="F18" s="3"/>
      <c r="G18" s="3"/>
      <c r="H18" s="3"/>
      <c r="I18" s="3"/>
    </row>
    <row r="19" spans="1:9" x14ac:dyDescent="0.2">
      <c r="A19" t="s">
        <v>90</v>
      </c>
      <c r="B19">
        <v>3253.17</v>
      </c>
      <c r="D19" s="3"/>
      <c r="E19" s="3"/>
      <c r="F19" s="3"/>
      <c r="G19" s="3"/>
      <c r="H19" s="3"/>
      <c r="I19" s="3"/>
    </row>
    <row r="20" spans="1:9" x14ac:dyDescent="0.2">
      <c r="A20" t="s">
        <v>89</v>
      </c>
      <c r="B20">
        <v>3244.17</v>
      </c>
      <c r="D20" s="3"/>
      <c r="E20" s="3"/>
      <c r="F20" s="3"/>
      <c r="G20" s="3"/>
      <c r="H20" s="3"/>
      <c r="I20" s="3"/>
    </row>
    <row r="21" spans="1:9" x14ac:dyDescent="0.2">
      <c r="A21" t="s">
        <v>88</v>
      </c>
      <c r="B21">
        <v>3220.28</v>
      </c>
      <c r="D21" s="3"/>
      <c r="E21" s="3"/>
      <c r="F21" s="3"/>
      <c r="G21" s="3"/>
      <c r="H21" s="3"/>
      <c r="I21" s="3"/>
    </row>
    <row r="22" spans="1:9" x14ac:dyDescent="0.2">
      <c r="A22" t="s">
        <v>87</v>
      </c>
      <c r="B22">
        <v>3210.3</v>
      </c>
      <c r="D22" s="3"/>
      <c r="E22" s="3"/>
      <c r="F22" s="3"/>
      <c r="G22" s="3"/>
      <c r="H22" s="3"/>
      <c r="I22" s="3"/>
    </row>
    <row r="23" spans="1:9" x14ac:dyDescent="0.2">
      <c r="A23" t="s">
        <v>86</v>
      </c>
      <c r="B23">
        <v>3208.57</v>
      </c>
      <c r="D23" s="3"/>
      <c r="E23" s="3"/>
      <c r="F23" s="3"/>
      <c r="G23" s="3"/>
      <c r="H23" s="3"/>
      <c r="I23" s="3"/>
    </row>
    <row r="24" spans="1:9" x14ac:dyDescent="0.2">
      <c r="A24" t="s">
        <v>85</v>
      </c>
      <c r="B24">
        <v>3198.62</v>
      </c>
      <c r="D24" s="3"/>
      <c r="E24" s="3"/>
      <c r="F24" s="3"/>
      <c r="G24" s="3"/>
      <c r="H24" s="3"/>
      <c r="I24" s="3"/>
    </row>
    <row r="25" spans="1:9" x14ac:dyDescent="0.2">
      <c r="A25" t="s">
        <v>84</v>
      </c>
      <c r="B25">
        <v>3196.56</v>
      </c>
      <c r="D25" s="3"/>
      <c r="E25" s="3"/>
      <c r="F25" s="3"/>
      <c r="G25" s="3"/>
      <c r="H25" s="3"/>
      <c r="I25" s="3"/>
    </row>
    <row r="26" spans="1:9" x14ac:dyDescent="0.2">
      <c r="A26" t="s">
        <v>83</v>
      </c>
      <c r="B26">
        <v>3194.28</v>
      </c>
      <c r="D26" s="3"/>
      <c r="E26" s="3"/>
      <c r="F26" s="3"/>
      <c r="G26" s="3"/>
      <c r="H26" s="3"/>
      <c r="I26" s="3"/>
    </row>
  </sheetData>
  <mergeCells count="1">
    <mergeCell ref="D1:I2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"/>
  <sheetViews>
    <sheetView workbookViewId="0">
      <selection activeCell="J12" sqref="J12"/>
    </sheetView>
  </sheetViews>
  <sheetFormatPr baseColWidth="10" defaultRowHeight="16" x14ac:dyDescent="0.2"/>
  <cols>
    <col min="1" max="1" width="17" bestFit="1" customWidth="1"/>
  </cols>
  <sheetData>
    <row r="1" spans="1:9" x14ac:dyDescent="0.2">
      <c r="A1" t="s">
        <v>81</v>
      </c>
      <c r="B1" t="s">
        <v>80</v>
      </c>
      <c r="D1" s="6" t="s">
        <v>82</v>
      </c>
      <c r="E1" s="7"/>
      <c r="F1" s="7"/>
      <c r="G1" s="7"/>
      <c r="H1" s="7"/>
      <c r="I1" s="7"/>
    </row>
    <row r="2" spans="1:9" x14ac:dyDescent="0.2">
      <c r="A2" t="s">
        <v>79</v>
      </c>
      <c r="B2">
        <v>410.02</v>
      </c>
      <c r="D2" s="7"/>
      <c r="E2" s="7"/>
      <c r="F2" s="7"/>
      <c r="G2" s="7"/>
      <c r="H2" s="7"/>
      <c r="I2" s="7"/>
    </row>
    <row r="3" spans="1:9" x14ac:dyDescent="0.2">
      <c r="A3" t="s">
        <v>78</v>
      </c>
      <c r="B3">
        <v>424.92</v>
      </c>
      <c r="D3" s="7"/>
      <c r="E3" s="7"/>
      <c r="F3" s="7"/>
      <c r="G3" s="7"/>
      <c r="H3" s="7"/>
      <c r="I3" s="7"/>
    </row>
    <row r="4" spans="1:9" x14ac:dyDescent="0.2">
      <c r="A4" t="s">
        <v>77</v>
      </c>
      <c r="B4">
        <v>441.86</v>
      </c>
      <c r="D4" s="7"/>
      <c r="E4" s="7"/>
      <c r="F4" s="7"/>
      <c r="G4" s="7"/>
      <c r="H4" s="7"/>
      <c r="I4" s="7"/>
    </row>
    <row r="5" spans="1:9" x14ac:dyDescent="0.2">
      <c r="A5" t="s">
        <v>76</v>
      </c>
      <c r="B5">
        <v>471.88</v>
      </c>
      <c r="D5" s="7"/>
      <c r="E5" s="7"/>
      <c r="F5" s="7"/>
      <c r="G5" s="7"/>
      <c r="H5" s="7"/>
      <c r="I5" s="7"/>
    </row>
    <row r="6" spans="1:9" x14ac:dyDescent="0.2">
      <c r="A6" t="s">
        <v>75</v>
      </c>
      <c r="B6">
        <v>476.85</v>
      </c>
      <c r="D6" s="7"/>
      <c r="E6" s="7"/>
      <c r="F6" s="7"/>
      <c r="G6" s="7"/>
      <c r="H6" s="7"/>
      <c r="I6" s="7"/>
    </row>
    <row r="7" spans="1:9" x14ac:dyDescent="0.2">
      <c r="A7" t="s">
        <v>74</v>
      </c>
      <c r="B7">
        <v>476.97</v>
      </c>
      <c r="D7" s="7"/>
      <c r="E7" s="7"/>
      <c r="F7" s="7"/>
      <c r="G7" s="7"/>
      <c r="H7" s="7"/>
      <c r="I7" s="7"/>
    </row>
    <row r="8" spans="1:9" x14ac:dyDescent="0.2">
      <c r="A8" t="s">
        <v>73</v>
      </c>
      <c r="B8">
        <v>492.79</v>
      </c>
      <c r="D8" s="7"/>
      <c r="E8" s="7"/>
      <c r="F8" s="7"/>
      <c r="G8" s="7"/>
      <c r="H8" s="7"/>
      <c r="I8" s="7"/>
    </row>
    <row r="9" spans="1:9" x14ac:dyDescent="0.2">
      <c r="A9" t="s">
        <v>72</v>
      </c>
      <c r="B9">
        <v>500.77</v>
      </c>
      <c r="D9" s="7"/>
      <c r="E9" s="7"/>
      <c r="F9" s="7"/>
      <c r="G9" s="7"/>
      <c r="H9" s="7"/>
      <c r="I9" s="7"/>
    </row>
    <row r="10" spans="1:9" x14ac:dyDescent="0.2">
      <c r="A10" t="s">
        <v>71</v>
      </c>
      <c r="B10">
        <v>507.78</v>
      </c>
      <c r="D10" s="7"/>
      <c r="E10" s="7"/>
      <c r="F10" s="7"/>
      <c r="G10" s="7"/>
      <c r="H10" s="7"/>
      <c r="I10" s="7"/>
    </row>
    <row r="11" spans="1:9" x14ac:dyDescent="0.2">
      <c r="A11" t="s">
        <v>70</v>
      </c>
      <c r="B11">
        <v>524.79999999999995</v>
      </c>
      <c r="D11" s="7"/>
      <c r="E11" s="7"/>
      <c r="F11" s="7"/>
      <c r="G11" s="7"/>
      <c r="H11" s="7"/>
      <c r="I11" s="7"/>
    </row>
    <row r="12" spans="1:9" x14ac:dyDescent="0.2">
      <c r="A12" t="s">
        <v>69</v>
      </c>
      <c r="B12">
        <v>526.75</v>
      </c>
      <c r="D12" s="7"/>
      <c r="E12" s="7"/>
      <c r="F12" s="7"/>
      <c r="G12" s="7"/>
      <c r="H12" s="7"/>
      <c r="I12" s="7"/>
    </row>
    <row r="13" spans="1:9" x14ac:dyDescent="0.2">
      <c r="A13" t="s">
        <v>68</v>
      </c>
      <c r="B13">
        <v>526.76</v>
      </c>
      <c r="D13" s="7"/>
      <c r="E13" s="7"/>
      <c r="F13" s="7"/>
      <c r="G13" s="7"/>
      <c r="H13" s="7"/>
      <c r="I13" s="7"/>
    </row>
    <row r="14" spans="1:9" x14ac:dyDescent="0.2">
      <c r="A14" t="s">
        <v>67</v>
      </c>
      <c r="B14">
        <v>527.74</v>
      </c>
      <c r="D14" s="7"/>
      <c r="E14" s="7"/>
      <c r="F14" s="7"/>
      <c r="G14" s="7"/>
      <c r="H14" s="7"/>
      <c r="I14" s="7"/>
    </row>
    <row r="15" spans="1:9" x14ac:dyDescent="0.2">
      <c r="A15" t="s">
        <v>66</v>
      </c>
      <c r="B15">
        <v>527.79</v>
      </c>
      <c r="D15" s="7"/>
      <c r="E15" s="7"/>
      <c r="F15" s="7"/>
      <c r="G15" s="7"/>
      <c r="H15" s="7"/>
      <c r="I15" s="7"/>
    </row>
    <row r="16" spans="1:9" x14ac:dyDescent="0.2">
      <c r="A16" t="s">
        <v>65</v>
      </c>
      <c r="B16">
        <v>534.75</v>
      </c>
      <c r="D16" s="7"/>
      <c r="E16" s="7"/>
      <c r="F16" s="7"/>
      <c r="G16" s="7"/>
      <c r="H16" s="7"/>
      <c r="I16" s="7"/>
    </row>
    <row r="17" spans="1:9" x14ac:dyDescent="0.2">
      <c r="A17" t="s">
        <v>64</v>
      </c>
      <c r="B17">
        <v>543.64</v>
      </c>
      <c r="D17" s="7"/>
      <c r="E17" s="7"/>
      <c r="F17" s="7"/>
      <c r="G17" s="7"/>
      <c r="H17" s="7"/>
      <c r="I17" s="7"/>
    </row>
    <row r="18" spans="1:9" x14ac:dyDescent="0.2">
      <c r="A18" t="s">
        <v>63</v>
      </c>
      <c r="B18">
        <v>550.53</v>
      </c>
      <c r="D18" s="7"/>
      <c r="E18" s="7"/>
      <c r="F18" s="7"/>
      <c r="G18" s="7"/>
      <c r="H18" s="7"/>
      <c r="I18" s="7"/>
    </row>
    <row r="19" spans="1:9" x14ac:dyDescent="0.2">
      <c r="A19" t="s">
        <v>62</v>
      </c>
      <c r="B19">
        <v>553.71</v>
      </c>
      <c r="D19" s="7"/>
      <c r="E19" s="7"/>
      <c r="F19" s="7"/>
      <c r="G19" s="7"/>
      <c r="H19" s="7"/>
      <c r="I19" s="7"/>
    </row>
    <row r="20" spans="1:9" x14ac:dyDescent="0.2">
      <c r="A20" t="s">
        <v>61</v>
      </c>
      <c r="B20">
        <v>560.69000000000005</v>
      </c>
      <c r="D20" s="7"/>
      <c r="E20" s="7"/>
      <c r="F20" s="7"/>
      <c r="G20" s="7"/>
      <c r="H20" s="7"/>
      <c r="I20" s="7"/>
    </row>
    <row r="21" spans="1:9" x14ac:dyDescent="0.2">
      <c r="A21" t="s">
        <v>60</v>
      </c>
      <c r="B21">
        <v>569.54999999999995</v>
      </c>
      <c r="D21" s="7"/>
      <c r="E21" s="7"/>
      <c r="F21" s="7"/>
      <c r="G21" s="7"/>
      <c r="H21" s="7"/>
      <c r="I21" s="7"/>
    </row>
    <row r="22" spans="1:9" x14ac:dyDescent="0.2">
      <c r="A22" t="s">
        <v>59</v>
      </c>
      <c r="B22">
        <v>577.54</v>
      </c>
      <c r="D22" s="7"/>
      <c r="E22" s="7"/>
      <c r="F22" s="7"/>
      <c r="G22" s="7"/>
      <c r="H22" s="7"/>
      <c r="I22" s="7"/>
    </row>
    <row r="23" spans="1:9" x14ac:dyDescent="0.2">
      <c r="A23" t="s">
        <v>58</v>
      </c>
      <c r="B23">
        <v>581.53</v>
      </c>
      <c r="D23" s="7"/>
      <c r="E23" s="7"/>
      <c r="F23" s="7"/>
      <c r="G23" s="7"/>
      <c r="H23" s="7"/>
      <c r="I23" s="7"/>
    </row>
    <row r="24" spans="1:9" x14ac:dyDescent="0.2">
      <c r="A24" t="s">
        <v>57</v>
      </c>
      <c r="B24">
        <v>583.64</v>
      </c>
      <c r="D24" s="7"/>
      <c r="E24" s="7"/>
      <c r="F24" s="7"/>
      <c r="G24" s="7"/>
      <c r="H24" s="7"/>
      <c r="I24" s="7"/>
    </row>
    <row r="25" spans="1:9" x14ac:dyDescent="0.2">
      <c r="A25" t="s">
        <v>56</v>
      </c>
      <c r="B25">
        <v>589.49</v>
      </c>
      <c r="D25" s="7"/>
      <c r="E25" s="7"/>
      <c r="F25" s="7"/>
      <c r="G25" s="7"/>
      <c r="H25" s="7"/>
      <c r="I25" s="7"/>
    </row>
    <row r="26" spans="1:9" x14ac:dyDescent="0.2">
      <c r="A26" t="s">
        <v>55</v>
      </c>
      <c r="B26">
        <v>593.65</v>
      </c>
      <c r="D26" s="7"/>
      <c r="E26" s="7"/>
      <c r="F26" s="7"/>
      <c r="G26" s="7"/>
      <c r="H26" s="7"/>
      <c r="I26" s="7"/>
    </row>
    <row r="27" spans="1:9" x14ac:dyDescent="0.2">
      <c r="D27" s="7"/>
      <c r="E27" s="7"/>
      <c r="F27" s="7"/>
      <c r="G27" s="7"/>
      <c r="H27" s="7"/>
      <c r="I27" s="7"/>
    </row>
  </sheetData>
  <mergeCells count="1">
    <mergeCell ref="D1:I2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countrycount</vt:lpstr>
      <vt:lpstr>citycountry</vt:lpstr>
      <vt:lpstr>top5customers</vt:lpstr>
      <vt:lpstr>descriptivefilm</vt:lpstr>
      <vt:lpstr>genresum</vt:lpstr>
      <vt:lpstr>moviesum</vt:lpstr>
      <vt:lpstr>movieslow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kevinmichaelclancy@gmail.com</dc:creator>
  <cp:lastModifiedBy>kevinmichaelclancy@gmail.com</cp:lastModifiedBy>
  <dcterms:created xsi:type="dcterms:W3CDTF">2024-03-07T00:54:34Z</dcterms:created>
  <dcterms:modified xsi:type="dcterms:W3CDTF">2024-03-07T20:19:00Z</dcterms:modified>
</cp:coreProperties>
</file>