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Workspaces\Home Projects\WizEdit\"/>
    </mc:Choice>
  </mc:AlternateContent>
  <bookViews>
    <workbookView xWindow="0" yWindow="0" windowWidth="16275" windowHeight="10395" activeTab="4"/>
  </bookViews>
  <sheets>
    <sheet name="Scenario 1" sheetId="1" r:id="rId1"/>
    <sheet name="Scenario 2" sheetId="3" r:id="rId2"/>
    <sheet name="Scenario 3" sheetId="4" r:id="rId3"/>
    <sheet name="Scenario 4" sheetId="5" r:id="rId4"/>
    <sheet name="Scenario 5" sheetId="6" r:id="rId5"/>
    <sheet name="Worksheet 05" sheetId="2" r:id="rId6"/>
  </sheets>
  <definedNames>
    <definedName name="_xlnm._FilterDatabase" localSheetId="0" hidden="1">'Scenario 1'!$A$1:$G$102</definedName>
    <definedName name="_xlnm._FilterDatabase" localSheetId="1" hidden="1">'Scenario 2'!$A$1:$H$131</definedName>
    <definedName name="_xlnm._FilterDatabase" localSheetId="2" hidden="1">'Scenario 3'!$A$1:$H$105</definedName>
    <definedName name="_xlnm._FilterDatabase" localSheetId="4" hidden="1">'Scenario 5'!$A$1:$H$1</definedName>
    <definedName name="_xlnm._FilterDatabase" localSheetId="5" hidden="1">'Worksheet 05'!$A$1:$S$148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7" i="6" l="1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73" i="2"/>
  <c r="H13" i="2"/>
  <c r="H3" i="2"/>
  <c r="H118" i="2"/>
  <c r="H117" i="2"/>
  <c r="H16" i="2"/>
  <c r="H22" i="2"/>
  <c r="H40" i="2"/>
  <c r="H76" i="2"/>
  <c r="H48" i="2"/>
  <c r="H110" i="2"/>
  <c r="H91" i="2"/>
  <c r="H111" i="2"/>
  <c r="H113" i="2"/>
  <c r="H92" i="2"/>
  <c r="H112" i="2"/>
  <c r="H7" i="2"/>
  <c r="H50" i="2"/>
  <c r="H119" i="2"/>
  <c r="H39" i="2"/>
  <c r="H129" i="2"/>
  <c r="H55" i="2"/>
  <c r="H67" i="2"/>
  <c r="H26" i="2"/>
  <c r="H8" i="2"/>
  <c r="H71" i="2"/>
  <c r="H94" i="2"/>
  <c r="H93" i="2"/>
  <c r="H95" i="2"/>
  <c r="H96" i="2"/>
  <c r="H62" i="2"/>
  <c r="H60" i="2"/>
  <c r="H37" i="2"/>
  <c r="H20" i="2"/>
  <c r="H53" i="2"/>
  <c r="H32" i="2"/>
  <c r="H5" i="2"/>
  <c r="H47" i="2"/>
  <c r="H17" i="2"/>
  <c r="H84" i="2"/>
  <c r="H81" i="2"/>
  <c r="H82" i="2"/>
  <c r="H83" i="2"/>
  <c r="H80" i="2"/>
  <c r="H104" i="2"/>
  <c r="H101" i="2"/>
  <c r="H126" i="2"/>
  <c r="H102" i="2"/>
  <c r="H99" i="2"/>
  <c r="H97" i="2"/>
  <c r="H100" i="2"/>
  <c r="H114" i="2"/>
  <c r="H98" i="2"/>
  <c r="H120" i="2"/>
  <c r="H70" i="2"/>
  <c r="H61" i="2"/>
  <c r="H38" i="2"/>
  <c r="H21" i="2"/>
  <c r="H12" i="2"/>
  <c r="H122" i="2"/>
  <c r="H132" i="2"/>
  <c r="H78" i="2"/>
  <c r="H77" i="2"/>
  <c r="H107" i="2"/>
  <c r="H31" i="2"/>
  <c r="H49" i="2"/>
  <c r="H56" i="2"/>
  <c r="H10" i="2"/>
  <c r="H34" i="2"/>
  <c r="H69" i="2"/>
  <c r="H46" i="2"/>
  <c r="H27" i="2"/>
  <c r="H9" i="2"/>
  <c r="H15" i="2"/>
  <c r="H108" i="2"/>
  <c r="H24" i="2"/>
  <c r="H25" i="2"/>
  <c r="H18" i="2"/>
  <c r="H58" i="2"/>
  <c r="H35" i="2"/>
  <c r="H109" i="2"/>
  <c r="H4" i="2"/>
  <c r="H103" i="2"/>
  <c r="H29" i="2"/>
  <c r="H125" i="2"/>
  <c r="H72" i="2"/>
  <c r="H105" i="2"/>
  <c r="H44" i="2"/>
  <c r="H116" i="2"/>
  <c r="H57" i="2"/>
  <c r="H134" i="2"/>
  <c r="H14" i="2"/>
  <c r="H23" i="2"/>
  <c r="H64" i="2"/>
  <c r="H41" i="2"/>
  <c r="H133" i="2"/>
  <c r="H33" i="2"/>
  <c r="H127" i="2"/>
  <c r="H79" i="2"/>
  <c r="H115" i="2"/>
  <c r="H123" i="2"/>
  <c r="H74" i="2"/>
  <c r="H54" i="2"/>
  <c r="H63" i="2"/>
  <c r="H6" i="2"/>
  <c r="H42" i="2"/>
  <c r="H66" i="2"/>
  <c r="H75" i="2"/>
  <c r="H59" i="2"/>
  <c r="H36" i="2"/>
  <c r="H19" i="2"/>
  <c r="H2" i="2"/>
  <c r="H43" i="2"/>
  <c r="H131" i="2"/>
  <c r="H68" i="2"/>
  <c r="H45" i="2"/>
  <c r="H128" i="2"/>
  <c r="H124" i="2"/>
  <c r="H28" i="2"/>
  <c r="H51" i="2"/>
  <c r="H30" i="2"/>
  <c r="H11" i="2"/>
  <c r="H121" i="2"/>
  <c r="H130" i="2"/>
  <c r="H65" i="2"/>
  <c r="H52" i="2"/>
  <c r="H90" i="2"/>
  <c r="H85" i="2"/>
  <c r="H89" i="2"/>
  <c r="H86" i="2"/>
  <c r="H87" i="2"/>
  <c r="H88" i="2"/>
  <c r="H136" i="2"/>
  <c r="H135" i="2"/>
  <c r="H137" i="2"/>
  <c r="H106" i="2"/>
  <c r="I138" i="2"/>
  <c r="I137" i="2"/>
  <c r="I136" i="2"/>
  <c r="I135" i="2"/>
  <c r="I134" i="2"/>
  <c r="I133" i="2"/>
  <c r="I132" i="2"/>
  <c r="I131" i="2"/>
  <c r="I130" i="2"/>
  <c r="I129" i="2"/>
  <c r="I139" i="2"/>
  <c r="I128" i="2"/>
  <c r="I127" i="2"/>
  <c r="I126" i="2"/>
  <c r="I125" i="2"/>
  <c r="I124" i="2"/>
  <c r="I123" i="2"/>
  <c r="I122" i="2"/>
  <c r="I121" i="2"/>
  <c r="I120" i="2"/>
  <c r="I14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141" i="2"/>
  <c r="I18" i="2"/>
  <c r="I17" i="2"/>
  <c r="I16" i="2"/>
  <c r="I148" i="2"/>
  <c r="I147" i="2"/>
  <c r="I146" i="2"/>
  <c r="I145" i="2"/>
  <c r="I144" i="2"/>
  <c r="I143" i="2"/>
  <c r="I142" i="2"/>
  <c r="I21" i="2"/>
  <c r="I26" i="2"/>
  <c r="I25" i="2"/>
  <c r="I24" i="2"/>
  <c r="I23" i="2"/>
  <c r="I22" i="2"/>
  <c r="I20" i="2"/>
  <c r="I19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2" i="3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</calcChain>
</file>

<file path=xl/sharedStrings.xml><?xml version="1.0" encoding="utf-8"?>
<sst xmlns="http://schemas.openxmlformats.org/spreadsheetml/2006/main" count="3669" uniqueCount="748">
  <si>
    <t>Broken Item</t>
  </si>
  <si>
    <t>Long Sword</t>
  </si>
  <si>
    <t>Short Sword</t>
  </si>
  <si>
    <t>Anointed Mace</t>
  </si>
  <si>
    <t>Anointed Flail</t>
  </si>
  <si>
    <t>Staff</t>
  </si>
  <si>
    <t>Dagger</t>
  </si>
  <si>
    <t>Small Shield</t>
  </si>
  <si>
    <t>Large Shield</t>
  </si>
  <si>
    <t>Robes</t>
  </si>
  <si>
    <t>Leather Armor</t>
  </si>
  <si>
    <t>Chain Mail</t>
  </si>
  <si>
    <t>Breast Plate</t>
  </si>
  <si>
    <t>Plate Mail</t>
  </si>
  <si>
    <t>Helm</t>
  </si>
  <si>
    <t>Long Sword +1</t>
  </si>
  <si>
    <t>Short Sword +1</t>
  </si>
  <si>
    <t>Mace +1</t>
  </si>
  <si>
    <t>Staff of MOGREF</t>
  </si>
  <si>
    <t>Scroll of KATINO</t>
  </si>
  <si>
    <t>Leather +1</t>
  </si>
  <si>
    <t>Chain Mail +1</t>
  </si>
  <si>
    <t>Plate Mail +1</t>
  </si>
  <si>
    <t>Shield +1</t>
  </si>
  <si>
    <t>Breast Plate +1</t>
  </si>
  <si>
    <t>Long Sword -1</t>
  </si>
  <si>
    <t>Short Sword -1</t>
  </si>
  <si>
    <t>Mace -1</t>
  </si>
  <si>
    <t>Staff +2</t>
  </si>
  <si>
    <t>Dragon Slayer</t>
  </si>
  <si>
    <t>Helm +1</t>
  </si>
  <si>
    <t>Leather -1</t>
  </si>
  <si>
    <t>Chain -1</t>
  </si>
  <si>
    <t>Breast Plate -1</t>
  </si>
  <si>
    <t>Shield -1</t>
  </si>
  <si>
    <t>Jeweled Amulet</t>
  </si>
  <si>
    <t>Scroll of BADIOS</t>
  </si>
  <si>
    <t>Potion of SOPIC</t>
  </si>
  <si>
    <t>Long Sword +2</t>
  </si>
  <si>
    <t>Short Sword +2</t>
  </si>
  <si>
    <t>Mace +2</t>
  </si>
  <si>
    <t>Copper Gloves</t>
  </si>
  <si>
    <t>Leather +2</t>
  </si>
  <si>
    <t>Chain +2</t>
  </si>
  <si>
    <t>Plate Mail +2</t>
  </si>
  <si>
    <t>Shield +2</t>
  </si>
  <si>
    <t>Helm +2 (E)</t>
  </si>
  <si>
    <t>Ring of PORFIC</t>
  </si>
  <si>
    <t>Were Slayer</t>
  </si>
  <si>
    <t>Mage Masher</t>
  </si>
  <si>
    <t>Mace Pro Poison</t>
  </si>
  <si>
    <t>Blade Cusinart'</t>
  </si>
  <si>
    <t>Chain +2 (E)</t>
  </si>
  <si>
    <t>Plate +2 (N)</t>
  </si>
  <si>
    <t>Shield +3 (E)</t>
  </si>
  <si>
    <t>Helm of MALOR</t>
  </si>
  <si>
    <t>Scroll of BADIAL</t>
  </si>
  <si>
    <t>Short Sword -2</t>
  </si>
  <si>
    <t>Dagger +2</t>
  </si>
  <si>
    <t>Mace -2</t>
  </si>
  <si>
    <t>Staff -2</t>
  </si>
  <si>
    <t>Cursed Robe</t>
  </si>
  <si>
    <t>Leather -2</t>
  </si>
  <si>
    <t>Chain -2</t>
  </si>
  <si>
    <t>Shield -2</t>
  </si>
  <si>
    <t>Cursed Helmet</t>
  </si>
  <si>
    <t>Breast Plate +2</t>
  </si>
  <si>
    <t>Gloves of Silver</t>
  </si>
  <si>
    <t>Evil +3 Sword</t>
  </si>
  <si>
    <t>Thieves Dagger</t>
  </si>
  <si>
    <t>Lord's Garb</t>
  </si>
  <si>
    <t>Murasama Blade</t>
  </si>
  <si>
    <t>Shuriken</t>
  </si>
  <si>
    <t>Chain Pro Fire</t>
  </si>
  <si>
    <t>Ring of Healing</t>
  </si>
  <si>
    <t>Ring Pro Undead</t>
  </si>
  <si>
    <t>Deadly Ring</t>
  </si>
  <si>
    <t>Werdna's Amulet</t>
  </si>
  <si>
    <t>Statuette/Bear</t>
  </si>
  <si>
    <t>Statuette/Frog</t>
  </si>
  <si>
    <t>Bronze Key</t>
  </si>
  <si>
    <t>Silver Key</t>
  </si>
  <si>
    <t>Gold Key</t>
  </si>
  <si>
    <t>Blue Ribbon</t>
  </si>
  <si>
    <t xml:space="preserve"> </t>
  </si>
  <si>
    <t>Text</t>
  </si>
  <si>
    <t>ItemCode</t>
  </si>
  <si>
    <t>Category</t>
  </si>
  <si>
    <t>Value</t>
  </si>
  <si>
    <t>UserClass</t>
  </si>
  <si>
    <t>Notes</t>
  </si>
  <si>
    <t xml:space="preserve"> *</t>
  </si>
  <si>
    <t>Weapon</t>
  </si>
  <si>
    <t>Special</t>
  </si>
  <si>
    <t>FMTSLN</t>
  </si>
  <si>
    <t>All</t>
  </si>
  <si>
    <t>FTSLN</t>
  </si>
  <si>
    <t>FSLN</t>
  </si>
  <si>
    <t>FPBSLN</t>
  </si>
  <si>
    <t>FPSLN</t>
  </si>
  <si>
    <t>MB</t>
  </si>
  <si>
    <t>Casts MOGREF</t>
  </si>
  <si>
    <t>Prot and Vs: Dragon</t>
  </si>
  <si>
    <t>Prot and Vs: Were</t>
  </si>
  <si>
    <t>Prot: Mage</t>
  </si>
  <si>
    <t>Prot: Insect; Res: Poison</t>
  </si>
  <si>
    <t>Casts MONTINO</t>
  </si>
  <si>
    <t>Dagger of Speed</t>
  </si>
  <si>
    <t>MN</t>
  </si>
  <si>
    <t>AC: 3</t>
  </si>
  <si>
    <t>TN</t>
  </si>
  <si>
    <t>Invoke: Class to Ninja</t>
  </si>
  <si>
    <t>N</t>
  </si>
  <si>
    <t>Alig: Evil; Res: Poison, LvlDrain; Invoking: Hp+1.</t>
  </si>
  <si>
    <t>S</t>
  </si>
  <si>
    <t>Invoking: St+1</t>
  </si>
  <si>
    <t>1-4</t>
  </si>
  <si>
    <t>5</t>
  </si>
  <si>
    <t>10</t>
  </si>
  <si>
    <t>1-5</t>
  </si>
  <si>
    <t>15</t>
  </si>
  <si>
    <t>1-6</t>
  </si>
  <si>
    <t>25</t>
  </si>
  <si>
    <t>1-8</t>
  </si>
  <si>
    <t>30</t>
  </si>
  <si>
    <t>2-6</t>
  </si>
  <si>
    <t>150</t>
  </si>
  <si>
    <t>1-7</t>
  </si>
  <si>
    <t>2500</t>
  </si>
  <si>
    <t>3-6</t>
  </si>
  <si>
    <t>3000</t>
  </si>
  <si>
    <t>4000</t>
  </si>
  <si>
    <t>3-10</t>
  </si>
  <si>
    <t>3-8</t>
  </si>
  <si>
    <t>3-12</t>
  </si>
  <si>
    <t>8000</t>
  </si>
  <si>
    <t>10000</t>
  </si>
  <si>
    <t>2-9</t>
  </si>
  <si>
    <t>2-11</t>
  </si>
  <si>
    <t>2-7</t>
  </si>
  <si>
    <t>12500</t>
  </si>
  <si>
    <t>3-9</t>
  </si>
  <si>
    <t>15000</t>
  </si>
  <si>
    <t>10-12</t>
  </si>
  <si>
    <t>30000</t>
  </si>
  <si>
    <t>50000</t>
  </si>
  <si>
    <t>4-13</t>
  </si>
  <si>
    <t>11-16</t>
  </si>
  <si>
    <t>1000000</t>
  </si>
  <si>
    <t>10-50</t>
  </si>
  <si>
    <t>Evil Short Sword +3</t>
  </si>
  <si>
    <t>Rod of Flame</t>
  </si>
  <si>
    <t>Staff of MONTINO</t>
  </si>
  <si>
    <t>Breast Plate +3</t>
  </si>
  <si>
    <t>Evil Plate +3</t>
  </si>
  <si>
    <t>Shield +3</t>
  </si>
  <si>
    <t>Amulet of MAKANITO</t>
  </si>
  <si>
    <t>Amulet of MANIFO</t>
  </si>
  <si>
    <t>Potion of DIAL</t>
  </si>
  <si>
    <t>Potion of DIOS</t>
  </si>
  <si>
    <t>Potion of LATUMOFIS</t>
  </si>
  <si>
    <t>Scroll of DILTO</t>
  </si>
  <si>
    <t>Scroll of HALITO</t>
  </si>
  <si>
    <t>Scroll of LOMILWA</t>
  </si>
  <si>
    <t>FPTBSLN</t>
  </si>
  <si>
    <t>FPTSLN</t>
  </si>
  <si>
    <t>Alignment: Evil</t>
  </si>
  <si>
    <t>*</t>
  </si>
  <si>
    <t>Casts MALOR</t>
  </si>
  <si>
    <t>Alig: Evil; Casts BADIOS</t>
  </si>
  <si>
    <t>Alignment: Neutral</t>
  </si>
  <si>
    <t>L</t>
  </si>
  <si>
    <t>Prot: Mythical, Dragon; Regeneration (1); Vs: Were, Demon, Undead</t>
  </si>
  <si>
    <t>Casts DUMAPIC</t>
  </si>
  <si>
    <t>Casts PORFIC</t>
  </si>
  <si>
    <t>P</t>
  </si>
  <si>
    <t>Casts MANIFO</t>
  </si>
  <si>
    <t>Magic</t>
  </si>
  <si>
    <t>MBS</t>
  </si>
  <si>
    <t>Prot: Fire; Casts MAHALITO</t>
  </si>
  <si>
    <t>Casts MAKANITO</t>
  </si>
  <si>
    <t>Regeneration(1)</t>
  </si>
  <si>
    <t>Prot: Undead</t>
  </si>
  <si>
    <t>Casts DIOS</t>
  </si>
  <si>
    <t>Casts BADIAL</t>
  </si>
  <si>
    <t>Casts BADIOS</t>
  </si>
  <si>
    <t>Casts DILTO</t>
  </si>
  <si>
    <t>Casts HALITO</t>
  </si>
  <si>
    <t>Casts KATINO</t>
  </si>
  <si>
    <t>Casts LOMILWA</t>
  </si>
  <si>
    <t>Casts DIAL</t>
  </si>
  <si>
    <t>Casts LATUMOFIS</t>
  </si>
  <si>
    <t>Casts SOPIC</t>
  </si>
  <si>
    <t>Cursed; Regeneration(1)</t>
  </si>
  <si>
    <t>Cursed;</t>
  </si>
  <si>
    <t>FPTBSL</t>
  </si>
  <si>
    <t>Effect</t>
  </si>
  <si>
    <t>FPTSL</t>
  </si>
  <si>
    <t>Breast Plate -2</t>
  </si>
  <si>
    <t xml:space="preserve">None (The item you get when you use a scroll or invoke a special power of an object and the object breaks) </t>
  </si>
  <si>
    <t>Key</t>
  </si>
  <si>
    <t>Key to access the room on level 2</t>
  </si>
  <si>
    <t>Access to second elevator (A-F) on level 4</t>
  </si>
  <si>
    <t>Alignment: Evil; Cursed; Casts MALOR; Prot: Regeneration(3), Fighter, Mage, Priest, Thief, Midget, Giant, Mythical, Dragon, Animal, Were, Undead, Demon, Insect; Res: Noelements, Fire, Cold, Poison, LvlDrain, Stoning, Magic; Ac: 10; Invoke: Heal Party</t>
  </si>
  <si>
    <t>Code</t>
  </si>
  <si>
    <t>Armor</t>
  </si>
  <si>
    <t>Misc</t>
  </si>
  <si>
    <t>Gauntlets</t>
  </si>
  <si>
    <t>Shield</t>
  </si>
  <si>
    <t>Rod of Raising</t>
  </si>
  <si>
    <t>Amulet of Cover</t>
  </si>
  <si>
    <t>Winter Mittens</t>
  </si>
  <si>
    <t>Necklace Pro Magic</t>
  </si>
  <si>
    <t>Staff of Light</t>
  </si>
  <si>
    <t>Sword of Swinging</t>
  </si>
  <si>
    <t>Priest Puncher</t>
  </si>
  <si>
    <t>Priest Mace</t>
  </si>
  <si>
    <t>Short Sword of Swinging</t>
  </si>
  <si>
    <t>Ring Pro Fire</t>
  </si>
  <si>
    <t>Cursed +1 Plate</t>
  </si>
  <si>
    <t>Staff of Curing</t>
  </si>
  <si>
    <t>Ring of Regen</t>
  </si>
  <si>
    <t>Metamorph Ring</t>
  </si>
  <si>
    <t>Dreamer's Stone</t>
  </si>
  <si>
    <t>Damien Stone</t>
  </si>
  <si>
    <t>Great Mage Wand</t>
  </si>
  <si>
    <t>Coin of Power</t>
  </si>
  <si>
    <t>Stone of Youth</t>
  </si>
  <si>
    <t>Mind Stone</t>
  </si>
  <si>
    <t>Stone of Piety</t>
  </si>
  <si>
    <t>Blarney Stone</t>
  </si>
  <si>
    <t>Amulet of Skill</t>
  </si>
  <si>
    <t>Staff of Gnilda</t>
  </si>
  <si>
    <t>Hrathnir</t>
  </si>
  <si>
    <t>KOD's Helm</t>
  </si>
  <si>
    <t>KOD's Shield</t>
  </si>
  <si>
    <t>KOD's Gauntlets</t>
  </si>
  <si>
    <t>KOD's Armor</t>
  </si>
  <si>
    <t>Long Sword +5</t>
  </si>
  <si>
    <t>Robe +3</t>
  </si>
  <si>
    <t>Plate +5</t>
  </si>
  <si>
    <t>M</t>
  </si>
  <si>
    <t>Casts KADORTO</t>
  </si>
  <si>
    <t>3-24</t>
  </si>
  <si>
    <t>100</t>
  </si>
  <si>
    <t>4-18</t>
  </si>
  <si>
    <t>7000</t>
  </si>
  <si>
    <t>2-16</t>
  </si>
  <si>
    <t>11-18</t>
  </si>
  <si>
    <t>PB</t>
  </si>
  <si>
    <t>4-11</t>
  </si>
  <si>
    <t>Invoke: 9 Spells in all Levels</t>
  </si>
  <si>
    <t>AC 21</t>
  </si>
  <si>
    <t>Casts LORTO</t>
  </si>
  <si>
    <t>12-30 Damage</t>
  </si>
  <si>
    <t>FSL</t>
  </si>
  <si>
    <t>Casts MATU</t>
  </si>
  <si>
    <t>AC 14</t>
  </si>
  <si>
    <t>AC 6</t>
  </si>
  <si>
    <t>Casts DIALMA</t>
  </si>
  <si>
    <t>AC 4</t>
  </si>
  <si>
    <t>Casts MADALTO</t>
  </si>
  <si>
    <t>Casts TILTOWAIT</t>
  </si>
  <si>
    <t>6</t>
  </si>
  <si>
    <t>0</t>
  </si>
  <si>
    <t>1</t>
  </si>
  <si>
    <t>2</t>
  </si>
  <si>
    <t>3</t>
  </si>
  <si>
    <t>4</t>
  </si>
  <si>
    <t>7</t>
  </si>
  <si>
    <t>8</t>
  </si>
  <si>
    <t>Regeneration (1)</t>
  </si>
  <si>
    <t>AC 3</t>
  </si>
  <si>
    <t>Prot: Fire</t>
  </si>
  <si>
    <t>Prot: Magic</t>
  </si>
  <si>
    <t>Exp +50000</t>
  </si>
  <si>
    <t>Invoke: Change to Advanced Class</t>
  </si>
  <si>
    <t>Invoke: Age -1</t>
  </si>
  <si>
    <t>Invoke: I.Q. +1</t>
  </si>
  <si>
    <t>Invoke: Piety +1</t>
  </si>
  <si>
    <t>Invoke: Luck +1</t>
  </si>
  <si>
    <t>Invoke: Try it and see...</t>
  </si>
  <si>
    <t>Stone (Granite) Stone</t>
  </si>
  <si>
    <t>999999999</t>
  </si>
  <si>
    <t>AC +1</t>
  </si>
  <si>
    <t>20</t>
  </si>
  <si>
    <t>Hand Axe</t>
  </si>
  <si>
    <t>FTSN</t>
  </si>
  <si>
    <t>Broad Sword</t>
  </si>
  <si>
    <t>50</t>
  </si>
  <si>
    <t>Mace</t>
  </si>
  <si>
    <t>60</t>
  </si>
  <si>
    <t>Battle Axe</t>
  </si>
  <si>
    <t>140</t>
  </si>
  <si>
    <t>FSN</t>
  </si>
  <si>
    <t>Flail</t>
  </si>
  <si>
    <t>300</t>
  </si>
  <si>
    <t>1000</t>
  </si>
  <si>
    <t>1-3</t>
  </si>
  <si>
    <t>Wizard's Staff</t>
  </si>
  <si>
    <t>6000</t>
  </si>
  <si>
    <t>2-8</t>
  </si>
  <si>
    <t>Dagger +1</t>
  </si>
  <si>
    <t>Broad Sword +1</t>
  </si>
  <si>
    <t>1-10</t>
  </si>
  <si>
    <t>Battle Axe +1</t>
  </si>
  <si>
    <t>Nunchakas</t>
  </si>
  <si>
    <t>FPSN</t>
  </si>
  <si>
    <t>Flametongue</t>
  </si>
  <si>
    <t>Ivory Blade (G)</t>
  </si>
  <si>
    <t>FMTSL</t>
  </si>
  <si>
    <t>Ebony Blade (E)</t>
  </si>
  <si>
    <t>FMTSN</t>
  </si>
  <si>
    <t>Amber Blade (N)</t>
  </si>
  <si>
    <t>FMT</t>
  </si>
  <si>
    <t>20000</t>
  </si>
  <si>
    <t>2-10</t>
  </si>
  <si>
    <t>Broad Sword +2</t>
  </si>
  <si>
    <t>2-12</t>
  </si>
  <si>
    <t>Battle Axe +2</t>
  </si>
  <si>
    <t>4-12</t>
  </si>
  <si>
    <t>Giant's Club</t>
  </si>
  <si>
    <t>4-10</t>
  </si>
  <si>
    <t>Unholy Axe</t>
  </si>
  <si>
    <t>22500</t>
  </si>
  <si>
    <t>Butterfly Knife</t>
  </si>
  <si>
    <t>75000</t>
  </si>
  <si>
    <t>TBN</t>
  </si>
  <si>
    <t>17-35</t>
  </si>
  <si>
    <t>Mage's Robes</t>
  </si>
  <si>
    <t>Cuirass</t>
  </si>
  <si>
    <t>Hauberk</t>
  </si>
  <si>
    <t>200</t>
  </si>
  <si>
    <t>400</t>
  </si>
  <si>
    <t>Plate Armor</t>
  </si>
  <si>
    <t>1500</t>
  </si>
  <si>
    <t>Cuirass +1</t>
  </si>
  <si>
    <t>Hauberk +1</t>
  </si>
  <si>
    <t>3500</t>
  </si>
  <si>
    <t>Plate Armor +1</t>
  </si>
  <si>
    <t>5000</t>
  </si>
  <si>
    <t>Cuirass +2</t>
  </si>
  <si>
    <t>Hauberk +2</t>
  </si>
  <si>
    <t>Displacer Robes</t>
  </si>
  <si>
    <t>12000</t>
  </si>
  <si>
    <t>Plate Armor +2</t>
  </si>
  <si>
    <t>14000</t>
  </si>
  <si>
    <t>Round Shield</t>
  </si>
  <si>
    <t>40</t>
  </si>
  <si>
    <t>Heater Shield</t>
  </si>
  <si>
    <t>80</t>
  </si>
  <si>
    <t>Heater +1</t>
  </si>
  <si>
    <t>Heater +2</t>
  </si>
  <si>
    <t>Sallet</t>
  </si>
  <si>
    <t>Bascinet</t>
  </si>
  <si>
    <t>Armet</t>
  </si>
  <si>
    <t>Gold Tiara</t>
  </si>
  <si>
    <t>100000</t>
  </si>
  <si>
    <t>Gloves of Iron</t>
  </si>
  <si>
    <t>FPSL</t>
  </si>
  <si>
    <t>Gloves of Mithril</t>
  </si>
  <si>
    <t>60000</t>
  </si>
  <si>
    <t>Mantis Gloves</t>
  </si>
  <si>
    <t>FSLP</t>
  </si>
  <si>
    <t>Bag of Gems</t>
  </si>
  <si>
    <t>Bag of Garnets</t>
  </si>
  <si>
    <t>Strength -1</t>
  </si>
  <si>
    <t>Bag of Emeralds</t>
  </si>
  <si>
    <t>2000</t>
  </si>
  <si>
    <t>Age -1</t>
  </si>
  <si>
    <t>Thief's Pick</t>
  </si>
  <si>
    <t>Invoke: Agility +1</t>
  </si>
  <si>
    <t>Blue Pearl</t>
  </si>
  <si>
    <t>Casts DIALKO</t>
  </si>
  <si>
    <t>Rabbit's Foot</t>
  </si>
  <si>
    <t>Gold Ring</t>
  </si>
  <si>
    <t>Gem of Exorcism</t>
  </si>
  <si>
    <t>Salamander Ring</t>
  </si>
  <si>
    <t>Serpent's Tooth</t>
  </si>
  <si>
    <t>MPTB</t>
  </si>
  <si>
    <t>Ruby Slippers</t>
  </si>
  <si>
    <t>16000</t>
  </si>
  <si>
    <t>Casts LOKTOFEIT</t>
  </si>
  <si>
    <t>Rod of Death</t>
  </si>
  <si>
    <t>17500</t>
  </si>
  <si>
    <t>Necrology Rod</t>
  </si>
  <si>
    <t>Book of Life</t>
  </si>
  <si>
    <t>25000</t>
  </si>
  <si>
    <t>Casts DI</t>
  </si>
  <si>
    <t>Dragon's Tooth</t>
  </si>
  <si>
    <t>AC: 2</t>
  </si>
  <si>
    <t>Trollkin Ring</t>
  </si>
  <si>
    <t>40000</t>
  </si>
  <si>
    <t>Book of Demons</t>
  </si>
  <si>
    <t>Book of Death</t>
  </si>
  <si>
    <t>Casts MABADI</t>
  </si>
  <si>
    <t>Potion of Dios</t>
  </si>
  <si>
    <t>Potion of Latumofis</t>
  </si>
  <si>
    <t>600</t>
  </si>
  <si>
    <t>Scroll of Katino</t>
  </si>
  <si>
    <t>Dagger -1</t>
  </si>
  <si>
    <t>500</t>
  </si>
  <si>
    <t>Broadsword -1</t>
  </si>
  <si>
    <t>Battle Axe -1</t>
  </si>
  <si>
    <t>Plate Armor -1</t>
  </si>
  <si>
    <t>Wargan Robes</t>
  </si>
  <si>
    <t>Hauberk -1</t>
  </si>
  <si>
    <t>Round Shield -1</t>
  </si>
  <si>
    <t>Sallet -1</t>
  </si>
  <si>
    <t>Helmet</t>
  </si>
  <si>
    <t>None (The item you get when you use a scroll or invoke a special power of an object and the object breaks)</t>
  </si>
  <si>
    <t>Gold Medallion</t>
  </si>
  <si>
    <t>Can be traded for Holy Water</t>
  </si>
  <si>
    <t>Staff of Earth</t>
  </si>
  <si>
    <t>Amulet of Air</t>
  </si>
  <si>
    <t>Casts DALTO</t>
  </si>
  <si>
    <t>Holy Water</t>
  </si>
  <si>
    <t>Rod of Fire</t>
  </si>
  <si>
    <t>Casts MAHALITO</t>
  </si>
  <si>
    <t>Allows passage to level 4 &amp; 5 stairs from level 1</t>
  </si>
  <si>
    <t>Crystal of Evil</t>
  </si>
  <si>
    <t>Invoke: Ashes, unless with Crystal of Good</t>
  </si>
  <si>
    <t>Crystal of Good</t>
  </si>
  <si>
    <t>Invoke: Ashes, unless with Crystal of Evil</t>
  </si>
  <si>
    <t>Neutral Crystal</t>
  </si>
  <si>
    <t>Used to obtain Orb</t>
  </si>
  <si>
    <t>Orb of Mhuuzfes</t>
  </si>
  <si>
    <t>False Orb; Piety -1; AC (20)</t>
  </si>
  <si>
    <t>Orb of Earithin</t>
  </si>
  <si>
    <t>Wins the Game</t>
  </si>
  <si>
    <t>AC 2</t>
  </si>
  <si>
    <t>-2</t>
  </si>
  <si>
    <t>-1</t>
  </si>
  <si>
    <t>Cursed; AC -2</t>
  </si>
  <si>
    <t>Cursed; AC -1</t>
  </si>
  <si>
    <t>AC 1</t>
  </si>
  <si>
    <t>Cuirass -1</t>
  </si>
  <si>
    <t>LATUMOFIS Oil</t>
  </si>
  <si>
    <t>Margaux's Flail</t>
  </si>
  <si>
    <t>Potion of HALITO</t>
  </si>
  <si>
    <t>Shepherd Crook</t>
  </si>
  <si>
    <t>Ship in a Bottle</t>
  </si>
  <si>
    <t>Amulet of DIALKO</t>
  </si>
  <si>
    <t>**ERR**</t>
  </si>
  <si>
    <t>Bloodstone</t>
  </si>
  <si>
    <t>Lander's Turq.</t>
  </si>
  <si>
    <t>Amber Dragon</t>
  </si>
  <si>
    <t>Holy Hand Grenade of Aunty Ock</t>
  </si>
  <si>
    <t>Winged Boots</t>
  </si>
  <si>
    <t>East Wind Sword</t>
  </si>
  <si>
    <t>West Wind Sword</t>
  </si>
  <si>
    <t>Dragon's Claw</t>
  </si>
  <si>
    <t>Hopalong Carrot</t>
  </si>
  <si>
    <t>Cleansing Oil</t>
  </si>
  <si>
    <t>Aromatic Ball</t>
  </si>
  <si>
    <t>Void Transducer</t>
  </si>
  <si>
    <t>Kris of Truth</t>
  </si>
  <si>
    <t>Inn Key</t>
  </si>
  <si>
    <t>Crystal Rose</t>
  </si>
  <si>
    <t>Dab of Puce</t>
  </si>
  <si>
    <t>Potion of PORFIC</t>
  </si>
  <si>
    <t>Good Hope Cape</t>
  </si>
  <si>
    <t>Mace of Curing</t>
  </si>
  <si>
    <t>Amulet of BADIALMA</t>
  </si>
  <si>
    <t>Cape of Hide</t>
  </si>
  <si>
    <t>Diadem of MALOR</t>
  </si>
  <si>
    <t>Lich's Robes</t>
  </si>
  <si>
    <t>Skull's Cap</t>
  </si>
  <si>
    <t>Potion of MASOPIC</t>
  </si>
  <si>
    <t>Silver Gloves</t>
  </si>
  <si>
    <t>Gold Pyrite</t>
  </si>
  <si>
    <t>Chronicles of H</t>
  </si>
  <si>
    <t>Chain Pro Ice</t>
  </si>
  <si>
    <t>Ring of Dispelling</t>
  </si>
  <si>
    <t>Ring of Death</t>
  </si>
  <si>
    <t>Adept Baldness</t>
  </si>
  <si>
    <t>Black Candle</t>
  </si>
  <si>
    <t>Black Box</t>
  </si>
  <si>
    <t>St. Trebor Rump</t>
  </si>
  <si>
    <t>Bish's Tongue</t>
  </si>
  <si>
    <t>Arrow of Truth</t>
  </si>
  <si>
    <t>Orb of Dreams</t>
  </si>
  <si>
    <t>Rallying Horn</t>
  </si>
  <si>
    <t>Signet Ring</t>
  </si>
  <si>
    <t>Holy Limp Wrist</t>
  </si>
  <si>
    <t>Twilight Cloak</t>
  </si>
  <si>
    <t>Shadow Cloak</t>
  </si>
  <si>
    <t>Darkness Cloak</t>
  </si>
  <si>
    <t>Night Cloak</t>
  </si>
  <si>
    <t>Entropy Cloak</t>
  </si>
  <si>
    <t>xxx</t>
  </si>
  <si>
    <t>Y</t>
  </si>
  <si>
    <t>0-0</t>
  </si>
  <si>
    <t>Pull the pin at LVL1 15E 15N</t>
  </si>
  <si>
    <t>11-15</t>
  </si>
  <si>
    <t>5-20</t>
  </si>
  <si>
    <t>1-1</t>
  </si>
  <si>
    <t>6-20</t>
  </si>
  <si>
    <t>90</t>
  </si>
  <si>
    <t>750</t>
  </si>
  <si>
    <t>150000</t>
  </si>
  <si>
    <t>Oxygen Mask</t>
  </si>
  <si>
    <t>Cape of Jackal</t>
  </si>
  <si>
    <t>Maintenance Cap</t>
  </si>
  <si>
    <t>Magician's Hat</t>
  </si>
  <si>
    <t>Novice's Cap</t>
  </si>
  <si>
    <t>Initiate Turban</t>
  </si>
  <si>
    <t>Wizard Skullcap</t>
  </si>
  <si>
    <t>Casts MASOPIC</t>
  </si>
  <si>
    <t>Cone of Silence</t>
  </si>
  <si>
    <t>St. Rinbo Digit</t>
  </si>
  <si>
    <t>Mythril Glove</t>
  </si>
  <si>
    <t>Holds AMULET</t>
  </si>
  <si>
    <t>Casts BADIALMA</t>
  </si>
  <si>
    <t>300000</t>
  </si>
  <si>
    <t>500000</t>
  </si>
  <si>
    <t>Dreampainter Ka</t>
  </si>
  <si>
    <t>Casts MADI</t>
  </si>
  <si>
    <t>Prison release</t>
  </si>
  <si>
    <t>Arabic Diary</t>
  </si>
  <si>
    <t>Casts BADI</t>
  </si>
  <si>
    <t>Witching Rod</t>
  </si>
  <si>
    <t>Casts KANDI</t>
  </si>
  <si>
    <t>Pennonceaux</t>
  </si>
  <si>
    <t>Casts MALIKTO</t>
  </si>
  <si>
    <t>Mordorcharge</t>
  </si>
  <si>
    <t>Charge Oracle</t>
  </si>
  <si>
    <t>Demonic Chimes</t>
  </si>
  <si>
    <t>Casts MAMORLIS</t>
  </si>
  <si>
    <t>Stores 20 Items</t>
  </si>
  <si>
    <t>GetOut of JailFree</t>
  </si>
  <si>
    <t>St. K.A.'s Foot</t>
  </si>
  <si>
    <t>C</t>
  </si>
  <si>
    <t>Pike</t>
  </si>
  <si>
    <t>Long Bow</t>
  </si>
  <si>
    <t>Holy Basher</t>
  </si>
  <si>
    <t>War Hammer</t>
  </si>
  <si>
    <t>FL</t>
  </si>
  <si>
    <t>Blackblade</t>
  </si>
  <si>
    <t>Katana</t>
  </si>
  <si>
    <t>SN</t>
  </si>
  <si>
    <t>Morningstar</t>
  </si>
  <si>
    <t>Lt. Crossbow</t>
  </si>
  <si>
    <t>Halberd</t>
  </si>
  <si>
    <t>Robinsword</t>
  </si>
  <si>
    <t>Sacred Basher</t>
  </si>
  <si>
    <t>Staff of Summoning</t>
  </si>
  <si>
    <t>MPB</t>
  </si>
  <si>
    <t>Faust Halberd</t>
  </si>
  <si>
    <t>Silver Hammer</t>
  </si>
  <si>
    <t>Sword of Fire</t>
  </si>
  <si>
    <t>Hv. Crossbow</t>
  </si>
  <si>
    <t>Master Katana</t>
  </si>
  <si>
    <t>Long Sword +3</t>
  </si>
  <si>
    <t>Sylvan Bow</t>
  </si>
  <si>
    <t>14-26</t>
  </si>
  <si>
    <t>Muramasa Katana</t>
  </si>
  <si>
    <t>15-30</t>
  </si>
  <si>
    <t>15-35</t>
  </si>
  <si>
    <t>Munke Wand</t>
  </si>
  <si>
    <t>Lightning Rod</t>
  </si>
  <si>
    <t>Staff of Air</t>
  </si>
  <si>
    <t>Staff of Water</t>
  </si>
  <si>
    <t>Staff of Fire</t>
  </si>
  <si>
    <t>2-4</t>
  </si>
  <si>
    <t>35</t>
  </si>
  <si>
    <t>45</t>
  </si>
  <si>
    <t>180</t>
  </si>
  <si>
    <t>4-8</t>
  </si>
  <si>
    <t>250</t>
  </si>
  <si>
    <t>325</t>
  </si>
  <si>
    <t>3-7</t>
  </si>
  <si>
    <t>4-9</t>
  </si>
  <si>
    <t>5-10</t>
  </si>
  <si>
    <t>6-12</t>
  </si>
  <si>
    <t>7-12</t>
  </si>
  <si>
    <t>1750</t>
  </si>
  <si>
    <t>7-13</t>
  </si>
  <si>
    <t>8-14</t>
  </si>
  <si>
    <t>7-17</t>
  </si>
  <si>
    <t>5-15</t>
  </si>
  <si>
    <t>7500</t>
  </si>
  <si>
    <t>7750</t>
  </si>
  <si>
    <t>8500</t>
  </si>
  <si>
    <t>10-20</t>
  </si>
  <si>
    <t>8-20</t>
  </si>
  <si>
    <t>8-22</t>
  </si>
  <si>
    <t>8-15</t>
  </si>
  <si>
    <t>13500</t>
  </si>
  <si>
    <t>7-19</t>
  </si>
  <si>
    <t>12-22</t>
  </si>
  <si>
    <t>250000</t>
  </si>
  <si>
    <t>95</t>
  </si>
  <si>
    <t>145</t>
  </si>
  <si>
    <t>Scale Mail</t>
  </si>
  <si>
    <t>Scale Mail +1</t>
  </si>
  <si>
    <t>Emerald Robes</t>
  </si>
  <si>
    <t>4500</t>
  </si>
  <si>
    <t>Scale Mail +2</t>
  </si>
  <si>
    <t>Plate Mail +3</t>
  </si>
  <si>
    <t>Gold Plate +5</t>
  </si>
  <si>
    <t>Target Shield</t>
  </si>
  <si>
    <t>65</t>
  </si>
  <si>
    <t>125</t>
  </si>
  <si>
    <t>Target +1</t>
  </si>
  <si>
    <t>Leather Sallet</t>
  </si>
  <si>
    <t>Brass Sallet</t>
  </si>
  <si>
    <t>Bacinet</t>
  </si>
  <si>
    <t>Wizard's Cap</t>
  </si>
  <si>
    <t>Jeweled Armet</t>
  </si>
  <si>
    <t>Leather Gloves</t>
  </si>
  <si>
    <t>Iron Gloves</t>
  </si>
  <si>
    <t>Gloves of Myrdall</t>
  </si>
  <si>
    <t>Torch</t>
  </si>
  <si>
    <t>Casts MILWA</t>
  </si>
  <si>
    <t>Lantern</t>
  </si>
  <si>
    <t>75</t>
  </si>
  <si>
    <t>Bracers</t>
  </si>
  <si>
    <t>[FSLN] AC: 1</t>
  </si>
  <si>
    <t>Blue Candle</t>
  </si>
  <si>
    <t>Use at LVL3 12E 25S</t>
  </si>
  <si>
    <t>Ring of Frozz</t>
  </si>
  <si>
    <t>[M] AC: 2; Invoke: 9s All Spell Pts.</t>
  </si>
  <si>
    <t>Ring of Skulls</t>
  </si>
  <si>
    <t>Invoke: Piety -1, Age -1</t>
  </si>
  <si>
    <t>Cloak of Capricorn</t>
  </si>
  <si>
    <t>9000</t>
  </si>
  <si>
    <t>Bracers +1</t>
  </si>
  <si>
    <t>[FSLN] AC:2</t>
  </si>
  <si>
    <t>Amulet of Flames</t>
  </si>
  <si>
    <t>Casts LAHALITO</t>
  </si>
  <si>
    <t>Amulet of Rainbows</t>
  </si>
  <si>
    <t>Casts VASKYRE</t>
  </si>
  <si>
    <t>Amulet of Screens</t>
  </si>
  <si>
    <t>Casts CORTU</t>
  </si>
  <si>
    <t>Ankh of Intellect</t>
  </si>
  <si>
    <t>AC: 1; Invoke: I.Q. +1</t>
  </si>
  <si>
    <t>Ankh of Life</t>
  </si>
  <si>
    <t>AC: 1; Casts MADI</t>
  </si>
  <si>
    <t>Ankh of Power</t>
  </si>
  <si>
    <t>AC: 1; Invoke: Strength +1</t>
  </si>
  <si>
    <t>Ankh of Sanctity</t>
  </si>
  <si>
    <t>AC: 1; Invoke: Piety +1</t>
  </si>
  <si>
    <t>Ankh of Youth</t>
  </si>
  <si>
    <t>AC: 1; Invoke: Age -1</t>
  </si>
  <si>
    <t>Ankh of Wonder</t>
  </si>
  <si>
    <t>AC: 1; Invoke: Casts IHALON</t>
  </si>
  <si>
    <t>Ring of Madi</t>
  </si>
  <si>
    <t>Invoke: Casts MADI</t>
  </si>
  <si>
    <t>Ring of Solitude</t>
  </si>
  <si>
    <t>Holy Talisman</t>
  </si>
  <si>
    <t>Casts DUMAPIC; Invoke: Piety -1</t>
  </si>
  <si>
    <t>AC: 2, Use at LVL6 14E 5S</t>
  </si>
  <si>
    <t>Worthless</t>
  </si>
  <si>
    <t>Rubber Duck</t>
  </si>
  <si>
    <t>Equip for Perfect Swimming</t>
  </si>
  <si>
    <t>Jeweled Scepter</t>
  </si>
  <si>
    <t>Use at LVL2 12E 5N</t>
  </si>
  <si>
    <t>Ice Key</t>
  </si>
  <si>
    <t>Use at LVL6 5E 25S</t>
  </si>
  <si>
    <t>Skeleton Key</t>
  </si>
  <si>
    <t>Use at LVL4 4E 24S</t>
  </si>
  <si>
    <t>Use at LVL4 15W 21S</t>
  </si>
  <si>
    <t>Use at LVL1 5E 27N</t>
  </si>
  <si>
    <t>Brass Key</t>
  </si>
  <si>
    <t>Use at LVL1 6E 3N</t>
  </si>
  <si>
    <t>Tickets</t>
  </si>
  <si>
    <t>Use at LVL5 7E 1S</t>
  </si>
  <si>
    <t>Ticket Stubs</t>
  </si>
  <si>
    <t>Bag of Tokens</t>
  </si>
  <si>
    <t>Use at LVL1 12E 4N</t>
  </si>
  <si>
    <t>Battery</t>
  </si>
  <si>
    <t>Use at LVL3 6E 10S</t>
  </si>
  <si>
    <t>Use at LVL2 7W 3N</t>
  </si>
  <si>
    <t>Hacksaw</t>
  </si>
  <si>
    <t>Use at LVL2 2E 15S</t>
  </si>
  <si>
    <t>Orb of Llylgamyn</t>
  </si>
  <si>
    <t>Use at LVL1 8E 17N and Endgame</t>
  </si>
  <si>
    <t>Use at LVL4 2E 21S</t>
  </si>
  <si>
    <t>Use at LVL7 13W 0N</t>
  </si>
  <si>
    <t>Jack of Spades</t>
  </si>
  <si>
    <t>Used for Endgame Level 8 Access</t>
  </si>
  <si>
    <t>Queen of Hearts</t>
  </si>
  <si>
    <t>King of Diamonds</t>
  </si>
  <si>
    <t>Heart of Abriel</t>
  </si>
  <si>
    <t>350</t>
  </si>
  <si>
    <t>Potion of Dialko</t>
  </si>
  <si>
    <t>1250</t>
  </si>
  <si>
    <t>Potion of Madi</t>
  </si>
  <si>
    <t>Potion of Spirit-Away</t>
  </si>
  <si>
    <t>Silver Mail</t>
  </si>
  <si>
    <t>Scarlet Robes</t>
  </si>
  <si>
    <t>Cone of Fire</t>
  </si>
  <si>
    <t>Ring of Jade</t>
  </si>
  <si>
    <t>Petrified Demon</t>
  </si>
  <si>
    <t>Crested Shield</t>
  </si>
  <si>
    <t>Runed Flail</t>
  </si>
  <si>
    <t>Staff of Death</t>
  </si>
  <si>
    <t>Axe of Death</t>
  </si>
  <si>
    <t>Soulstealer</t>
  </si>
  <si>
    <t>Cursed; Invoke: Heal</t>
  </si>
  <si>
    <t>-4</t>
  </si>
  <si>
    <t>-3</t>
  </si>
  <si>
    <t>AC -2</t>
  </si>
  <si>
    <t>Cursed; Invoke: Casts BADI</t>
  </si>
  <si>
    <t>Cursed; Invoke: Vitality -1, Age +1</t>
  </si>
  <si>
    <t>Cursed; Invoke: Vitality -1, +HP; Use at LVL4 6E 17S</t>
  </si>
  <si>
    <t>Cursed; Invoke: Age +1</t>
  </si>
  <si>
    <t>Cursed; Invoke: Ashes</t>
  </si>
  <si>
    <t>Close Range;</t>
  </si>
  <si>
    <t>Short Range;</t>
  </si>
  <si>
    <t>Long Range;</t>
  </si>
  <si>
    <t>Medium Range;</t>
  </si>
  <si>
    <t>Close Range; Casts BAMORDI</t>
  </si>
  <si>
    <t>Long Range; Invoke: Agility +1</t>
  </si>
  <si>
    <t>Close Range; Invoke: Vitality +1</t>
  </si>
  <si>
    <t>Close Range; Use at LVL7 1W 13S</t>
  </si>
  <si>
    <t>Close Range; Use at LVL7 13E 4S</t>
  </si>
  <si>
    <t>Short Range; Use during Endgame</t>
  </si>
  <si>
    <t>Short Range; Invoke: Vitality -1</t>
  </si>
  <si>
    <t>Short Range; Invoke: Strength +1, Luck -1</t>
  </si>
  <si>
    <t>Close Range; Casts MAHALITO</t>
  </si>
  <si>
    <t>Long Range; Invoke: Vitality +1</t>
  </si>
  <si>
    <t>Mage's Yew Bow</t>
  </si>
  <si>
    <t>Thieve's Bow</t>
  </si>
  <si>
    <t>Ace of Clubs</t>
  </si>
  <si>
    <t>Lark in a Cage</t>
  </si>
  <si>
    <t>Jeweled Arnet</t>
  </si>
  <si>
    <t>Pocketwatch</t>
  </si>
  <si>
    <t>Odinsword</t>
  </si>
  <si>
    <t>Potion of Charming</t>
  </si>
  <si>
    <t>Potion of Demon-Out</t>
  </si>
  <si>
    <t>Potion of Wounding</t>
  </si>
  <si>
    <t>Scroll of Conjuring</t>
  </si>
  <si>
    <t>Scroll of Fire</t>
  </si>
  <si>
    <t>Bottle of Rum</t>
  </si>
  <si>
    <t>Chain Mail +2</t>
  </si>
  <si>
    <t>Shield Pro Magic</t>
  </si>
  <si>
    <t>Scroll of Stoning</t>
  </si>
  <si>
    <t>Ring of MADI</t>
  </si>
  <si>
    <t>Potion of DIALKO</t>
  </si>
  <si>
    <t>Potion of MADI</t>
  </si>
  <si>
    <t>Close Range; Formerly Blade Cusinart'</t>
  </si>
  <si>
    <t>Casts KATU</t>
  </si>
  <si>
    <t>Casts MOGATO</t>
  </si>
  <si>
    <t>Casts MORLIS; Use at LVL2 4E 0N</t>
  </si>
  <si>
    <t>Casts SOCORDI</t>
  </si>
  <si>
    <t>Casts BOLATU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</si>
</sst>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quotePrefix="1"/>
    <xf numFmtId="0" fontId="1" fillId="0" borderId="0" xfId="0" applyFont="1" applyBorder="1" applyAlignment="1">
      <alignment vertical="center" wrapText="1"/>
    </xf>
    <xf numFmtId="0" fontId="0" fillId="0" borderId="1" xfId="0" applyBorder="1"/>
    <xf numFmtId="0" fontId="1" fillId="0" borderId="0" xfId="0" quotePrefix="1" applyFont="1"/>
    <xf numFmtId="49" fontId="1" fillId="0" borderId="0" xfId="0" applyNumberFormat="1" applyFon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pane ySplit="1" topLeftCell="A2" activePane="bottomLeft" state="frozen"/>
      <selection pane="bottomLeft" activeCell="C54" sqref="C54"/>
    </sheetView>
  </sheetViews>
  <sheetFormatPr defaultRowHeight="15" x14ac:dyDescent="0.25"/>
  <cols>
    <col min="1" max="1" width="20.7109375" bestFit="1" customWidth="1"/>
    <col min="3" max="3" width="11.140625" bestFit="1" customWidth="1"/>
    <col min="4" max="4" width="11.7109375" style="2" bestFit="1" customWidth="1"/>
    <col min="7" max="7" width="43.5703125" bestFit="1" customWidth="1"/>
    <col min="8" max="8" width="99" customWidth="1"/>
  </cols>
  <sheetData>
    <row r="1" spans="1:8" x14ac:dyDescent="0.25">
      <c r="A1" t="s">
        <v>85</v>
      </c>
      <c r="B1" t="s">
        <v>86</v>
      </c>
      <c r="C1" t="s">
        <v>87</v>
      </c>
      <c r="D1" s="2" t="s">
        <v>196</v>
      </c>
      <c r="E1" t="s">
        <v>88</v>
      </c>
      <c r="F1" t="s">
        <v>89</v>
      </c>
      <c r="G1" t="s">
        <v>90</v>
      </c>
      <c r="H1" t="s">
        <v>204</v>
      </c>
    </row>
    <row r="2" spans="1:8" x14ac:dyDescent="0.25">
      <c r="A2" t="s">
        <v>0</v>
      </c>
      <c r="B2">
        <v>0</v>
      </c>
      <c r="C2" t="s">
        <v>206</v>
      </c>
      <c r="D2" s="2" t="s">
        <v>84</v>
      </c>
      <c r="E2">
        <v>0</v>
      </c>
      <c r="F2" t="s">
        <v>167</v>
      </c>
      <c r="G2" t="s">
        <v>199</v>
      </c>
      <c r="H2" t="str">
        <f>"New ItemData("""&amp;A2&amp;""", "&amp;B2&amp;", """&amp;C2&amp; """, """ &amp; IF(C2="Weapon",D2&amp;" Damage",IF(OR(C2="Armor",C2="Helm",C2="Shield",C2="Gauntlets"),"AC "&amp;D2,D2))&amp;""","&amp;E2&amp;","""&amp;F2 &amp;""",""" &amp; G2 &amp; """),"</f>
        <v>New ItemData("Broken Item", 0, "Misc", " ",0,"*","None (The item you get when you use a scroll or invoke a special power of an object and the object breaks) "),</v>
      </c>
    </row>
    <row r="3" spans="1:8" x14ac:dyDescent="0.25">
      <c r="A3" t="s">
        <v>1</v>
      </c>
      <c r="B3">
        <v>1</v>
      </c>
      <c r="C3" t="s">
        <v>92</v>
      </c>
      <c r="D3" s="2" t="s">
        <v>123</v>
      </c>
      <c r="E3">
        <v>25</v>
      </c>
      <c r="F3" t="s">
        <v>97</v>
      </c>
      <c r="H3" t="str">
        <f t="shared" ref="H3:H66" si="0">"New ItemData("""&amp;A3&amp;""", "&amp;B3&amp;", """&amp;C3&amp; """, """ &amp; IF(C3="Weapon",D3&amp;" Damage",IF(OR(C3="Armor",C3="Helm",C3="Shield",C3="Gauntlets"),"AC "&amp;D3,D3))&amp;""","&amp;E3&amp;","""&amp;F3 &amp;""",""" &amp; G3 &amp; """),"</f>
        <v>New ItemData("Long Sword", 1, "Weapon", "1-8 Damage",25,"FSLN",""),</v>
      </c>
    </row>
    <row r="4" spans="1:8" x14ac:dyDescent="0.25">
      <c r="A4" t="s">
        <v>2</v>
      </c>
      <c r="B4">
        <v>2</v>
      </c>
      <c r="C4" t="s">
        <v>92</v>
      </c>
      <c r="D4" s="2" t="s">
        <v>121</v>
      </c>
      <c r="E4">
        <v>15</v>
      </c>
      <c r="F4" t="s">
        <v>96</v>
      </c>
      <c r="H4" t="str">
        <f t="shared" si="0"/>
        <v>New ItemData("Short Sword", 2, "Weapon", "1-6 Damage",15,"FTSLN",""),</v>
      </c>
    </row>
    <row r="5" spans="1:8" x14ac:dyDescent="0.25">
      <c r="A5" t="s">
        <v>3</v>
      </c>
      <c r="B5">
        <v>3</v>
      </c>
      <c r="C5" t="s">
        <v>92</v>
      </c>
      <c r="D5" s="2" t="s">
        <v>125</v>
      </c>
      <c r="E5">
        <v>30</v>
      </c>
      <c r="F5" t="s">
        <v>98</v>
      </c>
      <c r="H5" t="str">
        <f t="shared" si="0"/>
        <v>New ItemData("Anointed Mace", 3, "Weapon", "2-6 Damage",30,"FPBSLN",""),</v>
      </c>
    </row>
    <row r="6" spans="1:8" x14ac:dyDescent="0.25">
      <c r="A6" t="s">
        <v>4</v>
      </c>
      <c r="B6">
        <v>4</v>
      </c>
      <c r="C6" t="s">
        <v>92</v>
      </c>
      <c r="D6" s="2" t="s">
        <v>127</v>
      </c>
      <c r="E6">
        <v>150</v>
      </c>
      <c r="F6" t="s">
        <v>99</v>
      </c>
      <c r="H6" t="str">
        <f t="shared" si="0"/>
        <v>New ItemData("Anointed Flail", 4, "Weapon", "1-7 Damage",150,"FPSLN",""),</v>
      </c>
    </row>
    <row r="7" spans="1:8" x14ac:dyDescent="0.25">
      <c r="A7" t="s">
        <v>5</v>
      </c>
      <c r="B7">
        <v>5</v>
      </c>
      <c r="C7" t="s">
        <v>92</v>
      </c>
      <c r="D7" s="2" t="s">
        <v>119</v>
      </c>
      <c r="E7">
        <v>10</v>
      </c>
      <c r="F7" t="s">
        <v>91</v>
      </c>
      <c r="H7" t="str">
        <f t="shared" si="0"/>
        <v>New ItemData("Staff", 5, "Weapon", "1-5 Damage",10," *",""),</v>
      </c>
    </row>
    <row r="8" spans="1:8" x14ac:dyDescent="0.25">
      <c r="A8" t="s">
        <v>6</v>
      </c>
      <c r="B8">
        <v>6</v>
      </c>
      <c r="C8" t="s">
        <v>92</v>
      </c>
      <c r="D8" s="2" t="s">
        <v>116</v>
      </c>
      <c r="E8">
        <v>5</v>
      </c>
      <c r="F8" t="s">
        <v>94</v>
      </c>
      <c r="H8" t="str">
        <f t="shared" si="0"/>
        <v>New ItemData("Dagger", 6, "Weapon", "1-4 Damage",5,"FMTSLN",""),</v>
      </c>
    </row>
    <row r="9" spans="1:8" x14ac:dyDescent="0.25">
      <c r="A9" t="s">
        <v>7</v>
      </c>
      <c r="B9">
        <v>7</v>
      </c>
      <c r="C9" t="s">
        <v>208</v>
      </c>
      <c r="D9" s="2">
        <v>2</v>
      </c>
      <c r="E9">
        <v>20</v>
      </c>
      <c r="F9" s="1" t="s">
        <v>164</v>
      </c>
      <c r="H9" t="str">
        <f t="shared" si="0"/>
        <v>New ItemData("Small Shield", 7, "Shield", "AC 2",20,"FPTBSLN",""),</v>
      </c>
    </row>
    <row r="10" spans="1:8" x14ac:dyDescent="0.25">
      <c r="A10" t="s">
        <v>8</v>
      </c>
      <c r="B10">
        <v>8</v>
      </c>
      <c r="C10" t="s">
        <v>208</v>
      </c>
      <c r="D10" s="2">
        <v>3</v>
      </c>
      <c r="E10">
        <v>40</v>
      </c>
      <c r="F10" s="1" t="s">
        <v>99</v>
      </c>
      <c r="H10" t="str">
        <f t="shared" si="0"/>
        <v>New ItemData("Large Shield", 8, "Shield", "AC 3",40,"FPSLN",""),</v>
      </c>
    </row>
    <row r="11" spans="1:8" x14ac:dyDescent="0.25">
      <c r="A11" t="s">
        <v>9</v>
      </c>
      <c r="B11">
        <v>9</v>
      </c>
      <c r="C11" t="s">
        <v>205</v>
      </c>
      <c r="D11" s="2">
        <v>1</v>
      </c>
      <c r="E11">
        <v>15</v>
      </c>
      <c r="F11" t="s">
        <v>167</v>
      </c>
      <c r="H11" t="str">
        <f t="shared" si="0"/>
        <v>New ItemData("Robes", 9, "Armor", "AC 1",15,"*",""),</v>
      </c>
    </row>
    <row r="12" spans="1:8" x14ac:dyDescent="0.25">
      <c r="A12" t="s">
        <v>10</v>
      </c>
      <c r="B12">
        <v>10</v>
      </c>
      <c r="C12" t="s">
        <v>205</v>
      </c>
      <c r="D12" s="2">
        <v>2</v>
      </c>
      <c r="E12">
        <v>50</v>
      </c>
      <c r="F12" t="s">
        <v>164</v>
      </c>
      <c r="H12" t="str">
        <f t="shared" si="0"/>
        <v>New ItemData("Leather Armor", 10, "Armor", "AC 2",50,"FPTBSLN",""),</v>
      </c>
    </row>
    <row r="13" spans="1:8" x14ac:dyDescent="0.25">
      <c r="A13" t="s">
        <v>11</v>
      </c>
      <c r="B13">
        <v>11</v>
      </c>
      <c r="C13" t="s">
        <v>205</v>
      </c>
      <c r="D13" s="2">
        <v>3</v>
      </c>
      <c r="E13">
        <v>90</v>
      </c>
      <c r="F13" s="1" t="s">
        <v>99</v>
      </c>
      <c r="H13" t="str">
        <f t="shared" si="0"/>
        <v>New ItemData("Chain Mail", 11, "Armor", "AC 3",90,"FPSLN",""),</v>
      </c>
    </row>
    <row r="14" spans="1:8" x14ac:dyDescent="0.25">
      <c r="A14" t="s">
        <v>12</v>
      </c>
      <c r="B14">
        <v>12</v>
      </c>
      <c r="C14" t="s">
        <v>205</v>
      </c>
      <c r="D14" s="2">
        <v>4</v>
      </c>
      <c r="E14">
        <v>200</v>
      </c>
      <c r="F14" s="1" t="s">
        <v>99</v>
      </c>
      <c r="H14" t="str">
        <f t="shared" si="0"/>
        <v>New ItemData("Breast Plate", 12, "Armor", "AC 4",200,"FPSLN",""),</v>
      </c>
    </row>
    <row r="15" spans="1:8" x14ac:dyDescent="0.25">
      <c r="A15" t="s">
        <v>13</v>
      </c>
      <c r="B15">
        <v>13</v>
      </c>
      <c r="C15" t="s">
        <v>205</v>
      </c>
      <c r="D15" s="2">
        <v>5</v>
      </c>
      <c r="E15">
        <v>750</v>
      </c>
      <c r="F15" s="1" t="s">
        <v>97</v>
      </c>
      <c r="H15" t="str">
        <f t="shared" si="0"/>
        <v>New ItemData("Plate Mail", 13, "Armor", "AC 5",750,"FSLN",""),</v>
      </c>
    </row>
    <row r="16" spans="1:8" x14ac:dyDescent="0.25">
      <c r="A16" t="s">
        <v>14</v>
      </c>
      <c r="B16">
        <v>14</v>
      </c>
      <c r="C16" t="s">
        <v>409</v>
      </c>
      <c r="D16" s="2">
        <v>1</v>
      </c>
      <c r="E16">
        <v>100</v>
      </c>
      <c r="F16" s="1" t="s">
        <v>97</v>
      </c>
      <c r="H16" t="str">
        <f t="shared" si="0"/>
        <v>New ItemData("Helm", 14, "Helmet", "1",100,"FSLN",""),</v>
      </c>
    </row>
    <row r="17" spans="1:8" x14ac:dyDescent="0.25">
      <c r="A17" t="s">
        <v>159</v>
      </c>
      <c r="B17">
        <v>15</v>
      </c>
      <c r="C17" t="s">
        <v>177</v>
      </c>
      <c r="E17">
        <v>500</v>
      </c>
      <c r="F17" t="s">
        <v>167</v>
      </c>
      <c r="G17" s="1" t="s">
        <v>183</v>
      </c>
      <c r="H17" t="str">
        <f t="shared" si="0"/>
        <v>New ItemData("Potion of DIOS", 15, "Magic", "",500,"*","Casts DIOS"),</v>
      </c>
    </row>
    <row r="18" spans="1:8" x14ac:dyDescent="0.25">
      <c r="A18" t="s">
        <v>160</v>
      </c>
      <c r="B18">
        <v>16</v>
      </c>
      <c r="C18" t="s">
        <v>177</v>
      </c>
      <c r="E18">
        <v>300</v>
      </c>
      <c r="F18" t="s">
        <v>167</v>
      </c>
      <c r="G18" t="s">
        <v>191</v>
      </c>
      <c r="H18" t="str">
        <f t="shared" si="0"/>
        <v>New ItemData("Potion of LATUMOFIS", 16, "Magic", "",300,"*","Casts LATUMOFIS"),</v>
      </c>
    </row>
    <row r="19" spans="1:8" x14ac:dyDescent="0.25">
      <c r="A19" t="s">
        <v>15</v>
      </c>
      <c r="B19">
        <v>17</v>
      </c>
      <c r="C19" t="s">
        <v>92</v>
      </c>
      <c r="D19" s="2" t="s">
        <v>138</v>
      </c>
      <c r="E19">
        <v>10000</v>
      </c>
      <c r="F19" t="s">
        <v>97</v>
      </c>
      <c r="H19" t="str">
        <f t="shared" si="0"/>
        <v>New ItemData("Long Sword +1", 17, "Weapon", "2-11 Damage",10000,"FSLN",""),</v>
      </c>
    </row>
    <row r="20" spans="1:8" x14ac:dyDescent="0.25">
      <c r="A20" t="s">
        <v>16</v>
      </c>
      <c r="B20">
        <v>18</v>
      </c>
      <c r="C20" t="s">
        <v>92</v>
      </c>
      <c r="D20" s="2" t="s">
        <v>125</v>
      </c>
      <c r="E20">
        <v>15000</v>
      </c>
      <c r="F20" t="s">
        <v>96</v>
      </c>
      <c r="H20" t="str">
        <f t="shared" si="0"/>
        <v>New ItemData("Short Sword +1", 18, "Weapon", "2-6 Damage",15000,"FTSLN",""),</v>
      </c>
    </row>
    <row r="21" spans="1:8" x14ac:dyDescent="0.25">
      <c r="A21" t="s">
        <v>17</v>
      </c>
      <c r="B21">
        <v>19</v>
      </c>
      <c r="C21" t="s">
        <v>92</v>
      </c>
      <c r="D21" s="2" t="s">
        <v>141</v>
      </c>
      <c r="E21">
        <v>12500</v>
      </c>
      <c r="F21" t="s">
        <v>98</v>
      </c>
      <c r="H21" t="str">
        <f t="shared" si="0"/>
        <v>New ItemData("Mace +1", 19, "Weapon", "3-9 Damage",12500,"FPBSLN",""),</v>
      </c>
    </row>
    <row r="22" spans="1:8" x14ac:dyDescent="0.25">
      <c r="A22" t="s">
        <v>18</v>
      </c>
      <c r="B22">
        <v>20</v>
      </c>
      <c r="C22" t="s">
        <v>92</v>
      </c>
      <c r="D22" s="2" t="s">
        <v>121</v>
      </c>
      <c r="E22">
        <v>3000</v>
      </c>
      <c r="F22" t="s">
        <v>100</v>
      </c>
      <c r="G22" t="s">
        <v>101</v>
      </c>
      <c r="H22" t="str">
        <f t="shared" si="0"/>
        <v>New ItemData("Staff of MOGREF", 20, "Weapon", "1-6 Damage",3000,"MB","Casts MOGREF"),</v>
      </c>
    </row>
    <row r="23" spans="1:8" x14ac:dyDescent="0.25">
      <c r="A23" t="s">
        <v>19</v>
      </c>
      <c r="B23">
        <v>21</v>
      </c>
      <c r="C23" t="s">
        <v>177</v>
      </c>
      <c r="E23">
        <v>500</v>
      </c>
      <c r="F23" s="5" t="s">
        <v>167</v>
      </c>
      <c r="G23" t="s">
        <v>188</v>
      </c>
      <c r="H23" t="str">
        <f t="shared" si="0"/>
        <v>New ItemData("Scroll of KATINO", 21, "Magic", "",500,"*","Casts KATINO"),</v>
      </c>
    </row>
    <row r="24" spans="1:8" x14ac:dyDescent="0.25">
      <c r="A24" t="s">
        <v>20</v>
      </c>
      <c r="B24">
        <v>22</v>
      </c>
      <c r="C24" t="s">
        <v>205</v>
      </c>
      <c r="D24" s="2">
        <v>3</v>
      </c>
      <c r="E24">
        <v>1500</v>
      </c>
      <c r="F24" s="1" t="s">
        <v>164</v>
      </c>
      <c r="H24" t="str">
        <f t="shared" si="0"/>
        <v>New ItemData("Leather +1", 22, "Armor", "AC 3",1500,"FPTBSLN",""),</v>
      </c>
    </row>
    <row r="25" spans="1:8" x14ac:dyDescent="0.25">
      <c r="A25" t="s">
        <v>21</v>
      </c>
      <c r="B25">
        <v>23</v>
      </c>
      <c r="C25" t="s">
        <v>205</v>
      </c>
      <c r="D25" s="2">
        <v>4</v>
      </c>
      <c r="E25">
        <v>1500</v>
      </c>
      <c r="F25" s="1" t="s">
        <v>99</v>
      </c>
      <c r="H25" t="str">
        <f t="shared" si="0"/>
        <v>New ItemData("Chain Mail +1", 23, "Armor", "AC 4",1500,"FPSLN",""),</v>
      </c>
    </row>
    <row r="26" spans="1:8" x14ac:dyDescent="0.25">
      <c r="A26" t="s">
        <v>22</v>
      </c>
      <c r="B26">
        <v>24</v>
      </c>
      <c r="C26" t="s">
        <v>205</v>
      </c>
      <c r="D26" s="2">
        <v>6</v>
      </c>
      <c r="E26">
        <v>1500</v>
      </c>
      <c r="F26" s="1" t="s">
        <v>97</v>
      </c>
      <c r="H26" t="str">
        <f t="shared" si="0"/>
        <v>New ItemData("Plate Mail +1", 24, "Armor", "AC 6",1500,"FSLN",""),</v>
      </c>
    </row>
    <row r="27" spans="1:8" x14ac:dyDescent="0.25">
      <c r="A27" t="s">
        <v>23</v>
      </c>
      <c r="B27">
        <v>25</v>
      </c>
      <c r="C27" t="s">
        <v>208</v>
      </c>
      <c r="D27" s="2">
        <v>4</v>
      </c>
      <c r="E27">
        <v>1500</v>
      </c>
      <c r="F27" s="1" t="s">
        <v>165</v>
      </c>
      <c r="H27" t="str">
        <f t="shared" si="0"/>
        <v>New ItemData("Shield +1", 25, "Shield", "AC 4",1500,"FPTSLN",""),</v>
      </c>
    </row>
    <row r="28" spans="1:8" x14ac:dyDescent="0.25">
      <c r="A28" t="s">
        <v>24</v>
      </c>
      <c r="B28">
        <v>26</v>
      </c>
      <c r="C28" t="s">
        <v>205</v>
      </c>
      <c r="D28" s="2">
        <v>5</v>
      </c>
      <c r="E28">
        <v>1500</v>
      </c>
      <c r="F28" s="1" t="s">
        <v>99</v>
      </c>
      <c r="H28" t="str">
        <f t="shared" si="0"/>
        <v>New ItemData("Breast Plate +1", 26, "Armor", "AC 5",1500,"FPSLN",""),</v>
      </c>
    </row>
    <row r="29" spans="1:8" x14ac:dyDescent="0.25">
      <c r="A29" t="s">
        <v>36</v>
      </c>
      <c r="B29">
        <v>27</v>
      </c>
      <c r="C29" t="s">
        <v>177</v>
      </c>
      <c r="E29">
        <v>500</v>
      </c>
      <c r="F29" t="s">
        <v>167</v>
      </c>
      <c r="G29" t="s">
        <v>185</v>
      </c>
      <c r="H29" t="str">
        <f t="shared" si="0"/>
        <v>New ItemData("Scroll of BADIOS", 27, "Magic", "",500,"*","Casts BADIOS"),</v>
      </c>
    </row>
    <row r="30" spans="1:8" x14ac:dyDescent="0.25">
      <c r="A30" t="s">
        <v>162</v>
      </c>
      <c r="B30">
        <v>28</v>
      </c>
      <c r="C30" t="s">
        <v>177</v>
      </c>
      <c r="E30">
        <v>500</v>
      </c>
      <c r="F30" t="s">
        <v>167</v>
      </c>
      <c r="G30" t="s">
        <v>187</v>
      </c>
      <c r="H30" t="str">
        <f t="shared" si="0"/>
        <v>New ItemData("Scroll of HALITO", 28, "Magic", "",500,"*","Casts HALITO"),</v>
      </c>
    </row>
    <row r="31" spans="1:8" x14ac:dyDescent="0.25">
      <c r="A31" t="s">
        <v>25</v>
      </c>
      <c r="B31">
        <v>29</v>
      </c>
      <c r="C31" t="s">
        <v>92</v>
      </c>
      <c r="D31" s="2" t="s">
        <v>123</v>
      </c>
      <c r="E31">
        <v>1000</v>
      </c>
      <c r="F31" s="1" t="s">
        <v>97</v>
      </c>
      <c r="G31" t="s">
        <v>194</v>
      </c>
      <c r="H31" t="str">
        <f t="shared" si="0"/>
        <v>New ItemData("Long Sword -1", 29, "Weapon", "1-8 Damage",1000,"FSLN","Cursed;"),</v>
      </c>
    </row>
    <row r="32" spans="1:8" x14ac:dyDescent="0.25">
      <c r="A32" t="s">
        <v>26</v>
      </c>
      <c r="B32">
        <v>30</v>
      </c>
      <c r="C32" t="s">
        <v>92</v>
      </c>
      <c r="D32" s="2" t="s">
        <v>121</v>
      </c>
      <c r="E32">
        <v>1000</v>
      </c>
      <c r="F32" s="1" t="s">
        <v>96</v>
      </c>
      <c r="G32" t="s">
        <v>194</v>
      </c>
      <c r="H32" t="str">
        <f t="shared" si="0"/>
        <v>New ItemData("Short Sword -1", 30, "Weapon", "1-6 Damage",1000,"FTSLN","Cursed;"),</v>
      </c>
    </row>
    <row r="33" spans="1:8" x14ac:dyDescent="0.25">
      <c r="A33" t="s">
        <v>27</v>
      </c>
      <c r="B33">
        <v>31</v>
      </c>
      <c r="C33" t="s">
        <v>92</v>
      </c>
      <c r="D33" s="2" t="s">
        <v>125</v>
      </c>
      <c r="E33">
        <v>1000</v>
      </c>
      <c r="F33" s="1" t="s">
        <v>98</v>
      </c>
      <c r="G33" t="s">
        <v>194</v>
      </c>
      <c r="H33" t="str">
        <f t="shared" si="0"/>
        <v>New ItemData("Mace -1", 31, "Weapon", "2-6 Damage",1000,"FPBSLN","Cursed;"),</v>
      </c>
    </row>
    <row r="34" spans="1:8" x14ac:dyDescent="0.25">
      <c r="A34" t="s">
        <v>28</v>
      </c>
      <c r="B34">
        <v>32</v>
      </c>
      <c r="C34" t="s">
        <v>92</v>
      </c>
      <c r="D34" s="2" t="s">
        <v>129</v>
      </c>
      <c r="E34">
        <v>2500</v>
      </c>
      <c r="F34" s="5" t="s">
        <v>95</v>
      </c>
      <c r="H34" t="str">
        <f t="shared" si="0"/>
        <v>New ItemData("Staff +2", 32, "Weapon", "3-6 Damage",2500,"All",""),</v>
      </c>
    </row>
    <row r="35" spans="1:8" x14ac:dyDescent="0.25">
      <c r="A35" t="s">
        <v>29</v>
      </c>
      <c r="B35">
        <v>33</v>
      </c>
      <c r="C35" t="s">
        <v>92</v>
      </c>
      <c r="D35" s="2" t="s">
        <v>137</v>
      </c>
      <c r="E35">
        <v>10000</v>
      </c>
      <c r="F35" t="s">
        <v>97</v>
      </c>
      <c r="G35" t="s">
        <v>102</v>
      </c>
      <c r="H35" t="str">
        <f t="shared" si="0"/>
        <v>New ItemData("Dragon Slayer", 33, "Weapon", "2-9 Damage",10000,"FSLN","Prot and Vs: Dragon"),</v>
      </c>
    </row>
    <row r="36" spans="1:8" x14ac:dyDescent="0.25">
      <c r="A36" t="s">
        <v>30</v>
      </c>
      <c r="B36">
        <v>34</v>
      </c>
      <c r="C36" t="s">
        <v>409</v>
      </c>
      <c r="D36" s="2">
        <v>2</v>
      </c>
      <c r="E36">
        <v>3000</v>
      </c>
      <c r="F36" s="1" t="s">
        <v>97</v>
      </c>
      <c r="H36" t="str">
        <f t="shared" si="0"/>
        <v>New ItemData("Helm +1", 34, "Helmet", "2",3000,"FSLN",""),</v>
      </c>
    </row>
    <row r="37" spans="1:8" x14ac:dyDescent="0.25">
      <c r="A37" t="s">
        <v>31</v>
      </c>
      <c r="B37">
        <v>35</v>
      </c>
      <c r="C37" t="s">
        <v>205</v>
      </c>
      <c r="D37" s="2">
        <v>1</v>
      </c>
      <c r="E37">
        <v>1500</v>
      </c>
      <c r="F37" s="1" t="s">
        <v>195</v>
      </c>
      <c r="G37" t="s">
        <v>194</v>
      </c>
      <c r="H37" t="str">
        <f t="shared" si="0"/>
        <v>New ItemData("Leather -1", 35, "Armor", "AC 1",1500,"FPTBSL","Cursed;"),</v>
      </c>
    </row>
    <row r="38" spans="1:8" x14ac:dyDescent="0.25">
      <c r="A38" t="s">
        <v>32</v>
      </c>
      <c r="B38">
        <v>36</v>
      </c>
      <c r="C38" t="s">
        <v>205</v>
      </c>
      <c r="D38" s="2">
        <v>2</v>
      </c>
      <c r="E38">
        <v>1500</v>
      </c>
      <c r="F38" s="1" t="s">
        <v>99</v>
      </c>
      <c r="G38" t="s">
        <v>194</v>
      </c>
      <c r="H38" t="str">
        <f t="shared" si="0"/>
        <v>New ItemData("Chain -1", 36, "Armor", "AC 2",1500,"FPSLN","Cursed;"),</v>
      </c>
    </row>
    <row r="39" spans="1:8" x14ac:dyDescent="0.25">
      <c r="A39" t="s">
        <v>33</v>
      </c>
      <c r="B39">
        <v>37</v>
      </c>
      <c r="C39" t="s">
        <v>205</v>
      </c>
      <c r="D39" s="2">
        <v>3</v>
      </c>
      <c r="E39">
        <v>1500</v>
      </c>
      <c r="F39" s="1" t="s">
        <v>99</v>
      </c>
      <c r="G39" t="s">
        <v>194</v>
      </c>
      <c r="H39" t="str">
        <f t="shared" si="0"/>
        <v>New ItemData("Breast Plate -1", 37, "Armor", "AC 3",1500,"FPSLN","Cursed;"),</v>
      </c>
    </row>
    <row r="40" spans="1:8" x14ac:dyDescent="0.25">
      <c r="A40" t="s">
        <v>34</v>
      </c>
      <c r="B40">
        <v>38</v>
      </c>
      <c r="C40" t="s">
        <v>208</v>
      </c>
      <c r="D40" s="2">
        <v>-1</v>
      </c>
      <c r="E40">
        <v>1500</v>
      </c>
      <c r="F40" s="1" t="s">
        <v>197</v>
      </c>
      <c r="G40" t="s">
        <v>194</v>
      </c>
      <c r="H40" t="str">
        <f t="shared" si="0"/>
        <v>New ItemData("Shield -1", 38, "Shield", "AC -1",1500,"FPTSL","Cursed;"),</v>
      </c>
    </row>
    <row r="41" spans="1:8" x14ac:dyDescent="0.25">
      <c r="A41" t="s">
        <v>35</v>
      </c>
      <c r="B41">
        <v>39</v>
      </c>
      <c r="C41" t="s">
        <v>177</v>
      </c>
      <c r="E41">
        <v>5000</v>
      </c>
      <c r="F41" t="s">
        <v>167</v>
      </c>
      <c r="G41" s="1" t="s">
        <v>173</v>
      </c>
      <c r="H41" t="str">
        <f t="shared" si="0"/>
        <v>New ItemData("Jeweled Amulet", 39, "Magic", "",5000,"*","Casts DUMAPIC"),</v>
      </c>
    </row>
    <row r="42" spans="1:8" x14ac:dyDescent="0.25">
      <c r="A42" t="s">
        <v>36</v>
      </c>
      <c r="B42">
        <v>40</v>
      </c>
      <c r="C42" t="s">
        <v>177</v>
      </c>
      <c r="E42">
        <v>500</v>
      </c>
      <c r="F42" t="s">
        <v>167</v>
      </c>
      <c r="G42" t="s">
        <v>185</v>
      </c>
      <c r="H42" t="str">
        <f t="shared" si="0"/>
        <v>New ItemData("Scroll of BADIOS", 40, "Magic", "",500,"*","Casts BADIOS"),</v>
      </c>
    </row>
    <row r="43" spans="1:8" x14ac:dyDescent="0.25">
      <c r="A43" t="s">
        <v>37</v>
      </c>
      <c r="B43">
        <v>41</v>
      </c>
      <c r="C43" t="s">
        <v>177</v>
      </c>
      <c r="E43">
        <v>1500</v>
      </c>
      <c r="F43" t="s">
        <v>167</v>
      </c>
      <c r="G43" t="s">
        <v>192</v>
      </c>
      <c r="H43" t="str">
        <f t="shared" si="0"/>
        <v>New ItemData("Potion of SOPIC", 41, "Magic", "",1500,"*","Casts SOPIC"),</v>
      </c>
    </row>
    <row r="44" spans="1:8" x14ac:dyDescent="0.25">
      <c r="A44" t="s">
        <v>38</v>
      </c>
      <c r="B44">
        <v>42</v>
      </c>
      <c r="C44" t="s">
        <v>92</v>
      </c>
      <c r="D44" s="2" t="s">
        <v>132</v>
      </c>
      <c r="E44">
        <v>4000</v>
      </c>
      <c r="F44" t="s">
        <v>97</v>
      </c>
      <c r="H44" t="str">
        <f t="shared" si="0"/>
        <v>New ItemData("Long Sword +2", 42, "Weapon", "3-10 Damage",4000,"FSLN",""),</v>
      </c>
    </row>
    <row r="45" spans="1:8" x14ac:dyDescent="0.25">
      <c r="A45" t="s">
        <v>39</v>
      </c>
      <c r="B45">
        <v>43</v>
      </c>
      <c r="C45" t="s">
        <v>92</v>
      </c>
      <c r="D45" s="2" t="s">
        <v>134</v>
      </c>
      <c r="E45">
        <v>4000</v>
      </c>
      <c r="F45" t="s">
        <v>96</v>
      </c>
      <c r="H45" t="str">
        <f t="shared" si="0"/>
        <v>New ItemData("Short Sword +2", 43, "Weapon", "3-12 Damage",4000,"FTSLN",""),</v>
      </c>
    </row>
    <row r="46" spans="1:8" x14ac:dyDescent="0.25">
      <c r="A46" t="s">
        <v>40</v>
      </c>
      <c r="B46">
        <v>44</v>
      </c>
      <c r="C46" t="s">
        <v>92</v>
      </c>
      <c r="D46" s="2" t="s">
        <v>133</v>
      </c>
      <c r="E46">
        <v>4000</v>
      </c>
      <c r="F46" t="s">
        <v>98</v>
      </c>
      <c r="H46" t="str">
        <f t="shared" si="0"/>
        <v>New ItemData("Mace +2", 44, "Weapon", "3-8 Damage",4000,"FPBSLN",""),</v>
      </c>
    </row>
    <row r="47" spans="1:8" x14ac:dyDescent="0.25">
      <c r="A47" t="s">
        <v>163</v>
      </c>
      <c r="B47">
        <v>45</v>
      </c>
      <c r="C47" t="s">
        <v>177</v>
      </c>
      <c r="E47">
        <v>2500</v>
      </c>
      <c r="F47" t="s">
        <v>167</v>
      </c>
      <c r="G47" t="s">
        <v>189</v>
      </c>
      <c r="H47" t="str">
        <f t="shared" si="0"/>
        <v>New ItemData("Scroll of LOMILWA", 45, "Magic", "",2500,"*","Casts LOMILWA"),</v>
      </c>
    </row>
    <row r="48" spans="1:8" x14ac:dyDescent="0.25">
      <c r="A48" t="s">
        <v>161</v>
      </c>
      <c r="B48">
        <v>46</v>
      </c>
      <c r="C48" t="s">
        <v>177</v>
      </c>
      <c r="E48">
        <v>2500</v>
      </c>
      <c r="F48" t="s">
        <v>167</v>
      </c>
      <c r="G48" t="s">
        <v>186</v>
      </c>
      <c r="H48" t="str">
        <f t="shared" si="0"/>
        <v>New ItemData("Scroll of DILTO", 46, "Magic", "",2500,"*","Casts DILTO"),</v>
      </c>
    </row>
    <row r="49" spans="1:8" x14ac:dyDescent="0.25">
      <c r="A49" t="s">
        <v>41</v>
      </c>
      <c r="B49">
        <v>47</v>
      </c>
      <c r="C49" t="s">
        <v>207</v>
      </c>
      <c r="D49" s="2">
        <v>1</v>
      </c>
      <c r="E49">
        <v>6000</v>
      </c>
      <c r="F49" s="4" t="s">
        <v>97</v>
      </c>
      <c r="H49" t="str">
        <f t="shared" si="0"/>
        <v>New ItemData("Copper Gloves", 47, "Gauntlets", "AC 1",6000,"FSLN",""),</v>
      </c>
    </row>
    <row r="50" spans="1:8" x14ac:dyDescent="0.25">
      <c r="A50" t="s">
        <v>42</v>
      </c>
      <c r="B50">
        <v>48</v>
      </c>
      <c r="C50" t="s">
        <v>205</v>
      </c>
      <c r="D50" s="2">
        <v>4</v>
      </c>
      <c r="E50">
        <v>6000</v>
      </c>
      <c r="F50" s="1" t="s">
        <v>164</v>
      </c>
      <c r="H50" t="str">
        <f t="shared" si="0"/>
        <v>New ItemData("Leather +2", 48, "Armor", "AC 4",6000,"FPTBSLN",""),</v>
      </c>
    </row>
    <row r="51" spans="1:8" x14ac:dyDescent="0.25">
      <c r="A51" t="s">
        <v>43</v>
      </c>
      <c r="B51">
        <v>49</v>
      </c>
      <c r="C51" t="s">
        <v>205</v>
      </c>
      <c r="D51" s="2">
        <v>5</v>
      </c>
      <c r="E51">
        <v>6000</v>
      </c>
      <c r="F51" s="1" t="s">
        <v>99</v>
      </c>
      <c r="H51" t="str">
        <f t="shared" si="0"/>
        <v>New ItemData("Chain +2", 49, "Armor", "AC 5",6000,"FPSLN",""),</v>
      </c>
    </row>
    <row r="52" spans="1:8" x14ac:dyDescent="0.25">
      <c r="A52" t="s">
        <v>44</v>
      </c>
      <c r="B52">
        <v>50</v>
      </c>
      <c r="C52" t="s">
        <v>205</v>
      </c>
      <c r="D52" s="2">
        <v>7</v>
      </c>
      <c r="E52">
        <v>6000</v>
      </c>
      <c r="F52" s="1" t="s">
        <v>99</v>
      </c>
      <c r="H52" t="str">
        <f t="shared" si="0"/>
        <v>New ItemData("Plate Mail +2", 50, "Armor", "AC 7",6000,"FPSLN",""),</v>
      </c>
    </row>
    <row r="53" spans="1:8" x14ac:dyDescent="0.25">
      <c r="A53" t="s">
        <v>45</v>
      </c>
      <c r="B53">
        <v>51</v>
      </c>
      <c r="C53" t="s">
        <v>208</v>
      </c>
      <c r="D53" s="2">
        <v>5</v>
      </c>
      <c r="E53">
        <v>7000</v>
      </c>
      <c r="F53" s="1" t="s">
        <v>165</v>
      </c>
      <c r="H53" t="str">
        <f t="shared" si="0"/>
        <v>New ItemData("Shield +2", 51, "Shield", "AC 5",7000,"FPTSLN",""),</v>
      </c>
    </row>
    <row r="54" spans="1:8" x14ac:dyDescent="0.25">
      <c r="A54" t="s">
        <v>46</v>
      </c>
      <c r="B54">
        <v>52</v>
      </c>
      <c r="C54" t="s">
        <v>409</v>
      </c>
      <c r="D54" s="2">
        <v>3</v>
      </c>
      <c r="E54">
        <v>8000</v>
      </c>
      <c r="F54" s="1" t="s">
        <v>97</v>
      </c>
      <c r="G54" s="1" t="s">
        <v>169</v>
      </c>
      <c r="H54" t="str">
        <f t="shared" si="0"/>
        <v>New ItemData("Helm +2 (E)", 52, "Helmet", "3",8000,"FSLN","Alig: Evil; Casts BADIOS"),</v>
      </c>
    </row>
    <row r="55" spans="1:8" x14ac:dyDescent="0.25">
      <c r="A55" t="s">
        <v>158</v>
      </c>
      <c r="B55">
        <v>53</v>
      </c>
      <c r="C55" t="s">
        <v>177</v>
      </c>
      <c r="E55">
        <v>5000</v>
      </c>
      <c r="F55" t="s">
        <v>167</v>
      </c>
      <c r="G55" t="s">
        <v>190</v>
      </c>
      <c r="H55" t="str">
        <f t="shared" si="0"/>
        <v>New ItemData("Potion of DIAL", 53, "Magic", "",5000,"*","Casts DIAL"),</v>
      </c>
    </row>
    <row r="56" spans="1:8" x14ac:dyDescent="0.25">
      <c r="A56" t="s">
        <v>47</v>
      </c>
      <c r="B56">
        <v>54</v>
      </c>
      <c r="C56" t="s">
        <v>177</v>
      </c>
      <c r="E56">
        <v>10000</v>
      </c>
      <c r="F56" t="s">
        <v>167</v>
      </c>
      <c r="G56" s="1" t="s">
        <v>174</v>
      </c>
      <c r="H56" t="str">
        <f t="shared" si="0"/>
        <v>New ItemData("Ring of PORFIC", 54, "Magic", "",10000,"*","Casts PORFIC"),</v>
      </c>
    </row>
    <row r="57" spans="1:8" x14ac:dyDescent="0.25">
      <c r="A57" t="s">
        <v>48</v>
      </c>
      <c r="B57">
        <v>55</v>
      </c>
      <c r="C57" t="s">
        <v>92</v>
      </c>
      <c r="D57" s="2" t="s">
        <v>123</v>
      </c>
      <c r="E57">
        <v>10000</v>
      </c>
      <c r="F57" t="s">
        <v>97</v>
      </c>
      <c r="G57" t="s">
        <v>103</v>
      </c>
      <c r="H57" t="str">
        <f t="shared" si="0"/>
        <v>New ItemData("Were Slayer", 55, "Weapon", "1-8 Damage",10000,"FSLN","Prot and Vs: Were"),</v>
      </c>
    </row>
    <row r="58" spans="1:8" x14ac:dyDescent="0.25">
      <c r="A58" t="s">
        <v>49</v>
      </c>
      <c r="B58">
        <v>56</v>
      </c>
      <c r="C58" t="s">
        <v>92</v>
      </c>
      <c r="D58" s="2" t="s">
        <v>139</v>
      </c>
      <c r="E58">
        <v>10000</v>
      </c>
      <c r="F58" t="s">
        <v>96</v>
      </c>
      <c r="G58" t="s">
        <v>104</v>
      </c>
      <c r="H58" t="str">
        <f t="shared" si="0"/>
        <v>New ItemData("Mage Masher", 56, "Weapon", "2-7 Damage",10000,"FTSLN","Prot: Mage"),</v>
      </c>
    </row>
    <row r="59" spans="1:8" x14ac:dyDescent="0.25">
      <c r="A59" t="s">
        <v>50</v>
      </c>
      <c r="B59">
        <v>57</v>
      </c>
      <c r="C59" t="s">
        <v>92</v>
      </c>
      <c r="D59" s="2" t="s">
        <v>138</v>
      </c>
      <c r="E59">
        <v>10000</v>
      </c>
      <c r="F59" t="s">
        <v>98</v>
      </c>
      <c r="G59" t="s">
        <v>105</v>
      </c>
      <c r="H59" t="str">
        <f t="shared" si="0"/>
        <v>New ItemData("Mace Pro Poison", 57, "Weapon", "2-11 Damage",10000,"FPBSLN","Prot: Insect; Res: Poison"),</v>
      </c>
    </row>
    <row r="60" spans="1:8" x14ac:dyDescent="0.25">
      <c r="A60" t="s">
        <v>152</v>
      </c>
      <c r="B60">
        <v>58</v>
      </c>
      <c r="C60" t="s">
        <v>92</v>
      </c>
      <c r="D60" s="2" t="s">
        <v>143</v>
      </c>
      <c r="E60">
        <v>15000</v>
      </c>
      <c r="F60" t="s">
        <v>95</v>
      </c>
      <c r="G60" t="s">
        <v>106</v>
      </c>
      <c r="H60" t="str">
        <f t="shared" si="0"/>
        <v>New ItemData("Staff of MONTINO", 58, "Weapon", "10-12 Damage",15000,"All","Casts MONTINO"),</v>
      </c>
    </row>
    <row r="61" spans="1:8" x14ac:dyDescent="0.25">
      <c r="A61" t="s">
        <v>51</v>
      </c>
      <c r="B61">
        <v>59</v>
      </c>
      <c r="C61" t="s">
        <v>92</v>
      </c>
      <c r="D61" s="2" t="s">
        <v>139</v>
      </c>
      <c r="E61">
        <v>15000</v>
      </c>
      <c r="F61" t="s">
        <v>97</v>
      </c>
      <c r="H61" t="str">
        <f t="shared" si="0"/>
        <v>New ItemData("Blade Cusinart'", 59, "Weapon", "2-7 Damage",15000,"FSLN",""),</v>
      </c>
    </row>
    <row r="62" spans="1:8" x14ac:dyDescent="0.25">
      <c r="A62" t="s">
        <v>157</v>
      </c>
      <c r="B62">
        <v>60</v>
      </c>
      <c r="C62" t="s">
        <v>177</v>
      </c>
      <c r="E62">
        <v>15000</v>
      </c>
      <c r="F62" t="s">
        <v>175</v>
      </c>
      <c r="G62" s="1" t="s">
        <v>176</v>
      </c>
      <c r="H62" t="str">
        <f t="shared" si="0"/>
        <v>New ItemData("Amulet of MANIFO", 60, "Magic", "",15000,"P","Casts MANIFO"),</v>
      </c>
    </row>
    <row r="63" spans="1:8" x14ac:dyDescent="0.25">
      <c r="A63" t="s">
        <v>151</v>
      </c>
      <c r="B63">
        <v>61</v>
      </c>
      <c r="C63" t="s">
        <v>177</v>
      </c>
      <c r="E63">
        <v>25000</v>
      </c>
      <c r="F63" t="s">
        <v>178</v>
      </c>
      <c r="G63" s="1" t="s">
        <v>179</v>
      </c>
      <c r="H63" t="str">
        <f t="shared" si="0"/>
        <v>New ItemData("Rod of Flame", 61, "Magic", "",25000,"MBS","Prot: Fire; Casts MAHALITO"),</v>
      </c>
    </row>
    <row r="64" spans="1:8" x14ac:dyDescent="0.25">
      <c r="A64" t="s">
        <v>52</v>
      </c>
      <c r="B64">
        <v>62</v>
      </c>
      <c r="C64" t="s">
        <v>205</v>
      </c>
      <c r="D64" s="2">
        <v>5</v>
      </c>
      <c r="E64">
        <v>8000</v>
      </c>
      <c r="F64" s="1" t="s">
        <v>99</v>
      </c>
      <c r="G64" t="s">
        <v>166</v>
      </c>
      <c r="H64" t="str">
        <f t="shared" si="0"/>
        <v>New ItemData("Chain +2 (E)", 62, "Armor", "AC 5",8000,"FPSLN","Alignment: Evil"),</v>
      </c>
    </row>
    <row r="65" spans="1:8" x14ac:dyDescent="0.25">
      <c r="A65" t="s">
        <v>53</v>
      </c>
      <c r="B65">
        <v>63</v>
      </c>
      <c r="C65" t="s">
        <v>205</v>
      </c>
      <c r="D65" s="2">
        <v>7</v>
      </c>
      <c r="E65">
        <v>8000</v>
      </c>
      <c r="F65" s="1" t="s">
        <v>99</v>
      </c>
      <c r="G65" t="s">
        <v>170</v>
      </c>
      <c r="H65" t="str">
        <f t="shared" si="0"/>
        <v>New ItemData("Plate +2 (N)", 63, "Armor", "AC 7",8000,"FPSLN","Alignment: Neutral"),</v>
      </c>
    </row>
    <row r="66" spans="1:8" x14ac:dyDescent="0.25">
      <c r="A66" t="s">
        <v>54</v>
      </c>
      <c r="B66">
        <v>64</v>
      </c>
      <c r="C66" t="s">
        <v>208</v>
      </c>
      <c r="D66" s="2">
        <v>5</v>
      </c>
      <c r="E66">
        <v>25000</v>
      </c>
      <c r="F66" s="1" t="s">
        <v>165</v>
      </c>
      <c r="G66" t="s">
        <v>166</v>
      </c>
      <c r="H66" t="str">
        <f t="shared" si="0"/>
        <v>New ItemData("Shield +3 (E)", 64, "Shield", "AC 5",25000,"FPTSLN","Alignment: Evil"),</v>
      </c>
    </row>
    <row r="67" spans="1:8" x14ac:dyDescent="0.25">
      <c r="A67" t="s">
        <v>156</v>
      </c>
      <c r="B67">
        <v>65</v>
      </c>
      <c r="C67" t="s">
        <v>177</v>
      </c>
      <c r="E67">
        <v>20000</v>
      </c>
      <c r="F67" t="s">
        <v>167</v>
      </c>
      <c r="G67" s="1" t="s">
        <v>180</v>
      </c>
      <c r="H67" t="str">
        <f t="shared" ref="H67:H102" si="1">"New ItemData("""&amp;A67&amp;""", "&amp;B67&amp;", """&amp;C67&amp; """, """ &amp; IF(C67="Weapon",D67&amp;" Damage",IF(OR(C67="Armor",C67="Helm",C67="Shield",C67="Gauntlets"),"AC "&amp;D67,D67))&amp;""","&amp;E67&amp;","""&amp;F67 &amp;""",""" &amp; G67 &amp; """),"</f>
        <v>New ItemData("Amulet of MAKANITO", 65, "Magic", "",20000,"*","Casts MAKANITO"),</v>
      </c>
    </row>
    <row r="68" spans="1:8" x14ac:dyDescent="0.25">
      <c r="A68" t="s">
        <v>55</v>
      </c>
      <c r="B68">
        <v>66</v>
      </c>
      <c r="C68" t="s">
        <v>409</v>
      </c>
      <c r="D68" s="2">
        <v>2</v>
      </c>
      <c r="E68">
        <v>25000</v>
      </c>
      <c r="F68" s="1" t="s">
        <v>167</v>
      </c>
      <c r="G68" s="1" t="s">
        <v>168</v>
      </c>
      <c r="H68" t="str">
        <f t="shared" si="1"/>
        <v>New ItemData("Helm of MALOR", 66, "Helmet", "2",25000,"*","Casts MALOR"),</v>
      </c>
    </row>
    <row r="69" spans="1:8" x14ac:dyDescent="0.25">
      <c r="A69" t="s">
        <v>56</v>
      </c>
      <c r="B69">
        <v>67</v>
      </c>
      <c r="C69" t="s">
        <v>177</v>
      </c>
      <c r="E69" s="1">
        <v>8000</v>
      </c>
      <c r="F69" t="s">
        <v>167</v>
      </c>
      <c r="G69" t="s">
        <v>184</v>
      </c>
      <c r="H69" t="str">
        <f t="shared" si="1"/>
        <v>New ItemData("Scroll of BADIAL", 67, "Magic", "",8000,"*","Casts BADIAL"),</v>
      </c>
    </row>
    <row r="70" spans="1:8" x14ac:dyDescent="0.25">
      <c r="A70" t="s">
        <v>57</v>
      </c>
      <c r="B70">
        <v>68</v>
      </c>
      <c r="C70" t="s">
        <v>92</v>
      </c>
      <c r="D70" s="2" t="s">
        <v>121</v>
      </c>
      <c r="E70">
        <v>8000</v>
      </c>
      <c r="F70" t="s">
        <v>96</v>
      </c>
      <c r="H70" t="str">
        <f t="shared" si="1"/>
        <v>New ItemData("Short Sword -2", 68, "Weapon", "1-6 Damage",8000,"FTSLN",""),</v>
      </c>
    </row>
    <row r="71" spans="1:8" x14ac:dyDescent="0.25">
      <c r="A71" t="s">
        <v>58</v>
      </c>
      <c r="B71">
        <v>69</v>
      </c>
      <c r="C71" t="s">
        <v>92</v>
      </c>
      <c r="D71" s="2" t="s">
        <v>129</v>
      </c>
      <c r="E71">
        <v>8000</v>
      </c>
      <c r="F71" t="s">
        <v>94</v>
      </c>
      <c r="H71" t="str">
        <f t="shared" si="1"/>
        <v>New ItemData("Dagger +2", 69, "Weapon", "3-6 Damage",8000,"FMTSLN",""),</v>
      </c>
    </row>
    <row r="72" spans="1:8" x14ac:dyDescent="0.25">
      <c r="A72" t="s">
        <v>59</v>
      </c>
      <c r="B72">
        <v>70</v>
      </c>
      <c r="C72" t="s">
        <v>92</v>
      </c>
      <c r="D72" s="2" t="s">
        <v>123</v>
      </c>
      <c r="E72">
        <v>2500</v>
      </c>
      <c r="F72" s="1" t="s">
        <v>98</v>
      </c>
      <c r="G72" t="s">
        <v>194</v>
      </c>
      <c r="H72" t="str">
        <f t="shared" si="1"/>
        <v>New ItemData("Mace -2", 70, "Weapon", "1-8 Damage",2500,"FPBSLN","Cursed;"),</v>
      </c>
    </row>
    <row r="73" spans="1:8" x14ac:dyDescent="0.25">
      <c r="A73" t="s">
        <v>60</v>
      </c>
      <c r="B73">
        <v>71</v>
      </c>
      <c r="C73" t="s">
        <v>92</v>
      </c>
      <c r="D73" s="2" t="s">
        <v>116</v>
      </c>
      <c r="E73">
        <v>8000</v>
      </c>
      <c r="F73" s="1" t="s">
        <v>167</v>
      </c>
      <c r="G73" t="s">
        <v>194</v>
      </c>
      <c r="H73" t="str">
        <f t="shared" si="1"/>
        <v>New ItemData("Staff -2", 71, "Weapon", "1-4 Damage",8000,"*","Cursed;"),</v>
      </c>
    </row>
    <row r="74" spans="1:8" x14ac:dyDescent="0.25">
      <c r="A74" t="s">
        <v>107</v>
      </c>
      <c r="B74">
        <v>72</v>
      </c>
      <c r="C74" t="s">
        <v>92</v>
      </c>
      <c r="D74" s="2" t="s">
        <v>116</v>
      </c>
      <c r="E74">
        <v>30000</v>
      </c>
      <c r="F74" t="s">
        <v>108</v>
      </c>
      <c r="G74" t="s">
        <v>109</v>
      </c>
      <c r="H74" t="str">
        <f t="shared" si="1"/>
        <v>New ItemData("Dagger of Speed", 72, "Weapon", "1-4 Damage",30000,"MN","AC: 3"),</v>
      </c>
    </row>
    <row r="75" spans="1:8" x14ac:dyDescent="0.25">
      <c r="A75" t="s">
        <v>61</v>
      </c>
      <c r="B75">
        <v>73</v>
      </c>
      <c r="C75" t="s">
        <v>205</v>
      </c>
      <c r="D75" s="2">
        <v>-2</v>
      </c>
      <c r="E75">
        <v>8000</v>
      </c>
      <c r="F75" t="s">
        <v>167</v>
      </c>
      <c r="G75" t="s">
        <v>194</v>
      </c>
      <c r="H75" t="str">
        <f t="shared" si="1"/>
        <v>New ItemData("Cursed Robe", 73, "Armor", "AC -2",8000,"*","Cursed;"),</v>
      </c>
    </row>
    <row r="76" spans="1:8" x14ac:dyDescent="0.25">
      <c r="A76" t="s">
        <v>62</v>
      </c>
      <c r="B76">
        <v>74</v>
      </c>
      <c r="C76" t="s">
        <v>205</v>
      </c>
      <c r="E76">
        <v>8000</v>
      </c>
      <c r="F76" s="1" t="s">
        <v>164</v>
      </c>
      <c r="G76" t="s">
        <v>194</v>
      </c>
      <c r="H76" t="str">
        <f t="shared" si="1"/>
        <v>New ItemData("Leather -2", 74, "Armor", "AC ",8000,"FPTBSLN","Cursed;"),</v>
      </c>
    </row>
    <row r="77" spans="1:8" x14ac:dyDescent="0.25">
      <c r="A77" t="s">
        <v>63</v>
      </c>
      <c r="B77">
        <v>75</v>
      </c>
      <c r="C77" t="s">
        <v>205</v>
      </c>
      <c r="D77" s="2">
        <v>1</v>
      </c>
      <c r="E77">
        <v>8000</v>
      </c>
      <c r="F77" s="1" t="s">
        <v>99</v>
      </c>
      <c r="G77" t="s">
        <v>194</v>
      </c>
      <c r="H77" t="str">
        <f t="shared" si="1"/>
        <v>New ItemData("Chain -2", 75, "Armor", "AC 1",8000,"FPSLN","Cursed;"),</v>
      </c>
    </row>
    <row r="78" spans="1:8" x14ac:dyDescent="0.25">
      <c r="A78" t="s">
        <v>198</v>
      </c>
      <c r="B78">
        <v>76</v>
      </c>
      <c r="C78" t="s">
        <v>205</v>
      </c>
      <c r="D78" s="2">
        <v>2</v>
      </c>
      <c r="E78">
        <v>8000</v>
      </c>
      <c r="F78" s="1" t="s">
        <v>99</v>
      </c>
      <c r="G78" t="s">
        <v>194</v>
      </c>
      <c r="H78" t="str">
        <f t="shared" si="1"/>
        <v>New ItemData("Breast Plate -2", 76, "Armor", "AC 2",8000,"FPSLN","Cursed;"),</v>
      </c>
    </row>
    <row r="79" spans="1:8" x14ac:dyDescent="0.25">
      <c r="A79" t="s">
        <v>64</v>
      </c>
      <c r="B79">
        <v>77</v>
      </c>
      <c r="C79" t="s">
        <v>208</v>
      </c>
      <c r="E79">
        <v>8000</v>
      </c>
      <c r="F79" s="1" t="s">
        <v>165</v>
      </c>
      <c r="G79" t="s">
        <v>194</v>
      </c>
      <c r="H79" t="str">
        <f t="shared" si="1"/>
        <v>New ItemData("Shield -2", 77, "Shield", "AC ",8000,"FPTSLN","Cursed;"),</v>
      </c>
    </row>
    <row r="80" spans="1:8" x14ac:dyDescent="0.25">
      <c r="A80" t="s">
        <v>65</v>
      </c>
      <c r="B80">
        <v>78</v>
      </c>
      <c r="C80" t="s">
        <v>409</v>
      </c>
      <c r="D80" s="2">
        <v>-2</v>
      </c>
      <c r="E80">
        <v>50000</v>
      </c>
      <c r="F80" s="1" t="s">
        <v>97</v>
      </c>
      <c r="H80" t="str">
        <f t="shared" si="1"/>
        <v>New ItemData("Cursed Helmet", 78, "Helmet", "-2",50000,"FSLN",""),</v>
      </c>
    </row>
    <row r="81" spans="1:8" x14ac:dyDescent="0.25">
      <c r="A81" t="s">
        <v>66</v>
      </c>
      <c r="B81">
        <v>79</v>
      </c>
      <c r="C81" t="s">
        <v>205</v>
      </c>
      <c r="D81" s="2">
        <v>6</v>
      </c>
      <c r="E81" s="5">
        <v>10000</v>
      </c>
      <c r="F81" s="1" t="s">
        <v>99</v>
      </c>
      <c r="H81" t="str">
        <f t="shared" si="1"/>
        <v>New ItemData("Breast Plate +2", 79, "Armor", "AC 6",10000,"FPSLN",""),</v>
      </c>
    </row>
    <row r="82" spans="1:8" x14ac:dyDescent="0.25">
      <c r="A82" t="s">
        <v>67</v>
      </c>
      <c r="B82">
        <v>80</v>
      </c>
      <c r="C82" t="s">
        <v>207</v>
      </c>
      <c r="D82" s="2">
        <v>3</v>
      </c>
      <c r="E82">
        <v>60000</v>
      </c>
      <c r="F82" s="4" t="s">
        <v>97</v>
      </c>
      <c r="H82" t="str">
        <f t="shared" si="1"/>
        <v>New ItemData("Gloves of Silver", 80, "Gauntlets", "AC 3",60000,"FSLN",""),</v>
      </c>
    </row>
    <row r="83" spans="1:8" x14ac:dyDescent="0.25">
      <c r="A83" t="s">
        <v>68</v>
      </c>
      <c r="B83">
        <v>81</v>
      </c>
      <c r="C83" t="s">
        <v>92</v>
      </c>
      <c r="D83" s="2" t="s">
        <v>146</v>
      </c>
      <c r="E83">
        <v>50000</v>
      </c>
      <c r="F83" t="s">
        <v>97</v>
      </c>
      <c r="H83" t="str">
        <f t="shared" si="1"/>
        <v>New ItemData("Evil +3 Sword", 81, "Weapon", "4-13 Damage",50000,"FSLN",""),</v>
      </c>
    </row>
    <row r="84" spans="1:8" x14ac:dyDescent="0.25">
      <c r="A84" t="s">
        <v>150</v>
      </c>
      <c r="B84">
        <v>82</v>
      </c>
      <c r="C84" t="s">
        <v>92</v>
      </c>
      <c r="H84" t="str">
        <f t="shared" si="1"/>
        <v>New ItemData("Evil Short Sword +3", 82, "Weapon", " Damage",,"",""),</v>
      </c>
    </row>
    <row r="85" spans="1:8" x14ac:dyDescent="0.25">
      <c r="A85" t="s">
        <v>69</v>
      </c>
      <c r="B85">
        <v>83</v>
      </c>
      <c r="C85" t="s">
        <v>92</v>
      </c>
      <c r="D85" s="2" t="s">
        <v>147</v>
      </c>
      <c r="E85">
        <v>50000</v>
      </c>
      <c r="F85" t="s">
        <v>110</v>
      </c>
      <c r="G85" t="s">
        <v>111</v>
      </c>
      <c r="H85" t="str">
        <f t="shared" si="1"/>
        <v>New ItemData("Thieves Dagger", 83, "Weapon", "11-16 Damage",50000,"TN","Invoke: Class to Ninja"),</v>
      </c>
    </row>
    <row r="86" spans="1:8" x14ac:dyDescent="0.25">
      <c r="A86" t="s">
        <v>153</v>
      </c>
      <c r="B86">
        <v>84</v>
      </c>
      <c r="C86" t="s">
        <v>205</v>
      </c>
      <c r="D86" s="2">
        <v>7</v>
      </c>
      <c r="E86">
        <v>100000</v>
      </c>
      <c r="F86" s="1" t="s">
        <v>99</v>
      </c>
      <c r="H86" t="str">
        <f t="shared" si="1"/>
        <v>New ItemData("Breast Plate +3", 84, "Armor", "AC 7",100000,"FPSLN",""),</v>
      </c>
    </row>
    <row r="87" spans="1:8" x14ac:dyDescent="0.25">
      <c r="A87" t="s">
        <v>70</v>
      </c>
      <c r="B87">
        <v>85</v>
      </c>
      <c r="C87" t="s">
        <v>205</v>
      </c>
      <c r="D87" s="2">
        <v>10</v>
      </c>
      <c r="E87" s="1">
        <v>1000000</v>
      </c>
      <c r="F87" t="s">
        <v>171</v>
      </c>
      <c r="G87" s="1" t="s">
        <v>172</v>
      </c>
      <c r="H87" t="str">
        <f t="shared" si="1"/>
        <v>New ItemData("Lord's Garb", 85, "Armor", "AC 10",1000000,"L","Prot: Mythical, Dragon; Regeneration (1); Vs: Were, Demon, Undead"),</v>
      </c>
    </row>
    <row r="88" spans="1:8" x14ac:dyDescent="0.25">
      <c r="A88" t="s">
        <v>71</v>
      </c>
      <c r="B88">
        <v>86</v>
      </c>
      <c r="C88" t="s">
        <v>92</v>
      </c>
      <c r="D88" s="2" t="s">
        <v>149</v>
      </c>
      <c r="E88">
        <v>1000000</v>
      </c>
      <c r="F88" t="s">
        <v>114</v>
      </c>
      <c r="G88" t="s">
        <v>115</v>
      </c>
      <c r="H88" t="str">
        <f t="shared" si="1"/>
        <v>New ItemData("Murasama Blade", 86, "Weapon", "10-50 Damage",1000000,"S","Invoking: St+1"),</v>
      </c>
    </row>
    <row r="89" spans="1:8" x14ac:dyDescent="0.25">
      <c r="A89" t="s">
        <v>72</v>
      </c>
      <c r="B89">
        <v>87</v>
      </c>
      <c r="C89" t="s">
        <v>92</v>
      </c>
      <c r="D89" s="2" t="s">
        <v>121</v>
      </c>
      <c r="E89">
        <v>50000</v>
      </c>
      <c r="F89" t="s">
        <v>112</v>
      </c>
      <c r="G89" t="s">
        <v>113</v>
      </c>
      <c r="H89" t="str">
        <f t="shared" si="1"/>
        <v>New ItemData("Shuriken", 87, "Weapon", "1-6 Damage",50000,"N","Alig: Evil; Res: Poison, LvlDrain; Invoking: Hp+1."),</v>
      </c>
    </row>
    <row r="90" spans="1:8" x14ac:dyDescent="0.25">
      <c r="A90" t="s">
        <v>73</v>
      </c>
      <c r="B90">
        <v>88</v>
      </c>
      <c r="C90" t="s">
        <v>205</v>
      </c>
      <c r="D90" s="2">
        <v>6</v>
      </c>
      <c r="E90" s="1">
        <v>150000</v>
      </c>
      <c r="F90" s="1" t="s">
        <v>99</v>
      </c>
      <c r="H90" t="str">
        <f t="shared" si="1"/>
        <v>New ItemData("Chain Pro Fire", 88, "Armor", "AC 6",150000,"FPSLN",""),</v>
      </c>
    </row>
    <row r="91" spans="1:8" x14ac:dyDescent="0.25">
      <c r="A91" t="s">
        <v>154</v>
      </c>
      <c r="B91">
        <v>89</v>
      </c>
      <c r="C91" t="s">
        <v>205</v>
      </c>
      <c r="D91" s="2">
        <v>9</v>
      </c>
      <c r="E91" s="1">
        <v>150000</v>
      </c>
      <c r="F91" s="1" t="s">
        <v>99</v>
      </c>
      <c r="G91" t="s">
        <v>166</v>
      </c>
      <c r="H91" t="str">
        <f t="shared" si="1"/>
        <v>New ItemData("Evil Plate +3", 89, "Armor", "AC 9",150000,"FPSLN","Alignment: Evil"),</v>
      </c>
    </row>
    <row r="92" spans="1:8" x14ac:dyDescent="0.25">
      <c r="A92" t="s">
        <v>155</v>
      </c>
      <c r="B92">
        <v>90</v>
      </c>
      <c r="C92" t="s">
        <v>208</v>
      </c>
      <c r="D92" s="2">
        <v>6</v>
      </c>
      <c r="E92" s="4">
        <v>250000</v>
      </c>
      <c r="F92" s="1" t="s">
        <v>165</v>
      </c>
      <c r="H92" t="str">
        <f t="shared" si="1"/>
        <v>New ItemData("Shield +3", 90, "Shield", "AC 6",250000,"FPTSLN",""),</v>
      </c>
    </row>
    <row r="93" spans="1:8" x14ac:dyDescent="0.25">
      <c r="A93" t="s">
        <v>74</v>
      </c>
      <c r="B93">
        <v>91</v>
      </c>
      <c r="C93" t="s">
        <v>177</v>
      </c>
      <c r="E93" s="1">
        <v>300000</v>
      </c>
      <c r="F93" t="s">
        <v>167</v>
      </c>
      <c r="G93" s="1" t="s">
        <v>181</v>
      </c>
      <c r="H93" t="str">
        <f t="shared" si="1"/>
        <v>New ItemData("Ring of Healing", 91, "Magic", "",300000,"*","Regeneration(1)"),</v>
      </c>
    </row>
    <row r="94" spans="1:8" x14ac:dyDescent="0.25">
      <c r="A94" t="s">
        <v>75</v>
      </c>
      <c r="B94">
        <v>92</v>
      </c>
      <c r="C94" t="s">
        <v>177</v>
      </c>
      <c r="E94" s="1">
        <v>500000</v>
      </c>
      <c r="F94" t="s">
        <v>167</v>
      </c>
      <c r="G94" s="1" t="s">
        <v>182</v>
      </c>
      <c r="H94" t="str">
        <f t="shared" si="1"/>
        <v>New ItemData("Ring Pro Undead", 92, "Magic", "",500000,"*","Prot: Undead"),</v>
      </c>
    </row>
    <row r="95" spans="1:8" x14ac:dyDescent="0.25">
      <c r="A95" t="s">
        <v>76</v>
      </c>
      <c r="B95">
        <v>93</v>
      </c>
      <c r="C95" t="s">
        <v>177</v>
      </c>
      <c r="E95" s="1">
        <v>500000</v>
      </c>
      <c r="F95" t="s">
        <v>167</v>
      </c>
      <c r="G95" s="1" t="s">
        <v>193</v>
      </c>
      <c r="H95" t="str">
        <f t="shared" si="1"/>
        <v>New ItemData("Deadly Ring", 93, "Magic", "",500000,"*","Cursed; Regeneration(1)"),</v>
      </c>
    </row>
    <row r="96" spans="1:8" x14ac:dyDescent="0.25">
      <c r="A96" t="s">
        <v>77</v>
      </c>
      <c r="B96">
        <v>94</v>
      </c>
      <c r="C96" t="s">
        <v>93</v>
      </c>
      <c r="E96" s="3" t="s">
        <v>283</v>
      </c>
      <c r="F96" t="s">
        <v>167</v>
      </c>
      <c r="G96" s="1" t="s">
        <v>203</v>
      </c>
      <c r="H96" t="str">
        <f t="shared" si="1"/>
        <v>New ItemData("Werdna's Amulet", 94, "Special", "",999999999,"*","Alignment: Evil; Cursed; Casts MALOR; Prot: Regeneration(3), Fighter, Mage, Priest, Thief, Midget, Giant, Mythical, Dragon, Animal, Were, Undead, Demon, Insect; Res: Noelements, Fire, Cold, Poison, LvlDrain, Stoning, Magic; Ac: 10; Invoke: Heal Party"),</v>
      </c>
    </row>
    <row r="97" spans="1:8" x14ac:dyDescent="0.25">
      <c r="A97" t="s">
        <v>78</v>
      </c>
      <c r="B97">
        <v>95</v>
      </c>
      <c r="C97" t="s">
        <v>93</v>
      </c>
      <c r="E97">
        <v>0</v>
      </c>
      <c r="F97" t="s">
        <v>167</v>
      </c>
      <c r="G97" s="1" t="s">
        <v>200</v>
      </c>
      <c r="H97" t="str">
        <f t="shared" si="1"/>
        <v>New ItemData("Statuette/Bear", 95, "Special", "",0,"*","Key"),</v>
      </c>
    </row>
    <row r="98" spans="1:8" x14ac:dyDescent="0.25">
      <c r="A98" t="s">
        <v>79</v>
      </c>
      <c r="B98">
        <v>96</v>
      </c>
      <c r="C98" t="s">
        <v>93</v>
      </c>
      <c r="E98">
        <v>0</v>
      </c>
      <c r="F98" t="s">
        <v>167</v>
      </c>
      <c r="G98" s="1" t="s">
        <v>200</v>
      </c>
      <c r="H98" t="str">
        <f t="shared" si="1"/>
        <v>New ItemData("Statuette/Frog", 96, "Special", "",0,"*","Key"),</v>
      </c>
    </row>
    <row r="99" spans="1:8" x14ac:dyDescent="0.25">
      <c r="A99" t="s">
        <v>80</v>
      </c>
      <c r="B99">
        <v>97</v>
      </c>
      <c r="C99" t="s">
        <v>93</v>
      </c>
      <c r="E99">
        <v>0</v>
      </c>
      <c r="F99" t="s">
        <v>167</v>
      </c>
      <c r="G99" s="1" t="s">
        <v>201</v>
      </c>
      <c r="H99" t="str">
        <f t="shared" si="1"/>
        <v>New ItemData("Bronze Key", 97, "Special", "",0,"*","Key to access the room on level 2"),</v>
      </c>
    </row>
    <row r="100" spans="1:8" x14ac:dyDescent="0.25">
      <c r="A100" t="s">
        <v>81</v>
      </c>
      <c r="B100">
        <v>98</v>
      </c>
      <c r="C100" t="s">
        <v>93</v>
      </c>
      <c r="E100">
        <v>0</v>
      </c>
      <c r="F100" t="s">
        <v>167</v>
      </c>
      <c r="G100" s="1" t="s">
        <v>200</v>
      </c>
      <c r="H100" t="str">
        <f t="shared" si="1"/>
        <v>New ItemData("Silver Key", 98, "Special", "",0,"*","Key"),</v>
      </c>
    </row>
    <row r="101" spans="1:8" x14ac:dyDescent="0.25">
      <c r="A101" t="s">
        <v>82</v>
      </c>
      <c r="B101">
        <v>99</v>
      </c>
      <c r="C101" t="s">
        <v>93</v>
      </c>
      <c r="E101">
        <v>0</v>
      </c>
      <c r="F101" t="s">
        <v>167</v>
      </c>
      <c r="G101" s="1" t="s">
        <v>200</v>
      </c>
      <c r="H101" t="str">
        <f t="shared" si="1"/>
        <v>New ItemData("Gold Key", 99, "Special", "",0,"*","Key"),</v>
      </c>
    </row>
    <row r="102" spans="1:8" x14ac:dyDescent="0.25">
      <c r="A102" t="s">
        <v>83</v>
      </c>
      <c r="B102">
        <v>100</v>
      </c>
      <c r="C102" t="s">
        <v>93</v>
      </c>
      <c r="E102">
        <v>0</v>
      </c>
      <c r="F102" t="s">
        <v>167</v>
      </c>
      <c r="G102" s="1" t="s">
        <v>202</v>
      </c>
      <c r="H102" t="str">
        <f t="shared" si="1"/>
        <v>New ItemData("Blue Ribbon", 100, "Special", "",0,"*","Access to second elevator (A-F) on level 4"),</v>
      </c>
    </row>
  </sheetData>
  <autoFilter ref="A1:G102">
    <sortState ref="A2:G102">
      <sortCondition ref="A2:A102"/>
    </sortState>
  </autoFilter>
  <sortState ref="A2:H102">
    <sortCondition ref="B2:B1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>
      <pane ySplit="1" topLeftCell="A2" activePane="bottomLeft" state="frozen"/>
      <selection pane="bottomLeft" activeCell="C132" sqref="C132"/>
    </sheetView>
  </sheetViews>
  <sheetFormatPr defaultRowHeight="15" x14ac:dyDescent="0.25"/>
  <cols>
    <col min="1" max="1" width="25.7109375" customWidth="1"/>
    <col min="3" max="3" width="11.140625" bestFit="1" customWidth="1"/>
    <col min="4" max="4" width="11.7109375" style="2" bestFit="1" customWidth="1"/>
    <col min="7" max="7" width="43.5703125" bestFit="1" customWidth="1"/>
    <col min="8" max="8" width="99" customWidth="1"/>
    <col min="9" max="16384" width="9.140625" style="2"/>
  </cols>
  <sheetData>
    <row r="1" spans="1:8" x14ac:dyDescent="0.25">
      <c r="A1" t="s">
        <v>85</v>
      </c>
      <c r="B1" t="s">
        <v>86</v>
      </c>
      <c r="C1" t="s">
        <v>87</v>
      </c>
      <c r="D1" s="2" t="s">
        <v>196</v>
      </c>
      <c r="E1" t="s">
        <v>88</v>
      </c>
      <c r="F1" t="s">
        <v>89</v>
      </c>
      <c r="G1" t="s">
        <v>90</v>
      </c>
      <c r="H1" t="s">
        <v>204</v>
      </c>
    </row>
    <row r="2" spans="1:8" x14ac:dyDescent="0.25">
      <c r="A2" t="s">
        <v>0</v>
      </c>
      <c r="B2">
        <v>0</v>
      </c>
      <c r="C2" t="s">
        <v>206</v>
      </c>
      <c r="D2" s="2" t="s">
        <v>84</v>
      </c>
      <c r="E2">
        <v>0</v>
      </c>
      <c r="F2" t="s">
        <v>167</v>
      </c>
      <c r="G2" t="s">
        <v>199</v>
      </c>
      <c r="H2" t="str">
        <f>"New ItemData("""&amp;A2&amp;""", "&amp;B2&amp;", """&amp;C2&amp; """, """ &amp; IF(C2="Weapon",D2&amp;" Damage",IF(OR(C2="Armor",C2="Helm",C2="Shield",C2="Gauntlets"),"AC "&amp;D2,D2))&amp;""","&amp;E2&amp;","""&amp;F2&amp;""",""" &amp; G2 &amp; """),"</f>
        <v>New ItemData("Broken Item", 0, "Misc", " ",0,"*","None (The item you get when you use a scroll or invoke a special power of an object and the object breaks) "),</v>
      </c>
    </row>
    <row r="3" spans="1:8" x14ac:dyDescent="0.25">
      <c r="A3" t="s">
        <v>1</v>
      </c>
      <c r="B3">
        <v>1</v>
      </c>
      <c r="C3" t="s">
        <v>92</v>
      </c>
      <c r="D3" s="2" t="s">
        <v>123</v>
      </c>
      <c r="E3">
        <v>25</v>
      </c>
      <c r="F3" t="s">
        <v>97</v>
      </c>
      <c r="H3" t="str">
        <f>"New ItemData("""&amp;A3&amp;""", "&amp;B3&amp;", """&amp;C3&amp; """, """ &amp; IF(C3="Weapon",D3&amp;" Damage",IF(OR(C3="Armor",C3="Helm",C3="Shield",C3="Gauntlets"),"AC "&amp;D3,D3))&amp;""","&amp;E3&amp;","""&amp;F3&amp;""",""" &amp; G3 &amp; """),"</f>
        <v>New ItemData("Long Sword", 1, "Weapon", "1-8 Damage",25,"FSLN",""),</v>
      </c>
    </row>
    <row r="4" spans="1:8" x14ac:dyDescent="0.25">
      <c r="A4" t="s">
        <v>2</v>
      </c>
      <c r="B4">
        <v>2</v>
      </c>
      <c r="C4" t="s">
        <v>92</v>
      </c>
      <c r="D4" s="2" t="s">
        <v>121</v>
      </c>
      <c r="E4">
        <v>15</v>
      </c>
      <c r="F4" t="s">
        <v>96</v>
      </c>
      <c r="H4" t="str">
        <f>"New ItemData("""&amp;A4&amp;""", "&amp;B4&amp;", """&amp;C4&amp; """, """ &amp; IF(C4="Weapon",D4&amp;" Damage",IF(OR(C4="Armor",C4="Helm",C4="Shield",C4="Gauntlets"),"AC "&amp;D4,D4))&amp;""","&amp;E4&amp;","""&amp;F4&amp;""",""" &amp; G4 &amp; """),"</f>
        <v>New ItemData("Short Sword", 2, "Weapon", "1-6 Damage",15,"FTSLN",""),</v>
      </c>
    </row>
    <row r="5" spans="1:8" x14ac:dyDescent="0.25">
      <c r="A5" t="s">
        <v>3</v>
      </c>
      <c r="B5">
        <v>3</v>
      </c>
      <c r="C5" t="s">
        <v>92</v>
      </c>
      <c r="D5" s="2" t="s">
        <v>125</v>
      </c>
      <c r="E5">
        <v>30</v>
      </c>
      <c r="F5" t="s">
        <v>98</v>
      </c>
      <c r="H5" t="str">
        <f>"New ItemData("""&amp;A5&amp;""", "&amp;B5&amp;", """&amp;C5&amp; """, """ &amp; IF(C5="Weapon",D5&amp;" Damage",IF(OR(C5="Armor",C5="Helm",C5="Shield",C5="Gauntlets"),"AC "&amp;D5,D5))&amp;""","&amp;E5&amp;","""&amp;F5&amp;""",""" &amp; G5 &amp; """),"</f>
        <v>New ItemData("Anointed Mace", 3, "Weapon", "2-6 Damage",30,"FPBSLN",""),</v>
      </c>
    </row>
    <row r="6" spans="1:8" x14ac:dyDescent="0.25">
      <c r="A6" t="s">
        <v>4</v>
      </c>
      <c r="B6">
        <v>4</v>
      </c>
      <c r="C6" t="s">
        <v>92</v>
      </c>
      <c r="D6" s="2" t="s">
        <v>127</v>
      </c>
      <c r="E6">
        <v>150</v>
      </c>
      <c r="F6" t="s">
        <v>99</v>
      </c>
      <c r="H6" t="str">
        <f>"New ItemData("""&amp;A6&amp;""", "&amp;B6&amp;", """&amp;C6&amp; """, """ &amp; IF(C6="Weapon",D6&amp;" Damage",IF(OR(C6="Armor",C6="Helm",C6="Shield",C6="Gauntlets"),"AC "&amp;D6,D6))&amp;""","&amp;E6&amp;","""&amp;F6&amp;""",""" &amp; G6 &amp; """),"</f>
        <v>New ItemData("Anointed Flail", 4, "Weapon", "1-7 Damage",150,"FPSLN",""),</v>
      </c>
    </row>
    <row r="7" spans="1:8" x14ac:dyDescent="0.25">
      <c r="A7" t="s">
        <v>5</v>
      </c>
      <c r="B7">
        <v>5</v>
      </c>
      <c r="C7" t="s">
        <v>92</v>
      </c>
      <c r="D7" s="2" t="s">
        <v>119</v>
      </c>
      <c r="E7">
        <v>10</v>
      </c>
      <c r="F7" t="s">
        <v>91</v>
      </c>
      <c r="H7" t="str">
        <f>"New ItemData("""&amp;A7&amp;""", "&amp;B7&amp;", """&amp;C7&amp; """, """ &amp; IF(C7="Weapon",D7&amp;" Damage",IF(OR(C7="Armor",C7="Helm",C7="Shield",C7="Gauntlets"),"AC "&amp;D7,D7))&amp;""","&amp;E7&amp;","""&amp;F7&amp;""",""" &amp; G7 &amp; """),"</f>
        <v>New ItemData("Staff", 5, "Weapon", "1-5 Damage",10," *",""),</v>
      </c>
    </row>
    <row r="8" spans="1:8" x14ac:dyDescent="0.25">
      <c r="A8" t="s">
        <v>6</v>
      </c>
      <c r="B8">
        <v>6</v>
      </c>
      <c r="C8" t="s">
        <v>92</v>
      </c>
      <c r="D8" s="2" t="s">
        <v>116</v>
      </c>
      <c r="E8">
        <v>5</v>
      </c>
      <c r="F8" t="s">
        <v>94</v>
      </c>
      <c r="H8" t="str">
        <f>"New ItemData("""&amp;A8&amp;""", "&amp;B8&amp;", """&amp;C8&amp; """, """ &amp; IF(C8="Weapon",D8&amp;" Damage",IF(OR(C8="Armor",C8="Helm",C8="Shield",C8="Gauntlets"),"AC "&amp;D8,D8))&amp;""","&amp;E8&amp;","""&amp;F8&amp;""",""" &amp; G8 &amp; """),"</f>
        <v>New ItemData("Dagger", 6, "Weapon", "1-4 Damage",5,"FMTSLN",""),</v>
      </c>
    </row>
    <row r="9" spans="1:8" x14ac:dyDescent="0.25">
      <c r="A9" t="s">
        <v>7</v>
      </c>
      <c r="B9">
        <v>7</v>
      </c>
      <c r="C9" t="s">
        <v>208</v>
      </c>
      <c r="D9" s="2">
        <v>2</v>
      </c>
      <c r="E9">
        <v>20</v>
      </c>
      <c r="F9" s="1" t="s">
        <v>164</v>
      </c>
      <c r="H9" t="str">
        <f>"New ItemData("""&amp;A9&amp;""", "&amp;B9&amp;", """&amp;C9&amp; """, """ &amp; IF(C9="Weapon",D9&amp;" Damage",IF(OR(C9="Armor",C9="Helm",C9="Shield",C9="Gauntlets"),"AC "&amp;D9,D9))&amp;""","&amp;E9&amp;","""&amp;F9&amp;""",""" &amp; G9 &amp; """),"</f>
        <v>New ItemData("Small Shield", 7, "Shield", "AC 2",20,"FPTBSLN",""),</v>
      </c>
    </row>
    <row r="10" spans="1:8" x14ac:dyDescent="0.25">
      <c r="A10" t="s">
        <v>8</v>
      </c>
      <c r="B10">
        <v>8</v>
      </c>
      <c r="C10" t="s">
        <v>208</v>
      </c>
      <c r="D10" s="2">
        <v>3</v>
      </c>
      <c r="E10">
        <v>40</v>
      </c>
      <c r="F10" s="1" t="s">
        <v>99</v>
      </c>
      <c r="H10" t="str">
        <f>"New ItemData("""&amp;A10&amp;""", "&amp;B10&amp;", """&amp;C10&amp; """, """ &amp; IF(C10="Weapon",D10&amp;" Damage",IF(OR(C10="Armor",C10="Helm",C10="Shield",C10="Gauntlets"),"AC "&amp;D10,D10))&amp;""","&amp;E10&amp;","""&amp;F10&amp;""",""" &amp; G10 &amp; """),"</f>
        <v>New ItemData("Large Shield", 8, "Shield", "AC 3",40,"FPSLN",""),</v>
      </c>
    </row>
    <row r="11" spans="1:8" x14ac:dyDescent="0.25">
      <c r="A11" t="s">
        <v>9</v>
      </c>
      <c r="B11">
        <v>9</v>
      </c>
      <c r="C11" t="s">
        <v>205</v>
      </c>
      <c r="D11" s="2">
        <v>1</v>
      </c>
      <c r="E11">
        <v>15</v>
      </c>
      <c r="F11" t="s">
        <v>167</v>
      </c>
      <c r="H11" t="str">
        <f>"New ItemData("""&amp;A11&amp;""", "&amp;B11&amp;", """&amp;C11&amp; """, """ &amp; IF(C11="Weapon",D11&amp;" Damage",IF(OR(C11="Armor",C11="Helm",C11="Shield",C11="Gauntlets"),"AC "&amp;D11,D11))&amp;""","&amp;E11&amp;","""&amp;F11&amp;""",""" &amp; G11 &amp; """),"</f>
        <v>New ItemData("Robes", 9, "Armor", "AC 1",15,"*",""),</v>
      </c>
    </row>
    <row r="12" spans="1:8" x14ac:dyDescent="0.25">
      <c r="A12" t="s">
        <v>10</v>
      </c>
      <c r="B12">
        <v>10</v>
      </c>
      <c r="C12" t="s">
        <v>205</v>
      </c>
      <c r="D12" s="2">
        <v>2</v>
      </c>
      <c r="E12">
        <v>50</v>
      </c>
      <c r="F12" t="s">
        <v>164</v>
      </c>
      <c r="H12" t="str">
        <f>"New ItemData("""&amp;A12&amp;""", "&amp;B12&amp;", """&amp;C12&amp; """, """ &amp; IF(C12="Weapon",D12&amp;" Damage",IF(OR(C12="Armor",C12="Helm",C12="Shield",C12="Gauntlets"),"AC "&amp;D12,D12))&amp;""","&amp;E12&amp;","""&amp;F12&amp;""",""" &amp; G12 &amp; """),"</f>
        <v>New ItemData("Leather Armor", 10, "Armor", "AC 2",50,"FPTBSLN",""),</v>
      </c>
    </row>
    <row r="13" spans="1:8" x14ac:dyDescent="0.25">
      <c r="A13" t="s">
        <v>11</v>
      </c>
      <c r="B13">
        <v>11</v>
      </c>
      <c r="C13" t="s">
        <v>205</v>
      </c>
      <c r="D13" s="2">
        <v>3</v>
      </c>
      <c r="E13">
        <v>90</v>
      </c>
      <c r="F13" s="1" t="s">
        <v>99</v>
      </c>
      <c r="H13" t="str">
        <f>"New ItemData("""&amp;A13&amp;""", "&amp;B13&amp;", """&amp;C13&amp; """, """ &amp; IF(C13="Weapon",D13&amp;" Damage",IF(OR(C13="Armor",C13="Helm",C13="Shield",C13="Gauntlets"),"AC "&amp;D13,D13))&amp;""","&amp;E13&amp;","""&amp;F13&amp;""",""" &amp; G13 &amp; """),"</f>
        <v>New ItemData("Chain Mail", 11, "Armor", "AC 3",90,"FPSLN",""),</v>
      </c>
    </row>
    <row r="14" spans="1:8" x14ac:dyDescent="0.25">
      <c r="A14" t="s">
        <v>12</v>
      </c>
      <c r="B14">
        <v>12</v>
      </c>
      <c r="C14" t="s">
        <v>205</v>
      </c>
      <c r="D14" s="2">
        <v>4</v>
      </c>
      <c r="E14">
        <v>200</v>
      </c>
      <c r="F14" s="1" t="s">
        <v>99</v>
      </c>
      <c r="H14" t="str">
        <f>"New ItemData("""&amp;A14&amp;""", "&amp;B14&amp;", """&amp;C14&amp; """, """ &amp; IF(C14="Weapon",D14&amp;" Damage",IF(OR(C14="Armor",C14="Helm",C14="Shield",C14="Gauntlets"),"AC "&amp;D14,D14))&amp;""","&amp;E14&amp;","""&amp;F14&amp;""",""" &amp; G14 &amp; """),"</f>
        <v>New ItemData("Breast Plate", 12, "Armor", "AC 4",200,"FPSLN",""),</v>
      </c>
    </row>
    <row r="15" spans="1:8" x14ac:dyDescent="0.25">
      <c r="A15" t="s">
        <v>13</v>
      </c>
      <c r="B15">
        <v>13</v>
      </c>
      <c r="C15" t="s">
        <v>205</v>
      </c>
      <c r="D15" s="2">
        <v>5</v>
      </c>
      <c r="E15">
        <v>750</v>
      </c>
      <c r="F15" s="1" t="s">
        <v>97</v>
      </c>
      <c r="H15" t="str">
        <f>"New ItemData("""&amp;A15&amp;""", "&amp;B15&amp;", """&amp;C15&amp; """, """ &amp; IF(C15="Weapon",D15&amp;" Damage",IF(OR(C15="Armor",C15="Helm",C15="Shield",C15="Gauntlets"),"AC "&amp;D15,D15))&amp;""","&amp;E15&amp;","""&amp;F15&amp;""",""" &amp; G15 &amp; """),"</f>
        <v>New ItemData("Plate Mail", 13, "Armor", "AC 5",750,"FSLN",""),</v>
      </c>
    </row>
    <row r="16" spans="1:8" x14ac:dyDescent="0.25">
      <c r="A16" t="s">
        <v>14</v>
      </c>
      <c r="B16">
        <v>14</v>
      </c>
      <c r="C16" t="s">
        <v>409</v>
      </c>
      <c r="D16" s="2">
        <v>1</v>
      </c>
      <c r="E16">
        <v>100</v>
      </c>
      <c r="F16" s="1" t="s">
        <v>97</v>
      </c>
      <c r="H16" t="str">
        <f>"New ItemData("""&amp;A16&amp;""", "&amp;B16&amp;", """&amp;C16&amp; """, """ &amp; IF(C16="Weapon",D16&amp;" Damage",IF(OR(C16="Armor",C16="Helm",C16="Shield",C16="Gauntlets"),"AC "&amp;D16,D16))&amp;""","&amp;E16&amp;","""&amp;F16&amp;""",""" &amp; G16 &amp; """),"</f>
        <v>New ItemData("Helm", 14, "Helmet", "1",100,"FSLN",""),</v>
      </c>
    </row>
    <row r="17" spans="1:8" x14ac:dyDescent="0.25">
      <c r="A17" t="s">
        <v>159</v>
      </c>
      <c r="B17">
        <v>15</v>
      </c>
      <c r="C17" t="s">
        <v>177</v>
      </c>
      <c r="E17">
        <v>500</v>
      </c>
      <c r="F17" t="s">
        <v>167</v>
      </c>
      <c r="G17" s="1" t="s">
        <v>183</v>
      </c>
      <c r="H17" t="str">
        <f>"New ItemData("""&amp;A17&amp;""", "&amp;B17&amp;", """&amp;C17&amp; """, """ &amp; IF(C17="Weapon",D17&amp;" Damage",IF(OR(C17="Armor",C17="Helm",C17="Shield",C17="Gauntlets"),"AC "&amp;D17,D17))&amp;""","&amp;E17&amp;","""&amp;F17&amp;""",""" &amp; G17 &amp; """),"</f>
        <v>New ItemData("Potion of DIOS", 15, "Magic", "",500,"*","Casts DIOS"),</v>
      </c>
    </row>
    <row r="18" spans="1:8" x14ac:dyDescent="0.25">
      <c r="A18" t="s">
        <v>160</v>
      </c>
      <c r="B18">
        <v>16</v>
      </c>
      <c r="C18" t="s">
        <v>177</v>
      </c>
      <c r="E18">
        <v>300</v>
      </c>
      <c r="F18" t="s">
        <v>167</v>
      </c>
      <c r="G18" t="s">
        <v>191</v>
      </c>
      <c r="H18" t="str">
        <f>"New ItemData("""&amp;A18&amp;""", "&amp;B18&amp;", """&amp;C18&amp; """, """ &amp; IF(C18="Weapon",D18&amp;" Damage",IF(OR(C18="Armor",C18="Helm",C18="Shield",C18="Gauntlets"),"AC "&amp;D18,D18))&amp;""","&amp;E18&amp;","""&amp;F18&amp;""",""" &amp; G18 &amp; """),"</f>
        <v>New ItemData("Potion of LATUMOFIS", 16, "Magic", "",300,"*","Casts LATUMOFIS"),</v>
      </c>
    </row>
    <row r="19" spans="1:8" x14ac:dyDescent="0.25">
      <c r="A19" t="s">
        <v>15</v>
      </c>
      <c r="B19">
        <v>17</v>
      </c>
      <c r="C19" t="s">
        <v>92</v>
      </c>
      <c r="D19" s="2" t="s">
        <v>138</v>
      </c>
      <c r="E19">
        <v>10000</v>
      </c>
      <c r="F19" t="s">
        <v>97</v>
      </c>
      <c r="H19" t="str">
        <f>"New ItemData("""&amp;A19&amp;""", "&amp;B19&amp;", """&amp;C19&amp; """, """ &amp; IF(C19="Weapon",D19&amp;" Damage",IF(OR(C19="Armor",C19="Helm",C19="Shield",C19="Gauntlets"),"AC "&amp;D19,D19))&amp;""","&amp;E19&amp;","""&amp;F19&amp;""",""" &amp; G19 &amp; """),"</f>
        <v>New ItemData("Long Sword +1", 17, "Weapon", "2-11 Damage",10000,"FSLN",""),</v>
      </c>
    </row>
    <row r="20" spans="1:8" x14ac:dyDescent="0.25">
      <c r="A20" t="s">
        <v>16</v>
      </c>
      <c r="B20">
        <v>18</v>
      </c>
      <c r="C20" t="s">
        <v>92</v>
      </c>
      <c r="D20" s="2" t="s">
        <v>125</v>
      </c>
      <c r="E20">
        <v>15000</v>
      </c>
      <c r="F20" t="s">
        <v>96</v>
      </c>
      <c r="H20" t="str">
        <f>"New ItemData("""&amp;A20&amp;""", "&amp;B20&amp;", """&amp;C20&amp; """, """ &amp; IF(C20="Weapon",D20&amp;" Damage",IF(OR(C20="Armor",C20="Helm",C20="Shield",C20="Gauntlets"),"AC "&amp;D20,D20))&amp;""","&amp;E20&amp;","""&amp;F20&amp;""",""" &amp; G20 &amp; """),"</f>
        <v>New ItemData("Short Sword +1", 18, "Weapon", "2-6 Damage",15000,"FTSLN",""),</v>
      </c>
    </row>
    <row r="21" spans="1:8" x14ac:dyDescent="0.25">
      <c r="A21" t="s">
        <v>17</v>
      </c>
      <c r="B21">
        <v>19</v>
      </c>
      <c r="C21" t="s">
        <v>92</v>
      </c>
      <c r="D21" s="2" t="s">
        <v>141</v>
      </c>
      <c r="E21">
        <v>12500</v>
      </c>
      <c r="F21" t="s">
        <v>98</v>
      </c>
      <c r="H21" t="str">
        <f>"New ItemData("""&amp;A21&amp;""", "&amp;B21&amp;", """&amp;C21&amp; """, """ &amp; IF(C21="Weapon",D21&amp;" Damage",IF(OR(C21="Armor",C21="Helm",C21="Shield",C21="Gauntlets"),"AC "&amp;D21,D21))&amp;""","&amp;E21&amp;","""&amp;F21&amp;""",""" &amp; G21 &amp; """),"</f>
        <v>New ItemData("Mace +1", 19, "Weapon", "3-9 Damage",12500,"FPBSLN",""),</v>
      </c>
    </row>
    <row r="22" spans="1:8" x14ac:dyDescent="0.25">
      <c r="A22" t="s">
        <v>18</v>
      </c>
      <c r="B22">
        <v>20</v>
      </c>
      <c r="C22" t="s">
        <v>92</v>
      </c>
      <c r="D22" s="2" t="s">
        <v>121</v>
      </c>
      <c r="E22">
        <v>3000</v>
      </c>
      <c r="F22" t="s">
        <v>100</v>
      </c>
      <c r="G22" t="s">
        <v>101</v>
      </c>
      <c r="H22" t="str">
        <f>"New ItemData("""&amp;A22&amp;""", "&amp;B22&amp;", """&amp;C22&amp; """, """ &amp; IF(C22="Weapon",D22&amp;" Damage",IF(OR(C22="Armor",C22="Helm",C22="Shield",C22="Gauntlets"),"AC "&amp;D22,D22))&amp;""","&amp;E22&amp;","""&amp;F22&amp;""",""" &amp; G22 &amp; """),"</f>
        <v>New ItemData("Staff of MOGREF", 20, "Weapon", "1-6 Damage",3000,"MB","Casts MOGREF"),</v>
      </c>
    </row>
    <row r="23" spans="1:8" x14ac:dyDescent="0.25">
      <c r="A23" t="s">
        <v>19</v>
      </c>
      <c r="B23">
        <v>21</v>
      </c>
      <c r="C23" t="s">
        <v>177</v>
      </c>
      <c r="E23">
        <v>500</v>
      </c>
      <c r="F23" s="5" t="s">
        <v>167</v>
      </c>
      <c r="G23" t="s">
        <v>188</v>
      </c>
      <c r="H23" t="str">
        <f>"New ItemData("""&amp;A23&amp;""", "&amp;B23&amp;", """&amp;C23&amp; """, """ &amp; IF(C23="Weapon",D23&amp;" Damage",IF(OR(C23="Armor",C23="Helm",C23="Shield",C23="Gauntlets"),"AC "&amp;D23,D23))&amp;""","&amp;E23&amp;","""&amp;F23&amp;""",""" &amp; G23 &amp; """),"</f>
        <v>New ItemData("Scroll of KATINO", 21, "Magic", "",500,"*","Casts KATINO"),</v>
      </c>
    </row>
    <row r="24" spans="1:8" x14ac:dyDescent="0.25">
      <c r="A24" t="s">
        <v>20</v>
      </c>
      <c r="B24">
        <v>22</v>
      </c>
      <c r="C24" t="s">
        <v>205</v>
      </c>
      <c r="D24" s="2">
        <v>3</v>
      </c>
      <c r="E24">
        <v>1500</v>
      </c>
      <c r="F24" s="1" t="s">
        <v>164</v>
      </c>
      <c r="H24" t="str">
        <f>"New ItemData("""&amp;A24&amp;""", "&amp;B24&amp;", """&amp;C24&amp; """, """ &amp; IF(C24="Weapon",D24&amp;" Damage",IF(OR(C24="Armor",C24="Helm",C24="Shield",C24="Gauntlets"),"AC "&amp;D24,D24))&amp;""","&amp;E24&amp;","""&amp;F24&amp;""",""" &amp; G24 &amp; """),"</f>
        <v>New ItemData("Leather +1", 22, "Armor", "AC 3",1500,"FPTBSLN",""),</v>
      </c>
    </row>
    <row r="25" spans="1:8" x14ac:dyDescent="0.25">
      <c r="A25" t="s">
        <v>21</v>
      </c>
      <c r="B25">
        <v>23</v>
      </c>
      <c r="C25" t="s">
        <v>205</v>
      </c>
      <c r="D25" s="2">
        <v>4</v>
      </c>
      <c r="E25">
        <v>1500</v>
      </c>
      <c r="F25" s="1" t="s">
        <v>99</v>
      </c>
      <c r="H25" t="str">
        <f>"New ItemData("""&amp;A25&amp;""", "&amp;B25&amp;", """&amp;C25&amp; """, """ &amp; IF(C25="Weapon",D25&amp;" Damage",IF(OR(C25="Armor",C25="Helm",C25="Shield",C25="Gauntlets"),"AC "&amp;D25,D25))&amp;""","&amp;E25&amp;","""&amp;F25&amp;""",""" &amp; G25 &amp; """),"</f>
        <v>New ItemData("Chain Mail +1", 23, "Armor", "AC 4",1500,"FPSLN",""),</v>
      </c>
    </row>
    <row r="26" spans="1:8" x14ac:dyDescent="0.25">
      <c r="A26" t="s">
        <v>22</v>
      </c>
      <c r="B26">
        <v>24</v>
      </c>
      <c r="C26" t="s">
        <v>205</v>
      </c>
      <c r="D26" s="2">
        <v>6</v>
      </c>
      <c r="E26">
        <v>1500</v>
      </c>
      <c r="F26" s="1" t="s">
        <v>97</v>
      </c>
      <c r="H26" t="str">
        <f>"New ItemData("""&amp;A26&amp;""", "&amp;B26&amp;", """&amp;C26&amp; """, """ &amp; IF(C26="Weapon",D26&amp;" Damage",IF(OR(C26="Armor",C26="Helm",C26="Shield",C26="Gauntlets"),"AC "&amp;D26,D26))&amp;""","&amp;E26&amp;","""&amp;F26&amp;""",""" &amp; G26 &amp; """),"</f>
        <v>New ItemData("Plate Mail +1", 24, "Armor", "AC 6",1500,"FSLN",""),</v>
      </c>
    </row>
    <row r="27" spans="1:8" x14ac:dyDescent="0.25">
      <c r="A27" t="s">
        <v>23</v>
      </c>
      <c r="B27">
        <v>25</v>
      </c>
      <c r="C27" t="s">
        <v>208</v>
      </c>
      <c r="D27" s="2">
        <v>4</v>
      </c>
      <c r="E27">
        <v>1500</v>
      </c>
      <c r="F27" s="1" t="s">
        <v>165</v>
      </c>
      <c r="H27" t="str">
        <f>"New ItemData("""&amp;A27&amp;""", "&amp;B27&amp;", """&amp;C27&amp; """, """ &amp; IF(C27="Weapon",D27&amp;" Damage",IF(OR(C27="Armor",C27="Helm",C27="Shield",C27="Gauntlets"),"AC "&amp;D27,D27))&amp;""","&amp;E27&amp;","""&amp;F27&amp;""",""" &amp; G27 &amp; """),"</f>
        <v>New ItemData("Shield +1", 25, "Shield", "AC 4",1500,"FPTSLN",""),</v>
      </c>
    </row>
    <row r="28" spans="1:8" x14ac:dyDescent="0.25">
      <c r="A28" t="s">
        <v>24</v>
      </c>
      <c r="B28">
        <v>26</v>
      </c>
      <c r="C28" t="s">
        <v>205</v>
      </c>
      <c r="D28" s="2">
        <v>5</v>
      </c>
      <c r="E28">
        <v>1500</v>
      </c>
      <c r="F28" s="1" t="s">
        <v>99</v>
      </c>
      <c r="H28" t="str">
        <f>"New ItemData("""&amp;A28&amp;""", "&amp;B28&amp;", """&amp;C28&amp; """, """ &amp; IF(C28="Weapon",D28&amp;" Damage",IF(OR(C28="Armor",C28="Helm",C28="Shield",C28="Gauntlets"),"AC "&amp;D28,D28))&amp;""","&amp;E28&amp;","""&amp;F28&amp;""",""" &amp; G28 &amp; """),"</f>
        <v>New ItemData("Breast Plate +1", 26, "Armor", "AC 5",1500,"FPSLN",""),</v>
      </c>
    </row>
    <row r="29" spans="1:8" x14ac:dyDescent="0.25">
      <c r="A29" t="s">
        <v>36</v>
      </c>
      <c r="B29">
        <v>27</v>
      </c>
      <c r="C29" t="s">
        <v>177</v>
      </c>
      <c r="E29">
        <v>500</v>
      </c>
      <c r="F29" t="s">
        <v>167</v>
      </c>
      <c r="G29" t="s">
        <v>185</v>
      </c>
      <c r="H29" t="str">
        <f>"New ItemData("""&amp;A29&amp;""", "&amp;B29&amp;", """&amp;C29&amp; """, """ &amp; IF(C29="Weapon",D29&amp;" Damage",IF(OR(C29="Armor",C29="Helm",C29="Shield",C29="Gauntlets"),"AC "&amp;D29,D29))&amp;""","&amp;E29&amp;","""&amp;F29&amp;""",""" &amp; G29 &amp; """),"</f>
        <v>New ItemData("Scroll of BADIOS", 27, "Magic", "",500,"*","Casts BADIOS"),</v>
      </c>
    </row>
    <row r="30" spans="1:8" x14ac:dyDescent="0.25">
      <c r="A30" t="s">
        <v>162</v>
      </c>
      <c r="B30">
        <v>28</v>
      </c>
      <c r="C30" t="s">
        <v>177</v>
      </c>
      <c r="E30">
        <v>500</v>
      </c>
      <c r="F30" t="s">
        <v>167</v>
      </c>
      <c r="G30" t="s">
        <v>187</v>
      </c>
      <c r="H30" t="str">
        <f>"New ItemData("""&amp;A30&amp;""", "&amp;B30&amp;", """&amp;C30&amp; """, """ &amp; IF(C30="Weapon",D30&amp;" Damage",IF(OR(C30="Armor",C30="Helm",C30="Shield",C30="Gauntlets"),"AC "&amp;D30,D30))&amp;""","&amp;E30&amp;","""&amp;F30&amp;""",""" &amp; G30 &amp; """),"</f>
        <v>New ItemData("Scroll of HALITO", 28, "Magic", "",500,"*","Casts HALITO"),</v>
      </c>
    </row>
    <row r="31" spans="1:8" x14ac:dyDescent="0.25">
      <c r="A31" t="s">
        <v>25</v>
      </c>
      <c r="B31">
        <v>29</v>
      </c>
      <c r="C31" t="s">
        <v>92</v>
      </c>
      <c r="D31" s="2" t="s">
        <v>123</v>
      </c>
      <c r="E31">
        <v>1000</v>
      </c>
      <c r="F31" s="1" t="s">
        <v>97</v>
      </c>
      <c r="G31" t="s">
        <v>194</v>
      </c>
      <c r="H31" t="str">
        <f>"New ItemData("""&amp;A31&amp;""", "&amp;B31&amp;", """&amp;C31&amp; """, """ &amp; IF(C31="Weapon",D31&amp;" Damage",IF(OR(C31="Armor",C31="Helm",C31="Shield",C31="Gauntlets"),"AC "&amp;D31,D31))&amp;""","&amp;E31&amp;","""&amp;F31&amp;""",""" &amp; G31 &amp; """),"</f>
        <v>New ItemData("Long Sword -1", 29, "Weapon", "1-8 Damage",1000,"FSLN","Cursed;"),</v>
      </c>
    </row>
    <row r="32" spans="1:8" x14ac:dyDescent="0.25">
      <c r="A32" t="s">
        <v>26</v>
      </c>
      <c r="B32">
        <v>30</v>
      </c>
      <c r="C32" t="s">
        <v>92</v>
      </c>
      <c r="D32" s="2" t="s">
        <v>121</v>
      </c>
      <c r="E32">
        <v>1000</v>
      </c>
      <c r="F32" s="1" t="s">
        <v>96</v>
      </c>
      <c r="G32" t="s">
        <v>194</v>
      </c>
      <c r="H32" t="str">
        <f>"New ItemData("""&amp;A32&amp;""", "&amp;B32&amp;", """&amp;C32&amp; """, """ &amp; IF(C32="Weapon",D32&amp;" Damage",IF(OR(C32="Armor",C32="Helm",C32="Shield",C32="Gauntlets"),"AC "&amp;D32,D32))&amp;""","&amp;E32&amp;","""&amp;F32&amp;""",""" &amp; G32 &amp; """),"</f>
        <v>New ItemData("Short Sword -1", 30, "Weapon", "1-6 Damage",1000,"FTSLN","Cursed;"),</v>
      </c>
    </row>
    <row r="33" spans="1:8" x14ac:dyDescent="0.25">
      <c r="A33" t="s">
        <v>27</v>
      </c>
      <c r="B33">
        <v>31</v>
      </c>
      <c r="C33" t="s">
        <v>92</v>
      </c>
      <c r="D33" s="2" t="s">
        <v>125</v>
      </c>
      <c r="E33">
        <v>1000</v>
      </c>
      <c r="F33" s="1" t="s">
        <v>98</v>
      </c>
      <c r="G33" t="s">
        <v>194</v>
      </c>
      <c r="H33" t="str">
        <f>"New ItemData("""&amp;A33&amp;""", "&amp;B33&amp;", """&amp;C33&amp; """, """ &amp; IF(C33="Weapon",D33&amp;" Damage",IF(OR(C33="Armor",C33="Helm",C33="Shield",C33="Gauntlets"),"AC "&amp;D33,D33))&amp;""","&amp;E33&amp;","""&amp;F33&amp;""",""" &amp; G33 &amp; """),"</f>
        <v>New ItemData("Mace -1", 31, "Weapon", "2-6 Damage",1000,"FPBSLN","Cursed;"),</v>
      </c>
    </row>
    <row r="34" spans="1:8" x14ac:dyDescent="0.25">
      <c r="A34" t="s">
        <v>28</v>
      </c>
      <c r="B34">
        <v>32</v>
      </c>
      <c r="C34" t="s">
        <v>92</v>
      </c>
      <c r="D34" s="2" t="s">
        <v>129</v>
      </c>
      <c r="E34">
        <v>2500</v>
      </c>
      <c r="F34" s="5" t="s">
        <v>95</v>
      </c>
      <c r="H34" t="str">
        <f>"New ItemData("""&amp;A34&amp;""", "&amp;B34&amp;", """&amp;C34&amp; """, """ &amp; IF(C34="Weapon",D34&amp;" Damage",IF(OR(C34="Armor",C34="Helm",C34="Shield",C34="Gauntlets"),"AC "&amp;D34,D34))&amp;""","&amp;E34&amp;","""&amp;F34&amp;""",""" &amp; G34 &amp; """),"</f>
        <v>New ItemData("Staff +2", 32, "Weapon", "3-6 Damage",2500,"All",""),</v>
      </c>
    </row>
    <row r="35" spans="1:8" x14ac:dyDescent="0.25">
      <c r="A35" t="s">
        <v>29</v>
      </c>
      <c r="B35">
        <v>33</v>
      </c>
      <c r="C35" t="s">
        <v>92</v>
      </c>
      <c r="D35" s="2" t="s">
        <v>137</v>
      </c>
      <c r="E35">
        <v>10000</v>
      </c>
      <c r="F35" t="s">
        <v>97</v>
      </c>
      <c r="G35" t="s">
        <v>102</v>
      </c>
      <c r="H35" t="str">
        <f>"New ItemData("""&amp;A35&amp;""", "&amp;B35&amp;", """&amp;C35&amp; """, """ &amp; IF(C35="Weapon",D35&amp;" Damage",IF(OR(C35="Armor",C35="Helm",C35="Shield",C35="Gauntlets"),"AC "&amp;D35,D35))&amp;""","&amp;E35&amp;","""&amp;F35&amp;""",""" &amp; G35 &amp; """),"</f>
        <v>New ItemData("Dragon Slayer", 33, "Weapon", "2-9 Damage",10000,"FSLN","Prot and Vs: Dragon"),</v>
      </c>
    </row>
    <row r="36" spans="1:8" x14ac:dyDescent="0.25">
      <c r="A36" t="s">
        <v>30</v>
      </c>
      <c r="B36">
        <v>34</v>
      </c>
      <c r="C36" t="s">
        <v>409</v>
      </c>
      <c r="D36" s="2">
        <v>2</v>
      </c>
      <c r="E36">
        <v>3000</v>
      </c>
      <c r="F36" s="1" t="s">
        <v>97</v>
      </c>
      <c r="H36" t="str">
        <f>"New ItemData("""&amp;A36&amp;""", "&amp;B36&amp;", """&amp;C36&amp; """, """ &amp; IF(C36="Weapon",D36&amp;" Damage",IF(OR(C36="Armor",C36="Helm",C36="Shield",C36="Gauntlets"),"AC "&amp;D36,D36))&amp;""","&amp;E36&amp;","""&amp;F36&amp;""",""" &amp; G36 &amp; """),"</f>
        <v>New ItemData("Helm +1", 34, "Helmet", "2",3000,"FSLN",""),</v>
      </c>
    </row>
    <row r="37" spans="1:8" x14ac:dyDescent="0.25">
      <c r="A37" t="s">
        <v>31</v>
      </c>
      <c r="B37">
        <v>35</v>
      </c>
      <c r="C37" t="s">
        <v>205</v>
      </c>
      <c r="D37" s="2">
        <v>1</v>
      </c>
      <c r="E37">
        <v>1500</v>
      </c>
      <c r="F37" s="1" t="s">
        <v>195</v>
      </c>
      <c r="G37" t="s">
        <v>194</v>
      </c>
      <c r="H37" t="str">
        <f>"New ItemData("""&amp;A37&amp;""", "&amp;B37&amp;", """&amp;C37&amp; """, """ &amp; IF(C37="Weapon",D37&amp;" Damage",IF(OR(C37="Armor",C37="Helm",C37="Shield",C37="Gauntlets"),"AC "&amp;D37,D37))&amp;""","&amp;E37&amp;","""&amp;F37&amp;""",""" &amp; G37 &amp; """),"</f>
        <v>New ItemData("Leather -1", 35, "Armor", "AC 1",1500,"FPTBSL","Cursed;"),</v>
      </c>
    </row>
    <row r="38" spans="1:8" x14ac:dyDescent="0.25">
      <c r="A38" t="s">
        <v>32</v>
      </c>
      <c r="B38">
        <v>36</v>
      </c>
      <c r="C38" t="s">
        <v>205</v>
      </c>
      <c r="D38" s="2">
        <v>2</v>
      </c>
      <c r="E38">
        <v>1500</v>
      </c>
      <c r="F38" s="1" t="s">
        <v>99</v>
      </c>
      <c r="G38" t="s">
        <v>194</v>
      </c>
      <c r="H38" t="str">
        <f>"New ItemData("""&amp;A38&amp;""", "&amp;B38&amp;", """&amp;C38&amp; """, """ &amp; IF(C38="Weapon",D38&amp;" Damage",IF(OR(C38="Armor",C38="Helm",C38="Shield",C38="Gauntlets"),"AC "&amp;D38,D38))&amp;""","&amp;E38&amp;","""&amp;F38&amp;""",""" &amp; G38 &amp; """),"</f>
        <v>New ItemData("Chain -1", 36, "Armor", "AC 2",1500,"FPSLN","Cursed;"),</v>
      </c>
    </row>
    <row r="39" spans="1:8" x14ac:dyDescent="0.25">
      <c r="A39" t="s">
        <v>33</v>
      </c>
      <c r="B39">
        <v>37</v>
      </c>
      <c r="C39" t="s">
        <v>205</v>
      </c>
      <c r="D39" s="2">
        <v>3</v>
      </c>
      <c r="E39">
        <v>1500</v>
      </c>
      <c r="F39" s="1" t="s">
        <v>99</v>
      </c>
      <c r="G39" t="s">
        <v>194</v>
      </c>
      <c r="H39" t="str">
        <f>"New ItemData("""&amp;A39&amp;""", "&amp;B39&amp;", """&amp;C39&amp; """, """ &amp; IF(C39="Weapon",D39&amp;" Damage",IF(OR(C39="Armor",C39="Helm",C39="Shield",C39="Gauntlets"),"AC "&amp;D39,D39))&amp;""","&amp;E39&amp;","""&amp;F39&amp;""",""" &amp; G39 &amp; """),"</f>
        <v>New ItemData("Breast Plate -1", 37, "Armor", "AC 3",1500,"FPSLN","Cursed;"),</v>
      </c>
    </row>
    <row r="40" spans="1:8" x14ac:dyDescent="0.25">
      <c r="A40" t="s">
        <v>34</v>
      </c>
      <c r="B40">
        <v>38</v>
      </c>
      <c r="C40" t="s">
        <v>208</v>
      </c>
      <c r="D40" s="2">
        <v>-1</v>
      </c>
      <c r="E40">
        <v>1500</v>
      </c>
      <c r="F40" s="1" t="s">
        <v>197</v>
      </c>
      <c r="G40" t="s">
        <v>194</v>
      </c>
      <c r="H40" t="str">
        <f>"New ItemData("""&amp;A40&amp;""", "&amp;B40&amp;", """&amp;C40&amp; """, """ &amp; IF(C40="Weapon",D40&amp;" Damage",IF(OR(C40="Armor",C40="Helm",C40="Shield",C40="Gauntlets"),"AC "&amp;D40,D40))&amp;""","&amp;E40&amp;","""&amp;F40&amp;""",""" &amp; G40 &amp; """),"</f>
        <v>New ItemData("Shield -1", 38, "Shield", "AC -1",1500,"FPTSL","Cursed;"),</v>
      </c>
    </row>
    <row r="41" spans="1:8" x14ac:dyDescent="0.25">
      <c r="A41" t="s">
        <v>35</v>
      </c>
      <c r="B41">
        <v>39</v>
      </c>
      <c r="C41" t="s">
        <v>177</v>
      </c>
      <c r="E41">
        <v>5000</v>
      </c>
      <c r="F41" t="s">
        <v>167</v>
      </c>
      <c r="G41" s="1" t="s">
        <v>173</v>
      </c>
      <c r="H41" t="str">
        <f>"New ItemData("""&amp;A41&amp;""", "&amp;B41&amp;", """&amp;C41&amp; """, """ &amp; IF(C41="Weapon",D41&amp;" Damage",IF(OR(C41="Armor",C41="Helm",C41="Shield",C41="Gauntlets"),"AC "&amp;D41,D41))&amp;""","&amp;E41&amp;","""&amp;F41&amp;""",""" &amp; G41 &amp; """),"</f>
        <v>New ItemData("Jeweled Amulet", 39, "Magic", "",5000,"*","Casts DUMAPIC"),</v>
      </c>
    </row>
    <row r="42" spans="1:8" x14ac:dyDescent="0.25">
      <c r="A42" t="s">
        <v>36</v>
      </c>
      <c r="B42">
        <v>40</v>
      </c>
      <c r="C42" t="s">
        <v>177</v>
      </c>
      <c r="E42">
        <v>500</v>
      </c>
      <c r="F42" t="s">
        <v>167</v>
      </c>
      <c r="G42" t="s">
        <v>185</v>
      </c>
      <c r="H42" t="str">
        <f>"New ItemData("""&amp;A42&amp;""", "&amp;B42&amp;", """&amp;C42&amp; """, """ &amp; IF(C42="Weapon",D42&amp;" Damage",IF(OR(C42="Armor",C42="Helm",C42="Shield",C42="Gauntlets"),"AC "&amp;D42,D42))&amp;""","&amp;E42&amp;","""&amp;F42&amp;""",""" &amp; G42 &amp; """),"</f>
        <v>New ItemData("Scroll of BADIOS", 40, "Magic", "",500,"*","Casts BADIOS"),</v>
      </c>
    </row>
    <row r="43" spans="1:8" x14ac:dyDescent="0.25">
      <c r="A43" t="s">
        <v>37</v>
      </c>
      <c r="B43">
        <v>41</v>
      </c>
      <c r="C43" t="s">
        <v>177</v>
      </c>
      <c r="E43">
        <v>1500</v>
      </c>
      <c r="F43" t="s">
        <v>167</v>
      </c>
      <c r="G43" t="s">
        <v>192</v>
      </c>
      <c r="H43" t="str">
        <f>"New ItemData("""&amp;A43&amp;""", "&amp;B43&amp;", """&amp;C43&amp; """, """ &amp; IF(C43="Weapon",D43&amp;" Damage",IF(OR(C43="Armor",C43="Helm",C43="Shield",C43="Gauntlets"),"AC "&amp;D43,D43))&amp;""","&amp;E43&amp;","""&amp;F43&amp;""",""" &amp; G43 &amp; """),"</f>
        <v>New ItemData("Potion of SOPIC", 41, "Magic", "",1500,"*","Casts SOPIC"),</v>
      </c>
    </row>
    <row r="44" spans="1:8" x14ac:dyDescent="0.25">
      <c r="A44" t="s">
        <v>38</v>
      </c>
      <c r="B44">
        <v>42</v>
      </c>
      <c r="C44" t="s">
        <v>92</v>
      </c>
      <c r="D44" s="2" t="s">
        <v>132</v>
      </c>
      <c r="E44">
        <v>4000</v>
      </c>
      <c r="F44" t="s">
        <v>97</v>
      </c>
      <c r="H44" t="str">
        <f>"New ItemData("""&amp;A44&amp;""", "&amp;B44&amp;", """&amp;C44&amp; """, """ &amp; IF(C44="Weapon",D44&amp;" Damage",IF(OR(C44="Armor",C44="Helm",C44="Shield",C44="Gauntlets"),"AC "&amp;D44,D44))&amp;""","&amp;E44&amp;","""&amp;F44&amp;""",""" &amp; G44 &amp; """),"</f>
        <v>New ItemData("Long Sword +2", 42, "Weapon", "3-10 Damage",4000,"FSLN",""),</v>
      </c>
    </row>
    <row r="45" spans="1:8" x14ac:dyDescent="0.25">
      <c r="A45" t="s">
        <v>39</v>
      </c>
      <c r="B45">
        <v>43</v>
      </c>
      <c r="C45" t="s">
        <v>92</v>
      </c>
      <c r="D45" s="2" t="s">
        <v>134</v>
      </c>
      <c r="E45">
        <v>4000</v>
      </c>
      <c r="F45" t="s">
        <v>96</v>
      </c>
      <c r="H45" t="str">
        <f>"New ItemData("""&amp;A45&amp;""", "&amp;B45&amp;", """&amp;C45&amp; """, """ &amp; IF(C45="Weapon",D45&amp;" Damage",IF(OR(C45="Armor",C45="Helm",C45="Shield",C45="Gauntlets"),"AC "&amp;D45,D45))&amp;""","&amp;E45&amp;","""&amp;F45&amp;""",""" &amp; G45 &amp; """),"</f>
        <v>New ItemData("Short Sword +2", 43, "Weapon", "3-12 Damage",4000,"FTSLN",""),</v>
      </c>
    </row>
    <row r="46" spans="1:8" x14ac:dyDescent="0.25">
      <c r="A46" t="s">
        <v>40</v>
      </c>
      <c r="B46">
        <v>44</v>
      </c>
      <c r="C46" t="s">
        <v>92</v>
      </c>
      <c r="D46" s="2" t="s">
        <v>133</v>
      </c>
      <c r="E46">
        <v>4000</v>
      </c>
      <c r="F46" t="s">
        <v>98</v>
      </c>
      <c r="H46" t="str">
        <f>"New ItemData("""&amp;A46&amp;""", "&amp;B46&amp;", """&amp;C46&amp; """, """ &amp; IF(C46="Weapon",D46&amp;" Damage",IF(OR(C46="Armor",C46="Helm",C46="Shield",C46="Gauntlets"),"AC "&amp;D46,D46))&amp;""","&amp;E46&amp;","""&amp;F46&amp;""",""" &amp; G46 &amp; """),"</f>
        <v>New ItemData("Mace +2", 44, "Weapon", "3-8 Damage",4000,"FPBSLN",""),</v>
      </c>
    </row>
    <row r="47" spans="1:8" x14ac:dyDescent="0.25">
      <c r="A47" t="s">
        <v>163</v>
      </c>
      <c r="B47">
        <v>45</v>
      </c>
      <c r="C47" t="s">
        <v>177</v>
      </c>
      <c r="E47">
        <v>2500</v>
      </c>
      <c r="F47" t="s">
        <v>167</v>
      </c>
      <c r="G47" t="s">
        <v>189</v>
      </c>
      <c r="H47" t="str">
        <f>"New ItemData("""&amp;A47&amp;""", "&amp;B47&amp;", """&amp;C47&amp; """, """ &amp; IF(C47="Weapon",D47&amp;" Damage",IF(OR(C47="Armor",C47="Helm",C47="Shield",C47="Gauntlets"),"AC "&amp;D47,D47))&amp;""","&amp;E47&amp;","""&amp;F47&amp;""",""" &amp; G47 &amp; """),"</f>
        <v>New ItemData("Scroll of LOMILWA", 45, "Magic", "",2500,"*","Casts LOMILWA"),</v>
      </c>
    </row>
    <row r="48" spans="1:8" x14ac:dyDescent="0.25">
      <c r="A48" t="s">
        <v>161</v>
      </c>
      <c r="B48">
        <v>46</v>
      </c>
      <c r="C48" t="s">
        <v>177</v>
      </c>
      <c r="E48">
        <v>2500</v>
      </c>
      <c r="F48" t="s">
        <v>167</v>
      </c>
      <c r="G48" t="s">
        <v>186</v>
      </c>
      <c r="H48" t="str">
        <f>"New ItemData("""&amp;A48&amp;""", "&amp;B48&amp;", """&amp;C48&amp; """, """ &amp; IF(C48="Weapon",D48&amp;" Damage",IF(OR(C48="Armor",C48="Helm",C48="Shield",C48="Gauntlets"),"AC "&amp;D48,D48))&amp;""","&amp;E48&amp;","""&amp;F48&amp;""",""" &amp; G48 &amp; """),"</f>
        <v>New ItemData("Scroll of DILTO", 46, "Magic", "",2500,"*","Casts DILTO"),</v>
      </c>
    </row>
    <row r="49" spans="1:8" x14ac:dyDescent="0.25">
      <c r="A49" t="s">
        <v>41</v>
      </c>
      <c r="B49">
        <v>47</v>
      </c>
      <c r="C49" t="s">
        <v>207</v>
      </c>
      <c r="D49" s="2">
        <v>1</v>
      </c>
      <c r="E49">
        <v>6000</v>
      </c>
      <c r="F49" s="4" t="s">
        <v>97</v>
      </c>
      <c r="H49" t="str">
        <f>"New ItemData("""&amp;A49&amp;""", "&amp;B49&amp;", """&amp;C49&amp; """, """ &amp; IF(C49="Weapon",D49&amp;" Damage",IF(OR(C49="Armor",C49="Helm",C49="Shield",C49="Gauntlets"),"AC "&amp;D49,D49))&amp;""","&amp;E49&amp;","""&amp;F49&amp;""",""" &amp; G49 &amp; """),"</f>
        <v>New ItemData("Copper Gloves", 47, "Gauntlets", "AC 1",6000,"FSLN",""),</v>
      </c>
    </row>
    <row r="50" spans="1:8" x14ac:dyDescent="0.25">
      <c r="A50" t="s">
        <v>42</v>
      </c>
      <c r="B50">
        <v>48</v>
      </c>
      <c r="C50" t="s">
        <v>205</v>
      </c>
      <c r="D50" s="2">
        <v>4</v>
      </c>
      <c r="E50">
        <v>6000</v>
      </c>
      <c r="F50" s="1" t="s">
        <v>164</v>
      </c>
      <c r="H50" t="str">
        <f>"New ItemData("""&amp;A50&amp;""", "&amp;B50&amp;", """&amp;C50&amp; """, """ &amp; IF(C50="Weapon",D50&amp;" Damage",IF(OR(C50="Armor",C50="Helm",C50="Shield",C50="Gauntlets"),"AC "&amp;D50,D50))&amp;""","&amp;E50&amp;","""&amp;F50&amp;""",""" &amp; G50 &amp; """),"</f>
        <v>New ItemData("Leather +2", 48, "Armor", "AC 4",6000,"FPTBSLN",""),</v>
      </c>
    </row>
    <row r="51" spans="1:8" x14ac:dyDescent="0.25">
      <c r="A51" t="s">
        <v>43</v>
      </c>
      <c r="B51">
        <v>49</v>
      </c>
      <c r="C51" t="s">
        <v>205</v>
      </c>
      <c r="D51" s="2">
        <v>5</v>
      </c>
      <c r="E51">
        <v>6000</v>
      </c>
      <c r="F51" s="1" t="s">
        <v>99</v>
      </c>
      <c r="H51" t="str">
        <f>"New ItemData("""&amp;A51&amp;""", "&amp;B51&amp;", """&amp;C51&amp; """, """ &amp; IF(C51="Weapon",D51&amp;" Damage",IF(OR(C51="Armor",C51="Helm",C51="Shield",C51="Gauntlets"),"AC "&amp;D51,D51))&amp;""","&amp;E51&amp;","""&amp;F51&amp;""",""" &amp; G51 &amp; """),"</f>
        <v>New ItemData("Chain +2", 49, "Armor", "AC 5",6000,"FPSLN",""),</v>
      </c>
    </row>
    <row r="52" spans="1:8" x14ac:dyDescent="0.25">
      <c r="A52" t="s">
        <v>44</v>
      </c>
      <c r="B52">
        <v>50</v>
      </c>
      <c r="C52" t="s">
        <v>205</v>
      </c>
      <c r="D52" s="2">
        <v>7</v>
      </c>
      <c r="E52">
        <v>6000</v>
      </c>
      <c r="F52" s="1" t="s">
        <v>99</v>
      </c>
      <c r="H52" t="str">
        <f>"New ItemData("""&amp;A52&amp;""", "&amp;B52&amp;", """&amp;C52&amp; """, """ &amp; IF(C52="Weapon",D52&amp;" Damage",IF(OR(C52="Armor",C52="Helm",C52="Shield",C52="Gauntlets"),"AC "&amp;D52,D52))&amp;""","&amp;E52&amp;","""&amp;F52&amp;""",""" &amp; G52 &amp; """),"</f>
        <v>New ItemData("Plate Mail +2", 50, "Armor", "AC 7",6000,"FPSLN",""),</v>
      </c>
    </row>
    <row r="53" spans="1:8" x14ac:dyDescent="0.25">
      <c r="A53" t="s">
        <v>45</v>
      </c>
      <c r="B53">
        <v>51</v>
      </c>
      <c r="C53" t="s">
        <v>208</v>
      </c>
      <c r="D53" s="2">
        <v>5</v>
      </c>
      <c r="E53">
        <v>7000</v>
      </c>
      <c r="F53" s="1" t="s">
        <v>165</v>
      </c>
      <c r="H53" t="str">
        <f>"New ItemData("""&amp;A53&amp;""", "&amp;B53&amp;", """&amp;C53&amp; """, """ &amp; IF(C53="Weapon",D53&amp;" Damage",IF(OR(C53="Armor",C53="Helm",C53="Shield",C53="Gauntlets"),"AC "&amp;D53,D53))&amp;""","&amp;E53&amp;","""&amp;F53&amp;""",""" &amp; G53 &amp; """),"</f>
        <v>New ItemData("Shield +2", 51, "Shield", "AC 5",7000,"FPTSLN",""),</v>
      </c>
    </row>
    <row r="54" spans="1:8" x14ac:dyDescent="0.25">
      <c r="A54" t="s">
        <v>46</v>
      </c>
      <c r="B54">
        <v>52</v>
      </c>
      <c r="C54" t="s">
        <v>409</v>
      </c>
      <c r="D54" s="2">
        <v>3</v>
      </c>
      <c r="E54">
        <v>8000</v>
      </c>
      <c r="F54" s="1" t="s">
        <v>97</v>
      </c>
      <c r="G54" s="1" t="s">
        <v>169</v>
      </c>
      <c r="H54" t="str">
        <f>"New ItemData("""&amp;A54&amp;""", "&amp;B54&amp;", """&amp;C54&amp; """, """ &amp; IF(C54="Weapon",D54&amp;" Damage",IF(OR(C54="Armor",C54="Helm",C54="Shield",C54="Gauntlets"),"AC "&amp;D54,D54))&amp;""","&amp;E54&amp;","""&amp;F54&amp;""",""" &amp; G54 &amp; """),"</f>
        <v>New ItemData("Helm +2 (E)", 52, "Helmet", "3",8000,"FSLN","Alig: Evil; Casts BADIOS"),</v>
      </c>
    </row>
    <row r="55" spans="1:8" x14ac:dyDescent="0.25">
      <c r="A55" t="s">
        <v>158</v>
      </c>
      <c r="B55">
        <v>53</v>
      </c>
      <c r="C55" t="s">
        <v>177</v>
      </c>
      <c r="E55">
        <v>5000</v>
      </c>
      <c r="F55" t="s">
        <v>167</v>
      </c>
      <c r="G55" t="s">
        <v>190</v>
      </c>
      <c r="H55" t="str">
        <f>"New ItemData("""&amp;A55&amp;""", "&amp;B55&amp;", """&amp;C55&amp; """, """ &amp; IF(C55="Weapon",D55&amp;" Damage",IF(OR(C55="Armor",C55="Helm",C55="Shield",C55="Gauntlets"),"AC "&amp;D55,D55))&amp;""","&amp;E55&amp;","""&amp;F55&amp;""",""" &amp; G55 &amp; """),"</f>
        <v>New ItemData("Potion of DIAL", 53, "Magic", "",5000,"*","Casts DIAL"),</v>
      </c>
    </row>
    <row r="56" spans="1:8" x14ac:dyDescent="0.25">
      <c r="A56" t="s">
        <v>47</v>
      </c>
      <c r="B56">
        <v>54</v>
      </c>
      <c r="C56" t="s">
        <v>177</v>
      </c>
      <c r="E56">
        <v>10000</v>
      </c>
      <c r="F56" t="s">
        <v>167</v>
      </c>
      <c r="G56" s="1" t="s">
        <v>174</v>
      </c>
      <c r="H56" t="str">
        <f>"New ItemData("""&amp;A56&amp;""", "&amp;B56&amp;", """&amp;C56&amp; """, """ &amp; IF(C56="Weapon",D56&amp;" Damage",IF(OR(C56="Armor",C56="Helm",C56="Shield",C56="Gauntlets"),"AC "&amp;D56,D56))&amp;""","&amp;E56&amp;","""&amp;F56&amp;""",""" &amp; G56 &amp; """),"</f>
        <v>New ItemData("Ring of PORFIC", 54, "Magic", "",10000,"*","Casts PORFIC"),</v>
      </c>
    </row>
    <row r="57" spans="1:8" x14ac:dyDescent="0.25">
      <c r="A57" t="s">
        <v>48</v>
      </c>
      <c r="B57">
        <v>55</v>
      </c>
      <c r="C57" t="s">
        <v>92</v>
      </c>
      <c r="D57" s="2" t="s">
        <v>123</v>
      </c>
      <c r="E57">
        <v>10000</v>
      </c>
      <c r="F57" t="s">
        <v>97</v>
      </c>
      <c r="G57" t="s">
        <v>103</v>
      </c>
      <c r="H57" t="str">
        <f>"New ItemData("""&amp;A57&amp;""", "&amp;B57&amp;", """&amp;C57&amp; """, """ &amp; IF(C57="Weapon",D57&amp;" Damage",IF(OR(C57="Armor",C57="Helm",C57="Shield",C57="Gauntlets"),"AC "&amp;D57,D57))&amp;""","&amp;E57&amp;","""&amp;F57&amp;""",""" &amp; G57 &amp; """),"</f>
        <v>New ItemData("Were Slayer", 55, "Weapon", "1-8 Damage",10000,"FSLN","Prot and Vs: Were"),</v>
      </c>
    </row>
    <row r="58" spans="1:8" x14ac:dyDescent="0.25">
      <c r="A58" t="s">
        <v>49</v>
      </c>
      <c r="B58">
        <v>56</v>
      </c>
      <c r="C58" t="s">
        <v>92</v>
      </c>
      <c r="D58" s="2" t="s">
        <v>139</v>
      </c>
      <c r="E58">
        <v>10000</v>
      </c>
      <c r="F58" t="s">
        <v>96</v>
      </c>
      <c r="G58" t="s">
        <v>104</v>
      </c>
      <c r="H58" t="str">
        <f>"New ItemData("""&amp;A58&amp;""", "&amp;B58&amp;", """&amp;C58&amp; """, """ &amp; IF(C58="Weapon",D58&amp;" Damage",IF(OR(C58="Armor",C58="Helm",C58="Shield",C58="Gauntlets"),"AC "&amp;D58,D58))&amp;""","&amp;E58&amp;","""&amp;F58&amp;""",""" &amp; G58 &amp; """),"</f>
        <v>New ItemData("Mage Masher", 56, "Weapon", "2-7 Damage",10000,"FTSLN","Prot: Mage"),</v>
      </c>
    </row>
    <row r="59" spans="1:8" x14ac:dyDescent="0.25">
      <c r="A59" t="s">
        <v>50</v>
      </c>
      <c r="B59">
        <v>57</v>
      </c>
      <c r="C59" t="s">
        <v>92</v>
      </c>
      <c r="D59" s="2" t="s">
        <v>138</v>
      </c>
      <c r="E59">
        <v>10000</v>
      </c>
      <c r="F59" t="s">
        <v>98</v>
      </c>
      <c r="G59" t="s">
        <v>105</v>
      </c>
      <c r="H59" t="str">
        <f>"New ItemData("""&amp;A59&amp;""", "&amp;B59&amp;", """&amp;C59&amp; """, """ &amp; IF(C59="Weapon",D59&amp;" Damage",IF(OR(C59="Armor",C59="Helm",C59="Shield",C59="Gauntlets"),"AC "&amp;D59,D59))&amp;""","&amp;E59&amp;","""&amp;F59&amp;""",""" &amp; G59 &amp; """),"</f>
        <v>New ItemData("Mace Pro Poison", 57, "Weapon", "2-11 Damage",10000,"FPBSLN","Prot: Insect; Res: Poison"),</v>
      </c>
    </row>
    <row r="60" spans="1:8" x14ac:dyDescent="0.25">
      <c r="A60" t="s">
        <v>152</v>
      </c>
      <c r="B60">
        <v>58</v>
      </c>
      <c r="C60" t="s">
        <v>92</v>
      </c>
      <c r="D60" s="2" t="s">
        <v>143</v>
      </c>
      <c r="E60">
        <v>15000</v>
      </c>
      <c r="F60" t="s">
        <v>95</v>
      </c>
      <c r="G60" t="s">
        <v>106</v>
      </c>
      <c r="H60" t="str">
        <f>"New ItemData("""&amp;A60&amp;""", "&amp;B60&amp;", """&amp;C60&amp; """, """ &amp; IF(C60="Weapon",D60&amp;" Damage",IF(OR(C60="Armor",C60="Helm",C60="Shield",C60="Gauntlets"),"AC "&amp;D60,D60))&amp;""","&amp;E60&amp;","""&amp;F60&amp;""",""" &amp; G60 &amp; """),"</f>
        <v>New ItemData("Staff of MONTINO", 58, "Weapon", "10-12 Damage",15000,"All","Casts MONTINO"),</v>
      </c>
    </row>
    <row r="61" spans="1:8" x14ac:dyDescent="0.25">
      <c r="A61" t="s">
        <v>51</v>
      </c>
      <c r="B61">
        <v>59</v>
      </c>
      <c r="C61" t="s">
        <v>92</v>
      </c>
      <c r="D61" s="2" t="s">
        <v>139</v>
      </c>
      <c r="E61">
        <v>15000</v>
      </c>
      <c r="F61" t="s">
        <v>97</v>
      </c>
      <c r="H61" t="str">
        <f>"New ItemData("""&amp;A61&amp;""", "&amp;B61&amp;", """&amp;C61&amp; """, """ &amp; IF(C61="Weapon",D61&amp;" Damage",IF(OR(C61="Armor",C61="Helm",C61="Shield",C61="Gauntlets"),"AC "&amp;D61,D61))&amp;""","&amp;E61&amp;","""&amp;F61&amp;""",""" &amp; G61 &amp; """),"</f>
        <v>New ItemData("Blade Cusinart'", 59, "Weapon", "2-7 Damage",15000,"FSLN",""),</v>
      </c>
    </row>
    <row r="62" spans="1:8" x14ac:dyDescent="0.25">
      <c r="A62" t="s">
        <v>157</v>
      </c>
      <c r="B62">
        <v>60</v>
      </c>
      <c r="C62" t="s">
        <v>177</v>
      </c>
      <c r="E62">
        <v>15000</v>
      </c>
      <c r="F62" t="s">
        <v>175</v>
      </c>
      <c r="G62" s="1" t="s">
        <v>176</v>
      </c>
      <c r="H62" t="str">
        <f>"New ItemData("""&amp;A62&amp;""", "&amp;B62&amp;", """&amp;C62&amp; """, """ &amp; IF(C62="Weapon",D62&amp;" Damage",IF(OR(C62="Armor",C62="Helm",C62="Shield",C62="Gauntlets"),"AC "&amp;D62,D62))&amp;""","&amp;E62&amp;","""&amp;F62&amp;""",""" &amp; G62 &amp; """),"</f>
        <v>New ItemData("Amulet of MANIFO", 60, "Magic", "",15000,"P","Casts MANIFO"),</v>
      </c>
    </row>
    <row r="63" spans="1:8" x14ac:dyDescent="0.25">
      <c r="A63" t="s">
        <v>151</v>
      </c>
      <c r="B63">
        <v>61</v>
      </c>
      <c r="C63" t="s">
        <v>177</v>
      </c>
      <c r="E63">
        <v>25000</v>
      </c>
      <c r="F63" t="s">
        <v>178</v>
      </c>
      <c r="G63" s="1" t="s">
        <v>179</v>
      </c>
      <c r="H63" t="str">
        <f>"New ItemData("""&amp;A63&amp;""", "&amp;B63&amp;", """&amp;C63&amp; """, """ &amp; IF(C63="Weapon",D63&amp;" Damage",IF(OR(C63="Armor",C63="Helm",C63="Shield",C63="Gauntlets"),"AC "&amp;D63,D63))&amp;""","&amp;E63&amp;","""&amp;F63&amp;""",""" &amp; G63 &amp; """),"</f>
        <v>New ItemData("Rod of Flame", 61, "Magic", "",25000,"MBS","Prot: Fire; Casts MAHALITO"),</v>
      </c>
    </row>
    <row r="64" spans="1:8" x14ac:dyDescent="0.25">
      <c r="A64" t="s">
        <v>52</v>
      </c>
      <c r="B64">
        <v>62</v>
      </c>
      <c r="C64" t="s">
        <v>205</v>
      </c>
      <c r="D64" s="2">
        <v>5</v>
      </c>
      <c r="E64">
        <v>8000</v>
      </c>
      <c r="F64" s="1" t="s">
        <v>99</v>
      </c>
      <c r="G64" t="s">
        <v>166</v>
      </c>
      <c r="H64" t="str">
        <f>"New ItemData("""&amp;A64&amp;""", "&amp;B64&amp;", """&amp;C64&amp; """, """ &amp; IF(C64="Weapon",D64&amp;" Damage",IF(OR(C64="Armor",C64="Helm",C64="Shield",C64="Gauntlets"),"AC "&amp;D64,D64))&amp;""","&amp;E64&amp;","""&amp;F64&amp;""",""" &amp; G64 &amp; """),"</f>
        <v>New ItemData("Chain +2 (E)", 62, "Armor", "AC 5",8000,"FPSLN","Alignment: Evil"),</v>
      </c>
    </row>
    <row r="65" spans="1:8" x14ac:dyDescent="0.25">
      <c r="A65" t="s">
        <v>53</v>
      </c>
      <c r="B65">
        <v>63</v>
      </c>
      <c r="C65" t="s">
        <v>205</v>
      </c>
      <c r="D65" s="2">
        <v>7</v>
      </c>
      <c r="E65">
        <v>8000</v>
      </c>
      <c r="F65" s="1" t="s">
        <v>99</v>
      </c>
      <c r="G65" t="s">
        <v>170</v>
      </c>
      <c r="H65" t="str">
        <f>"New ItemData("""&amp;A65&amp;""", "&amp;B65&amp;", """&amp;C65&amp; """, """ &amp; IF(C65="Weapon",D65&amp;" Damage",IF(OR(C65="Armor",C65="Helm",C65="Shield",C65="Gauntlets"),"AC "&amp;D65,D65))&amp;""","&amp;E65&amp;","""&amp;F65&amp;""",""" &amp; G65 &amp; """),"</f>
        <v>New ItemData("Plate +2 (N)", 63, "Armor", "AC 7",8000,"FPSLN","Alignment: Neutral"),</v>
      </c>
    </row>
    <row r="66" spans="1:8" x14ac:dyDescent="0.25">
      <c r="A66" t="s">
        <v>54</v>
      </c>
      <c r="B66">
        <v>64</v>
      </c>
      <c r="C66" t="s">
        <v>208</v>
      </c>
      <c r="D66" s="2">
        <v>5</v>
      </c>
      <c r="E66">
        <v>25000</v>
      </c>
      <c r="F66" s="1" t="s">
        <v>165</v>
      </c>
      <c r="G66" t="s">
        <v>166</v>
      </c>
      <c r="H66" t="str">
        <f>"New ItemData("""&amp;A66&amp;""", "&amp;B66&amp;", """&amp;C66&amp; """, """ &amp; IF(C66="Weapon",D66&amp;" Damage",IF(OR(C66="Armor",C66="Helm",C66="Shield",C66="Gauntlets"),"AC "&amp;D66,D66))&amp;""","&amp;E66&amp;","""&amp;F66&amp;""",""" &amp; G66 &amp; """),"</f>
        <v>New ItemData("Shield +3 (E)", 64, "Shield", "AC 5",25000,"FPTSLN","Alignment: Evil"),</v>
      </c>
    </row>
    <row r="67" spans="1:8" x14ac:dyDescent="0.25">
      <c r="A67" t="s">
        <v>156</v>
      </c>
      <c r="B67">
        <v>65</v>
      </c>
      <c r="C67" t="s">
        <v>177</v>
      </c>
      <c r="E67">
        <v>20000</v>
      </c>
      <c r="F67" t="s">
        <v>167</v>
      </c>
      <c r="G67" s="1" t="s">
        <v>180</v>
      </c>
      <c r="H67" t="str">
        <f>"New ItemData("""&amp;A67&amp;""", "&amp;B67&amp;", """&amp;C67&amp; """, """ &amp; IF(C67="Weapon",D67&amp;" Damage",IF(OR(C67="Armor",C67="Helm",C67="Shield",C67="Gauntlets"),"AC "&amp;D67,D67))&amp;""","&amp;E67&amp;","""&amp;F67&amp;""",""" &amp; G67 &amp; """),"</f>
        <v>New ItemData("Amulet of MAKANITO", 65, "Magic", "",20000,"*","Casts MAKANITO"),</v>
      </c>
    </row>
    <row r="68" spans="1:8" x14ac:dyDescent="0.25">
      <c r="A68" t="s">
        <v>55</v>
      </c>
      <c r="B68">
        <v>66</v>
      </c>
      <c r="C68" t="s">
        <v>409</v>
      </c>
      <c r="D68" s="2">
        <v>2</v>
      </c>
      <c r="E68">
        <v>25000</v>
      </c>
      <c r="F68" s="1" t="s">
        <v>167</v>
      </c>
      <c r="G68" s="1" t="s">
        <v>168</v>
      </c>
      <c r="H68" t="str">
        <f>"New ItemData("""&amp;A68&amp;""", "&amp;B68&amp;", """&amp;C68&amp; """, """ &amp; IF(C68="Weapon",D68&amp;" Damage",IF(OR(C68="Armor",C68="Helm",C68="Shield",C68="Gauntlets"),"AC "&amp;D68,D68))&amp;""","&amp;E68&amp;","""&amp;F68&amp;""",""" &amp; G68 &amp; """),"</f>
        <v>New ItemData("Helm of MALOR", 66, "Helmet", "2",25000,"*","Casts MALOR"),</v>
      </c>
    </row>
    <row r="69" spans="1:8" x14ac:dyDescent="0.25">
      <c r="A69" t="s">
        <v>56</v>
      </c>
      <c r="B69">
        <v>67</v>
      </c>
      <c r="C69" t="s">
        <v>177</v>
      </c>
      <c r="E69" s="1">
        <v>8000</v>
      </c>
      <c r="F69" t="s">
        <v>167</v>
      </c>
      <c r="G69" t="s">
        <v>184</v>
      </c>
      <c r="H69" t="str">
        <f>"New ItemData("""&amp;A69&amp;""", "&amp;B69&amp;", """&amp;C69&amp; """, """ &amp; IF(C69="Weapon",D69&amp;" Damage",IF(OR(C69="Armor",C69="Helm",C69="Shield",C69="Gauntlets"),"AC "&amp;D69,D69))&amp;""","&amp;E69&amp;","""&amp;F69&amp;""",""" &amp; G69 &amp; """),"</f>
        <v>New ItemData("Scroll of BADIAL", 67, "Magic", "",8000,"*","Casts BADIAL"),</v>
      </c>
    </row>
    <row r="70" spans="1:8" x14ac:dyDescent="0.25">
      <c r="A70" t="s">
        <v>57</v>
      </c>
      <c r="B70">
        <v>68</v>
      </c>
      <c r="C70" t="s">
        <v>92</v>
      </c>
      <c r="D70" s="2" t="s">
        <v>121</v>
      </c>
      <c r="E70">
        <v>8000</v>
      </c>
      <c r="F70" t="s">
        <v>96</v>
      </c>
      <c r="H70" t="str">
        <f>"New ItemData("""&amp;A70&amp;""", "&amp;B70&amp;", """&amp;C70&amp; """, """ &amp; IF(C70="Weapon",D70&amp;" Damage",IF(OR(C70="Armor",C70="Helm",C70="Shield",C70="Gauntlets"),"AC "&amp;D70,D70))&amp;""","&amp;E70&amp;","""&amp;F70&amp;""",""" &amp; G70 &amp; """),"</f>
        <v>New ItemData("Short Sword -2", 68, "Weapon", "1-6 Damage",8000,"FTSLN",""),</v>
      </c>
    </row>
    <row r="71" spans="1:8" x14ac:dyDescent="0.25">
      <c r="A71" t="s">
        <v>58</v>
      </c>
      <c r="B71">
        <v>69</v>
      </c>
      <c r="C71" t="s">
        <v>92</v>
      </c>
      <c r="D71" s="2" t="s">
        <v>129</v>
      </c>
      <c r="E71">
        <v>8000</v>
      </c>
      <c r="F71" t="s">
        <v>94</v>
      </c>
      <c r="H71" t="str">
        <f>"New ItemData("""&amp;A71&amp;""", "&amp;B71&amp;", """&amp;C71&amp; """, """ &amp; IF(C71="Weapon",D71&amp;" Damage",IF(OR(C71="Armor",C71="Helm",C71="Shield",C71="Gauntlets"),"AC "&amp;D71,D71))&amp;""","&amp;E71&amp;","""&amp;F71&amp;""",""" &amp; G71 &amp; """),"</f>
        <v>New ItemData("Dagger +2", 69, "Weapon", "3-6 Damage",8000,"FMTSLN",""),</v>
      </c>
    </row>
    <row r="72" spans="1:8" x14ac:dyDescent="0.25">
      <c r="A72" t="s">
        <v>59</v>
      </c>
      <c r="B72">
        <v>70</v>
      </c>
      <c r="C72" t="s">
        <v>92</v>
      </c>
      <c r="D72" s="2" t="s">
        <v>123</v>
      </c>
      <c r="E72">
        <v>2500</v>
      </c>
      <c r="F72" s="1" t="s">
        <v>98</v>
      </c>
      <c r="G72" t="s">
        <v>194</v>
      </c>
      <c r="H72" t="str">
        <f>"New ItemData("""&amp;A72&amp;""", "&amp;B72&amp;", """&amp;C72&amp; """, """ &amp; IF(C72="Weapon",D72&amp;" Damage",IF(OR(C72="Armor",C72="Helm",C72="Shield",C72="Gauntlets"),"AC "&amp;D72,D72))&amp;""","&amp;E72&amp;","""&amp;F72&amp;""",""" &amp; G72 &amp; """),"</f>
        <v>New ItemData("Mace -2", 70, "Weapon", "1-8 Damage",2500,"FPBSLN","Cursed;"),</v>
      </c>
    </row>
    <row r="73" spans="1:8" x14ac:dyDescent="0.25">
      <c r="A73" t="s">
        <v>60</v>
      </c>
      <c r="B73">
        <v>71</v>
      </c>
      <c r="C73" t="s">
        <v>92</v>
      </c>
      <c r="D73" s="2" t="s">
        <v>116</v>
      </c>
      <c r="E73">
        <v>8000</v>
      </c>
      <c r="F73" s="1" t="s">
        <v>167</v>
      </c>
      <c r="G73" t="s">
        <v>194</v>
      </c>
      <c r="H73" t="str">
        <f>"New ItemData("""&amp;A73&amp;""", "&amp;B73&amp;", """&amp;C73&amp; """, """ &amp; IF(C73="Weapon",D73&amp;" Damage",IF(OR(C73="Armor",C73="Helm",C73="Shield",C73="Gauntlets"),"AC "&amp;D73,D73))&amp;""","&amp;E73&amp;","""&amp;F73&amp;""",""" &amp; G73 &amp; """),"</f>
        <v>New ItemData("Staff -2", 71, "Weapon", "1-4 Damage",8000,"*","Cursed;"),</v>
      </c>
    </row>
    <row r="74" spans="1:8" x14ac:dyDescent="0.25">
      <c r="A74" t="s">
        <v>107</v>
      </c>
      <c r="B74">
        <v>72</v>
      </c>
      <c r="C74" t="s">
        <v>92</v>
      </c>
      <c r="D74" s="2" t="s">
        <v>116</v>
      </c>
      <c r="E74">
        <v>30000</v>
      </c>
      <c r="F74" t="s">
        <v>108</v>
      </c>
      <c r="G74" t="s">
        <v>109</v>
      </c>
      <c r="H74" t="str">
        <f>"New ItemData("""&amp;A74&amp;""", "&amp;B74&amp;", """&amp;C74&amp; """, """ &amp; IF(C74="Weapon",D74&amp;" Damage",IF(OR(C74="Armor",C74="Helm",C74="Shield",C74="Gauntlets"),"AC "&amp;D74,D74))&amp;""","&amp;E74&amp;","""&amp;F74&amp;""",""" &amp; G74 &amp; """),"</f>
        <v>New ItemData("Dagger of Speed", 72, "Weapon", "1-4 Damage",30000,"MN","AC: 3"),</v>
      </c>
    </row>
    <row r="75" spans="1:8" x14ac:dyDescent="0.25">
      <c r="A75" t="s">
        <v>61</v>
      </c>
      <c r="B75">
        <v>73</v>
      </c>
      <c r="C75" t="s">
        <v>205</v>
      </c>
      <c r="D75" s="2">
        <v>-2</v>
      </c>
      <c r="E75">
        <v>8000</v>
      </c>
      <c r="F75" t="s">
        <v>167</v>
      </c>
      <c r="G75" t="s">
        <v>194</v>
      </c>
      <c r="H75" t="str">
        <f>"New ItemData("""&amp;A75&amp;""", "&amp;B75&amp;", """&amp;C75&amp; """, """ &amp; IF(C75="Weapon",D75&amp;" Damage",IF(OR(C75="Armor",C75="Helm",C75="Shield",C75="Gauntlets"),"AC "&amp;D75,D75))&amp;""","&amp;E75&amp;","""&amp;F75&amp;""",""" &amp; G75 &amp; """),"</f>
        <v>New ItemData("Cursed Robe", 73, "Armor", "AC -2",8000,"*","Cursed;"),</v>
      </c>
    </row>
    <row r="76" spans="1:8" x14ac:dyDescent="0.25">
      <c r="A76" t="s">
        <v>62</v>
      </c>
      <c r="B76">
        <v>74</v>
      </c>
      <c r="C76" t="s">
        <v>205</v>
      </c>
      <c r="E76">
        <v>8000</v>
      </c>
      <c r="F76" s="1" t="s">
        <v>164</v>
      </c>
      <c r="G76" t="s">
        <v>194</v>
      </c>
      <c r="H76" t="str">
        <f>"New ItemData("""&amp;A76&amp;""", "&amp;B76&amp;", """&amp;C76&amp; """, """ &amp; IF(C76="Weapon",D76&amp;" Damage",IF(OR(C76="Armor",C76="Helm",C76="Shield",C76="Gauntlets"),"AC "&amp;D76,D76))&amp;""","&amp;E76&amp;","""&amp;F76&amp;""",""" &amp; G76 &amp; """),"</f>
        <v>New ItemData("Leather -2", 74, "Armor", "AC ",8000,"FPTBSLN","Cursed;"),</v>
      </c>
    </row>
    <row r="77" spans="1:8" x14ac:dyDescent="0.25">
      <c r="A77" t="s">
        <v>63</v>
      </c>
      <c r="B77">
        <v>75</v>
      </c>
      <c r="C77" t="s">
        <v>205</v>
      </c>
      <c r="D77" s="2">
        <v>1</v>
      </c>
      <c r="E77">
        <v>8000</v>
      </c>
      <c r="F77" s="1" t="s">
        <v>99</v>
      </c>
      <c r="G77" t="s">
        <v>194</v>
      </c>
      <c r="H77" t="str">
        <f>"New ItemData("""&amp;A77&amp;""", "&amp;B77&amp;", """&amp;C77&amp; """, """ &amp; IF(C77="Weapon",D77&amp;" Damage",IF(OR(C77="Armor",C77="Helm",C77="Shield",C77="Gauntlets"),"AC "&amp;D77,D77))&amp;""","&amp;E77&amp;","""&amp;F77&amp;""",""" &amp; G77 &amp; """),"</f>
        <v>New ItemData("Chain -2", 75, "Armor", "AC 1",8000,"FPSLN","Cursed;"),</v>
      </c>
    </row>
    <row r="78" spans="1:8" x14ac:dyDescent="0.25">
      <c r="A78" t="s">
        <v>198</v>
      </c>
      <c r="B78">
        <v>76</v>
      </c>
      <c r="C78" t="s">
        <v>205</v>
      </c>
      <c r="D78" s="2">
        <v>2</v>
      </c>
      <c r="E78">
        <v>8000</v>
      </c>
      <c r="F78" s="1" t="s">
        <v>99</v>
      </c>
      <c r="G78" t="s">
        <v>194</v>
      </c>
      <c r="H78" t="str">
        <f>"New ItemData("""&amp;A78&amp;""", "&amp;B78&amp;", """&amp;C78&amp; """, """ &amp; IF(C78="Weapon",D78&amp;" Damage",IF(OR(C78="Armor",C78="Helm",C78="Shield",C78="Gauntlets"),"AC "&amp;D78,D78))&amp;""","&amp;E78&amp;","""&amp;F78&amp;""",""" &amp; G78 &amp; """),"</f>
        <v>New ItemData("Breast Plate -2", 76, "Armor", "AC 2",8000,"FPSLN","Cursed;"),</v>
      </c>
    </row>
    <row r="79" spans="1:8" x14ac:dyDescent="0.25">
      <c r="A79" t="s">
        <v>64</v>
      </c>
      <c r="B79">
        <v>77</v>
      </c>
      <c r="C79" t="s">
        <v>208</v>
      </c>
      <c r="E79">
        <v>8000</v>
      </c>
      <c r="F79" s="1" t="s">
        <v>165</v>
      </c>
      <c r="G79" t="s">
        <v>194</v>
      </c>
      <c r="H79" t="str">
        <f>"New ItemData("""&amp;A79&amp;""", "&amp;B79&amp;", """&amp;C79&amp; """, """ &amp; IF(C79="Weapon",D79&amp;" Damage",IF(OR(C79="Armor",C79="Helm",C79="Shield",C79="Gauntlets"),"AC "&amp;D79,D79))&amp;""","&amp;E79&amp;","""&amp;F79&amp;""",""" &amp; G79 &amp; """),"</f>
        <v>New ItemData("Shield -2", 77, "Shield", "AC ",8000,"FPTSLN","Cursed;"),</v>
      </c>
    </row>
    <row r="80" spans="1:8" x14ac:dyDescent="0.25">
      <c r="A80" t="s">
        <v>65</v>
      </c>
      <c r="B80">
        <v>78</v>
      </c>
      <c r="C80" t="s">
        <v>409</v>
      </c>
      <c r="D80" s="2">
        <v>-2</v>
      </c>
      <c r="E80">
        <v>50000</v>
      </c>
      <c r="F80" s="1" t="s">
        <v>97</v>
      </c>
      <c r="H80" t="str">
        <f>"New ItemData("""&amp;A80&amp;""", "&amp;B80&amp;", """&amp;C80&amp; """, """ &amp; IF(C80="Weapon",D80&amp;" Damage",IF(OR(C80="Armor",C80="Helm",C80="Shield",C80="Gauntlets"),"AC "&amp;D80,D80))&amp;""","&amp;E80&amp;","""&amp;F80&amp;""",""" &amp; G80 &amp; """),"</f>
        <v>New ItemData("Cursed Helmet", 78, "Helmet", "-2",50000,"FSLN",""),</v>
      </c>
    </row>
    <row r="81" spans="1:8" x14ac:dyDescent="0.25">
      <c r="A81" t="s">
        <v>66</v>
      </c>
      <c r="B81">
        <v>79</v>
      </c>
      <c r="C81" t="s">
        <v>205</v>
      </c>
      <c r="D81" s="2">
        <v>6</v>
      </c>
      <c r="E81" s="5">
        <v>10000</v>
      </c>
      <c r="F81" s="1" t="s">
        <v>99</v>
      </c>
      <c r="H81" t="str">
        <f>"New ItemData("""&amp;A81&amp;""", "&amp;B81&amp;", """&amp;C81&amp; """, """ &amp; IF(C81="Weapon",D81&amp;" Damage",IF(OR(C81="Armor",C81="Helm",C81="Shield",C81="Gauntlets"),"AC "&amp;D81,D81))&amp;""","&amp;E81&amp;","""&amp;F81&amp;""",""" &amp; G81 &amp; """),"</f>
        <v>New ItemData("Breast Plate +2", 79, "Armor", "AC 6",10000,"FPSLN",""),</v>
      </c>
    </row>
    <row r="82" spans="1:8" x14ac:dyDescent="0.25">
      <c r="A82" t="s">
        <v>67</v>
      </c>
      <c r="B82">
        <v>80</v>
      </c>
      <c r="C82" t="s">
        <v>207</v>
      </c>
      <c r="D82" s="2">
        <v>3</v>
      </c>
      <c r="E82">
        <v>60000</v>
      </c>
      <c r="F82" s="4" t="s">
        <v>97</v>
      </c>
      <c r="H82" t="str">
        <f>"New ItemData("""&amp;A82&amp;""", "&amp;B82&amp;", """&amp;C82&amp; """, """ &amp; IF(C82="Weapon",D82&amp;" Damage",IF(OR(C82="Armor",C82="Helm",C82="Shield",C82="Gauntlets"),"AC "&amp;D82,D82))&amp;""","&amp;E82&amp;","""&amp;F82&amp;""",""" &amp; G82 &amp; """),"</f>
        <v>New ItemData("Gloves of Silver", 80, "Gauntlets", "AC 3",60000,"FSLN",""),</v>
      </c>
    </row>
    <row r="83" spans="1:8" x14ac:dyDescent="0.25">
      <c r="A83" t="s">
        <v>68</v>
      </c>
      <c r="B83">
        <v>81</v>
      </c>
      <c r="C83" t="s">
        <v>92</v>
      </c>
      <c r="D83" s="2" t="s">
        <v>146</v>
      </c>
      <c r="E83">
        <v>50000</v>
      </c>
      <c r="F83" t="s">
        <v>97</v>
      </c>
      <c r="H83" t="str">
        <f>"New ItemData("""&amp;A83&amp;""", "&amp;B83&amp;", """&amp;C83&amp; """, """ &amp; IF(C83="Weapon",D83&amp;" Damage",IF(OR(C83="Armor",C83="Helm",C83="Shield",C83="Gauntlets"),"AC "&amp;D83,D83))&amp;""","&amp;E83&amp;","""&amp;F83&amp;""",""" &amp; G83 &amp; """),"</f>
        <v>New ItemData("Evil +3 Sword", 81, "Weapon", "4-13 Damage",50000,"FSLN",""),</v>
      </c>
    </row>
    <row r="84" spans="1:8" x14ac:dyDescent="0.25">
      <c r="A84" t="s">
        <v>150</v>
      </c>
      <c r="B84">
        <v>82</v>
      </c>
      <c r="C84" t="s">
        <v>92</v>
      </c>
      <c r="H84" t="str">
        <f>"New ItemData("""&amp;A84&amp;""", "&amp;B84&amp;", """&amp;C84&amp; """, """ &amp; IF(C84="Weapon",D84&amp;" Damage",IF(OR(C84="Armor",C84="Helm",C84="Shield",C84="Gauntlets"),"AC "&amp;D84,D84))&amp;""","&amp;E84&amp;","""&amp;F84&amp;""",""" &amp; G84 &amp; """),"</f>
        <v>New ItemData("Evil Short Sword +3", 82, "Weapon", " Damage",,"",""),</v>
      </c>
    </row>
    <row r="85" spans="1:8" x14ac:dyDescent="0.25">
      <c r="A85" t="s">
        <v>69</v>
      </c>
      <c r="B85">
        <v>83</v>
      </c>
      <c r="C85" t="s">
        <v>92</v>
      </c>
      <c r="D85" s="2" t="s">
        <v>147</v>
      </c>
      <c r="E85">
        <v>50000</v>
      </c>
      <c r="F85" t="s">
        <v>110</v>
      </c>
      <c r="G85" t="s">
        <v>111</v>
      </c>
      <c r="H85" t="str">
        <f>"New ItemData("""&amp;A85&amp;""", "&amp;B85&amp;", """&amp;C85&amp; """, """ &amp; IF(C85="Weapon",D85&amp;" Damage",IF(OR(C85="Armor",C85="Helm",C85="Shield",C85="Gauntlets"),"AC "&amp;D85,D85))&amp;""","&amp;E85&amp;","""&amp;F85&amp;""",""" &amp; G85 &amp; """),"</f>
        <v>New ItemData("Thieves Dagger", 83, "Weapon", "11-16 Damage",50000,"TN","Invoke: Class to Ninja"),</v>
      </c>
    </row>
    <row r="86" spans="1:8" x14ac:dyDescent="0.25">
      <c r="A86" t="s">
        <v>153</v>
      </c>
      <c r="B86">
        <v>84</v>
      </c>
      <c r="C86" t="s">
        <v>205</v>
      </c>
      <c r="D86" s="2">
        <v>7</v>
      </c>
      <c r="E86">
        <v>100000</v>
      </c>
      <c r="F86" s="1" t="s">
        <v>99</v>
      </c>
      <c r="H86" t="str">
        <f>"New ItemData("""&amp;A86&amp;""", "&amp;B86&amp;", """&amp;C86&amp; """, """ &amp; IF(C86="Weapon",D86&amp;" Damage",IF(OR(C86="Armor",C86="Helm",C86="Shield",C86="Gauntlets"),"AC "&amp;D86,D86))&amp;""","&amp;E86&amp;","""&amp;F86&amp;""",""" &amp; G86 &amp; """),"</f>
        <v>New ItemData("Breast Plate +3", 84, "Armor", "AC 7",100000,"FPSLN",""),</v>
      </c>
    </row>
    <row r="87" spans="1:8" x14ac:dyDescent="0.25">
      <c r="A87" t="s">
        <v>70</v>
      </c>
      <c r="B87">
        <v>85</v>
      </c>
      <c r="C87" t="s">
        <v>205</v>
      </c>
      <c r="D87" s="2">
        <v>10</v>
      </c>
      <c r="E87" s="1">
        <v>1000000</v>
      </c>
      <c r="F87" t="s">
        <v>171</v>
      </c>
      <c r="G87" s="1" t="s">
        <v>172</v>
      </c>
      <c r="H87" t="str">
        <f>"New ItemData("""&amp;A87&amp;""", "&amp;B87&amp;", """&amp;C87&amp; """, """ &amp; IF(C87="Weapon",D87&amp;" Damage",IF(OR(C87="Armor",C87="Helm",C87="Shield",C87="Gauntlets"),"AC "&amp;D87,D87))&amp;""","&amp;E87&amp;","""&amp;F87&amp;""",""" &amp; G87 &amp; """),"</f>
        <v>New ItemData("Lord's Garb", 85, "Armor", "AC 10",1000000,"L","Prot: Mythical, Dragon; Regeneration (1); Vs: Were, Demon, Undead"),</v>
      </c>
    </row>
    <row r="88" spans="1:8" x14ac:dyDescent="0.25">
      <c r="A88" t="s">
        <v>71</v>
      </c>
      <c r="B88">
        <v>86</v>
      </c>
      <c r="C88" t="s">
        <v>92</v>
      </c>
      <c r="D88" s="2" t="s">
        <v>149</v>
      </c>
      <c r="E88">
        <v>1000000</v>
      </c>
      <c r="F88" t="s">
        <v>114</v>
      </c>
      <c r="G88" t="s">
        <v>115</v>
      </c>
      <c r="H88" t="str">
        <f>"New ItemData("""&amp;A88&amp;""", "&amp;B88&amp;", """&amp;C88&amp; """, """ &amp; IF(C88="Weapon",D88&amp;" Damage",IF(OR(C88="Armor",C88="Helm",C88="Shield",C88="Gauntlets"),"AC "&amp;D88,D88))&amp;""","&amp;E88&amp;","""&amp;F88&amp;""",""" &amp; G88 &amp; """),"</f>
        <v>New ItemData("Murasama Blade", 86, "Weapon", "10-50 Damage",1000000,"S","Invoking: St+1"),</v>
      </c>
    </row>
    <row r="89" spans="1:8" x14ac:dyDescent="0.25">
      <c r="A89" t="s">
        <v>72</v>
      </c>
      <c r="B89">
        <v>87</v>
      </c>
      <c r="C89" t="s">
        <v>92</v>
      </c>
      <c r="D89" s="2" t="s">
        <v>121</v>
      </c>
      <c r="E89">
        <v>50000</v>
      </c>
      <c r="F89" t="s">
        <v>112</v>
      </c>
      <c r="G89" t="s">
        <v>113</v>
      </c>
      <c r="H89" t="str">
        <f>"New ItemData("""&amp;A89&amp;""", "&amp;B89&amp;", """&amp;C89&amp; """, """ &amp; IF(C89="Weapon",D89&amp;" Damage",IF(OR(C89="Armor",C89="Helm",C89="Shield",C89="Gauntlets"),"AC "&amp;D89,D89))&amp;""","&amp;E89&amp;","""&amp;F89&amp;""",""" &amp; G89 &amp; """),"</f>
        <v>New ItemData("Shuriken", 87, "Weapon", "1-6 Damage",50000,"N","Alig: Evil; Res: Poison, LvlDrain; Invoking: Hp+1."),</v>
      </c>
    </row>
    <row r="90" spans="1:8" x14ac:dyDescent="0.25">
      <c r="A90" t="s">
        <v>73</v>
      </c>
      <c r="B90">
        <v>88</v>
      </c>
      <c r="C90" t="s">
        <v>205</v>
      </c>
      <c r="D90" s="2">
        <v>6</v>
      </c>
      <c r="E90" s="1">
        <v>150000</v>
      </c>
      <c r="F90" s="1" t="s">
        <v>99</v>
      </c>
      <c r="H90" t="str">
        <f>"New ItemData("""&amp;A90&amp;""", "&amp;B90&amp;", """&amp;C90&amp; """, """ &amp; IF(C90="Weapon",D90&amp;" Damage",IF(OR(C90="Armor",C90="Helm",C90="Shield",C90="Gauntlets"),"AC "&amp;D90,D90))&amp;""","&amp;E90&amp;","""&amp;F90&amp;""",""" &amp; G90 &amp; """),"</f>
        <v>New ItemData("Chain Pro Fire", 88, "Armor", "AC 6",150000,"FPSLN",""),</v>
      </c>
    </row>
    <row r="91" spans="1:8" x14ac:dyDescent="0.25">
      <c r="A91" t="s">
        <v>154</v>
      </c>
      <c r="B91">
        <v>89</v>
      </c>
      <c r="C91" t="s">
        <v>205</v>
      </c>
      <c r="D91" s="2">
        <v>9</v>
      </c>
      <c r="E91" s="1">
        <v>150000</v>
      </c>
      <c r="F91" s="1" t="s">
        <v>99</v>
      </c>
      <c r="G91" t="s">
        <v>166</v>
      </c>
      <c r="H91" t="str">
        <f>"New ItemData("""&amp;A91&amp;""", "&amp;B91&amp;", """&amp;C91&amp; """, """ &amp; IF(C91="Weapon",D91&amp;" Damage",IF(OR(C91="Armor",C91="Helm",C91="Shield",C91="Gauntlets"),"AC "&amp;D91,D91))&amp;""","&amp;E91&amp;","""&amp;F91&amp;""",""" &amp; G91 &amp; """),"</f>
        <v>New ItemData("Evil Plate +3", 89, "Armor", "AC 9",150000,"FPSLN","Alignment: Evil"),</v>
      </c>
    </row>
    <row r="92" spans="1:8" x14ac:dyDescent="0.25">
      <c r="A92" t="s">
        <v>155</v>
      </c>
      <c r="B92">
        <v>90</v>
      </c>
      <c r="C92" t="s">
        <v>208</v>
      </c>
      <c r="D92" s="2">
        <v>6</v>
      </c>
      <c r="E92" s="4">
        <v>250000</v>
      </c>
      <c r="F92" s="1" t="s">
        <v>165</v>
      </c>
      <c r="H92" t="str">
        <f>"New ItemData("""&amp;A92&amp;""", "&amp;B92&amp;", """&amp;C92&amp; """, """ &amp; IF(C92="Weapon",D92&amp;" Damage",IF(OR(C92="Armor",C92="Helm",C92="Shield",C92="Gauntlets"),"AC "&amp;D92,D92))&amp;""","&amp;E92&amp;","""&amp;F92&amp;""",""" &amp; G92 &amp; """),"</f>
        <v>New ItemData("Shield +3", 90, "Shield", "AC 6",250000,"FPTSLN",""),</v>
      </c>
    </row>
    <row r="93" spans="1:8" x14ac:dyDescent="0.25">
      <c r="A93" t="s">
        <v>74</v>
      </c>
      <c r="B93">
        <v>91</v>
      </c>
      <c r="C93" t="s">
        <v>177</v>
      </c>
      <c r="E93" s="1">
        <v>300000</v>
      </c>
      <c r="F93" t="s">
        <v>167</v>
      </c>
      <c r="G93" s="1" t="s">
        <v>181</v>
      </c>
      <c r="H93" t="str">
        <f>"New ItemData("""&amp;A93&amp;""", "&amp;B93&amp;", """&amp;C93&amp; """, """ &amp; IF(C93="Weapon",D93&amp;" Damage",IF(OR(C93="Armor",C93="Helm",C93="Shield",C93="Gauntlets"),"AC "&amp;D93,D93))&amp;""","&amp;E93&amp;","""&amp;F93&amp;""",""" &amp; G93 &amp; """),"</f>
        <v>New ItemData("Ring of Healing", 91, "Magic", "",300000,"*","Regeneration(1)"),</v>
      </c>
    </row>
    <row r="94" spans="1:8" x14ac:dyDescent="0.25">
      <c r="A94" t="s">
        <v>75</v>
      </c>
      <c r="B94">
        <v>92</v>
      </c>
      <c r="C94" t="s">
        <v>177</v>
      </c>
      <c r="E94" s="1">
        <v>500000</v>
      </c>
      <c r="F94" t="s">
        <v>167</v>
      </c>
      <c r="G94" s="1" t="s">
        <v>182</v>
      </c>
      <c r="H94" t="str">
        <f>"New ItemData("""&amp;A94&amp;""", "&amp;B94&amp;", """&amp;C94&amp; """, """ &amp; IF(C94="Weapon",D94&amp;" Damage",IF(OR(C94="Armor",C94="Helm",C94="Shield",C94="Gauntlets"),"AC "&amp;D94,D94))&amp;""","&amp;E94&amp;","""&amp;F94&amp;""",""" &amp; G94 &amp; """),"</f>
        <v>New ItemData("Ring Pro Undead", 92, "Magic", "",500000,"*","Prot: Undead"),</v>
      </c>
    </row>
    <row r="95" spans="1:8" x14ac:dyDescent="0.25">
      <c r="A95" t="s">
        <v>76</v>
      </c>
      <c r="B95">
        <v>93</v>
      </c>
      <c r="C95" t="s">
        <v>177</v>
      </c>
      <c r="E95" s="1">
        <v>500000</v>
      </c>
      <c r="F95" t="s">
        <v>167</v>
      </c>
      <c r="G95" s="1" t="s">
        <v>193</v>
      </c>
      <c r="H95" t="str">
        <f>"New ItemData("""&amp;A95&amp;""", "&amp;B95&amp;", """&amp;C95&amp; """, """ &amp; IF(C95="Weapon",D95&amp;" Damage",IF(OR(C95="Armor",C95="Helm",C95="Shield",C95="Gauntlets"),"AC "&amp;D95,D95))&amp;""","&amp;E95&amp;","""&amp;F95&amp;""",""" &amp; G95 &amp; """),"</f>
        <v>New ItemData("Deadly Ring", 93, "Magic", "",500000,"*","Cursed; Regeneration(1)"),</v>
      </c>
    </row>
    <row r="96" spans="1:8" x14ac:dyDescent="0.25">
      <c r="A96" t="s">
        <v>209</v>
      </c>
      <c r="B96">
        <v>94</v>
      </c>
      <c r="C96" t="s">
        <v>92</v>
      </c>
      <c r="D96" s="2" t="s">
        <v>243</v>
      </c>
      <c r="E96" s="6">
        <v>0</v>
      </c>
      <c r="F96" t="s">
        <v>167</v>
      </c>
      <c r="G96" s="1" t="s">
        <v>242</v>
      </c>
      <c r="H96" t="str">
        <f>"New ItemData("""&amp;A96&amp;""", "&amp;B96&amp;", """&amp;C96&amp; """, """ &amp; IF(C96="Weapon",D96&amp;" Damage",IF(OR(C96="Armor",C96="Helm",C96="Shield",C96="Gauntlets"),"AC "&amp;D96,D96))&amp;""","&amp;E96&amp;","""&amp;F96&amp;""",""" &amp; G96 &amp; """),"</f>
        <v>New ItemData("Rod of Raising", 94, "Weapon", "3-24 Damage",0,"*","Casts KADORTO"),</v>
      </c>
    </row>
    <row r="97" spans="1:8" x14ac:dyDescent="0.25">
      <c r="A97" t="s">
        <v>210</v>
      </c>
      <c r="B97">
        <v>95</v>
      </c>
      <c r="C97" t="s">
        <v>177</v>
      </c>
      <c r="D97" s="2" t="s">
        <v>272</v>
      </c>
      <c r="E97">
        <v>120000</v>
      </c>
      <c r="F97" t="s">
        <v>167</v>
      </c>
      <c r="G97" s="1"/>
      <c r="H97" t="str">
        <f>"New ItemData("""&amp;A97&amp;""", "&amp;B97&amp;", """&amp;C97&amp; """, """ &amp; IF(C97="Weapon",D97&amp;" Damage",IF(OR(C97="Armor",C97="Helm",C97="Shield",C97="Gauntlets"),"AC "&amp;D97,D97))&amp;""","&amp;E97&amp;","""&amp;F97&amp;""",""" &amp; G97 &amp; """),"</f>
        <v>New ItemData("Amulet of Cover", 95, "Magic", "AC 3",120000,"*",""),</v>
      </c>
    </row>
    <row r="98" spans="1:8" x14ac:dyDescent="0.25">
      <c r="A98" t="s">
        <v>239</v>
      </c>
      <c r="B98">
        <v>96</v>
      </c>
      <c r="C98" t="s">
        <v>205</v>
      </c>
      <c r="D98" s="2">
        <v>4</v>
      </c>
      <c r="E98" s="1">
        <v>180000</v>
      </c>
      <c r="F98" t="s">
        <v>241</v>
      </c>
      <c r="G98" s="1"/>
      <c r="H98" t="str">
        <f>"New ItemData("""&amp;A98&amp;""", "&amp;B98&amp;", """&amp;C98&amp; """, """ &amp; IF(C98="Weapon",D98&amp;" Damage",IF(OR(C98="Armor",C98="Helm",C98="Shield",C98="Gauntlets"),"AC "&amp;D98,D98))&amp;""","&amp;E98&amp;","""&amp;F98&amp;""",""" &amp; G98 &amp; """),"</f>
        <v>New ItemData("Robe +3", 96, "Armor", "AC 4",180000,"M",""),</v>
      </c>
    </row>
    <row r="99" spans="1:8" x14ac:dyDescent="0.25">
      <c r="A99" t="s">
        <v>211</v>
      </c>
      <c r="B99">
        <v>97</v>
      </c>
      <c r="C99" t="s">
        <v>207</v>
      </c>
      <c r="D99" s="2" t="s">
        <v>267</v>
      </c>
      <c r="E99" s="1">
        <v>138344</v>
      </c>
      <c r="F99" s="1" t="s">
        <v>97</v>
      </c>
      <c r="G99" s="1"/>
      <c r="H99" t="str">
        <f>"New ItemData("""&amp;A99&amp;""", "&amp;B99&amp;", """&amp;C99&amp; """, """ &amp; IF(C99="Weapon",D99&amp;" Damage",IF(OR(C99="Armor",C99="Helm",C99="Shield",C99="Gauntlets"),"AC "&amp;D99,D99))&amp;""","&amp;E99&amp;","""&amp;F99&amp;""",""" &amp; G99 &amp; """),"</f>
        <v>New ItemData("Winter Mittens", 97, "Gauntlets", "AC 3",138344,"FSLN",""),</v>
      </c>
    </row>
    <row r="100" spans="1:8" x14ac:dyDescent="0.25">
      <c r="A100" t="s">
        <v>212</v>
      </c>
      <c r="B100">
        <v>98</v>
      </c>
      <c r="C100" t="s">
        <v>177</v>
      </c>
      <c r="E100">
        <v>0</v>
      </c>
      <c r="F100" t="s">
        <v>167</v>
      </c>
      <c r="G100" s="1" t="s">
        <v>274</v>
      </c>
      <c r="H100" t="str">
        <f>"New ItemData("""&amp;A100&amp;""", "&amp;B100&amp;", """&amp;C100&amp; """, """ &amp; IF(C100="Weapon",D100&amp;" Damage",IF(OR(C100="Armor",C100="Helm",C100="Shield",C100="Gauntlets"),"AC "&amp;D100,D100))&amp;""","&amp;E100&amp;","""&amp;F100&amp;""",""" &amp; G100 &amp; """),"</f>
        <v>New ItemData("Necklace Pro Magic", 98, "Magic", "",0,"*","Prot: Magic"),</v>
      </c>
    </row>
    <row r="101" spans="1:8" x14ac:dyDescent="0.25">
      <c r="A101" t="s">
        <v>213</v>
      </c>
      <c r="B101">
        <v>99</v>
      </c>
      <c r="C101" t="s">
        <v>92</v>
      </c>
      <c r="D101" s="2" t="s">
        <v>245</v>
      </c>
      <c r="E101">
        <v>60000</v>
      </c>
      <c r="F101" t="s">
        <v>167</v>
      </c>
      <c r="G101" s="1" t="s">
        <v>189</v>
      </c>
      <c r="H101" t="str">
        <f>"New ItemData("""&amp;A101&amp;""", "&amp;B101&amp;", """&amp;C101&amp; """, """ &amp; IF(C101="Weapon",D101&amp;" Damage",IF(OR(C101="Armor",C101="Helm",C101="Shield",C101="Gauntlets"),"AC "&amp;D101,D101))&amp;""","&amp;E101&amp;","""&amp;F101&amp;""",""" &amp; G101 &amp; """),"</f>
        <v>New ItemData("Staff of Light", 99, "Weapon", "4-18 Damage",60000,"*","Casts LOMILWA"),</v>
      </c>
    </row>
    <row r="102" spans="1:8" x14ac:dyDescent="0.25">
      <c r="A102" t="s">
        <v>238</v>
      </c>
      <c r="B102">
        <v>100</v>
      </c>
      <c r="C102" t="s">
        <v>92</v>
      </c>
      <c r="D102" s="2" t="s">
        <v>248</v>
      </c>
      <c r="E102">
        <v>70000</v>
      </c>
      <c r="F102" s="1" t="s">
        <v>96</v>
      </c>
      <c r="G102" s="1"/>
      <c r="H102" t="str">
        <f>"New ItemData("""&amp;A102&amp;""", "&amp;B102&amp;", """&amp;C102&amp; """, """ &amp; IF(C102="Weapon",D102&amp;" Damage",IF(OR(C102="Armor",C102="Helm",C102="Shield",C102="Gauntlets"),"AC "&amp;D102,D102))&amp;""","&amp;E102&amp;","""&amp;F102&amp;""",""" &amp; G102 &amp; """),"</f>
        <v>New ItemData("Long Sword +5", 100, "Weapon", "11-18 Damage",70000,"FTSLN",""),</v>
      </c>
    </row>
    <row r="103" spans="1:8" x14ac:dyDescent="0.25">
      <c r="A103" t="s">
        <v>214</v>
      </c>
      <c r="B103">
        <v>101</v>
      </c>
      <c r="C103" t="s">
        <v>92</v>
      </c>
      <c r="D103" s="2" t="s">
        <v>123</v>
      </c>
      <c r="E103">
        <v>0</v>
      </c>
      <c r="F103" s="1" t="s">
        <v>96</v>
      </c>
      <c r="H103" t="str">
        <f>"New ItemData("""&amp;A103&amp;""", "&amp;B103&amp;", """&amp;C103&amp; """, """ &amp; IF(C103="Weapon",D103&amp;" Damage",IF(OR(C103="Armor",C103="Helm",C103="Shield",C103="Gauntlets"),"AC "&amp;D103,D103))&amp;""","&amp;E103&amp;","""&amp;F103&amp;""",""" &amp; G103 &amp; """),"</f>
        <v>New ItemData("Sword of Swinging", 101, "Weapon", "1-8 Damage",0,"FTSLN",""),</v>
      </c>
    </row>
    <row r="104" spans="1:8" x14ac:dyDescent="0.25">
      <c r="A104" t="s">
        <v>215</v>
      </c>
      <c r="B104">
        <v>102</v>
      </c>
      <c r="C104" t="s">
        <v>92</v>
      </c>
      <c r="D104" s="2" t="s">
        <v>247</v>
      </c>
      <c r="E104">
        <v>70000</v>
      </c>
      <c r="F104" s="1" t="s">
        <v>96</v>
      </c>
      <c r="H104" t="str">
        <f>"New ItemData("""&amp;A104&amp;""", "&amp;B104&amp;", """&amp;C104&amp; """, """ &amp; IF(C104="Weapon",D104&amp;" Damage",IF(OR(C104="Armor",C104="Helm",C104="Shield",C104="Gauntlets"),"AC "&amp;D104,D104))&amp;""","&amp;E104&amp;","""&amp;F104&amp;""",""" &amp; G104 &amp; """),"</f>
        <v>New ItemData("Priest Puncher", 102, "Weapon", "2-16 Damage",70000,"FTSLN",""),</v>
      </c>
    </row>
    <row r="105" spans="1:8" x14ac:dyDescent="0.25">
      <c r="A105" t="s">
        <v>216</v>
      </c>
      <c r="B105">
        <v>103</v>
      </c>
      <c r="C105" t="s">
        <v>92</v>
      </c>
      <c r="D105" s="2" t="s">
        <v>247</v>
      </c>
      <c r="E105">
        <v>75000</v>
      </c>
      <c r="F105" s="1" t="s">
        <v>249</v>
      </c>
      <c r="H105" t="str">
        <f>"New ItemData("""&amp;A105&amp;""", "&amp;B105&amp;", """&amp;C105&amp; """, """ &amp; IF(C105="Weapon",D105&amp;" Damage",IF(OR(C105="Armor",C105="Helm",C105="Shield",C105="Gauntlets"),"AC "&amp;D105,D105))&amp;""","&amp;E105&amp;","""&amp;F105&amp;""",""" &amp; G105 &amp; """),"</f>
        <v>New ItemData("Priest Mace", 103, "Weapon", "2-16 Damage",75000,"PB",""),</v>
      </c>
    </row>
    <row r="106" spans="1:8" x14ac:dyDescent="0.25">
      <c r="A106" t="s">
        <v>217</v>
      </c>
      <c r="B106">
        <v>104</v>
      </c>
      <c r="C106" t="s">
        <v>92</v>
      </c>
      <c r="D106" s="2" t="s">
        <v>125</v>
      </c>
      <c r="E106">
        <v>74675</v>
      </c>
      <c r="F106" s="1" t="s">
        <v>96</v>
      </c>
      <c r="H106" t="str">
        <f>"New ItemData("""&amp;A106&amp;""", "&amp;B106&amp;", """&amp;C106&amp; """, """ &amp; IF(C106="Weapon",D106&amp;" Damage",IF(OR(C106="Armor",C106="Helm",C106="Shield",C106="Gauntlets"),"AC "&amp;D106,D106))&amp;""","&amp;E106&amp;","""&amp;F106&amp;""",""" &amp; G106 &amp; """),"</f>
        <v>New ItemData("Short Sword of Swinging", 104, "Weapon", "2-6 Damage",74675,"FTSLN",""),</v>
      </c>
    </row>
    <row r="107" spans="1:8" x14ac:dyDescent="0.25">
      <c r="A107" t="s">
        <v>218</v>
      </c>
      <c r="B107">
        <v>105</v>
      </c>
      <c r="C107" t="s">
        <v>177</v>
      </c>
      <c r="E107">
        <v>250000</v>
      </c>
      <c r="F107" t="s">
        <v>167</v>
      </c>
      <c r="G107" s="1" t="s">
        <v>273</v>
      </c>
      <c r="H107" t="str">
        <f>"New ItemData("""&amp;A107&amp;""", "&amp;B107&amp;", """&amp;C107&amp; """, """ &amp; IF(C107="Weapon",D107&amp;" Damage",IF(OR(C107="Armor",C107="Helm",C107="Shield",C107="Gauntlets"),"AC "&amp;D107,D107))&amp;""","&amp;E107&amp;","""&amp;F107&amp;""",""" &amp; G107 &amp; """),"</f>
        <v>New ItemData("Ring Pro Fire", 105, "Magic", "",250000,"*","Prot: Fire"),</v>
      </c>
    </row>
    <row r="108" spans="1:8" x14ac:dyDescent="0.25">
      <c r="A108" t="s">
        <v>219</v>
      </c>
      <c r="B108">
        <v>106</v>
      </c>
      <c r="C108" t="s">
        <v>205</v>
      </c>
      <c r="D108" s="2" t="s">
        <v>263</v>
      </c>
      <c r="E108">
        <v>0</v>
      </c>
      <c r="F108" s="1" t="s">
        <v>99</v>
      </c>
      <c r="G108" t="s">
        <v>194</v>
      </c>
      <c r="H108" t="str">
        <f>"New ItemData("""&amp;A108&amp;""", "&amp;B108&amp;", """&amp;C108&amp; """, """ &amp; IF(C108="Weapon",D108&amp;" Damage",IF(OR(C108="Armor",C108="Helm",C108="Shield",C108="Gauntlets"),"AC "&amp;D108,D108))&amp;""","&amp;E108&amp;","""&amp;F108&amp;""",""" &amp; G108 &amp; """),"</f>
        <v>New ItemData("Cursed +1 Plate", 106, "Armor", "AC 6",0,"FPSLN","Cursed;"),</v>
      </c>
    </row>
    <row r="109" spans="1:8" x14ac:dyDescent="0.25">
      <c r="A109" t="s">
        <v>240</v>
      </c>
      <c r="B109">
        <v>107</v>
      </c>
      <c r="C109" t="s">
        <v>205</v>
      </c>
      <c r="D109" s="2" t="s">
        <v>118</v>
      </c>
      <c r="E109" s="1">
        <v>275345</v>
      </c>
      <c r="F109" s="1" t="s">
        <v>99</v>
      </c>
      <c r="H109" t="str">
        <f>"New ItemData("""&amp;A109&amp;""", "&amp;B109&amp;", """&amp;C109&amp; """, """ &amp; IF(C109="Weapon",D109&amp;" Damage",IF(OR(C109="Armor",C109="Helm",C109="Shield",C109="Gauntlets"),"AC "&amp;D109,D109))&amp;""","&amp;E109&amp;","""&amp;F109&amp;""",""" &amp; G109 &amp; """),"</f>
        <v>New ItemData("Plate +5", 107, "Armor", "AC 10",275345,"FPSLN",""),</v>
      </c>
    </row>
    <row r="110" spans="1:8" x14ac:dyDescent="0.25">
      <c r="A110" t="s">
        <v>220</v>
      </c>
      <c r="B110">
        <v>108</v>
      </c>
      <c r="C110" t="s">
        <v>92</v>
      </c>
      <c r="D110" s="7" t="s">
        <v>250</v>
      </c>
      <c r="E110" s="1">
        <v>100000</v>
      </c>
      <c r="F110" s="1" t="s">
        <v>175</v>
      </c>
      <c r="H110" t="str">
        <f>"New ItemData("""&amp;A110&amp;""", "&amp;B110&amp;", """&amp;C110&amp; """, """ &amp; IF(C110="Weapon",D110&amp;" Damage",IF(OR(C110="Armor",C110="Helm",C110="Shield",C110="Gauntlets"),"AC "&amp;D110,D110))&amp;""","&amp;E110&amp;","""&amp;F110&amp;""",""" &amp; G110 &amp; """),"</f>
        <v>New ItemData("Staff of Curing", 108, "Weapon", "4-11 Damage",100000,"P",""),</v>
      </c>
    </row>
    <row r="111" spans="1:8" x14ac:dyDescent="0.25">
      <c r="A111" t="s">
        <v>221</v>
      </c>
      <c r="B111">
        <v>109</v>
      </c>
      <c r="C111" t="s">
        <v>177</v>
      </c>
      <c r="E111" s="1">
        <v>100000</v>
      </c>
      <c r="F111" t="s">
        <v>167</v>
      </c>
      <c r="G111" s="1" t="s">
        <v>271</v>
      </c>
      <c r="H111" t="str">
        <f>"New ItemData("""&amp;A111&amp;""", "&amp;B111&amp;", """&amp;C111&amp; """, """ &amp; IF(C111="Weapon",D111&amp;" Damage",IF(OR(C111="Armor",C111="Helm",C111="Shield",C111="Gauntlets"),"AC "&amp;D111,D111))&amp;""","&amp;E111&amp;","""&amp;F111&amp;""",""" &amp; G111 &amp; """),"</f>
        <v>New ItemData("Ring of Regen", 109, "Magic", "",100000,"*","Regeneration (1)"),</v>
      </c>
    </row>
    <row r="112" spans="1:8" x14ac:dyDescent="0.25">
      <c r="A112" t="s">
        <v>222</v>
      </c>
      <c r="B112">
        <v>110</v>
      </c>
      <c r="C112" t="s">
        <v>177</v>
      </c>
      <c r="E112">
        <v>0</v>
      </c>
      <c r="F112" t="s">
        <v>167</v>
      </c>
      <c r="G112" s="1" t="s">
        <v>276</v>
      </c>
      <c r="H112" t="str">
        <f>"New ItemData("""&amp;A112&amp;""", "&amp;B112&amp;", """&amp;C112&amp; """, """ &amp; IF(C112="Weapon",D112&amp;" Damage",IF(OR(C112="Armor",C112="Helm",C112="Shield",C112="Gauntlets"),"AC "&amp;D112,D112))&amp;""","&amp;E112&amp;","""&amp;F112&amp;""",""" &amp; G112 &amp; """),"</f>
        <v>New ItemData("Metamorph Ring", 110, "Magic", "",0,"*","Invoke: Change to Advanced Class"),</v>
      </c>
    </row>
    <row r="113" spans="1:8" x14ac:dyDescent="0.25">
      <c r="A113" t="s">
        <v>282</v>
      </c>
      <c r="B113">
        <v>111</v>
      </c>
      <c r="C113" t="s">
        <v>206</v>
      </c>
      <c r="E113">
        <v>0</v>
      </c>
      <c r="F113" t="s">
        <v>167</v>
      </c>
      <c r="G113" s="1" t="s">
        <v>106</v>
      </c>
      <c r="H113" t="str">
        <f>"New ItemData("""&amp;A113&amp;""", "&amp;B113&amp;", """&amp;C113&amp; """, """ &amp; IF(C113="Weapon",D113&amp;" Damage",IF(OR(C113="Armor",C113="Helm",C113="Shield",C113="Gauntlets"),"AC "&amp;D113,D113))&amp;""","&amp;E113&amp;","""&amp;F113&amp;""",""" &amp; G113 &amp; """),"</f>
        <v>New ItemData("Stone (Granite) Stone", 111, "Misc", "",0,"*","Casts MONTINO"),</v>
      </c>
    </row>
    <row r="114" spans="1:8" x14ac:dyDescent="0.25">
      <c r="A114" t="s">
        <v>223</v>
      </c>
      <c r="B114">
        <v>112</v>
      </c>
      <c r="C114" t="s">
        <v>206</v>
      </c>
      <c r="E114">
        <v>0</v>
      </c>
      <c r="F114" t="s">
        <v>167</v>
      </c>
      <c r="G114" s="1" t="s">
        <v>188</v>
      </c>
      <c r="H114" t="str">
        <f>"New ItemData("""&amp;A114&amp;""", "&amp;B114&amp;", """&amp;C114&amp; """, """ &amp; IF(C114="Weapon",D114&amp;" Damage",IF(OR(C114="Armor",C114="Helm",C114="Shield",C114="Gauntlets"),"AC "&amp;D114,D114))&amp;""","&amp;E114&amp;","""&amp;F114&amp;""",""" &amp; G114 &amp; """),"</f>
        <v>New ItemData("Dreamer's Stone", 112, "Misc", "",0,"*","Casts KATINO"),</v>
      </c>
    </row>
    <row r="115" spans="1:8" x14ac:dyDescent="0.25">
      <c r="A115" t="s">
        <v>224</v>
      </c>
      <c r="B115">
        <v>113</v>
      </c>
      <c r="C115" t="s">
        <v>206</v>
      </c>
      <c r="E115">
        <v>0</v>
      </c>
      <c r="F115" t="s">
        <v>167</v>
      </c>
      <c r="G115" s="1" t="s">
        <v>281</v>
      </c>
      <c r="H115" t="str">
        <f>"New ItemData("""&amp;A115&amp;""", "&amp;B115&amp;", """&amp;C115&amp; """, """ &amp; IF(C115="Weapon",D115&amp;" Damage",IF(OR(C115="Armor",C115="Helm",C115="Shield",C115="Gauntlets"),"AC "&amp;D115,D115))&amp;""","&amp;E115&amp;","""&amp;F115&amp;""",""" &amp; G115 &amp; """),"</f>
        <v>New ItemData("Damien Stone", 113, "Misc", "",0,"*","Invoke: Try it and see..."),</v>
      </c>
    </row>
    <row r="116" spans="1:8" x14ac:dyDescent="0.25">
      <c r="A116" t="s">
        <v>225</v>
      </c>
      <c r="B116">
        <v>114</v>
      </c>
      <c r="C116" t="s">
        <v>177</v>
      </c>
      <c r="E116">
        <v>0</v>
      </c>
      <c r="F116" s="1" t="s">
        <v>167</v>
      </c>
      <c r="G116" s="1" t="s">
        <v>251</v>
      </c>
      <c r="H116" t="str">
        <f>"New ItemData("""&amp;A116&amp;""", "&amp;B116&amp;", """&amp;C116&amp; """, """ &amp; IF(C116="Weapon",D116&amp;" Damage",IF(OR(C116="Armor",C116="Helm",C116="Shield",C116="Gauntlets"),"AC "&amp;D116,D116))&amp;""","&amp;E116&amp;","""&amp;F116&amp;""",""" &amp; G116 &amp; """),"</f>
        <v>New ItemData("Great Mage Wand", 114, "Magic", "",0,"*","Invoke: 9 Spells in all Levels"),</v>
      </c>
    </row>
    <row r="117" spans="1:8" x14ac:dyDescent="0.25">
      <c r="A117" t="s">
        <v>226</v>
      </c>
      <c r="B117">
        <v>115</v>
      </c>
      <c r="C117" t="s">
        <v>206</v>
      </c>
      <c r="E117">
        <v>0</v>
      </c>
      <c r="F117" t="s">
        <v>167</v>
      </c>
      <c r="G117" s="1" t="s">
        <v>276</v>
      </c>
      <c r="H117" t="str">
        <f>"New ItemData("""&amp;A117&amp;""", "&amp;B117&amp;", """&amp;C117&amp; """, """ &amp; IF(C117="Weapon",D117&amp;" Damage",IF(OR(C117="Armor",C117="Helm",C117="Shield",C117="Gauntlets"),"AC "&amp;D117,D117))&amp;""","&amp;E117&amp;","""&amp;F117&amp;""",""" &amp; G117 &amp; """),"</f>
        <v>New ItemData("Coin of Power", 115, "Misc", "",0,"*","Invoke: Change to Advanced Class"),</v>
      </c>
    </row>
    <row r="118" spans="1:8" x14ac:dyDescent="0.25">
      <c r="A118" t="s">
        <v>227</v>
      </c>
      <c r="B118">
        <v>116</v>
      </c>
      <c r="C118" t="s">
        <v>206</v>
      </c>
      <c r="E118">
        <v>0</v>
      </c>
      <c r="F118" t="s">
        <v>167</v>
      </c>
      <c r="G118" s="1" t="s">
        <v>277</v>
      </c>
      <c r="H118" t="str">
        <f>"New ItemData("""&amp;A118&amp;""", "&amp;B118&amp;", """&amp;C118&amp; """, """ &amp; IF(C118="Weapon",D118&amp;" Damage",IF(OR(C118="Armor",C118="Helm",C118="Shield",C118="Gauntlets"),"AC "&amp;D118,D118))&amp;""","&amp;E118&amp;","""&amp;F118&amp;""",""" &amp; G118 &amp; """),"</f>
        <v>New ItemData("Stone of Youth", 116, "Misc", "",0,"*","Invoke: Age -1"),</v>
      </c>
    </row>
    <row r="119" spans="1:8" x14ac:dyDescent="0.25">
      <c r="A119" t="s">
        <v>228</v>
      </c>
      <c r="B119">
        <v>117</v>
      </c>
      <c r="C119" t="s">
        <v>206</v>
      </c>
      <c r="E119">
        <v>0</v>
      </c>
      <c r="F119" t="s">
        <v>167</v>
      </c>
      <c r="G119" s="1" t="s">
        <v>278</v>
      </c>
      <c r="H119" t="str">
        <f>"New ItemData("""&amp;A119&amp;""", "&amp;B119&amp;", """&amp;C119&amp; """, """ &amp; IF(C119="Weapon",D119&amp;" Damage",IF(OR(C119="Armor",C119="Helm",C119="Shield",C119="Gauntlets"),"AC "&amp;D119,D119))&amp;""","&amp;E119&amp;","""&amp;F119&amp;""",""" &amp; G119 &amp; """),"</f>
        <v>New ItemData("Mind Stone", 117, "Misc", "",0,"*","Invoke: I.Q. +1"),</v>
      </c>
    </row>
    <row r="120" spans="1:8" x14ac:dyDescent="0.25">
      <c r="A120" t="s">
        <v>229</v>
      </c>
      <c r="B120">
        <v>118</v>
      </c>
      <c r="C120" t="s">
        <v>206</v>
      </c>
      <c r="E120">
        <v>0</v>
      </c>
      <c r="F120" t="s">
        <v>167</v>
      </c>
      <c r="G120" s="1" t="s">
        <v>279</v>
      </c>
      <c r="H120" t="str">
        <f>"New ItemData("""&amp;A120&amp;""", "&amp;B120&amp;", """&amp;C120&amp; """, """ &amp; IF(C120="Weapon",D120&amp;" Damage",IF(OR(C120="Armor",C120="Helm",C120="Shield",C120="Gauntlets"),"AC "&amp;D120,D120))&amp;""","&amp;E120&amp;","""&amp;F120&amp;""",""" &amp; G120 &amp; """),"</f>
        <v>New ItemData("Stone of Piety", 118, "Misc", "",0,"*","Invoke: Piety +1"),</v>
      </c>
    </row>
    <row r="121" spans="1:8" x14ac:dyDescent="0.25">
      <c r="A121" t="s">
        <v>230</v>
      </c>
      <c r="B121">
        <v>119</v>
      </c>
      <c r="C121" t="s">
        <v>206</v>
      </c>
      <c r="E121">
        <v>0</v>
      </c>
      <c r="F121" t="s">
        <v>167</v>
      </c>
      <c r="G121" s="1" t="s">
        <v>280</v>
      </c>
      <c r="H121" t="str">
        <f>"New ItemData("""&amp;A121&amp;""", "&amp;B121&amp;", """&amp;C121&amp; """, """ &amp; IF(C121="Weapon",D121&amp;" Damage",IF(OR(C121="Armor",C121="Helm",C121="Shield",C121="Gauntlets"),"AC "&amp;D121,D121))&amp;""","&amp;E121&amp;","""&amp;F121&amp;""",""" &amp; G121 &amp; """),"</f>
        <v>New ItemData("Blarney Stone", 119, "Misc", "",0,"*","Invoke: Luck +1"),</v>
      </c>
    </row>
    <row r="122" spans="1:8" x14ac:dyDescent="0.25">
      <c r="A122" t="s">
        <v>231</v>
      </c>
      <c r="B122">
        <v>120</v>
      </c>
      <c r="C122" t="s">
        <v>177</v>
      </c>
      <c r="E122">
        <v>0</v>
      </c>
      <c r="F122" t="s">
        <v>167</v>
      </c>
      <c r="G122" s="1" t="s">
        <v>275</v>
      </c>
      <c r="H122" t="str">
        <f>"New ItemData("""&amp;A122&amp;""", "&amp;B122&amp;", """&amp;C122&amp; """, """ &amp; IF(C122="Weapon",D122&amp;" Damage",IF(OR(C122="Armor",C122="Helm",C122="Shield",C122="Gauntlets"),"AC "&amp;D122,D122))&amp;""","&amp;E122&amp;","""&amp;F122&amp;""",""" &amp; G122 &amp; """),"</f>
        <v>New ItemData("Amulet of Skill", 120, "Magic", "",0,"*","Exp +50000"),</v>
      </c>
    </row>
    <row r="123" spans="1:8" x14ac:dyDescent="0.25">
      <c r="A123" t="s">
        <v>231</v>
      </c>
      <c r="B123">
        <v>121</v>
      </c>
      <c r="C123" t="s">
        <v>177</v>
      </c>
      <c r="E123">
        <v>0</v>
      </c>
      <c r="F123" t="s">
        <v>167</v>
      </c>
      <c r="G123" s="1" t="s">
        <v>275</v>
      </c>
      <c r="H123" t="str">
        <f>"New ItemData("""&amp;A123&amp;""", "&amp;B123&amp;", """&amp;C123&amp; """, """ &amp; IF(C123="Weapon",D123&amp;" Damage",IF(OR(C123="Armor",C123="Helm",C123="Shield",C123="Gauntlets"),"AC "&amp;D123,D123))&amp;""","&amp;E123&amp;","""&amp;F123&amp;""",""" &amp; G123 &amp; """),"</f>
        <v>New ItemData("Amulet of Skill", 121, "Magic", "",0,"*","Exp +50000"),</v>
      </c>
    </row>
    <row r="124" spans="1:8" x14ac:dyDescent="0.25">
      <c r="A124" t="s">
        <v>225</v>
      </c>
      <c r="B124">
        <v>122</v>
      </c>
      <c r="C124" t="s">
        <v>177</v>
      </c>
      <c r="E124">
        <v>0</v>
      </c>
      <c r="F124" s="1" t="s">
        <v>167</v>
      </c>
      <c r="G124" s="1" t="s">
        <v>251</v>
      </c>
      <c r="H124" t="str">
        <f>"New ItemData("""&amp;A124&amp;""", "&amp;B124&amp;", """&amp;C124&amp; """, """ &amp; IF(C124="Weapon",D124&amp;" Damage",IF(OR(C124="Armor",C124="Helm",C124="Shield",C124="Gauntlets"),"AC "&amp;D124,D124))&amp;""","&amp;E124&amp;","""&amp;F124&amp;""",""" &amp; G124 &amp; """),"</f>
        <v>New ItemData("Great Mage Wand", 122, "Magic", "",0,"*","Invoke: 9 Spells in all Levels"),</v>
      </c>
    </row>
    <row r="125" spans="1:8" x14ac:dyDescent="0.25">
      <c r="A125" t="s">
        <v>226</v>
      </c>
      <c r="B125">
        <v>123</v>
      </c>
      <c r="C125" t="s">
        <v>177</v>
      </c>
      <c r="E125">
        <v>0</v>
      </c>
      <c r="F125" t="s">
        <v>167</v>
      </c>
      <c r="G125" s="1" t="s">
        <v>276</v>
      </c>
      <c r="H125" t="str">
        <f>"New ItemData("""&amp;A125&amp;""", "&amp;B125&amp;", """&amp;C125&amp; """, """ &amp; IF(C125="Weapon",D125&amp;" Damage",IF(OR(C125="Armor",C125="Helm",C125="Shield",C125="Gauntlets"),"AC "&amp;D125,D125))&amp;""","&amp;E125&amp;","""&amp;F125&amp;""",""" &amp; G125 &amp; """),"</f>
        <v>New ItemData("Coin of Power", 123, "Magic", "",0,"*","Invoke: Change to Advanced Class"),</v>
      </c>
    </row>
    <row r="126" spans="1:8" x14ac:dyDescent="0.25">
      <c r="A126" t="s">
        <v>232</v>
      </c>
      <c r="B126">
        <v>124</v>
      </c>
      <c r="C126" t="s">
        <v>93</v>
      </c>
      <c r="D126" s="2" t="s">
        <v>252</v>
      </c>
      <c r="E126">
        <v>0</v>
      </c>
      <c r="H126" t="str">
        <f>"New ItemData("""&amp;A126&amp;""", "&amp;B126&amp;", """&amp;C126&amp; """, """ &amp; IF(C126="Weapon",D126&amp;" Damage",IF(OR(C126="Armor",C126="Helm",C126="Shield",C126="Gauntlets"),"AC "&amp;D126,D126))&amp;""","&amp;E126&amp;","""&amp;F126&amp;""",""" &amp; G126 &amp; """),"</f>
        <v>New ItemData("Staff of Gnilda", 124, "Special", "AC 21",0,"",""),</v>
      </c>
    </row>
    <row r="127" spans="1:8" x14ac:dyDescent="0.25">
      <c r="A127" t="s">
        <v>233</v>
      </c>
      <c r="B127">
        <v>125</v>
      </c>
      <c r="C127" t="s">
        <v>93</v>
      </c>
      <c r="D127" s="2" t="s">
        <v>254</v>
      </c>
      <c r="E127">
        <v>0</v>
      </c>
      <c r="F127" t="s">
        <v>255</v>
      </c>
      <c r="G127" s="1" t="s">
        <v>253</v>
      </c>
      <c r="H127" t="str">
        <f>"New ItemData("""&amp;A127&amp;""", "&amp;B127&amp;", """&amp;C127&amp; """, """ &amp; IF(C127="Weapon",D127&amp;" Damage",IF(OR(C127="Armor",C127="Helm",C127="Shield",C127="Gauntlets"),"AC "&amp;D127,D127))&amp;""","&amp;E127&amp;","""&amp;F127&amp;""",""" &amp; G127 &amp; """),"</f>
        <v>New ItemData("Hrathnir", 125, "Special", "12-30 Damage",0,"FSL","Casts LORTO"),</v>
      </c>
    </row>
    <row r="128" spans="1:8" x14ac:dyDescent="0.25">
      <c r="A128" t="s">
        <v>234</v>
      </c>
      <c r="B128">
        <v>126</v>
      </c>
      <c r="C128" t="s">
        <v>93</v>
      </c>
      <c r="D128" s="2" t="s">
        <v>260</v>
      </c>
      <c r="E128">
        <v>0</v>
      </c>
      <c r="G128" s="1" t="s">
        <v>261</v>
      </c>
      <c r="H128" t="str">
        <f>"New ItemData("""&amp;A128&amp;""", "&amp;B128&amp;", """&amp;C128&amp; """, """ &amp; IF(C128="Weapon",D128&amp;" Damage",IF(OR(C128="Armor",C128="Helm",C128="Shield",C128="Gauntlets"),"AC "&amp;D128,D128))&amp;""","&amp;E128&amp;","""&amp;F128&amp;""",""" &amp; G128 &amp; """),"</f>
        <v>New ItemData("KOD's Helm", 126, "Special", "AC 4",0,"","Casts MADALTO"),</v>
      </c>
    </row>
    <row r="129" spans="1:8" x14ac:dyDescent="0.25">
      <c r="A129" t="s">
        <v>235</v>
      </c>
      <c r="B129">
        <v>127</v>
      </c>
      <c r="C129" t="s">
        <v>93</v>
      </c>
      <c r="D129" s="2" t="s">
        <v>258</v>
      </c>
      <c r="E129">
        <v>0</v>
      </c>
      <c r="G129" s="1" t="s">
        <v>259</v>
      </c>
      <c r="H129" t="str">
        <f>"New ItemData("""&amp;A129&amp;""", "&amp;B129&amp;", """&amp;C129&amp; """, """ &amp; IF(C129="Weapon",D129&amp;" Damage",IF(OR(C129="Armor",C129="Helm",C129="Shield",C129="Gauntlets"),"AC "&amp;D129,D129))&amp;""","&amp;E129&amp;","""&amp;F129&amp;""",""" &amp; G129 &amp; """),"</f>
        <v>New ItemData("KOD's Shield", 127, "Special", "AC 6",0,"","Casts DIALMA"),</v>
      </c>
    </row>
    <row r="130" spans="1:8" x14ac:dyDescent="0.25">
      <c r="A130" t="s">
        <v>236</v>
      </c>
      <c r="B130">
        <v>128</v>
      </c>
      <c r="C130" t="s">
        <v>93</v>
      </c>
      <c r="D130" s="2" t="s">
        <v>260</v>
      </c>
      <c r="E130">
        <v>0</v>
      </c>
      <c r="G130" s="1" t="s">
        <v>262</v>
      </c>
      <c r="H130" t="str">
        <f>"New ItemData("""&amp;A130&amp;""", "&amp;B130&amp;", """&amp;C130&amp; """, """ &amp; IF(C130="Weapon",D130&amp;" Damage",IF(OR(C130="Armor",C130="Helm",C130="Shield",C130="Gauntlets"),"AC "&amp;D130,D130))&amp;""","&amp;E130&amp;","""&amp;F130&amp;""",""" &amp; G130 &amp; """),"</f>
        <v>New ItemData("KOD's Gauntlets", 128, "Special", "AC 4",0,"","Casts TILTOWAIT"),</v>
      </c>
    </row>
    <row r="131" spans="1:8" x14ac:dyDescent="0.25">
      <c r="A131" t="s">
        <v>237</v>
      </c>
      <c r="B131">
        <v>129</v>
      </c>
      <c r="C131" t="s">
        <v>93</v>
      </c>
      <c r="D131" s="2" t="s">
        <v>257</v>
      </c>
      <c r="E131">
        <v>0</v>
      </c>
      <c r="G131" s="1" t="s">
        <v>256</v>
      </c>
      <c r="H131" t="str">
        <f>"New ItemData("""&amp;A131&amp;""", "&amp;B131&amp;", """&amp;C131&amp; """, """ &amp; IF(C131="Weapon",D131&amp;" Damage",IF(OR(C131="Armor",C131="Helm",C131="Shield",C131="Gauntlets"),"AC "&amp;D131,D131))&amp;""","&amp;E131&amp;","""&amp;F131&amp;""",""" &amp; G131 &amp; """),"</f>
        <v>New ItemData("KOD's Armor", 129, "Special", "AC 14",0,"","Casts MATU"),</v>
      </c>
    </row>
  </sheetData>
  <autoFilter ref="A1:H131">
    <sortState ref="A2:H131">
      <sortCondition ref="B2:B13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17" bestFit="1" customWidth="1"/>
    <col min="2" max="2" width="9.7109375" bestFit="1" customWidth="1"/>
    <col min="3" max="3" width="9.5703125" bestFit="1" customWidth="1"/>
    <col min="4" max="4" width="6.140625" bestFit="1" customWidth="1"/>
    <col min="5" max="5" width="7" bestFit="1" customWidth="1"/>
    <col min="6" max="6" width="9.42578125" bestFit="1" customWidth="1"/>
    <col min="7" max="7" width="30.5703125" customWidth="1"/>
    <col min="8" max="8" width="76.42578125" bestFit="1" customWidth="1"/>
    <col min="10" max="10" width="18.5703125" style="2" bestFit="1" customWidth="1"/>
    <col min="11" max="12" width="15.85546875" style="2" customWidth="1"/>
    <col min="13" max="13" width="6" style="2" bestFit="1" customWidth="1"/>
    <col min="14" max="14" width="8.5703125" style="2" bestFit="1" customWidth="1"/>
    <col min="15" max="15" width="16.28515625" style="2" bestFit="1" customWidth="1"/>
    <col min="16" max="28" width="9.140625" style="2"/>
  </cols>
  <sheetData>
    <row r="1" spans="1:12" x14ac:dyDescent="0.25">
      <c r="A1" t="s">
        <v>85</v>
      </c>
      <c r="B1" t="s">
        <v>86</v>
      </c>
      <c r="C1" t="s">
        <v>87</v>
      </c>
      <c r="D1" s="2" t="s">
        <v>196</v>
      </c>
      <c r="E1" t="s">
        <v>88</v>
      </c>
      <c r="F1" t="s">
        <v>89</v>
      </c>
      <c r="G1" t="s">
        <v>90</v>
      </c>
      <c r="H1" t="s">
        <v>204</v>
      </c>
    </row>
    <row r="2" spans="1:12" x14ac:dyDescent="0.25">
      <c r="A2" t="s">
        <v>0</v>
      </c>
      <c r="B2">
        <v>1000</v>
      </c>
      <c r="C2" t="s">
        <v>206</v>
      </c>
      <c r="D2" s="2"/>
      <c r="E2" s="2" t="s">
        <v>264</v>
      </c>
      <c r="F2" s="2" t="s">
        <v>167</v>
      </c>
      <c r="G2" s="2" t="s">
        <v>410</v>
      </c>
      <c r="H2" t="str">
        <f>"New ItemData("""&amp;A2&amp;""", "&amp;B2&amp;", """&amp;C2&amp; """, """ &amp; IF(C2="Weapon",D2&amp;" Damage",IF(OR(C2="Armor",C2="Helm",C2="Shield",C2="Gauntlets"),"AC "&amp;D2,D2))&amp;""","&amp;E2&amp;","""&amp;F2&amp;""",""" &amp; G2 &amp; """),"</f>
        <v>New ItemData("Broken Item", 1000, "Misc", "",0,"*","None (The item you get when you use a scroll or invoke a special power of an object and the object breaks)"),</v>
      </c>
      <c r="L2"/>
    </row>
    <row r="3" spans="1:12" x14ac:dyDescent="0.25">
      <c r="A3" t="s">
        <v>428</v>
      </c>
      <c r="B3">
        <v>1001</v>
      </c>
      <c r="C3" t="s">
        <v>93</v>
      </c>
      <c r="D3" s="2"/>
      <c r="E3" s="2" t="s">
        <v>264</v>
      </c>
      <c r="F3" s="2" t="s">
        <v>167</v>
      </c>
      <c r="G3" s="2" t="s">
        <v>429</v>
      </c>
      <c r="H3" t="str">
        <f>"New ItemData("""&amp;A3&amp;""", "&amp;B3&amp;", """&amp;C3&amp; """, """ &amp; IF(C3="Weapon",D3&amp;" Damage",IF(OR(C3="Armor",C3="Helm",C3="Shield",C3="Gauntlets"),"AC "&amp;D3,D3))&amp;""","&amp;E3&amp;","""&amp;F3&amp;""",""" &amp; G3 &amp; """),"</f>
        <v>New ItemData("Orb of Earithin", 1001, "Special", "",0,"*","Wins the Game"),</v>
      </c>
    </row>
    <row r="4" spans="1:12" x14ac:dyDescent="0.25">
      <c r="A4" t="s">
        <v>424</v>
      </c>
      <c r="B4">
        <v>1002</v>
      </c>
      <c r="C4" t="s">
        <v>93</v>
      </c>
      <c r="D4" s="2"/>
      <c r="E4" s="2" t="s">
        <v>264</v>
      </c>
      <c r="F4" s="2" t="s">
        <v>167</v>
      </c>
      <c r="G4" s="2" t="s">
        <v>425</v>
      </c>
      <c r="H4" t="str">
        <f>"New ItemData("""&amp;A4&amp;""", "&amp;B4&amp;", """&amp;C4&amp; """, """ &amp; IF(C4="Weapon",D4&amp;" Damage",IF(OR(C4="Armor",C4="Helm",C4="Shield",C4="Gauntlets"),"AC "&amp;D4,D4))&amp;""","&amp;E4&amp;","""&amp;F4&amp;""",""" &amp; G4 &amp; """),"</f>
        <v>New ItemData("Neutral Crystal", 1002, "Special", "",0,"*","Used to obtain Orb"),</v>
      </c>
    </row>
    <row r="5" spans="1:12" x14ac:dyDescent="0.25">
      <c r="A5" t="s">
        <v>420</v>
      </c>
      <c r="B5">
        <v>1003</v>
      </c>
      <c r="C5" t="s">
        <v>93</v>
      </c>
      <c r="D5" s="2"/>
      <c r="E5" s="2" t="s">
        <v>264</v>
      </c>
      <c r="F5" s="2" t="s">
        <v>167</v>
      </c>
      <c r="G5" s="2" t="s">
        <v>421</v>
      </c>
      <c r="H5" t="str">
        <f>"New ItemData("""&amp;A5&amp;""", "&amp;B5&amp;", """&amp;C5&amp; """, """ &amp; IF(C5="Weapon",D5&amp;" Damage",IF(OR(C5="Armor",C5="Helm",C5="Shield",C5="Gauntlets"),"AC "&amp;D5,D5))&amp;""","&amp;E5&amp;","""&amp;F5&amp;""",""" &amp; G5 &amp; """),"</f>
        <v>New ItemData("Crystal of Evil", 1003, "Special", "",0,"*","Invoke: Ashes, unless with Crystal of Good"),</v>
      </c>
      <c r="L5"/>
    </row>
    <row r="6" spans="1:12" x14ac:dyDescent="0.25">
      <c r="A6" t="s">
        <v>422</v>
      </c>
      <c r="B6">
        <v>1004</v>
      </c>
      <c r="C6" t="s">
        <v>93</v>
      </c>
      <c r="D6" s="2"/>
      <c r="E6" s="2" t="s">
        <v>264</v>
      </c>
      <c r="F6" s="2" t="s">
        <v>167</v>
      </c>
      <c r="G6" s="2" t="s">
        <v>423</v>
      </c>
      <c r="H6" t="str">
        <f>"New ItemData("""&amp;A6&amp;""", "&amp;B6&amp;", """&amp;C6&amp; """, """ &amp; IF(C6="Weapon",D6&amp;" Damage",IF(OR(C6="Armor",C6="Helm",C6="Shield",C6="Gauntlets"),"AC "&amp;D6,D6))&amp;""","&amp;E6&amp;","""&amp;F6&amp;""",""" &amp; G6 &amp; """),"</f>
        <v>New ItemData("Crystal of Good", 1004, "Special", "",0,"*","Invoke: Ashes, unless with Crystal of Evil"),</v>
      </c>
    </row>
    <row r="7" spans="1:12" x14ac:dyDescent="0.25">
      <c r="A7" t="s">
        <v>441</v>
      </c>
      <c r="B7">
        <v>1005</v>
      </c>
      <c r="C7" t="s">
        <v>93</v>
      </c>
      <c r="D7" s="2"/>
      <c r="E7" s="2" t="s">
        <v>264</v>
      </c>
      <c r="F7" s="2" t="s">
        <v>167</v>
      </c>
      <c r="G7" s="2" t="s">
        <v>419</v>
      </c>
      <c r="H7" t="str">
        <f>"New ItemData("""&amp;A7&amp;""", "&amp;B7&amp;", """&amp;C7&amp; """, """ &amp; IF(C7="Weapon",D7&amp;" Damage",IF(OR(C7="Armor",C7="Helm",C7="Shield",C7="Gauntlets"),"AC "&amp;D7,D7))&amp;""","&amp;E7&amp;","""&amp;F7&amp;""",""" &amp; G7 &amp; """),"</f>
        <v>New ItemData("Ship in a Bottle", 1005, "Special", "",0,"*","Allows passage to level 4 &amp; 5 stairs from level 1"),</v>
      </c>
    </row>
    <row r="8" spans="1:12" x14ac:dyDescent="0.25">
      <c r="A8" t="s">
        <v>413</v>
      </c>
      <c r="B8">
        <v>1006</v>
      </c>
      <c r="C8" t="s">
        <v>92</v>
      </c>
      <c r="D8" s="2"/>
      <c r="E8" s="2" t="s">
        <v>387</v>
      </c>
      <c r="F8" s="2" t="s">
        <v>167</v>
      </c>
      <c r="G8" s="2" t="s">
        <v>176</v>
      </c>
      <c r="H8" t="str">
        <f>"New ItemData("""&amp;A8&amp;""", "&amp;B8&amp;", """&amp;C8&amp; """, """ &amp; IF(C8="Weapon",D8&amp;" Damage",IF(OR(C8="Armor",C8="Helm",C8="Shield",C8="Gauntlets"),"AC "&amp;D8,D8))&amp;""","&amp;E8&amp;","""&amp;F8&amp;""",""" &amp; G8 &amp; """),"</f>
        <v>New ItemData("Staff of Earth", 1006, "Weapon", " Damage",25000,"*","Casts MANIFO"),</v>
      </c>
    </row>
    <row r="9" spans="1:12" x14ac:dyDescent="0.25">
      <c r="A9" t="s">
        <v>414</v>
      </c>
      <c r="B9">
        <v>1007</v>
      </c>
      <c r="C9" t="s">
        <v>177</v>
      </c>
      <c r="D9" s="2"/>
      <c r="E9" s="2" t="s">
        <v>387</v>
      </c>
      <c r="F9" s="2" t="s">
        <v>167</v>
      </c>
      <c r="G9" s="2" t="s">
        <v>415</v>
      </c>
      <c r="H9" t="str">
        <f>"New ItemData("""&amp;A9&amp;""", "&amp;B9&amp;", """&amp;C9&amp; """, """ &amp; IF(C9="Weapon",D9&amp;" Damage",IF(OR(C9="Armor",C9="Helm",C9="Shield",C9="Gauntlets"),"AC "&amp;D9,D9))&amp;""","&amp;E9&amp;","""&amp;F9&amp;""",""" &amp; G9 &amp; """),"</f>
        <v>New ItemData("Amulet of Air", 1007, "Magic", "",25000,"*","Casts DALTO"),</v>
      </c>
      <c r="L9"/>
    </row>
    <row r="10" spans="1:12" x14ac:dyDescent="0.25">
      <c r="A10" t="s">
        <v>416</v>
      </c>
      <c r="B10">
        <v>1008</v>
      </c>
      <c r="C10" t="s">
        <v>206</v>
      </c>
      <c r="D10" s="2"/>
      <c r="E10" s="2" t="s">
        <v>387</v>
      </c>
      <c r="F10" s="2" t="s">
        <v>167</v>
      </c>
      <c r="G10" s="2" t="s">
        <v>190</v>
      </c>
      <c r="H10" t="str">
        <f>"New ItemData("""&amp;A10&amp;""", "&amp;B10&amp;", """&amp;C10&amp; """, """ &amp; IF(C10="Weapon",D10&amp;" Damage",IF(OR(C10="Armor",C10="Helm",C10="Shield",C10="Gauntlets"),"AC "&amp;D10,D10))&amp;""","&amp;E10&amp;","""&amp;F10&amp;""",""" &amp; G10 &amp; """),"</f>
        <v>New ItemData("Holy Water", 1008, "Misc", "",25000,"*","Casts DIAL"),</v>
      </c>
      <c r="L10"/>
    </row>
    <row r="11" spans="1:12" x14ac:dyDescent="0.25">
      <c r="A11" t="s">
        <v>417</v>
      </c>
      <c r="B11">
        <v>1009</v>
      </c>
      <c r="C11" t="s">
        <v>177</v>
      </c>
      <c r="D11" s="2"/>
      <c r="E11" s="2" t="s">
        <v>387</v>
      </c>
      <c r="F11" s="2" t="s">
        <v>167</v>
      </c>
      <c r="G11" s="2" t="s">
        <v>418</v>
      </c>
      <c r="H11" t="str">
        <f>"New ItemData("""&amp;A11&amp;""", "&amp;B11&amp;", """&amp;C11&amp; """, """ &amp; IF(C11="Weapon",D11&amp;" Damage",IF(OR(C11="Armor",C11="Helm",C11="Shield",C11="Gauntlets"),"AC "&amp;D11,D11))&amp;""","&amp;E11&amp;","""&amp;F11&amp;""",""" &amp; G11 &amp; """),"</f>
        <v>New ItemData("Rod of Fire", 1009, "Magic", "",25000,"*","Casts MAHALITO"),</v>
      </c>
      <c r="L11"/>
    </row>
    <row r="12" spans="1:12" x14ac:dyDescent="0.25">
      <c r="A12" t="s">
        <v>411</v>
      </c>
      <c r="B12">
        <v>1010</v>
      </c>
      <c r="C12" t="s">
        <v>93</v>
      </c>
      <c r="D12" s="2"/>
      <c r="E12" s="2" t="s">
        <v>264</v>
      </c>
      <c r="F12" s="2" t="s">
        <v>167</v>
      </c>
      <c r="G12" s="2" t="s">
        <v>412</v>
      </c>
      <c r="H12" t="str">
        <f>"New ItemData("""&amp;A12&amp;""", "&amp;B12&amp;", """&amp;C12&amp; """, """ &amp; IF(C12="Weapon",D12&amp;" Damage",IF(OR(C12="Armor",C12="Helm",C12="Shield",C12="Gauntlets"),"AC "&amp;D12,D12))&amp;""","&amp;E12&amp;","""&amp;F12&amp;""",""" &amp; G12 &amp; """),"</f>
        <v>New ItemData("Gold Medallion", 1010, "Special", "",0,"*","Can be traded for Holy Water"),</v>
      </c>
      <c r="L12"/>
    </row>
    <row r="13" spans="1:12" x14ac:dyDescent="0.25">
      <c r="A13" t="s">
        <v>426</v>
      </c>
      <c r="B13">
        <v>1011</v>
      </c>
      <c r="C13" t="s">
        <v>93</v>
      </c>
      <c r="D13" s="2"/>
      <c r="E13" s="2" t="s">
        <v>264</v>
      </c>
      <c r="F13" s="2" t="s">
        <v>167</v>
      </c>
      <c r="G13" s="2" t="s">
        <v>427</v>
      </c>
      <c r="H13" t="str">
        <f>"New ItemData("""&amp;A13&amp;""", "&amp;B13&amp;", """&amp;C13&amp; """, """ &amp; IF(C13="Weapon",D13&amp;" Damage",IF(OR(C13="Armor",C13="Helm",C13="Shield",C13="Gauntlets"),"AC "&amp;D13,D13))&amp;""","&amp;E13&amp;","""&amp;F13&amp;""",""" &amp; G13 &amp; """),"</f>
        <v>New ItemData("Orb of Mhuuzfes", 1011, "Special", "",0,"*","False Orb; Piety -1; AC (20)"),</v>
      </c>
    </row>
    <row r="14" spans="1:12" x14ac:dyDescent="0.25">
      <c r="A14" t="s">
        <v>325</v>
      </c>
      <c r="B14">
        <v>1012</v>
      </c>
      <c r="C14" t="s">
        <v>92</v>
      </c>
      <c r="D14" s="2" t="s">
        <v>328</v>
      </c>
      <c r="E14" s="2" t="s">
        <v>326</v>
      </c>
      <c r="F14" s="2" t="s">
        <v>327</v>
      </c>
      <c r="G14" s="2" t="s">
        <v>111</v>
      </c>
      <c r="H14" t="str">
        <f>"New ItemData("""&amp;A14&amp;""", "&amp;B14&amp;", """&amp;C14&amp; """, """ &amp; IF(C14="Weapon",D14&amp;" Damage",IF(OR(C14="Armor",C14="Helm",C14="Shield",C14="Gauntlets"),"AC "&amp;D14,D14))&amp;""","&amp;E14&amp;","""&amp;F14&amp;""",""" &amp; G14 &amp; """),"</f>
        <v>New ItemData("Butterfly Knife", 1012, "Weapon", "17-35 Damage",75000,"TBN","Invoke: Class to Ninja"),</v>
      </c>
      <c r="J14"/>
      <c r="K14"/>
      <c r="L14"/>
    </row>
    <row r="15" spans="1:12" x14ac:dyDescent="0.25">
      <c r="A15" t="s">
        <v>2</v>
      </c>
      <c r="B15">
        <v>1013</v>
      </c>
      <c r="C15" t="s">
        <v>92</v>
      </c>
      <c r="D15" s="2" t="s">
        <v>121</v>
      </c>
      <c r="E15" s="2" t="s">
        <v>124</v>
      </c>
      <c r="F15" s="2" t="s">
        <v>96</v>
      </c>
      <c r="G15" s="2"/>
      <c r="H15" t="str">
        <f>"New ItemData("""&amp;A15&amp;""", "&amp;B15&amp;", """&amp;C15&amp; """, """ &amp; IF(C15="Weapon",D15&amp;" Damage",IF(OR(C15="Armor",C15="Helm",C15="Shield",C15="Gauntlets"),"AC "&amp;D15,D15))&amp;""","&amp;E15&amp;","""&amp;F15&amp;""",""" &amp; G15 &amp; """),"</f>
        <v>New ItemData("Short Sword", 1013, "Weapon", "1-6 Damage",30,"FTSLN",""),</v>
      </c>
    </row>
    <row r="16" spans="1:12" x14ac:dyDescent="0.25">
      <c r="A16" t="s">
        <v>288</v>
      </c>
      <c r="B16">
        <v>1014</v>
      </c>
      <c r="C16" t="s">
        <v>92</v>
      </c>
      <c r="D16" s="2" t="s">
        <v>123</v>
      </c>
      <c r="E16" s="2" t="s">
        <v>289</v>
      </c>
      <c r="F16" s="2" t="s">
        <v>97</v>
      </c>
      <c r="G16" s="2"/>
      <c r="H16" t="str">
        <f>"New ItemData("""&amp;A16&amp;""", "&amp;B16&amp;", """&amp;C16&amp; """, """ &amp; IF(C16="Weapon",D16&amp;" Damage",IF(OR(C16="Armor",C16="Helm",C16="Shield",C16="Gauntlets"),"AC "&amp;D16,D16))&amp;""","&amp;E16&amp;","""&amp;F16&amp;""",""" &amp; G16 &amp; """),"</f>
        <v>New ItemData("Broad Sword", 1014, "Weapon", "1-8 Damage",50,"FSLN",""),</v>
      </c>
    </row>
    <row r="17" spans="1:12" x14ac:dyDescent="0.25">
      <c r="A17" t="s">
        <v>290</v>
      </c>
      <c r="B17">
        <v>1015</v>
      </c>
      <c r="C17" t="s">
        <v>92</v>
      </c>
      <c r="D17" s="2" t="s">
        <v>125</v>
      </c>
      <c r="E17" s="2" t="s">
        <v>291</v>
      </c>
      <c r="F17" s="2" t="s">
        <v>98</v>
      </c>
      <c r="G17" s="2"/>
      <c r="H17" t="str">
        <f>"New ItemData("""&amp;A17&amp;""", "&amp;B17&amp;", """&amp;C17&amp; """, """ &amp; IF(C17="Weapon",D17&amp;" Damage",IF(OR(C17="Armor",C17="Helm",C17="Shield",C17="Gauntlets"),"AC "&amp;D17,D17))&amp;""","&amp;E17&amp;","""&amp;F17&amp;""",""" &amp; G17 &amp; """),"</f>
        <v>New ItemData("Mace", 1015, "Weapon", "2-6 Damage",60,"FPBSLN",""),</v>
      </c>
    </row>
    <row r="18" spans="1:12" x14ac:dyDescent="0.25">
      <c r="A18" t="s">
        <v>413</v>
      </c>
      <c r="B18">
        <v>1016</v>
      </c>
      <c r="C18" t="s">
        <v>92</v>
      </c>
      <c r="D18" s="2"/>
      <c r="E18" s="2" t="s">
        <v>387</v>
      </c>
      <c r="F18" s="2" t="s">
        <v>167</v>
      </c>
      <c r="G18" s="2" t="s">
        <v>176</v>
      </c>
      <c r="H18" t="str">
        <f>"New ItemData("""&amp;A18&amp;""", "&amp;B18&amp;", """&amp;C18&amp; """, """ &amp; IF(C18="Weapon",D18&amp;" Damage",IF(OR(C18="Armor",C18="Helm",C18="Shield",C18="Gauntlets"),"AC "&amp;D18,D18))&amp;""","&amp;E18&amp;","""&amp;F18&amp;""",""" &amp; G18 &amp; """),"</f>
        <v>New ItemData("Staff of Earth", 1016, "Weapon", " Damage",25000,"*","Casts MANIFO"),</v>
      </c>
    </row>
    <row r="19" spans="1:12" x14ac:dyDescent="0.25">
      <c r="A19" t="s">
        <v>286</v>
      </c>
      <c r="B19">
        <v>1017</v>
      </c>
      <c r="C19" t="s">
        <v>92</v>
      </c>
      <c r="D19" s="2" t="s">
        <v>116</v>
      </c>
      <c r="E19" s="2" t="s">
        <v>124</v>
      </c>
      <c r="F19" s="2" t="s">
        <v>287</v>
      </c>
      <c r="G19" s="2"/>
      <c r="H19" t="str">
        <f>"New ItemData("""&amp;A19&amp;""", "&amp;B19&amp;", """&amp;C19&amp; """, """ &amp; IF(C19="Weapon",D19&amp;" Damage",IF(OR(C19="Armor",C19="Helm",C19="Shield",C19="Gauntlets"),"AC "&amp;D19,D19))&amp;""","&amp;E19&amp;","""&amp;F19&amp;""",""" &amp; G19 &amp; """),"</f>
        <v>New ItemData("Hand Axe", 1017, "Weapon", "1-4 Damage",30,"FTSN",""),</v>
      </c>
      <c r="L19"/>
    </row>
    <row r="20" spans="1:12" x14ac:dyDescent="0.25">
      <c r="A20" t="s">
        <v>292</v>
      </c>
      <c r="B20">
        <v>1018</v>
      </c>
      <c r="C20" t="s">
        <v>92</v>
      </c>
      <c r="D20" s="2" t="s">
        <v>133</v>
      </c>
      <c r="E20" s="2" t="s">
        <v>293</v>
      </c>
      <c r="F20" s="2" t="s">
        <v>294</v>
      </c>
      <c r="G20" s="2"/>
      <c r="H20" t="str">
        <f>"New ItemData("""&amp;A20&amp;""", "&amp;B20&amp;", """&amp;C20&amp; """, """ &amp; IF(C20="Weapon",D20&amp;" Damage",IF(OR(C20="Armor",C20="Helm",C20="Shield",C20="Gauntlets"),"AC "&amp;D20,D20))&amp;""","&amp;E20&amp;","""&amp;F20&amp;""",""" &amp; G20 &amp; """),"</f>
        <v>New ItemData("Battle Axe", 1018, "Weapon", "3-8 Damage",140,"FSN",""),</v>
      </c>
      <c r="L20"/>
    </row>
    <row r="21" spans="1:12" x14ac:dyDescent="0.25">
      <c r="A21" t="s">
        <v>6</v>
      </c>
      <c r="B21">
        <v>1019</v>
      </c>
      <c r="C21" t="s">
        <v>92</v>
      </c>
      <c r="D21" s="2" t="s">
        <v>116</v>
      </c>
      <c r="E21" s="2" t="s">
        <v>118</v>
      </c>
      <c r="F21" s="2" t="s">
        <v>95</v>
      </c>
      <c r="G21" s="2" t="s">
        <v>284</v>
      </c>
      <c r="H21" t="str">
        <f>"New ItemData("""&amp;A21&amp;""", "&amp;B21&amp;", """&amp;C21&amp; """, """ &amp; IF(C21="Weapon",D21&amp;" Damage",IF(OR(C21="Armor",C21="Helm",C21="Shield",C21="Gauntlets"),"AC "&amp;D21,D21))&amp;""","&amp;E21&amp;","""&amp;F21&amp;""",""" &amp; G21 &amp; """),"</f>
        <v>New ItemData("Dagger", 1019, "Weapon", "1-4 Damage",10,"All","AC +1"),</v>
      </c>
      <c r="L21"/>
    </row>
    <row r="22" spans="1:12" x14ac:dyDescent="0.25">
      <c r="A22" t="s">
        <v>295</v>
      </c>
      <c r="B22">
        <v>1020</v>
      </c>
      <c r="C22" t="s">
        <v>92</v>
      </c>
      <c r="D22" s="2" t="s">
        <v>127</v>
      </c>
      <c r="E22" s="2" t="s">
        <v>296</v>
      </c>
      <c r="F22" s="2" t="s">
        <v>99</v>
      </c>
      <c r="G22" s="2"/>
      <c r="H22" t="str">
        <f>"New ItemData("""&amp;A22&amp;""", "&amp;B22&amp;", """&amp;C22&amp; """, """ &amp; IF(C22="Weapon",D22&amp;" Damage",IF(OR(C22="Armor",C22="Helm",C22="Shield",C22="Gauntlets"),"AC "&amp;D22,D22))&amp;""","&amp;E22&amp;","""&amp;F22&amp;""",""" &amp; G22 &amp; """),"</f>
        <v>New ItemData("Flail", 1020, "Weapon", "1-7 Damage",300,"FPSLN",""),</v>
      </c>
    </row>
    <row r="23" spans="1:12" x14ac:dyDescent="0.25">
      <c r="A23" t="s">
        <v>347</v>
      </c>
      <c r="B23">
        <v>1021</v>
      </c>
      <c r="C23" t="s">
        <v>208</v>
      </c>
      <c r="D23" s="2" t="s">
        <v>265</v>
      </c>
      <c r="E23" s="2" t="s">
        <v>348</v>
      </c>
      <c r="F23" s="2" t="s">
        <v>164</v>
      </c>
      <c r="G23" s="2"/>
      <c r="H23" t="str">
        <f>"New ItemData("""&amp;A23&amp;""", "&amp;B23&amp;", """&amp;C23&amp; """, """ &amp; IF(C23="Weapon",D23&amp;" Damage",IF(OR(C23="Armor",C23="Helm",C23="Shield",C23="Gauntlets"),"AC "&amp;D23,D23))&amp;""","&amp;E23&amp;","""&amp;F23&amp;""",""" &amp; G23 &amp; """),"</f>
        <v>New ItemData("Round Shield", 1021, "Shield", "AC 1",40,"FPTBSLN",""),</v>
      </c>
      <c r="L23"/>
    </row>
    <row r="24" spans="1:12" x14ac:dyDescent="0.25">
      <c r="A24" t="s">
        <v>349</v>
      </c>
      <c r="B24">
        <v>1022</v>
      </c>
      <c r="C24" t="s">
        <v>208</v>
      </c>
      <c r="D24" s="2" t="s">
        <v>266</v>
      </c>
      <c r="E24" s="2" t="s">
        <v>350</v>
      </c>
      <c r="F24" s="2" t="s">
        <v>99</v>
      </c>
      <c r="G24" s="2"/>
      <c r="H24" t="str">
        <f>"New ItemData("""&amp;A24&amp;""", "&amp;B24&amp;", """&amp;C24&amp; """, """ &amp; IF(C24="Weapon",D24&amp;" Damage",IF(OR(C24="Armor",C24="Helm",C24="Shield",C24="Gauntlets"),"AC "&amp;D24,D24))&amp;""","&amp;E24&amp;","""&amp;F24&amp;""",""" &amp; G24 &amp; """),"</f>
        <v>New ItemData("Heater Shield", 1022, "Shield", "AC 2",80,"FPSLN",""),</v>
      </c>
      <c r="L24"/>
    </row>
    <row r="25" spans="1:12" x14ac:dyDescent="0.25">
      <c r="A25" t="s">
        <v>329</v>
      </c>
      <c r="B25">
        <v>1023</v>
      </c>
      <c r="C25" t="s">
        <v>205</v>
      </c>
      <c r="D25" s="2" t="s">
        <v>265</v>
      </c>
      <c r="E25" s="2" t="s">
        <v>124</v>
      </c>
      <c r="F25" s="2" t="s">
        <v>95</v>
      </c>
      <c r="G25" s="2"/>
      <c r="H25" t="str">
        <f>"New ItemData("""&amp;A25&amp;""", "&amp;B25&amp;", """&amp;C25&amp; """, """ &amp; IF(C25="Weapon",D25&amp;" Damage",IF(OR(C25="Armor",C25="Helm",C25="Shield",C25="Gauntlets"),"AC "&amp;D25,D25))&amp;""","&amp;E25&amp;","""&amp;F25&amp;""",""" &amp; G25 &amp; """),"</f>
        <v>New ItemData("Mage's Robes", 1023, "Armor", "AC 1",30,"All",""),</v>
      </c>
      <c r="L25"/>
    </row>
    <row r="26" spans="1:12" x14ac:dyDescent="0.25">
      <c r="A26" t="s">
        <v>330</v>
      </c>
      <c r="B26">
        <v>1024</v>
      </c>
      <c r="C26" t="s">
        <v>205</v>
      </c>
      <c r="D26" s="2" t="s">
        <v>266</v>
      </c>
      <c r="E26" s="2" t="s">
        <v>244</v>
      </c>
      <c r="F26" s="2" t="s">
        <v>164</v>
      </c>
      <c r="G26" s="2"/>
      <c r="H26" t="str">
        <f>"New ItemData("""&amp;A26&amp;""", "&amp;B26&amp;", """&amp;C26&amp; """, """ &amp; IF(C26="Weapon",D26&amp;" Damage",IF(OR(C26="Armor",C26="Helm",C26="Shield",C26="Gauntlets"),"AC "&amp;D26,D26))&amp;""","&amp;E26&amp;","""&amp;F26&amp;""",""" &amp; G26 &amp; """),"</f>
        <v>New ItemData("Cuirass", 1024, "Armor", "AC 2",100,"FPTBSLN",""),</v>
      </c>
    </row>
    <row r="27" spans="1:12" x14ac:dyDescent="0.25">
      <c r="A27" t="s">
        <v>331</v>
      </c>
      <c r="B27">
        <v>1025</v>
      </c>
      <c r="C27" t="s">
        <v>205</v>
      </c>
      <c r="D27" s="2" t="s">
        <v>267</v>
      </c>
      <c r="E27" s="2" t="s">
        <v>332</v>
      </c>
      <c r="F27" s="2" t="s">
        <v>98</v>
      </c>
      <c r="G27" s="2"/>
      <c r="H27" t="str">
        <f>"New ItemData("""&amp;A27&amp;""", "&amp;B27&amp;", """&amp;C27&amp; """, """ &amp; IF(C27="Weapon",D27&amp;" Damage",IF(OR(C27="Armor",C27="Helm",C27="Shield",C27="Gauntlets"),"AC "&amp;D27,D27))&amp;""","&amp;E27&amp;","""&amp;F27&amp;""",""" &amp; G27 &amp; """),"</f>
        <v>New ItemData("Hauberk", 1025, "Armor", "AC 3",200,"FPBSLN",""),</v>
      </c>
    </row>
    <row r="28" spans="1:12" x14ac:dyDescent="0.25">
      <c r="A28" t="s">
        <v>12</v>
      </c>
      <c r="B28">
        <v>1026</v>
      </c>
      <c r="C28" t="s">
        <v>205</v>
      </c>
      <c r="D28" s="2" t="s">
        <v>268</v>
      </c>
      <c r="E28" s="2" t="s">
        <v>333</v>
      </c>
      <c r="F28" s="2" t="s">
        <v>99</v>
      </c>
      <c r="G28" s="2"/>
      <c r="H28" t="str">
        <f>"New ItemData("""&amp;A28&amp;""", "&amp;B28&amp;", """&amp;C28&amp; """, """ &amp; IF(C28="Weapon",D28&amp;" Damage",IF(OR(C28="Armor",C28="Helm",C28="Shield",C28="Gauntlets"),"AC "&amp;D28,D28))&amp;""","&amp;E28&amp;","""&amp;F28&amp;""",""" &amp; G28 &amp; """),"</f>
        <v>New ItemData("Breast Plate", 1026, "Armor", "AC 4",400,"FPSLN",""),</v>
      </c>
      <c r="L28"/>
    </row>
    <row r="29" spans="1:12" x14ac:dyDescent="0.25">
      <c r="A29" t="s">
        <v>334</v>
      </c>
      <c r="B29">
        <v>1027</v>
      </c>
      <c r="C29" t="s">
        <v>205</v>
      </c>
      <c r="D29" s="2" t="s">
        <v>117</v>
      </c>
      <c r="E29" s="2" t="s">
        <v>335</v>
      </c>
      <c r="F29" s="2" t="s">
        <v>97</v>
      </c>
      <c r="G29" s="2"/>
      <c r="H29" t="str">
        <f>"New ItemData("""&amp;A29&amp;""", "&amp;B29&amp;", """&amp;C29&amp; """, """ &amp; IF(C29="Weapon",D29&amp;" Damage",IF(OR(C29="Armor",C29="Helm",C29="Shield",C29="Gauntlets"),"AC "&amp;D29,D29))&amp;""","&amp;E29&amp;","""&amp;F29&amp;""",""" &amp; G29 &amp; """),"</f>
        <v>New ItemData("Plate Armor", 1027, "Armor", "AC 5",1500,"FSLN",""),</v>
      </c>
      <c r="L29"/>
    </row>
    <row r="30" spans="1:12" x14ac:dyDescent="0.25">
      <c r="A30" t="s">
        <v>353</v>
      </c>
      <c r="B30">
        <v>1028</v>
      </c>
      <c r="C30" t="s">
        <v>409</v>
      </c>
      <c r="D30" s="2" t="s">
        <v>265</v>
      </c>
      <c r="E30" s="2" t="s">
        <v>332</v>
      </c>
      <c r="F30" s="2" t="s">
        <v>255</v>
      </c>
      <c r="G30" s="2"/>
      <c r="H30" t="str">
        <f>"New ItemData("""&amp;A30&amp;""", "&amp;B30&amp;", """&amp;C30&amp; """, """ &amp; IF(C30="Weapon",D30&amp;" Damage",IF(OR(C30="Armor",C30="Helm",C30="Shield",C30="Gauntlets"),"AC "&amp;D30,D30))&amp;""","&amp;E30&amp;","""&amp;F30&amp;""",""" &amp; G30 &amp; """),"</f>
        <v>New ItemData("Sallet", 1028, "Helmet", "1",200,"FSL",""),</v>
      </c>
    </row>
    <row r="31" spans="1:12" x14ac:dyDescent="0.25">
      <c r="A31" t="s">
        <v>159</v>
      </c>
      <c r="B31">
        <v>1029</v>
      </c>
      <c r="C31" t="s">
        <v>177</v>
      </c>
      <c r="D31" s="2"/>
      <c r="E31" s="2" t="s">
        <v>297</v>
      </c>
      <c r="F31" s="2" t="s">
        <v>95</v>
      </c>
      <c r="G31" s="2"/>
      <c r="H31" t="str">
        <f>"New ItemData("""&amp;A31&amp;""", "&amp;B31&amp;", """&amp;C31&amp; """, """ &amp; IF(C31="Weapon",D31&amp;" Damage",IF(OR(C31="Armor",C31="Helm",C31="Shield",C31="Gauntlets"),"AC "&amp;D31,D31))&amp;""","&amp;E31&amp;","""&amp;F31&amp;""",""" &amp; G31 &amp; """),"</f>
        <v>New ItemData("Potion of DIOS", 1029, "Magic", "",1000,"All",""),</v>
      </c>
    </row>
    <row r="32" spans="1:12" x14ac:dyDescent="0.25">
      <c r="A32" t="s">
        <v>437</v>
      </c>
      <c r="B32">
        <v>1030</v>
      </c>
      <c r="C32" t="s">
        <v>177</v>
      </c>
      <c r="D32" s="2"/>
      <c r="E32" s="2" t="s">
        <v>398</v>
      </c>
      <c r="F32" s="2" t="s">
        <v>95</v>
      </c>
      <c r="G32" s="2"/>
      <c r="H32" t="str">
        <f>"New ItemData("""&amp;A32&amp;""", "&amp;B32&amp;", """&amp;C32&amp; """, """ &amp; IF(C32="Weapon",D32&amp;" Damage",IF(OR(C32="Armor",C32="Helm",C32="Shield",C32="Gauntlets"),"AC "&amp;D32,D32))&amp;""","&amp;E32&amp;","""&amp;F32&amp;""",""" &amp; G32 &amp; """),"</f>
        <v>New ItemData("LATUMOFIS Oil", 1030, "Magic", "",600,"All",""),</v>
      </c>
      <c r="L32"/>
    </row>
    <row r="33" spans="1:12" x14ac:dyDescent="0.25">
      <c r="A33" t="s">
        <v>16</v>
      </c>
      <c r="B33">
        <v>1031</v>
      </c>
      <c r="C33" t="s">
        <v>92</v>
      </c>
      <c r="D33" s="2" t="s">
        <v>123</v>
      </c>
      <c r="E33" s="2" t="s">
        <v>136</v>
      </c>
      <c r="F33" s="2" t="s">
        <v>96</v>
      </c>
      <c r="G33" s="2"/>
      <c r="H33" t="str">
        <f>"New ItemData("""&amp;A33&amp;""", "&amp;B33&amp;", """&amp;C33&amp; """, """ &amp; IF(C33="Weapon",D33&amp;" Damage",IF(OR(C33="Armor",C33="Helm",C33="Shield",C33="Gauntlets"),"AC "&amp;D33,D33))&amp;""","&amp;E33&amp;","""&amp;F33&amp;""",""" &amp; G33 &amp; """),"</f>
        <v>New ItemData("Short Sword +1", 1031, "Weapon", "1-8 Damage",10000,"FTSLN",""),</v>
      </c>
      <c r="L33"/>
    </row>
    <row r="34" spans="1:12" x14ac:dyDescent="0.25">
      <c r="A34" t="s">
        <v>303</v>
      </c>
      <c r="B34">
        <v>1032</v>
      </c>
      <c r="C34" t="s">
        <v>92</v>
      </c>
      <c r="D34" s="2" t="s">
        <v>304</v>
      </c>
      <c r="E34" s="2" t="s">
        <v>136</v>
      </c>
      <c r="F34" s="2" t="s">
        <v>97</v>
      </c>
      <c r="G34" s="2"/>
      <c r="H34" t="str">
        <f>"New ItemData("""&amp;A34&amp;""", "&amp;B34&amp;", """&amp;C34&amp; """, """ &amp; IF(C34="Weapon",D34&amp;" Damage",IF(OR(C34="Armor",C34="Helm",C34="Shield",C34="Gauntlets"),"AC "&amp;D34,D34))&amp;""","&amp;E34&amp;","""&amp;F34&amp;""",""" &amp; G34 &amp; """),"</f>
        <v>New ItemData("Broad Sword +1", 1032, "Weapon", "1-10 Damage",10000,"FSLN",""),</v>
      </c>
      <c r="L34"/>
    </row>
    <row r="35" spans="1:12" x14ac:dyDescent="0.25">
      <c r="A35" t="s">
        <v>17</v>
      </c>
      <c r="B35">
        <v>1033</v>
      </c>
      <c r="C35" t="s">
        <v>92</v>
      </c>
      <c r="D35" s="2" t="s">
        <v>141</v>
      </c>
      <c r="E35" s="2" t="s">
        <v>136</v>
      </c>
      <c r="F35" s="2" t="s">
        <v>98</v>
      </c>
      <c r="G35" s="2"/>
      <c r="H35" t="str">
        <f>"New ItemData("""&amp;A35&amp;""", "&amp;B35&amp;", """&amp;C35&amp; """, """ &amp; IF(C35="Weapon",D35&amp;" Damage",IF(OR(C35="Armor",C35="Helm",C35="Shield",C35="Gauntlets"),"AC "&amp;D35,D35))&amp;""","&amp;E35&amp;","""&amp;F35&amp;""",""" &amp; G35 &amp; """),"</f>
        <v>New ItemData("Mace +1", 1033, "Weapon", "3-9 Damage",10000,"FPBSLN",""),</v>
      </c>
      <c r="J35"/>
    </row>
    <row r="36" spans="1:12" x14ac:dyDescent="0.25">
      <c r="A36" t="s">
        <v>305</v>
      </c>
      <c r="B36">
        <v>1034</v>
      </c>
      <c r="C36" t="s">
        <v>92</v>
      </c>
      <c r="D36" s="2" t="s">
        <v>132</v>
      </c>
      <c r="E36" s="2" t="s">
        <v>140</v>
      </c>
      <c r="F36" s="2" t="s">
        <v>294</v>
      </c>
      <c r="G36" s="2"/>
      <c r="H36" t="str">
        <f>"New ItemData("""&amp;A36&amp;""", "&amp;B36&amp;", """&amp;C36&amp; """, """ &amp; IF(C36="Weapon",D36&amp;" Damage",IF(OR(C36="Armor",C36="Helm",C36="Shield",C36="Gauntlets"),"AC "&amp;D36,D36))&amp;""","&amp;E36&amp;","""&amp;F36&amp;""",""" &amp; G36 &amp; """),"</f>
        <v>New ItemData("Battle Axe +1", 1034, "Weapon", "3-10 Damage",12500,"FSN",""),</v>
      </c>
      <c r="L36"/>
    </row>
    <row r="37" spans="1:12" x14ac:dyDescent="0.25">
      <c r="A37" s="2" t="s">
        <v>306</v>
      </c>
      <c r="B37">
        <v>1035</v>
      </c>
      <c r="C37" t="s">
        <v>92</v>
      </c>
      <c r="D37" s="2" t="s">
        <v>304</v>
      </c>
      <c r="E37" s="2" t="s">
        <v>142</v>
      </c>
      <c r="F37" s="2" t="s">
        <v>307</v>
      </c>
      <c r="G37" s="2"/>
      <c r="H37" t="str">
        <f>"New ItemData("""&amp;A37&amp;""", "&amp;B37&amp;", """&amp;C37&amp; """, """ &amp; IF(C37="Weapon",D37&amp;" Damage",IF(OR(C37="Armor",C37="Helm",C37="Shield",C37="Gauntlets"),"AC "&amp;D37,D37))&amp;""","&amp;E37&amp;","""&amp;F37&amp;""",""" &amp; G37 &amp; """),"</f>
        <v>New ItemData("Nunchakas", 1035, "Weapon", "1-10 Damage",15000,"FPSN",""),</v>
      </c>
      <c r="L37"/>
    </row>
    <row r="38" spans="1:12" x14ac:dyDescent="0.25">
      <c r="A38" t="s">
        <v>302</v>
      </c>
      <c r="B38">
        <v>1036</v>
      </c>
      <c r="C38" t="s">
        <v>92</v>
      </c>
      <c r="D38" s="2" t="s">
        <v>121</v>
      </c>
      <c r="E38" s="2" t="s">
        <v>136</v>
      </c>
      <c r="F38" s="2" t="s">
        <v>95</v>
      </c>
      <c r="G38" s="2"/>
      <c r="H38" t="str">
        <f>"New ItemData("""&amp;A38&amp;""", "&amp;B38&amp;", """&amp;C38&amp; """, """ &amp; IF(C38="Weapon",D38&amp;" Damage",IF(OR(C38="Armor",C38="Helm",C38="Shield",C38="Gauntlets"),"AC "&amp;D38,D38))&amp;""","&amp;E38&amp;","""&amp;F38&amp;""",""" &amp; G38 &amp; """),"</f>
        <v>New ItemData("Dagger +1", 1036, "Weapon", "1-6 Damage",10000,"All",""),</v>
      </c>
    </row>
    <row r="39" spans="1:12" x14ac:dyDescent="0.25">
      <c r="A39" t="s">
        <v>19</v>
      </c>
      <c r="B39">
        <v>1037</v>
      </c>
      <c r="C39" t="s">
        <v>177</v>
      </c>
      <c r="D39" s="2"/>
      <c r="E39" s="2" t="s">
        <v>297</v>
      </c>
      <c r="F39" s="2" t="s">
        <v>95</v>
      </c>
      <c r="G39" s="2"/>
      <c r="H39" t="str">
        <f>"New ItemData("""&amp;A39&amp;""", "&amp;B39&amp;", """&amp;C39&amp; """, """ &amp; IF(C39="Weapon",D39&amp;" Damage",IF(OR(C39="Armor",C39="Helm",C39="Shield",C39="Gauntlets"),"AC "&amp;D39,D39))&amp;""","&amp;E39&amp;","""&amp;F39&amp;""",""" &amp; G39 &amp; """),"</f>
        <v>New ItemData("Scroll of KATINO", 1037, "Magic", "",1000,"All",""),</v>
      </c>
      <c r="L39"/>
    </row>
    <row r="40" spans="1:12" x14ac:dyDescent="0.25">
      <c r="A40" t="s">
        <v>336</v>
      </c>
      <c r="B40">
        <v>1038</v>
      </c>
      <c r="C40" t="s">
        <v>205</v>
      </c>
      <c r="D40" s="2" t="s">
        <v>267</v>
      </c>
      <c r="E40" s="2" t="s">
        <v>130</v>
      </c>
      <c r="F40" s="2" t="s">
        <v>164</v>
      </c>
      <c r="G40" s="2"/>
      <c r="H40" t="str">
        <f>"New ItemData("""&amp;A40&amp;""", "&amp;B40&amp;", """&amp;C40&amp; """, """ &amp; IF(C40="Weapon",D40&amp;" Damage",IF(OR(C40="Armor",C40="Helm",C40="Shield",C40="Gauntlets"),"AC "&amp;D40,D40))&amp;""","&amp;E40&amp;","""&amp;F40&amp;""",""" &amp; G40 &amp; """),"</f>
        <v>New ItemData("Cuirass +1", 1038, "Armor", "AC 3",3000,"FPTBSLN",""),</v>
      </c>
    </row>
    <row r="41" spans="1:12" x14ac:dyDescent="0.25">
      <c r="A41" t="s">
        <v>337</v>
      </c>
      <c r="B41">
        <v>1039</v>
      </c>
      <c r="C41" t="s">
        <v>205</v>
      </c>
      <c r="D41" s="2" t="s">
        <v>268</v>
      </c>
      <c r="E41" s="2" t="s">
        <v>338</v>
      </c>
      <c r="F41" s="2" t="s">
        <v>98</v>
      </c>
      <c r="G41" s="2"/>
      <c r="H41" t="str">
        <f>"New ItemData("""&amp;A41&amp;""", "&amp;B41&amp;", """&amp;C41&amp; """, """ &amp; IF(C41="Weapon",D41&amp;" Damage",IF(OR(C41="Armor",C41="Helm",C41="Shield",C41="Gauntlets"),"AC "&amp;D41,D41))&amp;""","&amp;E41&amp;","""&amp;F41&amp;""",""" &amp; G41 &amp; """),"</f>
        <v>New ItemData("Hauberk +1", 1039, "Armor", "AC 4",3500,"FPBSLN",""),</v>
      </c>
      <c r="L41"/>
    </row>
    <row r="42" spans="1:12" x14ac:dyDescent="0.25">
      <c r="A42" t="s">
        <v>24</v>
      </c>
      <c r="B42">
        <v>1040</v>
      </c>
      <c r="C42" t="s">
        <v>205</v>
      </c>
      <c r="D42" s="2" t="s">
        <v>117</v>
      </c>
      <c r="E42" s="2" t="s">
        <v>131</v>
      </c>
      <c r="F42" s="2" t="s">
        <v>99</v>
      </c>
      <c r="G42" s="2"/>
      <c r="H42" t="str">
        <f>"New ItemData("""&amp;A42&amp;""", "&amp;B42&amp;", """&amp;C42&amp; """, """ &amp; IF(C42="Weapon",D42&amp;" Damage",IF(OR(C42="Armor",C42="Helm",C42="Shield",C42="Gauntlets"),"AC "&amp;D42,D42))&amp;""","&amp;E42&amp;","""&amp;F42&amp;""",""" &amp; G42 &amp; """),"</f>
        <v>New ItemData("Breast Plate +1", 1040, "Armor", "AC 5",4000,"FPSLN",""),</v>
      </c>
      <c r="L42"/>
    </row>
    <row r="43" spans="1:12" x14ac:dyDescent="0.25">
      <c r="A43" t="s">
        <v>339</v>
      </c>
      <c r="B43">
        <v>1041</v>
      </c>
      <c r="C43" t="s">
        <v>205</v>
      </c>
      <c r="D43" s="2" t="s">
        <v>263</v>
      </c>
      <c r="E43" s="2" t="s">
        <v>340</v>
      </c>
      <c r="F43" s="2" t="s">
        <v>97</v>
      </c>
      <c r="G43" s="2"/>
      <c r="H43" t="str">
        <f>"New ItemData("""&amp;A43&amp;""", "&amp;B43&amp;", """&amp;C43&amp; """, """ &amp; IF(C43="Weapon",D43&amp;" Damage",IF(OR(C43="Armor",C43="Helm",C43="Shield",C43="Gauntlets"),"AC "&amp;D43,D43))&amp;""","&amp;E43&amp;","""&amp;F43&amp;""",""" &amp; G43 &amp; """),"</f>
        <v>New ItemData("Plate Armor +1", 1041, "Armor", "AC 6",5000,"FSLN",""),</v>
      </c>
      <c r="L43"/>
    </row>
    <row r="44" spans="1:12" x14ac:dyDescent="0.25">
      <c r="A44" t="s">
        <v>351</v>
      </c>
      <c r="B44">
        <v>1042</v>
      </c>
      <c r="C44" t="s">
        <v>208</v>
      </c>
      <c r="D44" s="2" t="s">
        <v>267</v>
      </c>
      <c r="E44" s="2" t="s">
        <v>128</v>
      </c>
      <c r="F44" s="2" t="s">
        <v>99</v>
      </c>
      <c r="G44" s="2"/>
      <c r="H44" t="str">
        <f>"New ItemData("""&amp;A44&amp;""", "&amp;B44&amp;", """&amp;C44&amp; """, """ &amp; IF(C44="Weapon",D44&amp;" Damage",IF(OR(C44="Armor",C44="Helm",C44="Shield",C44="Gauntlets"),"AC "&amp;D44,D44))&amp;""","&amp;E44&amp;","""&amp;F44&amp;""",""" &amp; G44 &amp; """),"</f>
        <v>New ItemData("Heater +1", 1042, "Shield", "AC 3",2500,"FPSLN",""),</v>
      </c>
    </row>
    <row r="45" spans="1:12" x14ac:dyDescent="0.25">
      <c r="A45" t="s">
        <v>354</v>
      </c>
      <c r="B45">
        <v>1043</v>
      </c>
      <c r="C45" t="s">
        <v>409</v>
      </c>
      <c r="D45" s="2" t="s">
        <v>266</v>
      </c>
      <c r="E45" s="2" t="s">
        <v>297</v>
      </c>
      <c r="F45" s="2" t="s">
        <v>255</v>
      </c>
      <c r="G45" s="2"/>
      <c r="H45" t="str">
        <f>"New ItemData("""&amp;A45&amp;""", "&amp;B45&amp;", """&amp;C45&amp; """, """ &amp; IF(C45="Weapon",D45&amp;" Damage",IF(OR(C45="Armor",C45="Helm",C45="Shield",C45="Gauntlets"),"AC "&amp;D45,D45))&amp;""","&amp;E45&amp;","""&amp;F45&amp;""",""" &amp; G45 &amp; """),"</f>
        <v>New ItemData("Bascinet", 1043, "Helmet", "2",1000,"FSL",""),</v>
      </c>
      <c r="L45"/>
    </row>
    <row r="46" spans="1:12" x14ac:dyDescent="0.25">
      <c r="A46" t="s">
        <v>358</v>
      </c>
      <c r="B46">
        <v>1044</v>
      </c>
      <c r="C46" t="s">
        <v>207</v>
      </c>
      <c r="D46" s="2" t="s">
        <v>265</v>
      </c>
      <c r="E46" s="2" t="s">
        <v>128</v>
      </c>
      <c r="F46" s="2" t="s">
        <v>359</v>
      </c>
      <c r="G46" s="2"/>
      <c r="H46" t="str">
        <f>"New ItemData("""&amp;A46&amp;""", "&amp;B46&amp;", """&amp;C46&amp; """, """ &amp; IF(C46="Weapon",D46&amp;" Damage",IF(OR(C46="Armor",C46="Helm",C46="Shield",C46="Gauntlets"),"AC "&amp;D46,D46))&amp;""","&amp;E46&amp;","""&amp;F46&amp;""",""" &amp; G46 &amp; """),"</f>
        <v>New ItemData("Gloves of Iron", 1044, "Gauntlets", "AC 1",2500,"FPSL",""),</v>
      </c>
    </row>
    <row r="47" spans="1:12" x14ac:dyDescent="0.25">
      <c r="A47" t="s">
        <v>36</v>
      </c>
      <c r="B47">
        <v>1045</v>
      </c>
      <c r="C47" t="s">
        <v>177</v>
      </c>
      <c r="D47" s="2"/>
      <c r="E47" s="2" t="s">
        <v>297</v>
      </c>
      <c r="F47" s="2" t="s">
        <v>95</v>
      </c>
      <c r="G47" s="2"/>
      <c r="H47" t="str">
        <f>"New ItemData("""&amp;A47&amp;""", "&amp;B47&amp;", """&amp;C47&amp; """, """ &amp; IF(C47="Weapon",D47&amp;" Damage",IF(OR(C47="Armor",C47="Helm",C47="Shield",C47="Gauntlets"),"AC "&amp;D47,D47))&amp;""","&amp;E47&amp;","""&amp;F47&amp;""",""" &amp; G47 &amp; """),"</f>
        <v>New ItemData("Scroll of BADIOS", 1045, "Magic", "",1000,"All",""),</v>
      </c>
    </row>
    <row r="48" spans="1:12" x14ac:dyDescent="0.25">
      <c r="A48" t="s">
        <v>439</v>
      </c>
      <c r="B48">
        <v>1046</v>
      </c>
      <c r="C48" t="s">
        <v>177</v>
      </c>
      <c r="D48" s="2"/>
      <c r="E48" s="2" t="s">
        <v>297</v>
      </c>
      <c r="F48" s="2" t="s">
        <v>95</v>
      </c>
      <c r="G48" s="2"/>
      <c r="H48" t="str">
        <f>"New ItemData("""&amp;A48&amp;""", "&amp;B48&amp;", """&amp;C48&amp; """, """ &amp; IF(C48="Weapon",D48&amp;" Damage",IF(OR(C48="Armor",C48="Helm",C48="Shield",C48="Gauntlets"),"AC "&amp;D48,D48))&amp;""","&amp;E48&amp;","""&amp;F48&amp;""",""" &amp; G48 &amp; """),"</f>
        <v>New ItemData("Potion of HALITO", 1046, "Magic", "",1000,"All",""),</v>
      </c>
    </row>
    <row r="49" spans="1:12" x14ac:dyDescent="0.25">
      <c r="A49" t="s">
        <v>26</v>
      </c>
      <c r="B49">
        <v>1047</v>
      </c>
      <c r="C49" t="s">
        <v>92</v>
      </c>
      <c r="D49" s="2" t="s">
        <v>298</v>
      </c>
      <c r="E49" s="2" t="s">
        <v>297</v>
      </c>
      <c r="F49" s="2" t="s">
        <v>97</v>
      </c>
      <c r="G49" s="2" t="s">
        <v>434</v>
      </c>
      <c r="H49" t="str">
        <f>"New ItemData("""&amp;A49&amp;""", "&amp;B49&amp;", """&amp;C49&amp; """, """ &amp; IF(C49="Weapon",D49&amp;" Damage",IF(OR(C49="Armor",C49="Helm",C49="Shield",C49="Gauntlets"),"AC "&amp;D49,D49))&amp;""","&amp;E49&amp;","""&amp;F49&amp;""",""" &amp; G49 &amp; """),"</f>
        <v>New ItemData("Short Sword -1", 1047, "Weapon", "1-3 Damage",1000,"FSLN","Cursed; AC -1"),</v>
      </c>
    </row>
    <row r="50" spans="1:12" x14ac:dyDescent="0.25">
      <c r="A50" t="s">
        <v>402</v>
      </c>
      <c r="B50">
        <v>1048</v>
      </c>
      <c r="C50" t="s">
        <v>92</v>
      </c>
      <c r="D50" s="2" t="s">
        <v>116</v>
      </c>
      <c r="E50" s="2" t="s">
        <v>297</v>
      </c>
      <c r="F50" s="2" t="s">
        <v>97</v>
      </c>
      <c r="G50" s="2" t="s">
        <v>434</v>
      </c>
      <c r="H50" t="str">
        <f>"New ItemData("""&amp;A50&amp;""", "&amp;B50&amp;", """&amp;C50&amp; """, """ &amp; IF(C50="Weapon",D50&amp;" Damage",IF(OR(C50="Armor",C50="Helm",C50="Shield",C50="Gauntlets"),"AC "&amp;D50,D50))&amp;""","&amp;E50&amp;","""&amp;F50&amp;""",""" &amp; G50 &amp; """),"</f>
        <v>New ItemData("Broadsword -1", 1048, "Weapon", "1-4 Damage",1000,"FSLN","Cursed; AC -1"),</v>
      </c>
      <c r="L50"/>
    </row>
    <row r="51" spans="1:12" x14ac:dyDescent="0.25">
      <c r="A51" t="s">
        <v>27</v>
      </c>
      <c r="B51">
        <v>1049</v>
      </c>
      <c r="C51" t="s">
        <v>92</v>
      </c>
      <c r="D51" s="2" t="s">
        <v>298</v>
      </c>
      <c r="E51" s="2" t="s">
        <v>135</v>
      </c>
      <c r="F51" s="2" t="s">
        <v>98</v>
      </c>
      <c r="G51" s="2" t="s">
        <v>434</v>
      </c>
      <c r="H51" t="str">
        <f>"New ItemData("""&amp;A51&amp;""", "&amp;B51&amp;", """&amp;C51&amp; """, """ &amp; IF(C51="Weapon",D51&amp;" Damage",IF(OR(C51="Armor",C51="Helm",C51="Shield",C51="Gauntlets"),"AC "&amp;D51,D51))&amp;""","&amp;E51&amp;","""&amp;F51&amp;""",""" &amp; G51 &amp; """),"</f>
        <v>New ItemData("Mace -1", 1049, "Weapon", "1-3 Damage",8000,"FPBSLN","Cursed; AC -1"),</v>
      </c>
      <c r="L51"/>
    </row>
    <row r="52" spans="1:12" x14ac:dyDescent="0.25">
      <c r="A52" t="s">
        <v>400</v>
      </c>
      <c r="B52">
        <v>1050</v>
      </c>
      <c r="C52" t="s">
        <v>92</v>
      </c>
      <c r="D52" s="2" t="s">
        <v>298</v>
      </c>
      <c r="E52" s="2" t="s">
        <v>401</v>
      </c>
      <c r="F52" s="2" t="s">
        <v>95</v>
      </c>
      <c r="G52" s="2" t="s">
        <v>433</v>
      </c>
      <c r="H52" t="str">
        <f>"New ItemData("""&amp;A52&amp;""", "&amp;B52&amp;", """&amp;C52&amp; """, """ &amp; IF(C52="Weapon",D52&amp;" Damage",IF(OR(C52="Armor",C52="Helm",C52="Shield",C52="Gauntlets"),"AC "&amp;D52,D52))&amp;""","&amp;E52&amp;","""&amp;F52&amp;""",""" &amp; G52 &amp; """),"</f>
        <v>New ItemData("Dagger -1", 1050, "Weapon", "1-3 Damage",500,"All","Cursed; AC -2"),</v>
      </c>
      <c r="L52"/>
    </row>
    <row r="53" spans="1:12" x14ac:dyDescent="0.25">
      <c r="A53" t="s">
        <v>403</v>
      </c>
      <c r="B53">
        <v>1051</v>
      </c>
      <c r="C53" t="s">
        <v>92</v>
      </c>
      <c r="D53" s="2" t="s">
        <v>116</v>
      </c>
      <c r="E53" s="2" t="s">
        <v>297</v>
      </c>
      <c r="F53" s="2" t="s">
        <v>294</v>
      </c>
      <c r="G53" s="2" t="s">
        <v>434</v>
      </c>
      <c r="H53" t="str">
        <f>"New ItemData("""&amp;A53&amp;""", "&amp;B53&amp;", """&amp;C53&amp; """, """ &amp; IF(C53="Weapon",D53&amp;" Damage",IF(OR(C53="Armor",C53="Helm",C53="Shield",C53="Gauntlets"),"AC "&amp;D53,D53))&amp;""","&amp;E53&amp;","""&amp;F53&amp;""",""" &amp; G53 &amp; """),"</f>
        <v>New ItemData("Battle Axe -1", 1051, "Weapon", "1-4 Damage",1000,"FSN","Cursed; AC -1"),</v>
      </c>
      <c r="L53"/>
    </row>
    <row r="54" spans="1:12" x14ac:dyDescent="0.25">
      <c r="A54" t="s">
        <v>438</v>
      </c>
      <c r="B54">
        <v>1052</v>
      </c>
      <c r="C54" t="s">
        <v>92</v>
      </c>
      <c r="D54" s="2" t="s">
        <v>298</v>
      </c>
      <c r="E54" s="2" t="s">
        <v>297</v>
      </c>
      <c r="F54" s="2" t="s">
        <v>164</v>
      </c>
      <c r="G54" s="2"/>
      <c r="H54" t="str">
        <f>"New ItemData("""&amp;A54&amp;""", "&amp;B54&amp;", """&amp;C54&amp; """, """ &amp; IF(C54="Weapon",D54&amp;" Damage",IF(OR(C54="Armor",C54="Helm",C54="Shield",C54="Gauntlets"),"AC "&amp;D54,D54))&amp;""","&amp;E54&amp;","""&amp;F54&amp;""",""" &amp; G54 &amp; """),"</f>
        <v>New ItemData("Margaux's Flail", 1052, "Weapon", "1-3 Damage",1000,"FPTBSLN",""),</v>
      </c>
      <c r="L54"/>
    </row>
    <row r="55" spans="1:12" x14ac:dyDescent="0.25">
      <c r="A55" t="s">
        <v>364</v>
      </c>
      <c r="B55">
        <v>1053</v>
      </c>
      <c r="C55" t="s">
        <v>93</v>
      </c>
      <c r="D55" s="2"/>
      <c r="E55" s="2" t="s">
        <v>244</v>
      </c>
      <c r="F55" s="2" t="s">
        <v>95</v>
      </c>
      <c r="G55" s="2"/>
      <c r="H55" t="str">
        <f>"New ItemData("""&amp;A55&amp;""", "&amp;B55&amp;", """&amp;C55&amp; """, """ &amp; IF(C55="Weapon",D55&amp;" Damage",IF(OR(C55="Armor",C55="Helm",C55="Shield",C55="Gauntlets"),"AC "&amp;D55,D55))&amp;""","&amp;E55&amp;","""&amp;F55&amp;""",""" &amp; G55 &amp; """),"</f>
        <v>New ItemData("Bag of Gems", 1053, "Special", "",100,"All",""),</v>
      </c>
    </row>
    <row r="56" spans="1:12" x14ac:dyDescent="0.25">
      <c r="A56" t="s">
        <v>299</v>
      </c>
      <c r="B56">
        <v>1054</v>
      </c>
      <c r="C56" t="s">
        <v>92</v>
      </c>
      <c r="D56" s="2" t="s">
        <v>301</v>
      </c>
      <c r="E56" s="2" t="s">
        <v>300</v>
      </c>
      <c r="F56" s="2" t="s">
        <v>178</v>
      </c>
      <c r="G56" s="2" t="s">
        <v>101</v>
      </c>
      <c r="H56" t="str">
        <f>"New ItemData("""&amp;A56&amp;""", "&amp;B56&amp;", """&amp;C56&amp; """, """ &amp; IF(C56="Weapon",D56&amp;" Damage",IF(OR(C56="Armor",C56="Helm",C56="Shield",C56="Gauntlets"),"AC "&amp;D56,D56))&amp;""","&amp;E56&amp;","""&amp;F56&amp;""",""" &amp; G56 &amp; """),"</f>
        <v>New ItemData("Wizard's Staff", 1054, "Weapon", "2-8 Damage",6000,"MBS","Casts MOGREF"),</v>
      </c>
      <c r="L56"/>
    </row>
    <row r="57" spans="1:12" x14ac:dyDescent="0.25">
      <c r="A57" t="s">
        <v>308</v>
      </c>
      <c r="B57">
        <v>1055</v>
      </c>
      <c r="C57" t="s">
        <v>92</v>
      </c>
      <c r="D57" s="2" t="s">
        <v>138</v>
      </c>
      <c r="E57" s="2" t="s">
        <v>142</v>
      </c>
      <c r="F57" s="2" t="s">
        <v>255</v>
      </c>
      <c r="G57" s="2" t="s">
        <v>187</v>
      </c>
      <c r="H57" t="str">
        <f>"New ItemData("""&amp;A57&amp;""", "&amp;B57&amp;", """&amp;C57&amp; """, """ &amp; IF(C57="Weapon",D57&amp;" Damage",IF(OR(C57="Armor",C57="Helm",C57="Shield",C57="Gauntlets"),"AC "&amp;D57,D57))&amp;""","&amp;E57&amp;","""&amp;F57&amp;""",""" &amp; G57 &amp; """),"</f>
        <v>New ItemData("Flametongue", 1055, "Weapon", "2-11 Damage",15000,"FSL","Casts HALITO"),</v>
      </c>
      <c r="L57"/>
    </row>
    <row r="58" spans="1:12" x14ac:dyDescent="0.25">
      <c r="A58" t="s">
        <v>407</v>
      </c>
      <c r="B58">
        <v>1056</v>
      </c>
      <c r="C58" t="s">
        <v>208</v>
      </c>
      <c r="D58" s="2"/>
      <c r="E58" s="2" t="s">
        <v>131</v>
      </c>
      <c r="F58" s="2" t="s">
        <v>164</v>
      </c>
      <c r="G58" s="2" t="s">
        <v>194</v>
      </c>
      <c r="H58" t="str">
        <f>"New ItemData("""&amp;A58&amp;""", "&amp;B58&amp;", """&amp;C58&amp; """, """ &amp; IF(C58="Weapon",D58&amp;" Damage",IF(OR(C58="Armor",C58="Helm",C58="Shield",C58="Gauntlets"),"AC "&amp;D58,D58))&amp;""","&amp;E58&amp;","""&amp;F58&amp;""",""" &amp; G58 &amp; """),"</f>
        <v>New ItemData("Round Shield -1", 1056, "Shield", "AC ",4000,"FPTBSLN","Cursed;"),</v>
      </c>
      <c r="L58"/>
    </row>
    <row r="59" spans="1:12" x14ac:dyDescent="0.25">
      <c r="A59" t="s">
        <v>436</v>
      </c>
      <c r="B59">
        <v>1057</v>
      </c>
      <c r="C59" t="s">
        <v>205</v>
      </c>
      <c r="D59" s="2"/>
      <c r="E59" s="2" t="s">
        <v>368</v>
      </c>
      <c r="F59" s="2" t="s">
        <v>164</v>
      </c>
      <c r="G59" s="2" t="s">
        <v>194</v>
      </c>
      <c r="H59" t="str">
        <f>"New ItemData("""&amp;A59&amp;""", "&amp;B59&amp;", """&amp;C59&amp; """, """ &amp; IF(C59="Weapon",D59&amp;" Damage",IF(OR(C59="Armor",C59="Helm",C59="Shield",C59="Gauntlets"),"AC "&amp;D59,D59))&amp;""","&amp;E59&amp;","""&amp;F59&amp;""",""" &amp; G59 &amp; """),"</f>
        <v>New ItemData("Cuirass -1", 1057, "Armor", "AC ",2000,"FPTBSLN","Cursed;"),</v>
      </c>
    </row>
    <row r="60" spans="1:12" x14ac:dyDescent="0.25">
      <c r="A60" t="s">
        <v>406</v>
      </c>
      <c r="B60">
        <v>1058</v>
      </c>
      <c r="C60" t="s">
        <v>205</v>
      </c>
      <c r="D60" s="2"/>
      <c r="E60" s="2" t="s">
        <v>297</v>
      </c>
      <c r="F60" s="2" t="s">
        <v>98</v>
      </c>
      <c r="G60" s="2" t="s">
        <v>194</v>
      </c>
      <c r="H60" t="str">
        <f>"New ItemData("""&amp;A60&amp;""", "&amp;B60&amp;", """&amp;C60&amp; """, """ &amp; IF(C60="Weapon",D60&amp;" Damage",IF(OR(C60="Armor",C60="Helm",C60="Shield",C60="Gauntlets"),"AC "&amp;D60,D60))&amp;""","&amp;E60&amp;","""&amp;F60&amp;""",""" &amp; G60 &amp; """),"</f>
        <v>New ItemData("Hauberk -1", 1058, "Armor", "AC ",1000,"FPBSLN","Cursed;"),</v>
      </c>
      <c r="L60"/>
    </row>
    <row r="61" spans="1:12" x14ac:dyDescent="0.25">
      <c r="A61" t="s">
        <v>33</v>
      </c>
      <c r="B61">
        <v>1059</v>
      </c>
      <c r="C61" t="s">
        <v>205</v>
      </c>
      <c r="D61" s="2" t="s">
        <v>266</v>
      </c>
      <c r="E61" s="2" t="s">
        <v>135</v>
      </c>
      <c r="F61" s="2" t="s">
        <v>99</v>
      </c>
      <c r="G61" s="2" t="s">
        <v>194</v>
      </c>
      <c r="H61" t="str">
        <f>"New ItemData("""&amp;A61&amp;""", "&amp;B61&amp;", """&amp;C61&amp; """, """ &amp; IF(C61="Weapon",D61&amp;" Damage",IF(OR(C61="Armor",C61="Helm",C61="Shield",C61="Gauntlets"),"AC "&amp;D61,D61))&amp;""","&amp;E61&amp;","""&amp;F61&amp;""",""" &amp; G61 &amp; """),"</f>
        <v>New ItemData("Breast Plate -1", 1059, "Armor", "AC 2",8000,"FPSLN","Cursed;"),</v>
      </c>
      <c r="J61"/>
    </row>
    <row r="62" spans="1:12" x14ac:dyDescent="0.25">
      <c r="A62" t="s">
        <v>404</v>
      </c>
      <c r="B62">
        <v>1060</v>
      </c>
      <c r="C62" t="s">
        <v>205</v>
      </c>
      <c r="D62" s="2"/>
      <c r="E62" s="2" t="s">
        <v>131</v>
      </c>
      <c r="F62" s="2" t="s">
        <v>97</v>
      </c>
      <c r="G62" s="2" t="s">
        <v>194</v>
      </c>
      <c r="H62" t="str">
        <f>"New ItemData("""&amp;A62&amp;""", "&amp;B62&amp;", """&amp;C62&amp; """, """ &amp; IF(C62="Weapon",D62&amp;" Damage",IF(OR(C62="Armor",C62="Helm",C62="Shield",C62="Gauntlets"),"AC "&amp;D62,D62))&amp;""","&amp;E62&amp;","""&amp;F62&amp;""",""" &amp; G62 &amp; """),"</f>
        <v>New ItemData("Plate Armor -1", 1060, "Armor", "AC ",4000,"FSLN","Cursed;"),</v>
      </c>
      <c r="L62"/>
    </row>
    <row r="63" spans="1:12" x14ac:dyDescent="0.25">
      <c r="A63" t="s">
        <v>408</v>
      </c>
      <c r="B63">
        <v>1061</v>
      </c>
      <c r="C63" t="s">
        <v>409</v>
      </c>
      <c r="D63" s="2" t="s">
        <v>432</v>
      </c>
      <c r="E63" s="2" t="s">
        <v>297</v>
      </c>
      <c r="F63" s="2" t="s">
        <v>255</v>
      </c>
      <c r="G63" s="2" t="s">
        <v>194</v>
      </c>
      <c r="H63" t="str">
        <f>"New ItemData("""&amp;A63&amp;""", "&amp;B63&amp;", """&amp;C63&amp; """, """ &amp; IF(C63="Weapon",D63&amp;" Damage",IF(OR(C63="Armor",C63="Helm",C63="Shield",C63="Gauntlets"),"AC "&amp;D63,D63))&amp;""","&amp;E63&amp;","""&amp;F63&amp;""",""" &amp; G63 &amp; """),"</f>
        <v>New ItemData("Sallet -1", 1061, "Helmet", "-1",1000,"FSL","Cursed;"),</v>
      </c>
      <c r="L63"/>
    </row>
    <row r="64" spans="1:12" x14ac:dyDescent="0.25">
      <c r="A64" t="s">
        <v>37</v>
      </c>
      <c r="B64">
        <v>1062</v>
      </c>
      <c r="C64" t="s">
        <v>177</v>
      </c>
      <c r="D64" s="2"/>
      <c r="E64" s="2" t="s">
        <v>128</v>
      </c>
      <c r="F64" s="2" t="s">
        <v>95</v>
      </c>
      <c r="G64" s="2"/>
      <c r="H64" t="str">
        <f>"New ItemData("""&amp;A64&amp;""", "&amp;B64&amp;", """&amp;C64&amp; """, """ &amp; IF(C64="Weapon",D64&amp;" Damage",IF(OR(C64="Armor",C64="Helm",C64="Shield",C64="Gauntlets"),"AC "&amp;D64,D64))&amp;""","&amp;E64&amp;","""&amp;F64&amp;""",""" &amp; G64 &amp; """),"</f>
        <v>New ItemData("Potion of SOPIC", 1062, "Magic", "",2500,"All",""),</v>
      </c>
      <c r="L64"/>
    </row>
    <row r="65" spans="1:12" x14ac:dyDescent="0.25">
      <c r="A65" t="s">
        <v>375</v>
      </c>
      <c r="B65">
        <v>1063</v>
      </c>
      <c r="C65" t="s">
        <v>93</v>
      </c>
      <c r="D65" s="2"/>
      <c r="E65" s="2" t="s">
        <v>136</v>
      </c>
      <c r="F65" s="2" t="s">
        <v>95</v>
      </c>
      <c r="G65" s="2"/>
      <c r="H65" t="str">
        <f>"New ItemData("""&amp;A65&amp;""", "&amp;B65&amp;", """&amp;C65&amp; """, """ &amp; IF(C65="Weapon",D65&amp;" Damage",IF(OR(C65="Armor",C65="Helm",C65="Shield",C65="Gauntlets"),"AC "&amp;D65,D65))&amp;""","&amp;E65&amp;","""&amp;F65&amp;""",""" &amp; G65 &amp; """),"</f>
        <v>New ItemData("Gold Ring", 1063, "Special", "",10000,"All",""),</v>
      </c>
    </row>
    <row r="66" spans="1:12" x14ac:dyDescent="0.25">
      <c r="A66" t="s">
        <v>377</v>
      </c>
      <c r="B66">
        <v>1064</v>
      </c>
      <c r="C66" t="s">
        <v>93</v>
      </c>
      <c r="D66" s="2"/>
      <c r="E66" s="2" t="s">
        <v>142</v>
      </c>
      <c r="F66" s="2" t="s">
        <v>95</v>
      </c>
      <c r="G66" s="2"/>
      <c r="H66" t="str">
        <f>"New ItemData("""&amp;A66&amp;""", "&amp;B66&amp;", """&amp;C66&amp; """, """ &amp; IF(C66="Weapon",D66&amp;" Damage",IF(OR(C66="Armor",C66="Helm",C66="Shield",C66="Gauntlets"),"AC "&amp;D66,D66))&amp;""","&amp;E66&amp;","""&amp;F66&amp;""",""" &amp; G66 &amp; """),"</f>
        <v>New ItemData("Salamander Ring", 1064, "Special", "",15000,"All",""),</v>
      </c>
      <c r="L66"/>
    </row>
    <row r="67" spans="1:12" x14ac:dyDescent="0.25">
      <c r="A67" t="s">
        <v>378</v>
      </c>
      <c r="B67">
        <v>1065</v>
      </c>
      <c r="C67" t="s">
        <v>93</v>
      </c>
      <c r="D67" s="2" t="s">
        <v>435</v>
      </c>
      <c r="E67" s="2" t="s">
        <v>142</v>
      </c>
      <c r="F67" s="2" t="s">
        <v>379</v>
      </c>
      <c r="G67" s="2"/>
      <c r="H67" t="str">
        <f>"New ItemData("""&amp;A67&amp;""", "&amp;B67&amp;", """&amp;C67&amp; """, """ &amp; IF(C67="Weapon",D67&amp;" Damage",IF(OR(C67="Armor",C67="Helm",C67="Shield",C67="Gauntlets"),"AC "&amp;D67,D67))&amp;""","&amp;E67&amp;","""&amp;F67&amp;""",""" &amp; G67 &amp; """),"</f>
        <v>New ItemData("Serpent's Tooth", 1065, "Special", "AC 1",15000,"MPTB",""),</v>
      </c>
    </row>
    <row r="68" spans="1:12" x14ac:dyDescent="0.25">
      <c r="A68" t="s">
        <v>39</v>
      </c>
      <c r="B68">
        <v>1066</v>
      </c>
      <c r="C68" t="s">
        <v>92</v>
      </c>
      <c r="D68" s="2" t="s">
        <v>316</v>
      </c>
      <c r="E68" s="2" t="s">
        <v>315</v>
      </c>
      <c r="F68" s="2" t="s">
        <v>96</v>
      </c>
      <c r="G68" s="2"/>
      <c r="H68" t="str">
        <f>"New ItemData("""&amp;A68&amp;""", "&amp;B68&amp;", """&amp;C68&amp; """, """ &amp; IF(C68="Weapon",D68&amp;" Damage",IF(OR(C68="Armor",C68="Helm",C68="Shield",C68="Gauntlets"),"AC "&amp;D68,D68))&amp;""","&amp;E68&amp;","""&amp;F68&amp;""",""" &amp; G68 &amp; """),"</f>
        <v>New ItemData("Short Sword +2", 1066, "Weapon", "2-10 Damage",20000,"FTSLN",""),</v>
      </c>
      <c r="J68"/>
      <c r="L68"/>
    </row>
    <row r="69" spans="1:12" x14ac:dyDescent="0.25">
      <c r="A69" t="s">
        <v>317</v>
      </c>
      <c r="B69">
        <v>1067</v>
      </c>
      <c r="C69" t="s">
        <v>92</v>
      </c>
      <c r="D69" s="2" t="s">
        <v>318</v>
      </c>
      <c r="E69" s="2" t="s">
        <v>315</v>
      </c>
      <c r="F69" s="2" t="s">
        <v>97</v>
      </c>
      <c r="G69" s="2"/>
      <c r="H69" t="str">
        <f>"New ItemData("""&amp;A69&amp;""", "&amp;B69&amp;", """&amp;C69&amp; """, """ &amp; IF(C69="Weapon",D69&amp;" Damage",IF(OR(C69="Armor",C69="Helm",C69="Shield",C69="Gauntlets"),"AC "&amp;D69,D69))&amp;""","&amp;E69&amp;","""&amp;F69&amp;""",""" &amp; G69 &amp; """),"</f>
        <v>New ItemData("Broad Sword +2", 1067, "Weapon", "2-12 Damage",20000,"FSLN",""),</v>
      </c>
    </row>
    <row r="70" spans="1:12" x14ac:dyDescent="0.25">
      <c r="A70" t="s">
        <v>319</v>
      </c>
      <c r="B70">
        <v>1068</v>
      </c>
      <c r="C70" t="s">
        <v>92</v>
      </c>
      <c r="D70" s="2" t="s">
        <v>320</v>
      </c>
      <c r="E70" s="2" t="s">
        <v>315</v>
      </c>
      <c r="F70" s="2" t="s">
        <v>294</v>
      </c>
      <c r="G70" s="2"/>
      <c r="H70" t="str">
        <f>"New ItemData("""&amp;A70&amp;""", "&amp;B70&amp;", """&amp;C70&amp; """, """ &amp; IF(C70="Weapon",D70&amp;" Damage",IF(OR(C70="Armor",C70="Helm",C70="Shield",C70="Gauntlets"),"AC "&amp;D70,D70))&amp;""","&amp;E70&amp;","""&amp;F70&amp;""",""" &amp; G70 &amp; """),"</f>
        <v>New ItemData("Battle Axe +2", 1068, "Weapon", "4-12 Damage",20000,"FSN",""),</v>
      </c>
    </row>
    <row r="71" spans="1:12" x14ac:dyDescent="0.25">
      <c r="A71" t="s">
        <v>309</v>
      </c>
      <c r="B71">
        <v>1069</v>
      </c>
      <c r="C71" t="s">
        <v>92</v>
      </c>
      <c r="D71" s="2" t="s">
        <v>123</v>
      </c>
      <c r="E71" s="2" t="s">
        <v>142</v>
      </c>
      <c r="F71" s="2" t="s">
        <v>310</v>
      </c>
      <c r="G71" s="2"/>
      <c r="H71" t="str">
        <f>"New ItemData("""&amp;A71&amp;""", "&amp;B71&amp;", """&amp;C71&amp; """, """ &amp; IF(C71="Weapon",D71&amp;" Damage",IF(OR(C71="Armor",C71="Helm",C71="Shield",C71="Gauntlets"),"AC "&amp;D71,D71))&amp;""","&amp;E71&amp;","""&amp;F71&amp;""",""" &amp; G71 &amp; """),"</f>
        <v>New ItemData("Ivory Blade (G)", 1069, "Weapon", "1-8 Damage",15000,"FMTSL",""),</v>
      </c>
      <c r="L71"/>
    </row>
    <row r="72" spans="1:12" x14ac:dyDescent="0.25">
      <c r="A72" t="s">
        <v>311</v>
      </c>
      <c r="B72">
        <v>1070</v>
      </c>
      <c r="C72" t="s">
        <v>92</v>
      </c>
      <c r="D72" s="2" t="s">
        <v>123</v>
      </c>
      <c r="E72" s="2" t="s">
        <v>142</v>
      </c>
      <c r="F72" s="2" t="s">
        <v>312</v>
      </c>
      <c r="G72" s="2"/>
      <c r="H72" t="str">
        <f>"New ItemData("""&amp;A72&amp;""", "&amp;B72&amp;", """&amp;C72&amp; """, """ &amp; IF(C72="Weapon",D72&amp;" Damage",IF(OR(C72="Armor",C72="Helm",C72="Shield",C72="Gauntlets"),"AC "&amp;D72,D72))&amp;""","&amp;E72&amp;","""&amp;F72&amp;""",""" &amp; G72 &amp; """),"</f>
        <v>New ItemData("Ebony Blade (E)", 1070, "Weapon", "1-8 Damage",15000,"FMTSN",""),</v>
      </c>
    </row>
    <row r="73" spans="1:12" x14ac:dyDescent="0.25">
      <c r="A73" t="s">
        <v>313</v>
      </c>
      <c r="B73">
        <v>1071</v>
      </c>
      <c r="C73" t="s">
        <v>92</v>
      </c>
      <c r="D73" s="2" t="s">
        <v>123</v>
      </c>
      <c r="E73" s="2" t="s">
        <v>142</v>
      </c>
      <c r="F73" s="2" t="s">
        <v>314</v>
      </c>
      <c r="G73" s="2"/>
      <c r="H73" t="str">
        <f>"New ItemData("""&amp;A73&amp;""", "&amp;B73&amp;", """&amp;C73&amp; """, """ &amp; IF(C73="Weapon",D73&amp;" Damage",IF(OR(C73="Armor",C73="Helm",C73="Shield",C73="Gauntlets"),"AC "&amp;D73,D73))&amp;""","&amp;E73&amp;","""&amp;F73&amp;""",""" &amp; G73 &amp; """),"</f>
        <v>New ItemData("Amber Blade (N)", 1071, "Weapon", "1-8 Damage",15000,"FMT",""),</v>
      </c>
    </row>
    <row r="74" spans="1:12" x14ac:dyDescent="0.25">
      <c r="A74" t="s">
        <v>40</v>
      </c>
      <c r="B74">
        <v>1072</v>
      </c>
      <c r="C74" t="s">
        <v>92</v>
      </c>
      <c r="D74" s="2" t="s">
        <v>316</v>
      </c>
      <c r="E74" s="2" t="s">
        <v>315</v>
      </c>
      <c r="F74" s="2" t="s">
        <v>98</v>
      </c>
      <c r="G74" s="2"/>
      <c r="H74" t="str">
        <f>"New ItemData("""&amp;A74&amp;""", "&amp;B74&amp;", """&amp;C74&amp; """, """ &amp; IF(C74="Weapon",D74&amp;" Damage",IF(OR(C74="Armor",C74="Helm",C74="Shield",C74="Gauntlets"),"AC "&amp;D74,D74))&amp;""","&amp;E74&amp;","""&amp;F74&amp;""",""" &amp; G74 &amp; """),"</f>
        <v>New ItemData("Mace +2", 1072, "Weapon", "2-10 Damage",20000,"FPBSLN",""),</v>
      </c>
      <c r="L74"/>
    </row>
    <row r="75" spans="1:12" x14ac:dyDescent="0.25">
      <c r="A75" t="s">
        <v>360</v>
      </c>
      <c r="B75">
        <v>1073</v>
      </c>
      <c r="C75" t="s">
        <v>207</v>
      </c>
      <c r="D75" s="2" t="s">
        <v>266</v>
      </c>
      <c r="E75" s="2" t="s">
        <v>300</v>
      </c>
      <c r="F75" s="2" t="s">
        <v>255</v>
      </c>
      <c r="G75" s="2"/>
      <c r="H75" t="str">
        <f>"New ItemData("""&amp;A75&amp;""", "&amp;B75&amp;", """&amp;C75&amp; """, """ &amp; IF(C75="Weapon",D75&amp;" Damage",IF(OR(C75="Armor",C75="Helm",C75="Shield",C75="Gauntlets"),"AC "&amp;D75,D75))&amp;""","&amp;E75&amp;","""&amp;F75&amp;""",""" &amp; G75 &amp; """),"</f>
        <v>New ItemData("Gloves of Mithril", 1073, "Gauntlets", "AC 2",6000,"FSL",""),</v>
      </c>
      <c r="L75"/>
    </row>
    <row r="76" spans="1:12" x14ac:dyDescent="0.25">
      <c r="A76" s="2" t="s">
        <v>442</v>
      </c>
      <c r="B76">
        <v>1074</v>
      </c>
      <c r="C76" t="s">
        <v>177</v>
      </c>
      <c r="D76" s="2"/>
      <c r="E76" s="2" t="s">
        <v>135</v>
      </c>
      <c r="F76" s="2" t="s">
        <v>95</v>
      </c>
      <c r="G76" s="2" t="s">
        <v>373</v>
      </c>
      <c r="H76" t="str">
        <f>"New ItemData("""&amp;A76&amp;""", "&amp;B76&amp;", """&amp;C76&amp; """, """ &amp; IF(C76="Weapon",D76&amp;" Damage",IF(OR(C76="Armor",C76="Helm",C76="Shield",C76="Gauntlets"),"AC "&amp;D76,D76))&amp;""","&amp;E76&amp;","""&amp;F76&amp;""",""" &amp; G76 &amp; """),"</f>
        <v>New ItemData("Amulet of DIALKO", 1074, "Magic", "",8000,"All","Casts DIALKO"),</v>
      </c>
      <c r="L76"/>
    </row>
    <row r="77" spans="1:12" x14ac:dyDescent="0.25">
      <c r="A77" t="s">
        <v>341</v>
      </c>
      <c r="B77">
        <v>1075</v>
      </c>
      <c r="C77" t="s">
        <v>205</v>
      </c>
      <c r="D77" s="2" t="s">
        <v>268</v>
      </c>
      <c r="E77" s="2" t="s">
        <v>300</v>
      </c>
      <c r="F77" s="2" t="s">
        <v>164</v>
      </c>
      <c r="G77" s="2"/>
      <c r="H77" t="str">
        <f>"New ItemData("""&amp;A77&amp;""", "&amp;B77&amp;", """&amp;C77&amp; """, """ &amp; IF(C77="Weapon",D77&amp;" Damage",IF(OR(C77="Armor",C77="Helm",C77="Shield",C77="Gauntlets"),"AC "&amp;D77,D77))&amp;""","&amp;E77&amp;","""&amp;F77&amp;""",""" &amp; G77 &amp; """),"</f>
        <v>New ItemData("Cuirass +2", 1075, "Armor", "AC 4",6000,"FPTBSLN",""),</v>
      </c>
    </row>
    <row r="78" spans="1:12" x14ac:dyDescent="0.25">
      <c r="A78" t="s">
        <v>352</v>
      </c>
      <c r="B78">
        <v>1076</v>
      </c>
      <c r="C78" t="s">
        <v>208</v>
      </c>
      <c r="D78" s="2" t="s">
        <v>268</v>
      </c>
      <c r="E78" s="2" t="s">
        <v>300</v>
      </c>
      <c r="F78" s="2" t="s">
        <v>99</v>
      </c>
      <c r="G78" s="2"/>
      <c r="H78" t="str">
        <f>"New ItemData("""&amp;A78&amp;""", "&amp;B78&amp;", """&amp;C78&amp; """, """ &amp; IF(C78="Weapon",D78&amp;" Damage",IF(OR(C78="Armor",C78="Helm",C78="Shield",C78="Gauntlets"),"AC "&amp;D78,D78))&amp;""","&amp;E78&amp;","""&amp;F78&amp;""",""" &amp; G78 &amp; """),"</f>
        <v>New ItemData("Heater +2", 1076, "Shield", "AC 4",6000,"FPSLN",""),</v>
      </c>
    </row>
    <row r="79" spans="1:12" x14ac:dyDescent="0.25">
      <c r="A79" t="s">
        <v>343</v>
      </c>
      <c r="B79">
        <v>1077</v>
      </c>
      <c r="C79" t="s">
        <v>205</v>
      </c>
      <c r="D79" s="2" t="s">
        <v>267</v>
      </c>
      <c r="E79" s="2" t="s">
        <v>344</v>
      </c>
      <c r="F79" s="2" t="s">
        <v>95</v>
      </c>
      <c r="G79" s="2"/>
      <c r="H79" t="str">
        <f>"New ItemData("""&amp;A79&amp;""", "&amp;B79&amp;", """&amp;C79&amp; """, """ &amp; IF(C79="Weapon",D79&amp;" Damage",IF(OR(C79="Armor",C79="Helm",C79="Shield",C79="Gauntlets"),"AC "&amp;D79,D79))&amp;""","&amp;E79&amp;","""&amp;F79&amp;""",""" &amp; G79 &amp; """),"</f>
        <v>New ItemData("Displacer Robes", 1077, "Armor", "AC 3",12000,"All",""),</v>
      </c>
    </row>
    <row r="80" spans="1:12" x14ac:dyDescent="0.25">
      <c r="A80" t="s">
        <v>342</v>
      </c>
      <c r="B80">
        <v>1078</v>
      </c>
      <c r="C80" t="s">
        <v>205</v>
      </c>
      <c r="D80" s="2" t="s">
        <v>117</v>
      </c>
      <c r="E80" s="2" t="s">
        <v>135</v>
      </c>
      <c r="F80" s="2" t="s">
        <v>98</v>
      </c>
      <c r="G80" s="2"/>
      <c r="H80" t="str">
        <f>"New ItemData("""&amp;A80&amp;""", "&amp;B80&amp;", """&amp;C80&amp; """, """ &amp; IF(C80="Weapon",D80&amp;" Damage",IF(OR(C80="Armor",C80="Helm",C80="Shield",C80="Gauntlets"),"AC "&amp;D80,D80))&amp;""","&amp;E80&amp;","""&amp;F80&amp;""",""" &amp; G80 &amp; """),"</f>
        <v>New ItemData("Hauberk +2", 1078, "Armor", "AC 5",8000,"FPBSLN",""),</v>
      </c>
      <c r="J80"/>
    </row>
    <row r="81" spans="1:12" x14ac:dyDescent="0.25">
      <c r="A81" t="s">
        <v>66</v>
      </c>
      <c r="B81">
        <v>1079</v>
      </c>
      <c r="C81" t="s">
        <v>205</v>
      </c>
      <c r="D81" s="2" t="s">
        <v>263</v>
      </c>
      <c r="E81" s="2" t="s">
        <v>136</v>
      </c>
      <c r="F81" s="2" t="s">
        <v>99</v>
      </c>
      <c r="G81" s="2"/>
      <c r="H81" t="str">
        <f>"New ItemData("""&amp;A81&amp;""", "&amp;B81&amp;", """&amp;C81&amp; """, """ &amp; IF(C81="Weapon",D81&amp;" Damage",IF(OR(C81="Armor",C81="Helm",C81="Shield",C81="Gauntlets"),"AC "&amp;D81,D81))&amp;""","&amp;E81&amp;","""&amp;F81&amp;""",""" &amp; G81 &amp; """),"</f>
        <v>New ItemData("Breast Plate +2", 1079, "Armor", "AC 6",10000,"FPSLN",""),</v>
      </c>
    </row>
    <row r="82" spans="1:12" x14ac:dyDescent="0.25">
      <c r="A82" t="s">
        <v>345</v>
      </c>
      <c r="B82">
        <v>1080</v>
      </c>
      <c r="C82" t="s">
        <v>205</v>
      </c>
      <c r="D82" s="2" t="s">
        <v>269</v>
      </c>
      <c r="E82" s="2" t="s">
        <v>346</v>
      </c>
      <c r="F82" s="2" t="s">
        <v>97</v>
      </c>
      <c r="G82" s="2"/>
      <c r="H82" t="str">
        <f>"New ItemData("""&amp;A82&amp;""", "&amp;B82&amp;", """&amp;C82&amp; """, """ &amp; IF(C82="Weapon",D82&amp;" Damage",IF(OR(C82="Armor",C82="Helm",C82="Shield",C82="Gauntlets"),"AC "&amp;D82,D82))&amp;""","&amp;E82&amp;","""&amp;F82&amp;""",""" &amp; G82 &amp; """),"</f>
        <v>New ItemData("Plate Armor +2", 1080, "Armor", "AC 7",14000,"FSLN",""),</v>
      </c>
    </row>
    <row r="83" spans="1:12" x14ac:dyDescent="0.25">
      <c r="A83" t="s">
        <v>355</v>
      </c>
      <c r="B83">
        <v>1081</v>
      </c>
      <c r="C83" t="s">
        <v>205</v>
      </c>
      <c r="D83" s="2" t="s">
        <v>267</v>
      </c>
      <c r="E83" s="2" t="s">
        <v>135</v>
      </c>
      <c r="F83" s="2" t="s">
        <v>255</v>
      </c>
      <c r="G83" s="2"/>
      <c r="H83" t="str">
        <f>"New ItemData("""&amp;A83&amp;""", "&amp;B83&amp;", """&amp;C83&amp; """, """ &amp; IF(C83="Weapon",D83&amp;" Damage",IF(OR(C83="Armor",C83="Helm",C83="Shield",C83="Gauntlets"),"AC "&amp;D83,D83))&amp;""","&amp;E83&amp;","""&amp;F83&amp;""",""" &amp; G83 &amp; """),"</f>
        <v>New ItemData("Armet", 1081, "Armor", "AC 3",8000,"FSL",""),</v>
      </c>
    </row>
    <row r="84" spans="1:12" x14ac:dyDescent="0.25">
      <c r="A84" t="s">
        <v>405</v>
      </c>
      <c r="B84">
        <v>1082</v>
      </c>
      <c r="C84" t="s">
        <v>205</v>
      </c>
      <c r="D84" s="2" t="s">
        <v>431</v>
      </c>
      <c r="E84" s="2" t="s">
        <v>131</v>
      </c>
      <c r="F84" s="2" t="s">
        <v>95</v>
      </c>
      <c r="G84" s="2" t="s">
        <v>194</v>
      </c>
      <c r="H84" t="str">
        <f>"New ItemData("""&amp;A84&amp;""", "&amp;B84&amp;", """&amp;C84&amp; """, """ &amp; IF(C84="Weapon",D84&amp;" Damage",IF(OR(C84="Armor",C84="Helm",C84="Shield",C84="Gauntlets"),"AC "&amp;D84,D84))&amp;""","&amp;E84&amp;","""&amp;F84&amp;""",""" &amp; G84 &amp; """),"</f>
        <v>New ItemData("Wargan Robes", 1082, "Armor", "AC -2",4000,"All","Cursed;"),</v>
      </c>
      <c r="L84"/>
    </row>
    <row r="85" spans="1:12" x14ac:dyDescent="0.25">
      <c r="A85" t="s">
        <v>321</v>
      </c>
      <c r="B85">
        <v>1083</v>
      </c>
      <c r="C85" t="s">
        <v>92</v>
      </c>
      <c r="D85" s="2" t="s">
        <v>322</v>
      </c>
      <c r="E85" s="2" t="s">
        <v>315</v>
      </c>
      <c r="F85" s="2" t="s">
        <v>99</v>
      </c>
      <c r="G85" s="2"/>
      <c r="H85" t="str">
        <f>"New ItemData("""&amp;A85&amp;""", "&amp;B85&amp;", """&amp;C85&amp; """, """ &amp; IF(C85="Weapon",D85&amp;" Damage",IF(OR(C85="Armor",C85="Helm",C85="Shield",C85="Gauntlets"),"AC "&amp;D85,D85))&amp;""","&amp;E85&amp;","""&amp;F85&amp;""",""" &amp; G85 &amp; """),"</f>
        <v>New ItemData("Giant's Club", 1083, "Weapon", "4-10 Damage",20000,"FPSLN",""),</v>
      </c>
    </row>
    <row r="86" spans="1:12" x14ac:dyDescent="0.25">
      <c r="A86" t="s">
        <v>51</v>
      </c>
      <c r="B86">
        <v>1084</v>
      </c>
      <c r="C86" t="s">
        <v>92</v>
      </c>
      <c r="D86" s="2" t="s">
        <v>139</v>
      </c>
      <c r="E86">
        <v>15000</v>
      </c>
      <c r="F86" t="s">
        <v>97</v>
      </c>
      <c r="G86" s="2"/>
      <c r="H86" t="str">
        <f>"New ItemData("""&amp;A86&amp;""", "&amp;B86&amp;", """&amp;C86&amp; """, """ &amp; IF(C86="Weapon",D86&amp;" Damage",IF(OR(C86="Armor",C86="Helm",C86="Shield",C86="Gauntlets"),"AC "&amp;D86,D86))&amp;""","&amp;E86&amp;","""&amp;F86&amp;""",""" &amp; G86 &amp; """),"</f>
        <v>New ItemData("Blade Cusinart'", 1084, "Weapon", "2-7 Damage",15000,"FSLN",""),</v>
      </c>
    </row>
    <row r="87" spans="1:12" x14ac:dyDescent="0.25">
      <c r="A87" t="s">
        <v>440</v>
      </c>
      <c r="B87">
        <v>1085</v>
      </c>
      <c r="C87" t="s">
        <v>92</v>
      </c>
      <c r="D87" s="2" t="s">
        <v>116</v>
      </c>
      <c r="E87" s="2" t="s">
        <v>285</v>
      </c>
      <c r="F87" s="2" t="s">
        <v>95</v>
      </c>
      <c r="G87" s="2"/>
      <c r="H87" t="str">
        <f>"New ItemData("""&amp;A87&amp;""", "&amp;B87&amp;", """&amp;C87&amp; """, """ &amp; IF(C87="Weapon",D87&amp;" Damage",IF(OR(C87="Armor",C87="Helm",C87="Shield",C87="Gauntlets"),"AC "&amp;D87,D87))&amp;""","&amp;E87&amp;","""&amp;F87&amp;""",""" &amp; G87 &amp; """),"</f>
        <v>New ItemData("Shepherd Crook", 1085, "Weapon", "1-4 Damage",20,"All",""),</v>
      </c>
    </row>
    <row r="88" spans="1:12" x14ac:dyDescent="0.25">
      <c r="A88" t="s">
        <v>323</v>
      </c>
      <c r="B88">
        <v>1086</v>
      </c>
      <c r="C88" t="s">
        <v>92</v>
      </c>
      <c r="D88" s="2" t="s">
        <v>134</v>
      </c>
      <c r="E88" s="2" t="s">
        <v>324</v>
      </c>
      <c r="F88" s="2" t="s">
        <v>294</v>
      </c>
      <c r="G88" s="2"/>
      <c r="H88" t="str">
        <f>"New ItemData("""&amp;A88&amp;""", "&amp;B88&amp;", """&amp;C88&amp; """, """ &amp; IF(C88="Weapon",D88&amp;" Damage",IF(OR(C88="Armor",C88="Helm",C88="Shield",C88="Gauntlets"),"AC "&amp;D88,D88))&amp;""","&amp;E88&amp;","""&amp;F88&amp;""",""" &amp; G88 &amp; """),"</f>
        <v>New ItemData("Unholy Axe", 1086, "Weapon", "3-12 Damage",22500,"FSN",""),</v>
      </c>
      <c r="L88"/>
    </row>
    <row r="89" spans="1:12" x14ac:dyDescent="0.25">
      <c r="A89" t="s">
        <v>383</v>
      </c>
      <c r="B89">
        <v>1087</v>
      </c>
      <c r="C89" t="s">
        <v>92</v>
      </c>
      <c r="D89" s="2"/>
      <c r="E89" s="2" t="s">
        <v>384</v>
      </c>
      <c r="F89" s="2" t="s">
        <v>95</v>
      </c>
      <c r="G89" s="2" t="s">
        <v>180</v>
      </c>
      <c r="H89" t="str">
        <f>"New ItemData("""&amp;A89&amp;""", "&amp;B89&amp;", """&amp;C89&amp; """, """ &amp; IF(C89="Weapon",D89&amp;" Damage",IF(OR(C89="Armor",C89="Helm",C89="Shield",C89="Gauntlets"),"AC "&amp;D89,D89))&amp;""","&amp;E89&amp;","""&amp;F89&amp;""",""" &amp; G89 &amp; """),"</f>
        <v>New ItemData("Rod of Death", 1087, "Weapon", " Damage",17500,"All","Casts MAKANITO"),</v>
      </c>
    </row>
    <row r="90" spans="1:12" x14ac:dyDescent="0.25">
      <c r="A90" t="s">
        <v>376</v>
      </c>
      <c r="B90">
        <v>1088</v>
      </c>
      <c r="C90" t="s">
        <v>93</v>
      </c>
      <c r="D90" s="2"/>
      <c r="E90" s="2" t="s">
        <v>344</v>
      </c>
      <c r="F90" s="2" t="s">
        <v>95</v>
      </c>
      <c r="G90" s="2"/>
      <c r="H90" t="str">
        <f>"New ItemData("""&amp;A90&amp;""", "&amp;B90&amp;", """&amp;C90&amp; """, """ &amp; IF(C90="Weapon",D90&amp;" Damage",IF(OR(C90="Armor",C90="Helm",C90="Shield",C90="Gauntlets"),"AC "&amp;D90,D90))&amp;""","&amp;E90&amp;","""&amp;F90&amp;""",""" &amp; G90 &amp; """),"</f>
        <v>New ItemData("Gem of Exorcism", 1088, "Special", "",12000,"All",""),</v>
      </c>
      <c r="J90"/>
    </row>
    <row r="91" spans="1:12" x14ac:dyDescent="0.25">
      <c r="A91" t="s">
        <v>367</v>
      </c>
      <c r="B91">
        <v>1089</v>
      </c>
      <c r="C91" t="s">
        <v>93</v>
      </c>
      <c r="D91" s="2"/>
      <c r="E91" s="2" t="s">
        <v>368</v>
      </c>
      <c r="F91" s="2" t="s">
        <v>95</v>
      </c>
      <c r="G91" s="2" t="s">
        <v>369</v>
      </c>
      <c r="H91" t="str">
        <f>"New ItemData("""&amp;A91&amp;""", "&amp;B91&amp;", """&amp;C91&amp; """, """ &amp; IF(C91="Weapon",D91&amp;" Damage",IF(OR(C91="Armor",C91="Helm",C91="Shield",C91="Gauntlets"),"AC "&amp;D91,D91))&amp;""","&amp;E91&amp;","""&amp;F91&amp;""",""" &amp; G91 &amp; """),"</f>
        <v>New ItemData("Bag of Emeralds", 1089, "Special", "",2000,"All","Age -1"),</v>
      </c>
      <c r="J91"/>
    </row>
    <row r="92" spans="1:12" x14ac:dyDescent="0.25">
      <c r="A92" t="s">
        <v>365</v>
      </c>
      <c r="B92">
        <v>1090</v>
      </c>
      <c r="C92" t="s">
        <v>93</v>
      </c>
      <c r="D92" s="2"/>
      <c r="E92" s="2" t="s">
        <v>297</v>
      </c>
      <c r="F92" s="2" t="s">
        <v>95</v>
      </c>
      <c r="G92" s="2" t="s">
        <v>366</v>
      </c>
      <c r="H92" t="str">
        <f>"New ItemData("""&amp;A92&amp;""", "&amp;B92&amp;", """&amp;C92&amp; """, """ &amp; IF(C92="Weapon",D92&amp;" Damage",IF(OR(C92="Armor",C92="Helm",C92="Shield",C92="Gauntlets"),"AC "&amp;D92,D92))&amp;""","&amp;E92&amp;","""&amp;F92&amp;""",""" &amp; G92 &amp; """),"</f>
        <v>New ItemData("Bag of Garnets", 1090, "Special", "",1000,"All","Strength -1"),</v>
      </c>
    </row>
    <row r="93" spans="1:12" x14ac:dyDescent="0.25">
      <c r="A93" t="s">
        <v>372</v>
      </c>
      <c r="B93">
        <v>1091</v>
      </c>
      <c r="C93" t="s">
        <v>93</v>
      </c>
      <c r="D93" s="2"/>
      <c r="E93" s="2" t="s">
        <v>135</v>
      </c>
      <c r="F93" s="2" t="s">
        <v>95</v>
      </c>
      <c r="G93" s="2"/>
      <c r="H93" t="str">
        <f>"New ItemData("""&amp;A93&amp;""", "&amp;B93&amp;", """&amp;C93&amp; """, """ &amp; IF(C93="Weapon",D93&amp;" Damage",IF(OR(C93="Armor",C93="Helm",C93="Shield",C93="Gauntlets"),"AC "&amp;D93,D93))&amp;""","&amp;E93&amp;","""&amp;F93&amp;""",""" &amp; G93 &amp; """),"</f>
        <v>New ItemData("Blue Pearl", 1091, "Special", "",8000,"All",""),</v>
      </c>
      <c r="J93"/>
      <c r="L93"/>
    </row>
    <row r="94" spans="1:12" x14ac:dyDescent="0.25">
      <c r="A94" t="s">
        <v>380</v>
      </c>
      <c r="B94">
        <v>1092</v>
      </c>
      <c r="C94" t="s">
        <v>93</v>
      </c>
      <c r="D94" s="2"/>
      <c r="E94" s="2" t="s">
        <v>381</v>
      </c>
      <c r="F94" s="2" t="s">
        <v>95</v>
      </c>
      <c r="G94" s="2" t="s">
        <v>382</v>
      </c>
      <c r="H94" t="str">
        <f>"New ItemData("""&amp;A94&amp;""", "&amp;B94&amp;", """&amp;C94&amp; """, """ &amp; IF(C94="Weapon",D94&amp;" Damage",IF(OR(C94="Armor",C94="Helm",C94="Shield",C94="Gauntlets"),"AC "&amp;D94,D94))&amp;""","&amp;E94&amp;","""&amp;F94&amp;""",""" &amp; G94 &amp; """),"</f>
        <v>New ItemData("Ruby Slippers", 1092, "Special", "",16000,"All","Casts LOKTOFEIT"),</v>
      </c>
      <c r="J94"/>
    </row>
    <row r="95" spans="1:12" x14ac:dyDescent="0.25">
      <c r="A95" t="s">
        <v>385</v>
      </c>
      <c r="B95">
        <v>1093</v>
      </c>
      <c r="C95" t="s">
        <v>92</v>
      </c>
      <c r="D95" s="2"/>
      <c r="E95" s="2" t="s">
        <v>315</v>
      </c>
      <c r="F95" s="2" t="s">
        <v>95</v>
      </c>
      <c r="G95" s="2"/>
      <c r="H95" t="str">
        <f>"New ItemData("""&amp;A95&amp;""", "&amp;B95&amp;", """&amp;C95&amp; """, """ &amp; IF(C95="Weapon",D95&amp;" Damage",IF(OR(C95="Armor",C95="Helm",C95="Shield",C95="Gauntlets"),"AC "&amp;D95,D95))&amp;""","&amp;E95&amp;","""&amp;F95&amp;""",""" &amp; G95 &amp; """),"</f>
        <v>New ItemData("Necrology Rod", 1093, "Weapon", " Damage",20000,"All",""),</v>
      </c>
      <c r="L95"/>
    </row>
    <row r="96" spans="1:12" x14ac:dyDescent="0.25">
      <c r="A96" t="s">
        <v>386</v>
      </c>
      <c r="B96">
        <v>1094</v>
      </c>
      <c r="C96" t="s">
        <v>206</v>
      </c>
      <c r="D96" s="2"/>
      <c r="E96" s="2" t="s">
        <v>387</v>
      </c>
      <c r="F96" s="2" t="s">
        <v>95</v>
      </c>
      <c r="G96" s="2" t="s">
        <v>388</v>
      </c>
      <c r="H96" t="str">
        <f>"New ItemData("""&amp;A96&amp;""", "&amp;B96&amp;", """&amp;C96&amp; """, """ &amp; IF(C96="Weapon",D96&amp;" Damage",IF(OR(C96="Armor",C96="Helm",C96="Shield",C96="Gauntlets"),"AC "&amp;D96,D96))&amp;""","&amp;E96&amp;","""&amp;F96&amp;""",""" &amp; G96 &amp; """),"</f>
        <v>New ItemData("Book of Life", 1094, "Misc", "",25000,"All","Casts DI"),</v>
      </c>
      <c r="L96"/>
    </row>
    <row r="97" spans="1:12" x14ac:dyDescent="0.25">
      <c r="A97" t="s">
        <v>394</v>
      </c>
      <c r="B97">
        <v>1095</v>
      </c>
      <c r="C97" t="s">
        <v>206</v>
      </c>
      <c r="D97" s="2"/>
      <c r="E97" s="2" t="s">
        <v>264</v>
      </c>
      <c r="F97" s="2" t="s">
        <v>95</v>
      </c>
      <c r="G97" s="2" t="s">
        <v>395</v>
      </c>
      <c r="H97" t="str">
        <f>"New ItemData("""&amp;A97&amp;""", "&amp;B97&amp;", """&amp;C97&amp; """, """ &amp; IF(C97="Weapon",D97&amp;" Damage",IF(OR(C97="Armor",C97="Helm",C97="Shield",C97="Gauntlets"),"AC "&amp;D97,D97))&amp;""","&amp;E97&amp;","""&amp;F97&amp;""",""" &amp; G97 &amp; """),"</f>
        <v>New ItemData("Book of Death", 1095, "Misc", "",0,"All","Casts MABADI"),</v>
      </c>
      <c r="L97"/>
    </row>
    <row r="98" spans="1:12" x14ac:dyDescent="0.25">
      <c r="A98" t="s">
        <v>389</v>
      </c>
      <c r="B98">
        <v>1096</v>
      </c>
      <c r="C98" t="s">
        <v>93</v>
      </c>
      <c r="D98" s="2" t="s">
        <v>430</v>
      </c>
      <c r="E98" s="2" t="s">
        <v>144</v>
      </c>
      <c r="F98" s="2" t="s">
        <v>95</v>
      </c>
      <c r="G98" s="2"/>
      <c r="H98" t="str">
        <f>"New ItemData("""&amp;A98&amp;""", "&amp;B98&amp;", """&amp;C98&amp; """, """ &amp; IF(C98="Weapon",D98&amp;" Damage",IF(OR(C98="Armor",C98="Helm",C98="Shield",C98="Gauntlets"),"AC "&amp;D98,D98))&amp;""","&amp;E98&amp;","""&amp;F98&amp;""",""" &amp; G98 &amp; """),"</f>
        <v>New ItemData("Dragon's Tooth", 1096, "Special", "AC 2",30000,"All",""),</v>
      </c>
    </row>
    <row r="99" spans="1:12" x14ac:dyDescent="0.25">
      <c r="A99" t="s">
        <v>391</v>
      </c>
      <c r="B99">
        <v>1097</v>
      </c>
      <c r="C99" t="s">
        <v>93</v>
      </c>
      <c r="D99" s="2"/>
      <c r="E99" s="2" t="s">
        <v>392</v>
      </c>
      <c r="F99" s="2" t="s">
        <v>95</v>
      </c>
      <c r="G99" s="2"/>
      <c r="H99" t="str">
        <f>"New ItemData("""&amp;A99&amp;""", "&amp;B99&amp;", """&amp;C99&amp; """, """ &amp; IF(C99="Weapon",D99&amp;" Damage",IF(OR(C99="Armor",C99="Helm",C99="Shield",C99="Gauntlets"),"AC "&amp;D99,D99))&amp;""","&amp;E99&amp;","""&amp;F99&amp;""",""" &amp; G99 &amp; """),"</f>
        <v>New ItemData("Trollkin Ring", 1097, "Special", "",40000,"All",""),</v>
      </c>
    </row>
    <row r="100" spans="1:12" x14ac:dyDescent="0.25">
      <c r="A100" t="s">
        <v>374</v>
      </c>
      <c r="B100">
        <v>1098</v>
      </c>
      <c r="C100" t="s">
        <v>93</v>
      </c>
      <c r="D100" s="2"/>
      <c r="E100" s="2" t="s">
        <v>136</v>
      </c>
      <c r="F100" s="2" t="s">
        <v>95</v>
      </c>
      <c r="G100" s="2" t="s">
        <v>280</v>
      </c>
      <c r="H100" t="str">
        <f>"New ItemData("""&amp;A100&amp;""", "&amp;B100&amp;", """&amp;C100&amp; """, """ &amp; IF(C100="Weapon",D100&amp;" Damage",IF(OR(C100="Armor",C100="Helm",C100="Shield",C100="Gauntlets"),"AC "&amp;D100,D100))&amp;""","&amp;E100&amp;","""&amp;F100&amp;""",""" &amp; G100 &amp; """),"</f>
        <v>New ItemData("Rabbit's Foot", 1098, "Special", "",10000,"All","Invoke: Luck +1"),</v>
      </c>
    </row>
    <row r="101" spans="1:12" x14ac:dyDescent="0.25">
      <c r="A101" t="s">
        <v>370</v>
      </c>
      <c r="B101">
        <v>1099</v>
      </c>
      <c r="C101" t="s">
        <v>93</v>
      </c>
      <c r="D101" s="2"/>
      <c r="E101" s="2" t="s">
        <v>340</v>
      </c>
      <c r="F101" s="2" t="s">
        <v>110</v>
      </c>
      <c r="G101" s="2" t="s">
        <v>371</v>
      </c>
      <c r="H101" t="str">
        <f>"New ItemData("""&amp;A101&amp;""", "&amp;B101&amp;", """&amp;C101&amp; """, """ &amp; IF(C101="Weapon",D101&amp;" Damage",IF(OR(C101="Armor",C101="Helm",C101="Shield",C101="Gauntlets"),"AC "&amp;D101,D101))&amp;""","&amp;E101&amp;","""&amp;F101&amp;""",""" &amp; G101 &amp; """),"</f>
        <v>New ItemData("Thief's Pick", 1099, "Special", "",5000,"TN","Invoke: Agility +1"),</v>
      </c>
    </row>
    <row r="102" spans="1:12" x14ac:dyDescent="0.25">
      <c r="A102" t="s">
        <v>393</v>
      </c>
      <c r="B102">
        <v>1100</v>
      </c>
      <c r="C102" t="s">
        <v>206</v>
      </c>
      <c r="D102" s="2"/>
      <c r="E102" s="2" t="s">
        <v>145</v>
      </c>
      <c r="F102" s="2" t="s">
        <v>95</v>
      </c>
      <c r="G102" s="2" t="s">
        <v>279</v>
      </c>
      <c r="H102" t="str">
        <f>"New ItemData("""&amp;A102&amp;""", "&amp;B102&amp;", """&amp;C102&amp; """, """ &amp; IF(C102="Weapon",D102&amp;" Damage",IF(OR(C102="Armor",C102="Helm",C102="Shield",C102="Gauntlets"),"AC "&amp;D102,D102))&amp;""","&amp;E102&amp;","""&amp;F102&amp;""",""" &amp; G102 &amp; """),"</f>
        <v>New ItemData("Book of Demons", 1100, "Misc", "",50000,"All","Invoke: Piety +1"),</v>
      </c>
    </row>
    <row r="103" spans="1:12" x14ac:dyDescent="0.25">
      <c r="A103" t="s">
        <v>325</v>
      </c>
      <c r="B103">
        <v>1101</v>
      </c>
      <c r="C103" t="s">
        <v>92</v>
      </c>
      <c r="D103" s="2" t="s">
        <v>328</v>
      </c>
      <c r="E103" s="2" t="s">
        <v>326</v>
      </c>
      <c r="F103" s="2" t="s">
        <v>327</v>
      </c>
      <c r="G103" s="2" t="s">
        <v>111</v>
      </c>
      <c r="H103" t="str">
        <f>"New ItemData("""&amp;A103&amp;""", "&amp;B103&amp;", """&amp;C103&amp; """, """ &amp; IF(C103="Weapon",D103&amp;" Damage",IF(OR(C103="Armor",C103="Helm",C103="Shield",C103="Gauntlets"),"AC "&amp;D103,D103))&amp;""","&amp;E103&amp;","""&amp;F103&amp;""",""" &amp; G103 &amp; """),"</f>
        <v>New ItemData("Butterfly Knife", 1101, "Weapon", "17-35 Damage",75000,"TBN","Invoke: Class to Ninja"),</v>
      </c>
      <c r="L103"/>
    </row>
    <row r="104" spans="1:12" x14ac:dyDescent="0.25">
      <c r="A104" t="s">
        <v>356</v>
      </c>
      <c r="B104">
        <v>1102</v>
      </c>
      <c r="C104" t="s">
        <v>93</v>
      </c>
      <c r="D104" s="2" t="s">
        <v>266</v>
      </c>
      <c r="E104" s="2" t="s">
        <v>357</v>
      </c>
      <c r="F104" s="2" t="s">
        <v>95</v>
      </c>
      <c r="G104" s="2"/>
      <c r="H104" t="str">
        <f>"New ItemData("""&amp;A104&amp;""", "&amp;B104&amp;", """&amp;C104&amp; """, """ &amp; IF(C104="Weapon",D104&amp;" Damage",IF(OR(C104="Armor",C104="Helm",C104="Shield",C104="Gauntlets"),"AC "&amp;D104,D104))&amp;""","&amp;E104&amp;","""&amp;F104&amp;""",""" &amp; G104 &amp; """),"</f>
        <v>New ItemData("Gold Tiara", 1102, "Special", "2",100000,"All",""),</v>
      </c>
    </row>
    <row r="105" spans="1:12" x14ac:dyDescent="0.25">
      <c r="A105" t="s">
        <v>362</v>
      </c>
      <c r="B105">
        <v>1103</v>
      </c>
      <c r="C105" t="s">
        <v>207</v>
      </c>
      <c r="D105" s="2" t="s">
        <v>267</v>
      </c>
      <c r="E105" s="2" t="s">
        <v>142</v>
      </c>
      <c r="F105" s="2" t="s">
        <v>363</v>
      </c>
      <c r="G105" s="2"/>
      <c r="H105" t="str">
        <f>"New ItemData("""&amp;A105&amp;""", "&amp;B105&amp;", """&amp;C105&amp; """, """ &amp; IF(C105="Weapon",D105&amp;" Damage",IF(OR(C105="Armor",C105="Helm",C105="Shield",C105="Gauntlets"),"AC "&amp;D105,D105))&amp;""","&amp;E105&amp;","""&amp;F105&amp;""",""" &amp; G105 &amp; """),"</f>
        <v>New ItemData("Mantis Gloves", 1103, "Gauntlets", "AC 3",15000,"FSLP",""),</v>
      </c>
      <c r="L105"/>
    </row>
  </sheetData>
  <autoFilter ref="A1:H105"/>
  <sortState ref="A2:H105">
    <sortCondition ref="B2:B10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1"/>
  <sheetViews>
    <sheetView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30.42578125" bestFit="1" customWidth="1"/>
    <col min="2" max="2" width="9.7109375" bestFit="1" customWidth="1"/>
    <col min="3" max="3" width="9.5703125" bestFit="1" customWidth="1"/>
    <col min="4" max="4" width="6.140625" bestFit="1" customWidth="1"/>
    <col min="5" max="5" width="8" bestFit="1" customWidth="1"/>
    <col min="6" max="6" width="9.42578125" bestFit="1" customWidth="1"/>
    <col min="7" max="7" width="25.5703125" bestFit="1" customWidth="1"/>
    <col min="8" max="8" width="105.7109375" bestFit="1" customWidth="1"/>
  </cols>
  <sheetData>
    <row r="1" spans="1:28" x14ac:dyDescent="0.25">
      <c r="A1" t="s">
        <v>85</v>
      </c>
      <c r="B1" t="s">
        <v>86</v>
      </c>
      <c r="C1" t="s">
        <v>87</v>
      </c>
      <c r="D1" s="2" t="s">
        <v>196</v>
      </c>
      <c r="E1" t="s">
        <v>88</v>
      </c>
      <c r="F1" t="s">
        <v>89</v>
      </c>
      <c r="G1" t="s">
        <v>90</v>
      </c>
      <c r="H1" t="s">
        <v>204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t="s">
        <v>0</v>
      </c>
      <c r="B2">
        <v>0</v>
      </c>
      <c r="C2" t="s">
        <v>206</v>
      </c>
      <c r="E2">
        <v>0</v>
      </c>
      <c r="H2" t="str">
        <f>"New ItemData("""&amp;A2&amp;""", "&amp;B2&amp;", """&amp;C2&amp; """, """ &amp; IF(C2="Weapon",D2&amp;" Damage",IF(OR(C2="Armor",C2="Helm",C2="Shield",C2="Gauntlets"),"AC "&amp;D2,D2))&amp;""","&amp;E2&amp;","""&amp;F2&amp;""",""" &amp; G2 &amp; """),"</f>
        <v>New ItemData("Broken Item", 0, "Misc", "",0,"",""),</v>
      </c>
    </row>
    <row r="3" spans="1:28" x14ac:dyDescent="0.25">
      <c r="A3" t="s">
        <v>444</v>
      </c>
      <c r="B3">
        <v>1</v>
      </c>
      <c r="C3" t="s">
        <v>93</v>
      </c>
      <c r="E3" t="s">
        <v>264</v>
      </c>
      <c r="F3" t="s">
        <v>491</v>
      </c>
      <c r="H3" t="str">
        <f t="shared" ref="H3:H66" si="0">"New ItemData("""&amp;A3&amp;""", "&amp;B3&amp;", """&amp;C3&amp; """, """ &amp; IF(C3="Weapon",D3&amp;" Damage",IF(OR(C3="Armor",C3="Helm",C3="Shield",C3="Gauntlets"),"AC "&amp;D3,D3))&amp;""","&amp;E3&amp;","""&amp;F3&amp;""",""" &amp; G3 &amp; """),"</f>
        <v>New ItemData("Bloodstone", 1, "Special", "",0,"Y",""),</v>
      </c>
    </row>
    <row r="4" spans="1:28" x14ac:dyDescent="0.25">
      <c r="A4" t="s">
        <v>445</v>
      </c>
      <c r="B4">
        <v>2</v>
      </c>
      <c r="C4" t="s">
        <v>93</v>
      </c>
      <c r="E4" t="s">
        <v>264</v>
      </c>
      <c r="F4" t="s">
        <v>491</v>
      </c>
      <c r="H4" t="str">
        <f t="shared" si="0"/>
        <v>New ItemData("Lander's Turq.", 2, "Special", "",0,"Y",""),</v>
      </c>
    </row>
    <row r="5" spans="1:28" x14ac:dyDescent="0.25">
      <c r="A5" t="s">
        <v>446</v>
      </c>
      <c r="B5">
        <v>3</v>
      </c>
      <c r="C5" t="s">
        <v>93</v>
      </c>
      <c r="E5" t="s">
        <v>264</v>
      </c>
      <c r="F5" t="s">
        <v>491</v>
      </c>
      <c r="H5" t="str">
        <f t="shared" si="0"/>
        <v>New ItemData("Amber Dragon", 3, "Special", "",0,"Y",""),</v>
      </c>
    </row>
    <row r="6" spans="1:28" x14ac:dyDescent="0.25">
      <c r="A6" t="s">
        <v>447</v>
      </c>
      <c r="B6">
        <v>4</v>
      </c>
      <c r="C6" t="s">
        <v>92</v>
      </c>
      <c r="D6" t="s">
        <v>492</v>
      </c>
      <c r="E6" t="s">
        <v>264</v>
      </c>
      <c r="F6" t="s">
        <v>491</v>
      </c>
      <c r="G6" t="s">
        <v>493</v>
      </c>
      <c r="H6" t="str">
        <f t="shared" si="0"/>
        <v>New ItemData("Holy Hand Grenade of Aunty Ock", 4, "Weapon", "0-0 Damage",0,"Y","Pull the pin at LVL1 15E 15N"),</v>
      </c>
    </row>
    <row r="7" spans="1:28" x14ac:dyDescent="0.25">
      <c r="A7" t="s">
        <v>448</v>
      </c>
      <c r="B7">
        <v>5</v>
      </c>
      <c r="C7" t="s">
        <v>93</v>
      </c>
      <c r="E7" t="s">
        <v>264</v>
      </c>
      <c r="F7" t="s">
        <v>491</v>
      </c>
      <c r="H7" t="str">
        <f t="shared" si="0"/>
        <v>New ItemData("Winged Boots", 5, "Special", "",0,"Y",""),</v>
      </c>
    </row>
    <row r="8" spans="1:28" x14ac:dyDescent="0.25">
      <c r="A8" t="s">
        <v>516</v>
      </c>
      <c r="B8">
        <v>6</v>
      </c>
      <c r="C8" t="s">
        <v>177</v>
      </c>
      <c r="E8" t="s">
        <v>264</v>
      </c>
      <c r="F8" t="s">
        <v>491</v>
      </c>
      <c r="G8" t="s">
        <v>517</v>
      </c>
      <c r="H8" t="str">
        <f t="shared" si="0"/>
        <v>New ItemData("Dreampainter Ka", 6, "Magic", "",0,"Y","Casts MADI"),</v>
      </c>
    </row>
    <row r="9" spans="1:28" x14ac:dyDescent="0.25">
      <c r="A9" t="s">
        <v>449</v>
      </c>
      <c r="B9">
        <v>7</v>
      </c>
      <c r="C9" t="s">
        <v>92</v>
      </c>
      <c r="D9" t="s">
        <v>495</v>
      </c>
      <c r="E9" t="s">
        <v>264</v>
      </c>
      <c r="F9" t="s">
        <v>491</v>
      </c>
      <c r="H9" t="str">
        <f t="shared" si="0"/>
        <v>New ItemData("East Wind Sword", 7, "Weapon", "5-20 Damage",0,"Y",""),</v>
      </c>
    </row>
    <row r="10" spans="1:28" x14ac:dyDescent="0.25">
      <c r="A10" t="s">
        <v>450</v>
      </c>
      <c r="B10">
        <v>8</v>
      </c>
      <c r="C10" t="s">
        <v>92</v>
      </c>
      <c r="D10" t="s">
        <v>496</v>
      </c>
      <c r="E10" t="s">
        <v>264</v>
      </c>
      <c r="F10" t="s">
        <v>491</v>
      </c>
      <c r="H10" t="str">
        <f t="shared" si="0"/>
        <v>New ItemData("West Wind Sword", 8, "Weapon", "1-1 Damage",0,"Y",""),</v>
      </c>
    </row>
    <row r="11" spans="1:28" x14ac:dyDescent="0.25">
      <c r="A11" t="s">
        <v>451</v>
      </c>
      <c r="B11">
        <v>9</v>
      </c>
      <c r="C11" t="s">
        <v>92</v>
      </c>
      <c r="D11" t="s">
        <v>497</v>
      </c>
      <c r="E11" t="s">
        <v>264</v>
      </c>
      <c r="F11" t="s">
        <v>491</v>
      </c>
      <c r="H11" t="str">
        <f t="shared" si="0"/>
        <v>New ItemData("Dragon's Claw", 9, "Weapon", "6-20 Damage",0,"Y",""),</v>
      </c>
    </row>
    <row r="12" spans="1:28" x14ac:dyDescent="0.25">
      <c r="A12" t="s">
        <v>452</v>
      </c>
      <c r="B12">
        <v>10</v>
      </c>
      <c r="C12" t="s">
        <v>92</v>
      </c>
      <c r="D12" t="s">
        <v>492</v>
      </c>
      <c r="E12" t="s">
        <v>264</v>
      </c>
      <c r="F12" t="s">
        <v>491</v>
      </c>
      <c r="H12" t="str">
        <f t="shared" si="0"/>
        <v>New ItemData("Hopalong Carrot", 10, "Weapon", "0-0 Damage",0,"Y",""),</v>
      </c>
    </row>
    <row r="13" spans="1:28" x14ac:dyDescent="0.25">
      <c r="A13" t="s">
        <v>453</v>
      </c>
      <c r="B13">
        <v>11</v>
      </c>
      <c r="C13" t="s">
        <v>93</v>
      </c>
      <c r="E13" t="s">
        <v>145</v>
      </c>
      <c r="F13" t="s">
        <v>491</v>
      </c>
      <c r="H13" t="str">
        <f t="shared" si="0"/>
        <v>New ItemData("Cleansing Oil", 11, "Special", "",50000,"Y",""),</v>
      </c>
    </row>
    <row r="14" spans="1:28" x14ac:dyDescent="0.25">
      <c r="A14" t="s">
        <v>521</v>
      </c>
      <c r="B14">
        <v>12</v>
      </c>
      <c r="C14" t="s">
        <v>177</v>
      </c>
      <c r="E14" t="s">
        <v>264</v>
      </c>
      <c r="F14" t="s">
        <v>491</v>
      </c>
      <c r="G14" t="s">
        <v>522</v>
      </c>
      <c r="H14" t="str">
        <f t="shared" si="0"/>
        <v>New ItemData("Witching Rod", 12, "Magic", "",0,"Y","Casts KANDI"),</v>
      </c>
    </row>
    <row r="15" spans="1:28" x14ac:dyDescent="0.25">
      <c r="A15" t="s">
        <v>454</v>
      </c>
      <c r="B15">
        <v>13</v>
      </c>
      <c r="C15" t="s">
        <v>93</v>
      </c>
      <c r="E15" t="s">
        <v>264</v>
      </c>
      <c r="F15" t="s">
        <v>491</v>
      </c>
      <c r="H15" t="str">
        <f t="shared" si="0"/>
        <v>New ItemData("Aromatic Ball", 13, "Special", "",0,"Y",""),</v>
      </c>
    </row>
    <row r="16" spans="1:28" x14ac:dyDescent="0.25">
      <c r="A16" t="s">
        <v>455</v>
      </c>
      <c r="B16">
        <v>14</v>
      </c>
      <c r="C16" t="s">
        <v>93</v>
      </c>
      <c r="E16" t="s">
        <v>264</v>
      </c>
      <c r="F16" t="s">
        <v>491</v>
      </c>
      <c r="H16" t="str">
        <f t="shared" si="0"/>
        <v>New ItemData("Void Transducer", 14, "Special", "",0,"Y",""),</v>
      </c>
    </row>
    <row r="17" spans="1:8" x14ac:dyDescent="0.25">
      <c r="A17" t="s">
        <v>456</v>
      </c>
      <c r="B17">
        <v>15</v>
      </c>
      <c r="C17" t="s">
        <v>92</v>
      </c>
      <c r="D17" t="s">
        <v>492</v>
      </c>
      <c r="E17" t="s">
        <v>264</v>
      </c>
      <c r="F17" t="s">
        <v>491</v>
      </c>
      <c r="H17" t="str">
        <f t="shared" si="0"/>
        <v>New ItemData("Kris of Truth", 15, "Weapon", "0-0 Damage",0,"Y",""),</v>
      </c>
    </row>
    <row r="18" spans="1:8" x14ac:dyDescent="0.25">
      <c r="A18" t="s">
        <v>457</v>
      </c>
      <c r="B18">
        <v>16</v>
      </c>
      <c r="C18" t="s">
        <v>93</v>
      </c>
      <c r="E18" t="s">
        <v>264</v>
      </c>
      <c r="F18" t="s">
        <v>491</v>
      </c>
      <c r="H18" t="str">
        <f t="shared" si="0"/>
        <v>New ItemData("Inn Key", 16, "Special", "",0,"Y",""),</v>
      </c>
    </row>
    <row r="19" spans="1:8" x14ac:dyDescent="0.25">
      <c r="A19" t="s">
        <v>458</v>
      </c>
      <c r="B19">
        <v>17</v>
      </c>
      <c r="C19" t="s">
        <v>93</v>
      </c>
      <c r="E19" t="s">
        <v>264</v>
      </c>
      <c r="F19" t="s">
        <v>491</v>
      </c>
      <c r="H19" t="str">
        <f t="shared" si="0"/>
        <v>New ItemData("Crystal Rose", 17, "Special", "",0,"Y",""),</v>
      </c>
    </row>
    <row r="20" spans="1:8" x14ac:dyDescent="0.25">
      <c r="A20" t="s">
        <v>459</v>
      </c>
      <c r="B20">
        <v>18</v>
      </c>
      <c r="C20" t="s">
        <v>93</v>
      </c>
      <c r="E20" t="s">
        <v>264</v>
      </c>
      <c r="F20" t="s">
        <v>112</v>
      </c>
      <c r="H20" t="str">
        <f t="shared" si="0"/>
        <v>New ItemData("Dab of Puce", 18, "Special", "",0,"N",""),</v>
      </c>
    </row>
    <row r="21" spans="1:8" x14ac:dyDescent="0.25">
      <c r="A21" t="s">
        <v>523</v>
      </c>
      <c r="B21">
        <v>19</v>
      </c>
      <c r="C21" t="s">
        <v>93</v>
      </c>
      <c r="E21" t="s">
        <v>264</v>
      </c>
      <c r="F21" t="s">
        <v>112</v>
      </c>
      <c r="H21" t="str">
        <f t="shared" si="0"/>
        <v>New ItemData("Pennonceaux", 19, "Special", "",0,"N",""),</v>
      </c>
    </row>
    <row r="22" spans="1:8" x14ac:dyDescent="0.25">
      <c r="A22" t="s">
        <v>503</v>
      </c>
      <c r="B22">
        <v>20</v>
      </c>
      <c r="C22" t="s">
        <v>409</v>
      </c>
      <c r="D22" t="s">
        <v>264</v>
      </c>
      <c r="E22" t="s">
        <v>264</v>
      </c>
      <c r="F22" t="s">
        <v>491</v>
      </c>
      <c r="G22" t="s">
        <v>190</v>
      </c>
      <c r="H22" t="str">
        <f t="shared" si="0"/>
        <v>New ItemData("Maintenance Cap", 20, "Helmet", "0",0,"Y","Casts DIAL"),</v>
      </c>
    </row>
    <row r="23" spans="1:8" x14ac:dyDescent="0.25">
      <c r="A23" t="s">
        <v>1</v>
      </c>
      <c r="B23">
        <v>21</v>
      </c>
      <c r="C23" t="s">
        <v>92</v>
      </c>
      <c r="D23" t="s">
        <v>123</v>
      </c>
      <c r="E23" t="s">
        <v>122</v>
      </c>
      <c r="F23" t="s">
        <v>112</v>
      </c>
      <c r="H23" t="str">
        <f t="shared" si="0"/>
        <v>New ItemData("Long Sword", 21, "Weapon", "1-8 Damage",25,"N",""),</v>
      </c>
    </row>
    <row r="24" spans="1:8" x14ac:dyDescent="0.25">
      <c r="A24" t="s">
        <v>2</v>
      </c>
      <c r="B24">
        <v>22</v>
      </c>
      <c r="C24" t="s">
        <v>92</v>
      </c>
      <c r="D24" t="s">
        <v>121</v>
      </c>
      <c r="E24" t="s">
        <v>120</v>
      </c>
      <c r="F24" t="s">
        <v>112</v>
      </c>
      <c r="H24" t="str">
        <f t="shared" si="0"/>
        <v>New ItemData("Short Sword", 22, "Weapon", "1-6 Damage",15,"N",""),</v>
      </c>
    </row>
    <row r="25" spans="1:8" x14ac:dyDescent="0.25">
      <c r="A25" t="s">
        <v>3</v>
      </c>
      <c r="B25">
        <v>23</v>
      </c>
      <c r="C25" t="s">
        <v>92</v>
      </c>
      <c r="D25" t="s">
        <v>125</v>
      </c>
      <c r="E25" t="s">
        <v>124</v>
      </c>
      <c r="F25" t="s">
        <v>112</v>
      </c>
      <c r="H25" t="str">
        <f t="shared" si="0"/>
        <v>New ItemData("Anointed Mace", 23, "Weapon", "2-6 Damage",30,"N",""),</v>
      </c>
    </row>
    <row r="26" spans="1:8" x14ac:dyDescent="0.25">
      <c r="A26" t="s">
        <v>4</v>
      </c>
      <c r="B26">
        <v>24</v>
      </c>
      <c r="C26" t="s">
        <v>92</v>
      </c>
      <c r="D26" t="s">
        <v>127</v>
      </c>
      <c r="E26" t="s">
        <v>126</v>
      </c>
      <c r="F26" t="s">
        <v>112</v>
      </c>
      <c r="H26" t="str">
        <f t="shared" si="0"/>
        <v>New ItemData("Anointed Flail", 24, "Weapon", "1-7 Damage",150,"N",""),</v>
      </c>
    </row>
    <row r="27" spans="1:8" x14ac:dyDescent="0.25">
      <c r="A27" t="s">
        <v>5</v>
      </c>
      <c r="B27">
        <v>25</v>
      </c>
      <c r="C27" t="s">
        <v>92</v>
      </c>
      <c r="D27" t="s">
        <v>119</v>
      </c>
      <c r="E27" t="s">
        <v>118</v>
      </c>
      <c r="F27" t="s">
        <v>491</v>
      </c>
      <c r="H27" t="str">
        <f t="shared" si="0"/>
        <v>New ItemData("Staff", 25, "Weapon", "1-5 Damage",10,"Y",""),</v>
      </c>
    </row>
    <row r="28" spans="1:8" x14ac:dyDescent="0.25">
      <c r="A28" t="s">
        <v>6</v>
      </c>
      <c r="B28">
        <v>26</v>
      </c>
      <c r="C28" t="s">
        <v>92</v>
      </c>
      <c r="D28" t="s">
        <v>116</v>
      </c>
      <c r="E28" t="s">
        <v>117</v>
      </c>
      <c r="F28" t="s">
        <v>491</v>
      </c>
      <c r="H28" t="str">
        <f t="shared" si="0"/>
        <v>New ItemData("Dagger", 26, "Weapon", "1-4 Damage",5,"Y",""),</v>
      </c>
    </row>
    <row r="29" spans="1:8" x14ac:dyDescent="0.25">
      <c r="A29" t="s">
        <v>7</v>
      </c>
      <c r="B29">
        <v>27</v>
      </c>
      <c r="C29" t="s">
        <v>208</v>
      </c>
      <c r="D29" t="s">
        <v>266</v>
      </c>
      <c r="E29" t="s">
        <v>285</v>
      </c>
      <c r="F29" t="s">
        <v>112</v>
      </c>
      <c r="H29" t="str">
        <f t="shared" si="0"/>
        <v>New ItemData("Small Shield", 27, "Shield", "AC 2",20,"N",""),</v>
      </c>
    </row>
    <row r="30" spans="1:8" x14ac:dyDescent="0.25">
      <c r="A30" t="s">
        <v>8</v>
      </c>
      <c r="B30">
        <v>28</v>
      </c>
      <c r="C30" t="s">
        <v>208</v>
      </c>
      <c r="D30" t="s">
        <v>267</v>
      </c>
      <c r="E30" t="s">
        <v>348</v>
      </c>
      <c r="F30" t="s">
        <v>112</v>
      </c>
      <c r="H30" t="str">
        <f t="shared" si="0"/>
        <v>New ItemData("Large Shield", 28, "Shield", "AC 3",40,"N",""),</v>
      </c>
    </row>
    <row r="31" spans="1:8" x14ac:dyDescent="0.25">
      <c r="A31" t="s">
        <v>9</v>
      </c>
      <c r="B31">
        <v>29</v>
      </c>
      <c r="C31" t="s">
        <v>205</v>
      </c>
      <c r="D31" t="s">
        <v>265</v>
      </c>
      <c r="E31" t="s">
        <v>120</v>
      </c>
      <c r="F31" t="s">
        <v>491</v>
      </c>
      <c r="H31" t="str">
        <f t="shared" si="0"/>
        <v>New ItemData("Robes", 29, "Armor", "AC 1",15,"Y",""),</v>
      </c>
    </row>
    <row r="32" spans="1:8" x14ac:dyDescent="0.25">
      <c r="A32" t="s">
        <v>10</v>
      </c>
      <c r="B32">
        <v>30</v>
      </c>
      <c r="C32" t="s">
        <v>205</v>
      </c>
      <c r="D32" t="s">
        <v>266</v>
      </c>
      <c r="E32" t="s">
        <v>289</v>
      </c>
      <c r="F32" t="s">
        <v>112</v>
      </c>
      <c r="H32" t="str">
        <f t="shared" si="0"/>
        <v>New ItemData("Leather Armor", 30, "Armor", "AC 2",50,"N",""),</v>
      </c>
    </row>
    <row r="33" spans="1:8" x14ac:dyDescent="0.25">
      <c r="A33" t="s">
        <v>11</v>
      </c>
      <c r="B33">
        <v>31</v>
      </c>
      <c r="C33" t="s">
        <v>205</v>
      </c>
      <c r="D33" t="s">
        <v>267</v>
      </c>
      <c r="E33" t="s">
        <v>498</v>
      </c>
      <c r="F33" t="s">
        <v>112</v>
      </c>
      <c r="H33" t="str">
        <f t="shared" si="0"/>
        <v>New ItemData("Chain Mail", 31, "Armor", "AC 3",90,"N",""),</v>
      </c>
    </row>
    <row r="34" spans="1:8" x14ac:dyDescent="0.25">
      <c r="A34" t="s">
        <v>12</v>
      </c>
      <c r="B34">
        <v>32</v>
      </c>
      <c r="C34" t="s">
        <v>205</v>
      </c>
      <c r="D34" t="s">
        <v>268</v>
      </c>
      <c r="E34" t="s">
        <v>332</v>
      </c>
      <c r="F34" t="s">
        <v>112</v>
      </c>
      <c r="H34" t="str">
        <f t="shared" si="0"/>
        <v>New ItemData("Breast Plate", 32, "Armor", "AC 4",200,"N",""),</v>
      </c>
    </row>
    <row r="35" spans="1:8" x14ac:dyDescent="0.25">
      <c r="A35" t="s">
        <v>13</v>
      </c>
      <c r="B35">
        <v>33</v>
      </c>
      <c r="C35" t="s">
        <v>205</v>
      </c>
      <c r="D35" t="s">
        <v>117</v>
      </c>
      <c r="E35" t="s">
        <v>499</v>
      </c>
      <c r="F35" t="s">
        <v>112</v>
      </c>
      <c r="H35" t="str">
        <f t="shared" si="0"/>
        <v>New ItemData("Plate Mail", 33, "Armor", "AC 5",750,"N",""),</v>
      </c>
    </row>
    <row r="36" spans="1:8" x14ac:dyDescent="0.25">
      <c r="A36" t="s">
        <v>14</v>
      </c>
      <c r="B36">
        <v>34</v>
      </c>
      <c r="C36" t="s">
        <v>409</v>
      </c>
      <c r="D36" t="s">
        <v>265</v>
      </c>
      <c r="E36" t="s">
        <v>244</v>
      </c>
      <c r="F36" t="s">
        <v>112</v>
      </c>
      <c r="H36" t="str">
        <f t="shared" si="0"/>
        <v>New ItemData("Helm", 34, "Helmet", "1",100,"N",""),</v>
      </c>
    </row>
    <row r="37" spans="1:8" x14ac:dyDescent="0.25">
      <c r="A37" t="s">
        <v>159</v>
      </c>
      <c r="B37">
        <v>35</v>
      </c>
      <c r="C37" t="s">
        <v>177</v>
      </c>
      <c r="E37" t="s">
        <v>401</v>
      </c>
      <c r="F37" t="s">
        <v>491</v>
      </c>
      <c r="H37" t="str">
        <f t="shared" si="0"/>
        <v>New ItemData("Potion of DIOS", 35, "Magic", "",500,"Y",""),</v>
      </c>
    </row>
    <row r="38" spans="1:8" x14ac:dyDescent="0.25">
      <c r="A38" t="s">
        <v>460</v>
      </c>
      <c r="B38">
        <v>36</v>
      </c>
      <c r="C38" t="s">
        <v>177</v>
      </c>
      <c r="E38" t="s">
        <v>296</v>
      </c>
      <c r="F38" t="s">
        <v>491</v>
      </c>
      <c r="H38" t="str">
        <f t="shared" si="0"/>
        <v>New ItemData("Potion of PORFIC", 36, "Magic", "",300,"Y",""),</v>
      </c>
    </row>
    <row r="39" spans="1:8" x14ac:dyDescent="0.25">
      <c r="A39" t="s">
        <v>15</v>
      </c>
      <c r="B39">
        <v>37</v>
      </c>
      <c r="C39" t="s">
        <v>92</v>
      </c>
      <c r="D39" t="s">
        <v>137</v>
      </c>
      <c r="E39" t="s">
        <v>136</v>
      </c>
      <c r="F39" t="s">
        <v>112</v>
      </c>
      <c r="H39" t="str">
        <f t="shared" si="0"/>
        <v>New ItemData("Long Sword +1", 37, "Weapon", "2-9 Damage",10000,"N",""),</v>
      </c>
    </row>
    <row r="40" spans="1:8" x14ac:dyDescent="0.25">
      <c r="A40" t="s">
        <v>16</v>
      </c>
      <c r="B40">
        <v>38</v>
      </c>
      <c r="C40" t="s">
        <v>92</v>
      </c>
      <c r="D40" t="s">
        <v>139</v>
      </c>
      <c r="E40" t="s">
        <v>142</v>
      </c>
      <c r="F40" t="s">
        <v>112</v>
      </c>
      <c r="H40" t="str">
        <f t="shared" si="0"/>
        <v>New ItemData("Short Sword +1", 38, "Weapon", "2-7 Damage",15000,"N",""),</v>
      </c>
    </row>
    <row r="41" spans="1:8" x14ac:dyDescent="0.25">
      <c r="A41" t="s">
        <v>17</v>
      </c>
      <c r="B41">
        <v>39</v>
      </c>
      <c r="C41" t="s">
        <v>92</v>
      </c>
      <c r="D41" t="s">
        <v>141</v>
      </c>
      <c r="E41" t="s">
        <v>140</v>
      </c>
      <c r="F41" t="s">
        <v>112</v>
      </c>
      <c r="H41" t="str">
        <f t="shared" si="0"/>
        <v>New ItemData("Mace +1", 39, "Weapon", "3-9 Damage",12500,"N",""),</v>
      </c>
    </row>
    <row r="42" spans="1:8" x14ac:dyDescent="0.25">
      <c r="A42" t="s">
        <v>18</v>
      </c>
      <c r="B42">
        <v>40</v>
      </c>
      <c r="C42" t="s">
        <v>92</v>
      </c>
      <c r="D42" t="s">
        <v>121</v>
      </c>
      <c r="E42" t="s">
        <v>130</v>
      </c>
      <c r="F42" t="s">
        <v>491</v>
      </c>
      <c r="G42" t="s">
        <v>101</v>
      </c>
      <c r="H42" t="str">
        <f t="shared" si="0"/>
        <v>New ItemData("Staff of MOGREF", 40, "Weapon", "1-6 Damage",3000,"Y","Casts MOGREF"),</v>
      </c>
    </row>
    <row r="43" spans="1:8" x14ac:dyDescent="0.25">
      <c r="A43" t="s">
        <v>19</v>
      </c>
      <c r="B43">
        <v>41</v>
      </c>
      <c r="C43" t="s">
        <v>177</v>
      </c>
      <c r="E43" t="s">
        <v>401</v>
      </c>
      <c r="F43" t="s">
        <v>491</v>
      </c>
      <c r="H43" t="str">
        <f t="shared" si="0"/>
        <v>New ItemData("Scroll of KATINO", 41, "Magic", "",500,"Y",""),</v>
      </c>
    </row>
    <row r="44" spans="1:8" x14ac:dyDescent="0.25">
      <c r="A44" t="s">
        <v>20</v>
      </c>
      <c r="B44">
        <v>42</v>
      </c>
      <c r="C44" t="s">
        <v>205</v>
      </c>
      <c r="D44" t="s">
        <v>267</v>
      </c>
      <c r="E44" t="s">
        <v>335</v>
      </c>
      <c r="F44" t="s">
        <v>112</v>
      </c>
      <c r="H44" t="str">
        <f t="shared" si="0"/>
        <v>New ItemData("Leather +1", 42, "Armor", "AC 3",1500,"N",""),</v>
      </c>
    </row>
    <row r="45" spans="1:8" x14ac:dyDescent="0.25">
      <c r="A45" t="s">
        <v>21</v>
      </c>
      <c r="B45">
        <v>43</v>
      </c>
      <c r="C45" t="s">
        <v>205</v>
      </c>
      <c r="D45" t="s">
        <v>268</v>
      </c>
      <c r="E45" t="s">
        <v>335</v>
      </c>
      <c r="F45" t="s">
        <v>112</v>
      </c>
      <c r="H45" t="str">
        <f t="shared" si="0"/>
        <v>New ItemData("Chain Mail +1", 43, "Armor", "AC 4",1500,"N",""),</v>
      </c>
    </row>
    <row r="46" spans="1:8" x14ac:dyDescent="0.25">
      <c r="A46" t="s">
        <v>22</v>
      </c>
      <c r="B46">
        <v>44</v>
      </c>
      <c r="C46" t="s">
        <v>205</v>
      </c>
      <c r="D46" t="s">
        <v>263</v>
      </c>
      <c r="E46" t="s">
        <v>335</v>
      </c>
      <c r="F46" t="s">
        <v>112</v>
      </c>
      <c r="H46" t="str">
        <f t="shared" si="0"/>
        <v>New ItemData("Plate Mail +1", 44, "Armor", "AC 6",1500,"N",""),</v>
      </c>
    </row>
    <row r="47" spans="1:8" x14ac:dyDescent="0.25">
      <c r="A47" t="s">
        <v>23</v>
      </c>
      <c r="B47">
        <v>45</v>
      </c>
      <c r="C47" t="s">
        <v>208</v>
      </c>
      <c r="D47" t="s">
        <v>268</v>
      </c>
      <c r="E47" t="s">
        <v>335</v>
      </c>
      <c r="F47" t="s">
        <v>112</v>
      </c>
      <c r="H47" t="str">
        <f t="shared" si="0"/>
        <v>New ItemData("Shield +1", 45, "Shield", "AC 4",1500,"N",""),</v>
      </c>
    </row>
    <row r="48" spans="1:8" x14ac:dyDescent="0.25">
      <c r="A48" t="s">
        <v>531</v>
      </c>
      <c r="B48">
        <v>46</v>
      </c>
      <c r="C48" t="s">
        <v>177</v>
      </c>
      <c r="E48" t="s">
        <v>264</v>
      </c>
      <c r="F48" t="s">
        <v>491</v>
      </c>
      <c r="G48" t="s">
        <v>524</v>
      </c>
      <c r="H48" t="str">
        <f t="shared" si="0"/>
        <v>New ItemData("St. K.A.'s Foot", 46, "Magic", "",0,"Y","Casts MALIKTO"),</v>
      </c>
    </row>
    <row r="49" spans="1:8" x14ac:dyDescent="0.25">
      <c r="A49" t="s">
        <v>36</v>
      </c>
      <c r="B49">
        <v>47</v>
      </c>
      <c r="C49" t="s">
        <v>177</v>
      </c>
      <c r="E49" t="s">
        <v>401</v>
      </c>
      <c r="F49" t="s">
        <v>491</v>
      </c>
      <c r="H49" t="str">
        <f t="shared" si="0"/>
        <v>New ItemData("Scroll of BADIOS", 47, "Magic", "",500,"Y",""),</v>
      </c>
    </row>
    <row r="50" spans="1:8" x14ac:dyDescent="0.25">
      <c r="A50" t="s">
        <v>162</v>
      </c>
      <c r="B50">
        <v>48</v>
      </c>
      <c r="C50" t="s">
        <v>177</v>
      </c>
      <c r="E50" t="s">
        <v>401</v>
      </c>
      <c r="F50" t="s">
        <v>491</v>
      </c>
      <c r="H50" t="str">
        <f t="shared" si="0"/>
        <v>New ItemData("Scroll of HALITO", 48, "Magic", "",500,"Y",""),</v>
      </c>
    </row>
    <row r="51" spans="1:8" x14ac:dyDescent="0.25">
      <c r="A51" t="s">
        <v>28</v>
      </c>
      <c r="B51">
        <v>49</v>
      </c>
      <c r="C51" t="s">
        <v>92</v>
      </c>
      <c r="D51" t="s">
        <v>129</v>
      </c>
      <c r="E51" t="s">
        <v>128</v>
      </c>
      <c r="F51" t="s">
        <v>491</v>
      </c>
      <c r="H51" t="str">
        <f t="shared" si="0"/>
        <v>New ItemData("Staff +2", 49, "Weapon", "3-6 Damage",2500,"Y",""),</v>
      </c>
    </row>
    <row r="52" spans="1:8" x14ac:dyDescent="0.25">
      <c r="A52" t="s">
        <v>29</v>
      </c>
      <c r="B52">
        <v>50</v>
      </c>
      <c r="C52" t="s">
        <v>92</v>
      </c>
      <c r="D52" t="s">
        <v>138</v>
      </c>
      <c r="E52" t="s">
        <v>136</v>
      </c>
      <c r="F52" t="s">
        <v>112</v>
      </c>
      <c r="H52" t="str">
        <f t="shared" si="0"/>
        <v>New ItemData("Dragon Slayer", 50, "Weapon", "2-11 Damage",10000,"N",""),</v>
      </c>
    </row>
    <row r="53" spans="1:8" x14ac:dyDescent="0.25">
      <c r="A53" t="s">
        <v>30</v>
      </c>
      <c r="B53">
        <v>51</v>
      </c>
      <c r="C53" t="s">
        <v>409</v>
      </c>
      <c r="D53" t="s">
        <v>266</v>
      </c>
      <c r="E53" t="s">
        <v>130</v>
      </c>
      <c r="F53" t="s">
        <v>112</v>
      </c>
      <c r="H53" t="str">
        <f t="shared" si="0"/>
        <v>New ItemData("Helm +1", 51, "Helmet", "2",3000,"N",""),</v>
      </c>
    </row>
    <row r="54" spans="1:8" x14ac:dyDescent="0.25">
      <c r="A54" t="s">
        <v>35</v>
      </c>
      <c r="B54">
        <v>52</v>
      </c>
      <c r="C54" t="s">
        <v>177</v>
      </c>
      <c r="E54" t="s">
        <v>340</v>
      </c>
      <c r="F54" t="s">
        <v>491</v>
      </c>
      <c r="G54" t="s">
        <v>173</v>
      </c>
      <c r="H54" t="str">
        <f t="shared" si="0"/>
        <v>New ItemData("Jeweled Amulet", 52, "Magic", "",5000,"Y","Casts DUMAPIC"),</v>
      </c>
    </row>
    <row r="55" spans="1:8" x14ac:dyDescent="0.25">
      <c r="A55" t="s">
        <v>56</v>
      </c>
      <c r="B55">
        <v>53</v>
      </c>
      <c r="C55" t="s">
        <v>177</v>
      </c>
      <c r="E55" t="s">
        <v>401</v>
      </c>
      <c r="F55" t="s">
        <v>491</v>
      </c>
      <c r="H55" t="str">
        <f t="shared" si="0"/>
        <v>New ItemData("Scroll of BADIAL", 53, "Magic", "",500,"Y",""),</v>
      </c>
    </row>
    <row r="56" spans="1:8" x14ac:dyDescent="0.25">
      <c r="A56" t="s">
        <v>37</v>
      </c>
      <c r="B56">
        <v>54</v>
      </c>
      <c r="C56" t="s">
        <v>177</v>
      </c>
      <c r="E56" t="s">
        <v>335</v>
      </c>
      <c r="F56" t="s">
        <v>491</v>
      </c>
      <c r="H56" t="str">
        <f t="shared" si="0"/>
        <v>New ItemData("Potion of SOPIC", 54, "Magic", "",1500,"Y",""),</v>
      </c>
    </row>
    <row r="57" spans="1:8" x14ac:dyDescent="0.25">
      <c r="A57" t="s">
        <v>38</v>
      </c>
      <c r="B57">
        <v>55</v>
      </c>
      <c r="C57" t="s">
        <v>92</v>
      </c>
      <c r="D57" t="s">
        <v>134</v>
      </c>
      <c r="E57" t="s">
        <v>131</v>
      </c>
      <c r="F57" t="s">
        <v>112</v>
      </c>
      <c r="H57" t="str">
        <f t="shared" si="0"/>
        <v>New ItemData("Long Sword +2", 55, "Weapon", "3-12 Damage",4000,"N",""),</v>
      </c>
    </row>
    <row r="58" spans="1:8" x14ac:dyDescent="0.25">
      <c r="A58" t="s">
        <v>461</v>
      </c>
      <c r="B58">
        <v>56</v>
      </c>
      <c r="C58" t="s">
        <v>208</v>
      </c>
      <c r="D58" t="s">
        <v>267</v>
      </c>
      <c r="E58" t="s">
        <v>264</v>
      </c>
      <c r="F58" t="s">
        <v>491</v>
      </c>
      <c r="H58" t="str">
        <f t="shared" si="0"/>
        <v>New ItemData("Good Hope Cape", 56, "Shield", "AC 3",0,"Y",""),</v>
      </c>
    </row>
    <row r="59" spans="1:8" x14ac:dyDescent="0.25">
      <c r="A59" t="s">
        <v>504</v>
      </c>
      <c r="B59">
        <v>57</v>
      </c>
      <c r="C59" t="s">
        <v>409</v>
      </c>
      <c r="D59" t="s">
        <v>266</v>
      </c>
      <c r="E59" t="s">
        <v>264</v>
      </c>
      <c r="F59" t="s">
        <v>491</v>
      </c>
      <c r="G59" t="s">
        <v>192</v>
      </c>
      <c r="H59" t="str">
        <f t="shared" si="0"/>
        <v>New ItemData("Magician's Hat", 57, "Helmet", "2",0,"Y","Casts SOPIC"),</v>
      </c>
    </row>
    <row r="60" spans="1:8" x14ac:dyDescent="0.25">
      <c r="A60" t="s">
        <v>505</v>
      </c>
      <c r="B60">
        <v>58</v>
      </c>
      <c r="C60" t="s">
        <v>409</v>
      </c>
      <c r="D60" t="s">
        <v>266</v>
      </c>
      <c r="E60" t="s">
        <v>264</v>
      </c>
      <c r="F60" t="s">
        <v>491</v>
      </c>
      <c r="G60" t="s">
        <v>188</v>
      </c>
      <c r="H60" t="str">
        <f t="shared" si="0"/>
        <v>New ItemData("Novice's Cap", 58, "Helmet", "2",0,"Y","Casts KATINO"),</v>
      </c>
    </row>
    <row r="61" spans="1:8" x14ac:dyDescent="0.25">
      <c r="A61" t="s">
        <v>161</v>
      </c>
      <c r="B61">
        <v>59</v>
      </c>
      <c r="C61" t="s">
        <v>177</v>
      </c>
      <c r="E61" t="s">
        <v>128</v>
      </c>
      <c r="F61" t="s">
        <v>491</v>
      </c>
      <c r="H61" t="str">
        <f t="shared" si="0"/>
        <v>New ItemData("Scroll of DILTO", 59, "Magic", "",2500,"Y",""),</v>
      </c>
    </row>
    <row r="62" spans="1:8" x14ac:dyDescent="0.25">
      <c r="A62" t="s">
        <v>41</v>
      </c>
      <c r="B62">
        <v>60</v>
      </c>
      <c r="C62" t="s">
        <v>207</v>
      </c>
      <c r="D62" t="s">
        <v>265</v>
      </c>
      <c r="E62" t="s">
        <v>300</v>
      </c>
      <c r="F62" t="s">
        <v>112</v>
      </c>
      <c r="H62" t="str">
        <f t="shared" si="0"/>
        <v>New ItemData("Copper Gloves", 60, "Gauntlets", "AC 1",6000,"N",""),</v>
      </c>
    </row>
    <row r="63" spans="1:8" x14ac:dyDescent="0.25">
      <c r="A63" t="s">
        <v>506</v>
      </c>
      <c r="B63">
        <v>61</v>
      </c>
      <c r="C63" t="s">
        <v>409</v>
      </c>
      <c r="D63" t="s">
        <v>265</v>
      </c>
      <c r="E63" t="s">
        <v>264</v>
      </c>
      <c r="F63" t="s">
        <v>491</v>
      </c>
      <c r="G63" t="s">
        <v>187</v>
      </c>
      <c r="H63" t="str">
        <f t="shared" si="0"/>
        <v>New ItemData("Initiate Turban", 61, "Helmet", "1",0,"Y","Casts HALITO"),</v>
      </c>
    </row>
    <row r="64" spans="1:8" x14ac:dyDescent="0.25">
      <c r="A64" t="s">
        <v>507</v>
      </c>
      <c r="B64">
        <v>62</v>
      </c>
      <c r="C64" t="s">
        <v>409</v>
      </c>
      <c r="D64" t="s">
        <v>267</v>
      </c>
      <c r="E64" t="s">
        <v>264</v>
      </c>
      <c r="F64" t="s">
        <v>491</v>
      </c>
      <c r="G64" t="s">
        <v>508</v>
      </c>
      <c r="H64" t="str">
        <f t="shared" si="0"/>
        <v>New ItemData("Wizard Skullcap", 62, "Helmet", "3",0,"Y","Casts MASOPIC"),</v>
      </c>
    </row>
    <row r="65" spans="1:8" x14ac:dyDescent="0.25">
      <c r="A65" t="s">
        <v>44</v>
      </c>
      <c r="B65">
        <v>63</v>
      </c>
      <c r="C65" t="s">
        <v>205</v>
      </c>
      <c r="D65" t="s">
        <v>269</v>
      </c>
      <c r="E65" t="s">
        <v>300</v>
      </c>
      <c r="F65" t="s">
        <v>112</v>
      </c>
      <c r="H65" t="str">
        <f t="shared" si="0"/>
        <v>New ItemData("Plate Mail +2", 63, "Armor", "AC 7",6000,"N",""),</v>
      </c>
    </row>
    <row r="66" spans="1:8" x14ac:dyDescent="0.25">
      <c r="A66" t="s">
        <v>45</v>
      </c>
      <c r="B66">
        <v>64</v>
      </c>
      <c r="C66" t="s">
        <v>208</v>
      </c>
      <c r="D66" t="s">
        <v>117</v>
      </c>
      <c r="E66" t="s">
        <v>246</v>
      </c>
      <c r="F66" t="s">
        <v>112</v>
      </c>
      <c r="H66" t="str">
        <f t="shared" si="0"/>
        <v>New ItemData("Shield +2", 64, "Shield", "AC 5",7000,"N",""),</v>
      </c>
    </row>
    <row r="67" spans="1:8" x14ac:dyDescent="0.25">
      <c r="A67" t="s">
        <v>525</v>
      </c>
      <c r="B67">
        <v>65</v>
      </c>
      <c r="C67" t="s">
        <v>93</v>
      </c>
      <c r="E67" t="s">
        <v>264</v>
      </c>
      <c r="F67" t="s">
        <v>491</v>
      </c>
      <c r="G67" t="s">
        <v>526</v>
      </c>
      <c r="H67" t="str">
        <f t="shared" ref="H67:H121" si="1">"New ItemData("""&amp;A67&amp;""", "&amp;B67&amp;", """&amp;C67&amp; """, """ &amp; IF(C67="Weapon",D67&amp;" Damage",IF(OR(C67="Armor",C67="Helm",C67="Shield",C67="Gauntlets"),"AC "&amp;D67,D67))&amp;""","&amp;E67&amp;","""&amp;F67&amp;""",""" &amp; G67 &amp; """),"</f>
        <v>New ItemData("Mordorcharge", 65, "Special", "",0,"Y","Charge Oracle"),</v>
      </c>
    </row>
    <row r="68" spans="1:8" x14ac:dyDescent="0.25">
      <c r="A68" t="s">
        <v>158</v>
      </c>
      <c r="B68">
        <v>66</v>
      </c>
      <c r="C68" t="s">
        <v>177</v>
      </c>
      <c r="E68" t="s">
        <v>340</v>
      </c>
      <c r="F68" t="s">
        <v>491</v>
      </c>
      <c r="H68" t="str">
        <f t="shared" si="1"/>
        <v>New ItemData("Potion of DIAL", 66, "Magic", "",5000,"Y",""),</v>
      </c>
    </row>
    <row r="69" spans="1:8" x14ac:dyDescent="0.25">
      <c r="A69" t="s">
        <v>47</v>
      </c>
      <c r="B69">
        <v>67</v>
      </c>
      <c r="C69" t="s">
        <v>177</v>
      </c>
      <c r="E69" t="s">
        <v>136</v>
      </c>
      <c r="F69" t="s">
        <v>491</v>
      </c>
      <c r="G69" t="s">
        <v>174</v>
      </c>
      <c r="H69" t="str">
        <f t="shared" si="1"/>
        <v>New ItemData("Ring of PORFIC", 67, "Magic", "",10000,"Y","Casts PORFIC"),</v>
      </c>
    </row>
    <row r="70" spans="1:8" x14ac:dyDescent="0.25">
      <c r="A70" t="s">
        <v>48</v>
      </c>
      <c r="B70">
        <v>68</v>
      </c>
      <c r="C70" t="s">
        <v>92</v>
      </c>
      <c r="D70" t="s">
        <v>138</v>
      </c>
      <c r="E70" t="s">
        <v>136</v>
      </c>
      <c r="F70" t="s">
        <v>112</v>
      </c>
      <c r="H70" t="str">
        <f t="shared" si="1"/>
        <v>New ItemData("Were Slayer", 68, "Weapon", "2-11 Damage",10000,"N",""),</v>
      </c>
    </row>
    <row r="71" spans="1:8" x14ac:dyDescent="0.25">
      <c r="A71" t="s">
        <v>49</v>
      </c>
      <c r="B71">
        <v>69</v>
      </c>
      <c r="C71" t="s">
        <v>92</v>
      </c>
      <c r="D71" t="s">
        <v>139</v>
      </c>
      <c r="E71" t="s">
        <v>136</v>
      </c>
      <c r="F71" t="s">
        <v>491</v>
      </c>
      <c r="H71" t="str">
        <f t="shared" si="1"/>
        <v>New ItemData("Mage Masher", 69, "Weapon", "2-7 Damage",10000,"Y",""),</v>
      </c>
    </row>
    <row r="72" spans="1:8" x14ac:dyDescent="0.25">
      <c r="A72" t="s">
        <v>462</v>
      </c>
      <c r="B72">
        <v>70</v>
      </c>
      <c r="C72" t="s">
        <v>92</v>
      </c>
      <c r="D72" t="s">
        <v>123</v>
      </c>
      <c r="E72" t="s">
        <v>136</v>
      </c>
      <c r="F72" t="s">
        <v>112</v>
      </c>
      <c r="H72" t="str">
        <f t="shared" si="1"/>
        <v>New ItemData("Mace of Curing", 70, "Weapon", "1-8 Damage",10000,"N",""),</v>
      </c>
    </row>
    <row r="73" spans="1:8" x14ac:dyDescent="0.25">
      <c r="A73" t="s">
        <v>152</v>
      </c>
      <c r="B73">
        <v>71</v>
      </c>
      <c r="C73" t="s">
        <v>92</v>
      </c>
      <c r="D73" t="s">
        <v>125</v>
      </c>
      <c r="E73" t="s">
        <v>142</v>
      </c>
      <c r="F73" t="s">
        <v>491</v>
      </c>
      <c r="G73" t="s">
        <v>106</v>
      </c>
      <c r="H73" t="str">
        <f t="shared" si="1"/>
        <v>New ItemData("Staff of MONTINO", 71, "Weapon", "2-6 Damage",15000,"Y","Casts MONTINO"),</v>
      </c>
    </row>
    <row r="74" spans="1:8" x14ac:dyDescent="0.25">
      <c r="A74" t="s">
        <v>51</v>
      </c>
      <c r="B74">
        <v>72</v>
      </c>
      <c r="C74" t="s">
        <v>92</v>
      </c>
      <c r="D74" t="s">
        <v>143</v>
      </c>
      <c r="E74" t="s">
        <v>142</v>
      </c>
      <c r="F74" t="s">
        <v>491</v>
      </c>
      <c r="H74" t="str">
        <f t="shared" si="1"/>
        <v>New ItemData("Blade Cusinart'", 72, "Weapon", "10-12 Damage",15000,"Y",""),</v>
      </c>
    </row>
    <row r="75" spans="1:8" x14ac:dyDescent="0.25">
      <c r="A75" t="s">
        <v>463</v>
      </c>
      <c r="B75">
        <v>73</v>
      </c>
      <c r="C75" t="s">
        <v>177</v>
      </c>
      <c r="E75" t="s">
        <v>142</v>
      </c>
      <c r="F75" t="s">
        <v>112</v>
      </c>
      <c r="G75" t="s">
        <v>513</v>
      </c>
      <c r="H75" t="str">
        <f t="shared" si="1"/>
        <v>New ItemData("Amulet of BADIALMA", 73, "Magic", "",15000,"N","Casts BADIALMA"),</v>
      </c>
    </row>
    <row r="76" spans="1:8" x14ac:dyDescent="0.25">
      <c r="A76" t="s">
        <v>151</v>
      </c>
      <c r="B76">
        <v>74</v>
      </c>
      <c r="C76" t="s">
        <v>177</v>
      </c>
      <c r="E76" t="s">
        <v>387</v>
      </c>
      <c r="F76" t="s">
        <v>491</v>
      </c>
      <c r="G76" t="s">
        <v>418</v>
      </c>
      <c r="H76" t="str">
        <f t="shared" si="1"/>
        <v>New ItemData("Rod of Flame", 74, "Magic", "",25000,"Y","Casts MAHALITO"),</v>
      </c>
    </row>
    <row r="77" spans="1:8" x14ac:dyDescent="0.25">
      <c r="A77" t="s">
        <v>464</v>
      </c>
      <c r="B77">
        <v>75</v>
      </c>
      <c r="C77" t="s">
        <v>208</v>
      </c>
      <c r="D77" t="s">
        <v>266</v>
      </c>
      <c r="E77" t="s">
        <v>264</v>
      </c>
      <c r="F77" t="s">
        <v>491</v>
      </c>
      <c r="H77" t="str">
        <f t="shared" si="1"/>
        <v>New ItemData("Cape of Hide", 75, "Shield", "AC 2",0,"Y",""),</v>
      </c>
    </row>
    <row r="78" spans="1:8" x14ac:dyDescent="0.25">
      <c r="A78" t="s">
        <v>502</v>
      </c>
      <c r="B78">
        <v>76</v>
      </c>
      <c r="C78" t="s">
        <v>208</v>
      </c>
      <c r="D78" t="s">
        <v>268</v>
      </c>
      <c r="E78" t="s">
        <v>264</v>
      </c>
      <c r="F78" t="s">
        <v>491</v>
      </c>
      <c r="H78" t="str">
        <f t="shared" si="1"/>
        <v>New ItemData("Cape of Jackal", 76, "Shield", "AC 4",0,"Y",""),</v>
      </c>
    </row>
    <row r="79" spans="1:8" x14ac:dyDescent="0.25">
      <c r="A79" t="s">
        <v>464</v>
      </c>
      <c r="B79">
        <v>77</v>
      </c>
      <c r="C79" t="s">
        <v>208</v>
      </c>
      <c r="E79">
        <v>0</v>
      </c>
      <c r="H79" t="str">
        <f t="shared" si="1"/>
        <v>New ItemData("Cape of Hide", 77, "Shield", "AC ",0,"",""),</v>
      </c>
    </row>
    <row r="80" spans="1:8" x14ac:dyDescent="0.25">
      <c r="A80" t="s">
        <v>156</v>
      </c>
      <c r="B80">
        <v>78</v>
      </c>
      <c r="C80" t="s">
        <v>177</v>
      </c>
      <c r="E80" t="s">
        <v>315</v>
      </c>
      <c r="F80" t="s">
        <v>491</v>
      </c>
      <c r="G80" t="s">
        <v>180</v>
      </c>
      <c r="H80" t="str">
        <f t="shared" si="1"/>
        <v>New ItemData("Amulet of MAKANITO", 78, "Magic", "",20000,"Y","Casts MAKANITO"),</v>
      </c>
    </row>
    <row r="81" spans="1:8" x14ac:dyDescent="0.25">
      <c r="A81" t="s">
        <v>465</v>
      </c>
      <c r="B81">
        <v>79</v>
      </c>
      <c r="C81" t="s">
        <v>409</v>
      </c>
      <c r="D81" t="s">
        <v>266</v>
      </c>
      <c r="E81" t="s">
        <v>387</v>
      </c>
      <c r="F81" t="s">
        <v>491</v>
      </c>
      <c r="G81" t="s">
        <v>168</v>
      </c>
      <c r="H81" t="str">
        <f t="shared" si="1"/>
        <v>New ItemData("Diadem of MALOR", 79, "Helmet", "2",25000,"Y","Casts MALOR"),</v>
      </c>
    </row>
    <row r="82" spans="1:8" x14ac:dyDescent="0.25">
      <c r="A82" t="s">
        <v>56</v>
      </c>
      <c r="B82">
        <v>80</v>
      </c>
      <c r="C82" t="s">
        <v>177</v>
      </c>
      <c r="E82">
        <v>0</v>
      </c>
      <c r="H82" t="str">
        <f t="shared" si="1"/>
        <v>New ItemData("Scroll of BADIAL", 80, "Magic", "",0,"",""),</v>
      </c>
    </row>
    <row r="83" spans="1:8" x14ac:dyDescent="0.25">
      <c r="A83" t="s">
        <v>58</v>
      </c>
      <c r="B83">
        <v>81</v>
      </c>
      <c r="C83" t="s">
        <v>92</v>
      </c>
      <c r="D83" t="s">
        <v>129</v>
      </c>
      <c r="E83" t="s">
        <v>135</v>
      </c>
      <c r="F83" t="s">
        <v>491</v>
      </c>
      <c r="H83" t="str">
        <f t="shared" si="1"/>
        <v>New ItemData("Dagger +2", 81, "Weapon", "3-6 Damage",8000,"Y",""),</v>
      </c>
    </row>
    <row r="84" spans="1:8" x14ac:dyDescent="0.25">
      <c r="A84" t="s">
        <v>107</v>
      </c>
      <c r="B84">
        <v>82</v>
      </c>
      <c r="C84" t="s">
        <v>92</v>
      </c>
      <c r="D84" t="s">
        <v>116</v>
      </c>
      <c r="E84" t="s">
        <v>144</v>
      </c>
      <c r="F84" t="s">
        <v>491</v>
      </c>
      <c r="H84" t="str">
        <f t="shared" si="1"/>
        <v>New ItemData("Dagger of Speed", 82, "Weapon", "1-4 Damage",30000,"Y",""),</v>
      </c>
    </row>
    <row r="85" spans="1:8" x14ac:dyDescent="0.25">
      <c r="A85" t="s">
        <v>466</v>
      </c>
      <c r="B85">
        <v>83</v>
      </c>
      <c r="C85" t="s">
        <v>208</v>
      </c>
      <c r="D85" t="s">
        <v>268</v>
      </c>
      <c r="E85" t="s">
        <v>135</v>
      </c>
      <c r="F85" t="s">
        <v>491</v>
      </c>
      <c r="H85" t="str">
        <f t="shared" si="1"/>
        <v>New ItemData("Lich's Robes", 83, "Shield", "AC 4",8000,"Y",""),</v>
      </c>
    </row>
    <row r="86" spans="1:8" x14ac:dyDescent="0.25">
      <c r="A86" t="s">
        <v>467</v>
      </c>
      <c r="B86">
        <v>84</v>
      </c>
      <c r="C86" t="s">
        <v>409</v>
      </c>
      <c r="D86" t="s">
        <v>266</v>
      </c>
      <c r="E86" t="s">
        <v>145</v>
      </c>
      <c r="F86" t="s">
        <v>491</v>
      </c>
      <c r="H86" t="str">
        <f t="shared" si="1"/>
        <v>New ItemData("Skull's Cap", 84, "Helmet", "2",50000,"Y",""),</v>
      </c>
    </row>
    <row r="87" spans="1:8" x14ac:dyDescent="0.25">
      <c r="A87" t="s">
        <v>468</v>
      </c>
      <c r="B87">
        <v>85</v>
      </c>
      <c r="C87" t="s">
        <v>177</v>
      </c>
      <c r="E87" t="s">
        <v>136</v>
      </c>
      <c r="F87" t="s">
        <v>491</v>
      </c>
      <c r="H87" t="str">
        <f t="shared" si="1"/>
        <v>New ItemData("Potion of MASOPIC", 85, "Magic", "",10000,"Y",""),</v>
      </c>
    </row>
    <row r="88" spans="1:8" x14ac:dyDescent="0.25">
      <c r="A88" t="s">
        <v>469</v>
      </c>
      <c r="B88">
        <v>86</v>
      </c>
      <c r="C88" t="s">
        <v>207</v>
      </c>
      <c r="D88" t="s">
        <v>267</v>
      </c>
      <c r="E88" t="s">
        <v>361</v>
      </c>
      <c r="F88" t="s">
        <v>112</v>
      </c>
      <c r="H88" t="str">
        <f t="shared" si="1"/>
        <v>New ItemData("Silver Gloves", 86, "Gauntlets", "AC 3",60000,"N",""),</v>
      </c>
    </row>
    <row r="89" spans="1:8" x14ac:dyDescent="0.25">
      <c r="A89" t="s">
        <v>530</v>
      </c>
      <c r="B89">
        <v>87</v>
      </c>
      <c r="C89" t="s">
        <v>93</v>
      </c>
      <c r="E89" t="s">
        <v>264</v>
      </c>
      <c r="F89" t="s">
        <v>491</v>
      </c>
      <c r="G89" t="s">
        <v>518</v>
      </c>
      <c r="H89" t="str">
        <f t="shared" si="1"/>
        <v>New ItemData("GetOut of JailFree", 87, "Special", "",0,"Y","Prison release"),</v>
      </c>
    </row>
    <row r="90" spans="1:8" x14ac:dyDescent="0.25">
      <c r="A90" t="s">
        <v>470</v>
      </c>
      <c r="B90">
        <v>88</v>
      </c>
      <c r="C90" t="s">
        <v>206</v>
      </c>
      <c r="E90" t="s">
        <v>264</v>
      </c>
      <c r="F90" t="s">
        <v>491</v>
      </c>
      <c r="H90" t="str">
        <f t="shared" si="1"/>
        <v>New ItemData("Gold Pyrite", 88, "Misc", "",0,"Y",""),</v>
      </c>
    </row>
    <row r="91" spans="1:8" x14ac:dyDescent="0.25">
      <c r="A91" t="s">
        <v>501</v>
      </c>
      <c r="B91">
        <v>89</v>
      </c>
      <c r="C91" t="s">
        <v>205</v>
      </c>
      <c r="D91" t="s">
        <v>264</v>
      </c>
      <c r="E91" t="s">
        <v>264</v>
      </c>
      <c r="F91" t="s">
        <v>491</v>
      </c>
      <c r="G91" t="s">
        <v>180</v>
      </c>
      <c r="H91" t="str">
        <f t="shared" si="1"/>
        <v>New ItemData("Oxygen Mask", 89, "Armor", "AC 0",0,"Y","Casts MAKANITO"),</v>
      </c>
    </row>
    <row r="92" spans="1:8" x14ac:dyDescent="0.25">
      <c r="A92" t="s">
        <v>471</v>
      </c>
      <c r="B92">
        <v>90</v>
      </c>
      <c r="C92" t="s">
        <v>206</v>
      </c>
      <c r="E92" t="s">
        <v>264</v>
      </c>
      <c r="F92" t="s">
        <v>491</v>
      </c>
      <c r="H92" t="str">
        <f t="shared" si="1"/>
        <v>New ItemData("Chronicles of H", 90, "Misc", "",0,"Y",""),</v>
      </c>
    </row>
    <row r="93" spans="1:8" x14ac:dyDescent="0.25">
      <c r="A93" t="s">
        <v>70</v>
      </c>
      <c r="B93">
        <v>91</v>
      </c>
      <c r="C93" t="s">
        <v>205</v>
      </c>
      <c r="D93" t="s">
        <v>118</v>
      </c>
      <c r="E93" t="s">
        <v>148</v>
      </c>
      <c r="F93" t="s">
        <v>491</v>
      </c>
      <c r="H93" t="str">
        <f t="shared" si="1"/>
        <v>New ItemData("Lord's Garb", 91, "Armor", "AC 10",1000000,"Y",""),</v>
      </c>
    </row>
    <row r="94" spans="1:8" x14ac:dyDescent="0.25">
      <c r="A94" t="s">
        <v>71</v>
      </c>
      <c r="B94">
        <v>92</v>
      </c>
      <c r="C94" t="s">
        <v>92</v>
      </c>
      <c r="D94" t="s">
        <v>149</v>
      </c>
      <c r="E94" t="s">
        <v>148</v>
      </c>
      <c r="F94" t="s">
        <v>112</v>
      </c>
      <c r="H94" t="str">
        <f t="shared" si="1"/>
        <v>New ItemData("Murasama Blade", 92, "Weapon", "10-50 Damage",1000000,"N",""),</v>
      </c>
    </row>
    <row r="95" spans="1:8" x14ac:dyDescent="0.25">
      <c r="A95" t="s">
        <v>72</v>
      </c>
      <c r="B95">
        <v>93</v>
      </c>
      <c r="C95" t="s">
        <v>92</v>
      </c>
      <c r="D95" t="s">
        <v>494</v>
      </c>
      <c r="E95" t="s">
        <v>145</v>
      </c>
      <c r="F95" t="s">
        <v>112</v>
      </c>
      <c r="H95" t="str">
        <f t="shared" si="1"/>
        <v>New ItemData("Shuriken", 93, "Weapon", "11-15 Damage",50000,"N",""),</v>
      </c>
    </row>
    <row r="96" spans="1:8" x14ac:dyDescent="0.25">
      <c r="A96" t="s">
        <v>472</v>
      </c>
      <c r="B96">
        <v>94</v>
      </c>
      <c r="C96" t="s">
        <v>205</v>
      </c>
      <c r="D96" t="s">
        <v>263</v>
      </c>
      <c r="E96" t="s">
        <v>500</v>
      </c>
      <c r="F96" t="s">
        <v>491</v>
      </c>
      <c r="H96" t="str">
        <f t="shared" si="1"/>
        <v>New ItemData("Chain Pro Ice", 94, "Armor", "AC 6",150000,"Y",""),</v>
      </c>
    </row>
    <row r="97" spans="1:8" x14ac:dyDescent="0.25">
      <c r="A97" t="s">
        <v>443</v>
      </c>
      <c r="B97">
        <v>95</v>
      </c>
      <c r="C97" t="s">
        <v>490</v>
      </c>
      <c r="E97">
        <v>0</v>
      </c>
      <c r="H97" t="str">
        <f t="shared" si="1"/>
        <v>New ItemData("**ERR**", 95, "xxx", "",0,"",""),</v>
      </c>
    </row>
    <row r="98" spans="1:8" x14ac:dyDescent="0.25">
      <c r="A98" t="s">
        <v>443</v>
      </c>
      <c r="B98">
        <v>96</v>
      </c>
      <c r="C98" t="s">
        <v>490</v>
      </c>
      <c r="E98">
        <v>0</v>
      </c>
      <c r="H98" t="str">
        <f t="shared" si="1"/>
        <v>New ItemData("**ERR**", 96, "xxx", "",0,"",""),</v>
      </c>
    </row>
    <row r="99" spans="1:8" x14ac:dyDescent="0.25">
      <c r="A99" t="s">
        <v>74</v>
      </c>
      <c r="B99">
        <v>97</v>
      </c>
      <c r="C99" t="s">
        <v>177</v>
      </c>
      <c r="E99" t="s">
        <v>514</v>
      </c>
      <c r="F99" t="s">
        <v>491</v>
      </c>
      <c r="H99" t="str">
        <f t="shared" si="1"/>
        <v>New ItemData("Ring of Healing", 97, "Magic", "",300000,"Y",""),</v>
      </c>
    </row>
    <row r="100" spans="1:8" x14ac:dyDescent="0.25">
      <c r="A100" t="s">
        <v>473</v>
      </c>
      <c r="B100">
        <v>98</v>
      </c>
      <c r="C100" t="s">
        <v>177</v>
      </c>
      <c r="E100" t="s">
        <v>515</v>
      </c>
      <c r="F100" t="s">
        <v>491</v>
      </c>
      <c r="H100" t="str">
        <f t="shared" si="1"/>
        <v>New ItemData("Ring of Dispelling", 98, "Magic", "",500000,"Y",""),</v>
      </c>
    </row>
    <row r="101" spans="1:8" x14ac:dyDescent="0.25">
      <c r="A101" t="s">
        <v>474</v>
      </c>
      <c r="B101">
        <v>99</v>
      </c>
      <c r="C101" t="s">
        <v>177</v>
      </c>
      <c r="E101" t="s">
        <v>515</v>
      </c>
      <c r="F101" t="s">
        <v>491</v>
      </c>
      <c r="H101" t="str">
        <f t="shared" si="1"/>
        <v>New ItemData("Ring of Death", 99, "Magic", "",500000,"Y",""),</v>
      </c>
    </row>
    <row r="102" spans="1:8" x14ac:dyDescent="0.25">
      <c r="A102" t="s">
        <v>475</v>
      </c>
      <c r="B102">
        <v>100</v>
      </c>
      <c r="C102" t="s">
        <v>409</v>
      </c>
      <c r="D102" t="s">
        <v>268</v>
      </c>
      <c r="E102" t="s">
        <v>264</v>
      </c>
      <c r="F102" t="s">
        <v>491</v>
      </c>
      <c r="H102" t="str">
        <f t="shared" si="1"/>
        <v>New ItemData("Adept Baldness", 100, "Helmet", "4",0,"Y",""),</v>
      </c>
    </row>
    <row r="103" spans="1:8" x14ac:dyDescent="0.25">
      <c r="A103" t="s">
        <v>519</v>
      </c>
      <c r="B103">
        <v>101</v>
      </c>
      <c r="C103" t="s">
        <v>177</v>
      </c>
      <c r="E103" t="s">
        <v>264</v>
      </c>
      <c r="F103" t="s">
        <v>491</v>
      </c>
      <c r="G103" t="s">
        <v>520</v>
      </c>
      <c r="H103" t="str">
        <f t="shared" si="1"/>
        <v>New ItemData("Arabic Diary", 101, "Magic", "",0,"Y","Casts BADI"),</v>
      </c>
    </row>
    <row r="104" spans="1:8" x14ac:dyDescent="0.25">
      <c r="A104" t="s">
        <v>527</v>
      </c>
      <c r="B104">
        <v>102</v>
      </c>
      <c r="C104" t="s">
        <v>177</v>
      </c>
      <c r="E104" t="s">
        <v>264</v>
      </c>
      <c r="F104" t="s">
        <v>491</v>
      </c>
      <c r="G104" t="s">
        <v>528</v>
      </c>
      <c r="H104" t="str">
        <f t="shared" si="1"/>
        <v>New ItemData("Demonic Chimes", 102, "Magic", "",0,"Y","Casts MAMORLIS"),</v>
      </c>
    </row>
    <row r="105" spans="1:8" x14ac:dyDescent="0.25">
      <c r="A105" t="s">
        <v>476</v>
      </c>
      <c r="B105">
        <v>103</v>
      </c>
      <c r="C105" t="s">
        <v>93</v>
      </c>
      <c r="E105" t="s">
        <v>264</v>
      </c>
      <c r="F105" t="s">
        <v>491</v>
      </c>
      <c r="G105" t="s">
        <v>189</v>
      </c>
      <c r="H105" t="str">
        <f t="shared" si="1"/>
        <v>New ItemData("Black Candle", 103, "Special", "",0,"Y","Casts LOMILWA"),</v>
      </c>
    </row>
    <row r="106" spans="1:8" x14ac:dyDescent="0.25">
      <c r="A106" t="s">
        <v>477</v>
      </c>
      <c r="B106">
        <v>104</v>
      </c>
      <c r="C106" t="s">
        <v>93</v>
      </c>
      <c r="E106" t="s">
        <v>264</v>
      </c>
      <c r="F106" t="s">
        <v>491</v>
      </c>
      <c r="G106" t="s">
        <v>529</v>
      </c>
      <c r="H106" t="str">
        <f t="shared" si="1"/>
        <v>New ItemData("Black Box", 104, "Special", "",0,"Y","Stores 20 Items"),</v>
      </c>
    </row>
    <row r="107" spans="1:8" x14ac:dyDescent="0.25">
      <c r="A107" t="s">
        <v>478</v>
      </c>
      <c r="B107">
        <v>105</v>
      </c>
      <c r="C107" t="s">
        <v>93</v>
      </c>
      <c r="E107" t="s">
        <v>357</v>
      </c>
      <c r="F107" t="s">
        <v>491</v>
      </c>
      <c r="H107" t="str">
        <f t="shared" si="1"/>
        <v>New ItemData("St. Trebor Rump", 105, "Special", "",100000,"Y",""),</v>
      </c>
    </row>
    <row r="108" spans="1:8" x14ac:dyDescent="0.25">
      <c r="A108" t="s">
        <v>479</v>
      </c>
      <c r="B108">
        <v>106</v>
      </c>
      <c r="C108" t="s">
        <v>93</v>
      </c>
      <c r="E108" t="s">
        <v>264</v>
      </c>
      <c r="F108" t="s">
        <v>491</v>
      </c>
      <c r="G108" t="s">
        <v>253</v>
      </c>
      <c r="H108" t="str">
        <f t="shared" si="1"/>
        <v>New ItemData("Bish's Tongue", 106, "Special", "",0,"Y","Casts LORTO"),</v>
      </c>
    </row>
    <row r="109" spans="1:8" x14ac:dyDescent="0.25">
      <c r="A109" t="s">
        <v>510</v>
      </c>
      <c r="B109">
        <v>107</v>
      </c>
      <c r="C109" t="s">
        <v>207</v>
      </c>
      <c r="D109" t="s">
        <v>264</v>
      </c>
      <c r="E109" t="s">
        <v>264</v>
      </c>
      <c r="F109" t="s">
        <v>491</v>
      </c>
      <c r="G109" t="s">
        <v>262</v>
      </c>
      <c r="H109" t="str">
        <f t="shared" si="1"/>
        <v>New ItemData("St. Rinbo Digit", 107, "Gauntlets", "AC 0",0,"Y","Casts TILTOWAIT"),</v>
      </c>
    </row>
    <row r="110" spans="1:8" x14ac:dyDescent="0.25">
      <c r="A110" t="s">
        <v>480</v>
      </c>
      <c r="B110">
        <v>108</v>
      </c>
      <c r="C110" t="s">
        <v>93</v>
      </c>
      <c r="E110" t="s">
        <v>264</v>
      </c>
      <c r="F110" t="s">
        <v>491</v>
      </c>
      <c r="H110" t="str">
        <f t="shared" si="1"/>
        <v>New ItemData("Arrow of Truth", 108, "Special", "",0,"Y",""),</v>
      </c>
    </row>
    <row r="111" spans="1:8" x14ac:dyDescent="0.25">
      <c r="A111" t="s">
        <v>481</v>
      </c>
      <c r="B111">
        <v>109</v>
      </c>
      <c r="C111" t="s">
        <v>93</v>
      </c>
      <c r="E111" t="s">
        <v>264</v>
      </c>
      <c r="F111" t="s">
        <v>491</v>
      </c>
      <c r="H111" t="str">
        <f t="shared" si="1"/>
        <v>New ItemData("Orb of Dreams", 109, "Special", "",0,"Y",""),</v>
      </c>
    </row>
    <row r="112" spans="1:8" x14ac:dyDescent="0.25">
      <c r="A112" t="s">
        <v>482</v>
      </c>
      <c r="B112">
        <v>110</v>
      </c>
      <c r="C112" t="s">
        <v>93</v>
      </c>
      <c r="E112" t="s">
        <v>148</v>
      </c>
      <c r="F112" t="s">
        <v>112</v>
      </c>
      <c r="H112" t="str">
        <f t="shared" si="1"/>
        <v>New ItemData("Rallying Horn", 110, "Special", "",1000000,"N",""),</v>
      </c>
    </row>
    <row r="113" spans="1:8" x14ac:dyDescent="0.25">
      <c r="A113" t="s">
        <v>483</v>
      </c>
      <c r="B113">
        <v>111</v>
      </c>
      <c r="C113" t="s">
        <v>93</v>
      </c>
      <c r="E113" t="s">
        <v>264</v>
      </c>
      <c r="F113" t="s">
        <v>112</v>
      </c>
      <c r="H113" t="str">
        <f t="shared" si="1"/>
        <v>New ItemData("Signet Ring", 111, "Special", "",0,"N",""),</v>
      </c>
    </row>
    <row r="114" spans="1:8" x14ac:dyDescent="0.25">
      <c r="A114" t="s">
        <v>511</v>
      </c>
      <c r="B114">
        <v>112</v>
      </c>
      <c r="C114" t="s">
        <v>207</v>
      </c>
      <c r="D114" t="s">
        <v>264</v>
      </c>
      <c r="E114" t="s">
        <v>264</v>
      </c>
      <c r="F114" t="s">
        <v>491</v>
      </c>
      <c r="G114" t="s">
        <v>512</v>
      </c>
      <c r="H114" t="str">
        <f t="shared" si="1"/>
        <v>New ItemData("Mythril Glove", 112, "Gauntlets", "AC 0",0,"Y","Holds AMULET"),</v>
      </c>
    </row>
    <row r="115" spans="1:8" x14ac:dyDescent="0.25">
      <c r="A115" t="s">
        <v>484</v>
      </c>
      <c r="B115">
        <v>113</v>
      </c>
      <c r="C115" t="s">
        <v>93</v>
      </c>
      <c r="E115" t="s">
        <v>264</v>
      </c>
      <c r="F115" t="s">
        <v>491</v>
      </c>
      <c r="G115" t="s">
        <v>373</v>
      </c>
      <c r="H115" t="str">
        <f t="shared" si="1"/>
        <v>New ItemData("Holy Limp Wrist", 113, "Special", "",0,"Y","Casts DIALKO"),</v>
      </c>
    </row>
    <row r="116" spans="1:8" x14ac:dyDescent="0.25">
      <c r="A116" t="s">
        <v>485</v>
      </c>
      <c r="B116">
        <v>114</v>
      </c>
      <c r="C116" t="s">
        <v>208</v>
      </c>
      <c r="D116" t="s">
        <v>265</v>
      </c>
      <c r="E116" t="s">
        <v>264</v>
      </c>
      <c r="F116" t="s">
        <v>491</v>
      </c>
      <c r="H116" t="str">
        <f t="shared" si="1"/>
        <v>New ItemData("Twilight Cloak", 114, "Shield", "AC 1",0,"Y",""),</v>
      </c>
    </row>
    <row r="117" spans="1:8" x14ac:dyDescent="0.25">
      <c r="A117" t="s">
        <v>486</v>
      </c>
      <c r="B117">
        <v>115</v>
      </c>
      <c r="C117" t="s">
        <v>208</v>
      </c>
      <c r="D117" t="s">
        <v>265</v>
      </c>
      <c r="E117" t="s">
        <v>264</v>
      </c>
      <c r="F117" t="s">
        <v>491</v>
      </c>
      <c r="H117" t="str">
        <f t="shared" si="1"/>
        <v>New ItemData("Shadow Cloak", 115, "Shield", "AC 1",0,"Y",""),</v>
      </c>
    </row>
    <row r="118" spans="1:8" x14ac:dyDescent="0.25">
      <c r="A118" t="s">
        <v>509</v>
      </c>
      <c r="B118">
        <v>116</v>
      </c>
      <c r="C118" t="s">
        <v>409</v>
      </c>
      <c r="D118" t="s">
        <v>265</v>
      </c>
      <c r="E118" t="s">
        <v>264</v>
      </c>
      <c r="F118" t="s">
        <v>491</v>
      </c>
      <c r="G118" t="s">
        <v>106</v>
      </c>
      <c r="H118" t="str">
        <f t="shared" si="1"/>
        <v>New ItemData("Cone of Silence", 116, "Helmet", "1",0,"Y","Casts MONTINO"),</v>
      </c>
    </row>
    <row r="119" spans="1:8" x14ac:dyDescent="0.25">
      <c r="A119" t="s">
        <v>487</v>
      </c>
      <c r="B119">
        <v>117</v>
      </c>
      <c r="C119" t="s">
        <v>208</v>
      </c>
      <c r="D119" t="s">
        <v>265</v>
      </c>
      <c r="E119" t="s">
        <v>264</v>
      </c>
      <c r="F119" t="s">
        <v>491</v>
      </c>
      <c r="H119" t="str">
        <f t="shared" si="1"/>
        <v>New ItemData("Darkness Cloak", 117, "Shield", "AC 1",0,"Y",""),</v>
      </c>
    </row>
    <row r="120" spans="1:8" x14ac:dyDescent="0.25">
      <c r="A120" t="s">
        <v>488</v>
      </c>
      <c r="B120">
        <v>118</v>
      </c>
      <c r="C120" t="s">
        <v>208</v>
      </c>
      <c r="D120" t="s">
        <v>266</v>
      </c>
      <c r="E120" t="s">
        <v>264</v>
      </c>
      <c r="F120" t="s">
        <v>491</v>
      </c>
      <c r="H120" t="str">
        <f t="shared" si="1"/>
        <v>New ItemData("Night Cloak", 118, "Shield", "AC 2",0,"Y",""),</v>
      </c>
    </row>
    <row r="121" spans="1:8" x14ac:dyDescent="0.25">
      <c r="A121" t="s">
        <v>489</v>
      </c>
      <c r="B121">
        <v>119</v>
      </c>
      <c r="C121" t="s">
        <v>208</v>
      </c>
      <c r="D121" t="s">
        <v>268</v>
      </c>
      <c r="E121" t="s">
        <v>264</v>
      </c>
      <c r="F121" t="s">
        <v>491</v>
      </c>
      <c r="H121" t="str">
        <f t="shared" si="1"/>
        <v>New ItemData("Entropy Cloak", 119, "Shield", "AC 4",0,"Y",""),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abSelected="1" workbookViewId="0">
      <selection activeCell="H1" sqref="H1"/>
    </sheetView>
  </sheetViews>
  <sheetFormatPr defaultRowHeight="15" x14ac:dyDescent="0.25"/>
  <cols>
    <col min="1" max="1" width="20.28515625" bestFit="1" customWidth="1"/>
    <col min="2" max="2" width="12" bestFit="1" customWidth="1"/>
    <col min="3" max="3" width="11.140625" bestFit="1" customWidth="1"/>
    <col min="4" max="5" width="8.42578125" bestFit="1" customWidth="1"/>
    <col min="6" max="6" width="11.7109375" bestFit="1" customWidth="1"/>
    <col min="7" max="7" width="46" bestFit="1" customWidth="1"/>
    <col min="8" max="8" width="112" bestFit="1" customWidth="1"/>
  </cols>
  <sheetData>
    <row r="1" spans="1:8" x14ac:dyDescent="0.25">
      <c r="A1" t="s">
        <v>85</v>
      </c>
      <c r="B1" t="s">
        <v>86</v>
      </c>
      <c r="C1" t="s">
        <v>87</v>
      </c>
      <c r="D1" s="2" t="s">
        <v>196</v>
      </c>
      <c r="E1" t="s">
        <v>88</v>
      </c>
      <c r="F1" t="s">
        <v>89</v>
      </c>
      <c r="G1" t="s">
        <v>90</v>
      </c>
      <c r="H1" t="s">
        <v>204</v>
      </c>
    </row>
    <row r="2" spans="1:8" x14ac:dyDescent="0.25">
      <c r="A2" s="9" t="s">
        <v>0</v>
      </c>
      <c r="B2">
        <v>0</v>
      </c>
      <c r="C2" s="2" t="s">
        <v>206</v>
      </c>
      <c r="D2" s="2"/>
      <c r="E2" s="2" t="s">
        <v>264</v>
      </c>
      <c r="F2" s="2" t="s">
        <v>167</v>
      </c>
      <c r="G2" s="2" t="s">
        <v>653</v>
      </c>
      <c r="H2" t="str">
        <f>"New ItemData("""&amp;A2&amp;""", "&amp;B2&amp;", """&amp;C2&amp; """, """ &amp; IF(C2="Weapon",D2&amp;" Damage",IF(OR(C2="Armor",C2="Helm",C2="Shield",C2="Gauntlets"),"AC "&amp;D2,D2))&amp;""","&amp;E2&amp;","""&amp;F2&amp;""",""" &amp; G2 &amp; """),"</f>
        <v>New ItemData("Broken Item", 0, "Misc", "",0,"*","Worthless"),</v>
      </c>
    </row>
    <row r="3" spans="1:8" x14ac:dyDescent="0.25">
      <c r="A3" s="9" t="s">
        <v>613</v>
      </c>
      <c r="B3">
        <v>1</v>
      </c>
      <c r="C3" s="2" t="s">
        <v>206</v>
      </c>
      <c r="D3" s="2"/>
      <c r="E3" s="2" t="s">
        <v>118</v>
      </c>
      <c r="F3" s="2" t="s">
        <v>167</v>
      </c>
      <c r="G3" s="2" t="s">
        <v>614</v>
      </c>
      <c r="H3" t="str">
        <f>"New ItemData("""&amp;A3&amp;""", "&amp;B3&amp;", """&amp;C3&amp; """, """ &amp; IF(C3="Weapon",D3&amp;" Damage",IF(OR(C3="Armor",C3="Helm",C3="Shield",C3="Gauntlets"),"AC "&amp;D3,D3))&amp;""","&amp;E3&amp;","""&amp;F3&amp;""",""" &amp; G3 &amp; """),"</f>
        <v>New ItemData("Torch", 1, "Misc", "",10,"*","Casts MILWA"),</v>
      </c>
    </row>
    <row r="4" spans="1:8" x14ac:dyDescent="0.25">
      <c r="A4" s="9" t="s">
        <v>615</v>
      </c>
      <c r="B4">
        <v>2</v>
      </c>
      <c r="C4" s="2" t="s">
        <v>177</v>
      </c>
      <c r="D4" s="2"/>
      <c r="E4" s="2" t="s">
        <v>616</v>
      </c>
      <c r="F4" s="2" t="s">
        <v>167</v>
      </c>
      <c r="G4" s="2" t="s">
        <v>189</v>
      </c>
      <c r="H4" t="str">
        <f>"New ItemData("""&amp;A4&amp;""", "&amp;B4&amp;", """&amp;C4&amp; """, """ &amp; IF(C4="Weapon",D4&amp;" Damage",IF(OR(C4="Armor",C4="Helm",C4="Shield",C4="Gauntlets"),"AC "&amp;D4,D4))&amp;""","&amp;E4&amp;","""&amp;F4&amp;""",""" &amp; G4 &amp; """),"</f>
        <v>New ItemData("Lantern", 2, "Magic", "",75,"*","Casts LOMILWA"),</v>
      </c>
    </row>
    <row r="5" spans="1:8" x14ac:dyDescent="0.25">
      <c r="A5" s="9" t="s">
        <v>654</v>
      </c>
      <c r="B5">
        <v>3</v>
      </c>
      <c r="C5" s="2" t="s">
        <v>206</v>
      </c>
      <c r="D5" s="2"/>
      <c r="E5" s="2" t="s">
        <v>264</v>
      </c>
      <c r="F5" s="2" t="s">
        <v>167</v>
      </c>
      <c r="G5" s="2" t="s">
        <v>655</v>
      </c>
      <c r="H5" t="str">
        <f>"New ItemData("""&amp;A5&amp;""", "&amp;B5&amp;", """&amp;C5&amp; """, """ &amp; IF(C5="Weapon",D5&amp;" Damage",IF(OR(C5="Armor",C5="Helm",C5="Shield",C5="Gauntlets"),"AC "&amp;D5,D5))&amp;""","&amp;E5&amp;","""&amp;F5&amp;""",""" &amp; G5 &amp; """),"</f>
        <v>New ItemData("Rubber Duck", 3, "Misc", "",0,"*","Equip for Perfect Swimming"),</v>
      </c>
    </row>
    <row r="6" spans="1:8" x14ac:dyDescent="0.25">
      <c r="A6" s="9" t="s">
        <v>6</v>
      </c>
      <c r="B6">
        <v>4</v>
      </c>
      <c r="C6" t="s">
        <v>92</v>
      </c>
      <c r="D6" s="2" t="s">
        <v>564</v>
      </c>
      <c r="E6" s="2" t="s">
        <v>122</v>
      </c>
      <c r="F6" s="2" t="s">
        <v>94</v>
      </c>
      <c r="G6" s="2" t="s">
        <v>709</v>
      </c>
      <c r="H6" t="str">
        <f>"New ItemData("""&amp;A6&amp;""", "&amp;B6&amp;", """&amp;C6&amp; """, """ &amp; IF(C6="Weapon",D6&amp;" Damage",IF(OR(C6="Armor",C6="Helm",C6="Shield",C6="Gauntlets"),"AC "&amp;D6,D6))&amp;""","&amp;E6&amp;","""&amp;F6&amp;""",""" &amp; G6 &amp; """),"</f>
        <v>New ItemData("Dagger", 4, "Weapon", "2-4 Damage",25,"FMTSLN","Close Range;"),</v>
      </c>
    </row>
    <row r="7" spans="1:8" x14ac:dyDescent="0.25">
      <c r="A7" s="9" t="s">
        <v>5</v>
      </c>
      <c r="B7">
        <v>5</v>
      </c>
      <c r="C7" t="s">
        <v>92</v>
      </c>
      <c r="D7" s="2" t="s">
        <v>119</v>
      </c>
      <c r="E7" s="2" t="s">
        <v>124</v>
      </c>
      <c r="F7" s="2" t="s">
        <v>167</v>
      </c>
      <c r="G7" s="2" t="s">
        <v>709</v>
      </c>
      <c r="H7" t="str">
        <f>"New ItemData("""&amp;A7&amp;""", "&amp;B7&amp;", """&amp;C7&amp; """, """ &amp; IF(C7="Weapon",D7&amp;" Damage",IF(OR(C7="Armor",C7="Helm",C7="Shield",C7="Gauntlets"),"AC "&amp;D7,D7))&amp;""","&amp;E7&amp;","""&amp;F7&amp;""",""" &amp; G7 &amp; """),"</f>
        <v>New ItemData("Staff", 5, "Weapon", "1-5 Damage",30,"*","Close Range;"),</v>
      </c>
    </row>
    <row r="8" spans="1:8" x14ac:dyDescent="0.25">
      <c r="A8" s="9" t="s">
        <v>2</v>
      </c>
      <c r="B8">
        <v>6</v>
      </c>
      <c r="C8" t="s">
        <v>92</v>
      </c>
      <c r="D8" s="2" t="s">
        <v>121</v>
      </c>
      <c r="E8" s="2" t="s">
        <v>565</v>
      </c>
      <c r="F8" s="2" t="s">
        <v>96</v>
      </c>
      <c r="G8" s="2" t="s">
        <v>709</v>
      </c>
      <c r="H8" t="str">
        <f>"New ItemData("""&amp;A8&amp;""", "&amp;B8&amp;", """&amp;C8&amp; """, """ &amp; IF(C8="Weapon",D8&amp;" Damage",IF(OR(C8="Armor",C8="Helm",C8="Shield",C8="Gauntlets"),"AC "&amp;D8,D8))&amp;""","&amp;E8&amp;","""&amp;F8&amp;""",""" &amp; G8 &amp; """),"</f>
        <v>New ItemData("Short Sword", 6, "Weapon", "1-6 Damage",35,"FTSLN","Close Range;"),</v>
      </c>
    </row>
    <row r="9" spans="1:8" x14ac:dyDescent="0.25">
      <c r="A9" s="9" t="s">
        <v>1</v>
      </c>
      <c r="B9">
        <v>7</v>
      </c>
      <c r="C9" t="s">
        <v>92</v>
      </c>
      <c r="D9" s="2" t="s">
        <v>139</v>
      </c>
      <c r="E9" s="2" t="s">
        <v>566</v>
      </c>
      <c r="F9" s="2" t="s">
        <v>97</v>
      </c>
      <c r="G9" s="2" t="s">
        <v>709</v>
      </c>
      <c r="H9" t="str">
        <f>"New ItemData("""&amp;A9&amp;""", "&amp;B9&amp;", """&amp;C9&amp; """, """ &amp; IF(C9="Weapon",D9&amp;" Damage",IF(OR(C9="Armor",C9="Helm",C9="Shield",C9="Gauntlets"),"AC "&amp;D9,D9))&amp;""","&amp;E9&amp;","""&amp;F9&amp;""",""" &amp; G9 &amp; """),"</f>
        <v>New ItemData("Long Sword", 7, "Weapon", "2-7 Damage",45,"FSLN","Close Range;"),</v>
      </c>
    </row>
    <row r="10" spans="1:8" x14ac:dyDescent="0.25">
      <c r="A10" s="9" t="s">
        <v>290</v>
      </c>
      <c r="B10">
        <v>8</v>
      </c>
      <c r="C10" t="s">
        <v>92</v>
      </c>
      <c r="D10" s="2" t="s">
        <v>129</v>
      </c>
      <c r="E10" s="2" t="s">
        <v>244</v>
      </c>
      <c r="F10" s="2" t="s">
        <v>98</v>
      </c>
      <c r="G10" s="2" t="s">
        <v>709</v>
      </c>
      <c r="H10" t="str">
        <f>"New ItemData("""&amp;A10&amp;""", "&amp;B10&amp;", """&amp;C10&amp; """, """ &amp; IF(C10="Weapon",D10&amp;" Damage",IF(OR(C10="Armor",C10="Helm",C10="Shield",C10="Gauntlets"),"AC "&amp;D10,D10))&amp;""","&amp;E10&amp;","""&amp;F10&amp;""",""" &amp; G10 &amp; """),"</f>
        <v>New ItemData("Mace", 8, "Weapon", "3-6 Damage",100,"FPBSLN","Close Range;"),</v>
      </c>
    </row>
    <row r="11" spans="1:8" x14ac:dyDescent="0.25">
      <c r="A11" s="9" t="s">
        <v>292</v>
      </c>
      <c r="B11">
        <v>9</v>
      </c>
      <c r="C11" t="s">
        <v>92</v>
      </c>
      <c r="D11" s="2" t="s">
        <v>568</v>
      </c>
      <c r="E11" s="2" t="s">
        <v>567</v>
      </c>
      <c r="F11" s="2" t="s">
        <v>97</v>
      </c>
      <c r="G11" s="2" t="s">
        <v>709</v>
      </c>
      <c r="H11" t="str">
        <f>"New ItemData("""&amp;A11&amp;""", "&amp;B11&amp;", """&amp;C11&amp; """, """ &amp; IF(C11="Weapon",D11&amp;" Damage",IF(OR(C11="Armor",C11="Helm",C11="Shield",C11="Gauntlets"),"AC "&amp;D11,D11))&amp;""","&amp;E11&amp;","""&amp;F11&amp;""",""" &amp; G11 &amp; """),"</f>
        <v>New ItemData("Battle Axe", 9, "Weapon", "4-8 Damage",180,"FSLN","Close Range;"),</v>
      </c>
    </row>
    <row r="12" spans="1:8" x14ac:dyDescent="0.25">
      <c r="A12" s="9" t="s">
        <v>533</v>
      </c>
      <c r="B12">
        <v>10</v>
      </c>
      <c r="C12" t="s">
        <v>92</v>
      </c>
      <c r="D12" s="2" t="s">
        <v>125</v>
      </c>
      <c r="E12" s="2" t="s">
        <v>569</v>
      </c>
      <c r="F12" s="2" t="s">
        <v>97</v>
      </c>
      <c r="G12" s="2" t="s">
        <v>710</v>
      </c>
      <c r="H12" t="str">
        <f>"New ItemData("""&amp;A12&amp;""", "&amp;B12&amp;", """&amp;C12&amp; """, """ &amp; IF(C12="Weapon",D12&amp;" Damage",IF(OR(C12="Armor",C12="Helm",C12="Shield",C12="Gauntlets"),"AC "&amp;D12,D12))&amp;""","&amp;E12&amp;","""&amp;F12&amp;""",""" &amp; G12 &amp; """),"</f>
        <v>New ItemData("Pike", 10, "Weapon", "2-6 Damage",250,"FSLN","Short Range;"),</v>
      </c>
    </row>
    <row r="13" spans="1:8" x14ac:dyDescent="0.25">
      <c r="A13" s="9" t="s">
        <v>536</v>
      </c>
      <c r="B13">
        <v>11</v>
      </c>
      <c r="C13" t="s">
        <v>92</v>
      </c>
      <c r="D13" s="2" t="s">
        <v>572</v>
      </c>
      <c r="E13" s="2" t="s">
        <v>333</v>
      </c>
      <c r="F13" s="2" t="s">
        <v>537</v>
      </c>
      <c r="G13" s="2" t="s">
        <v>710</v>
      </c>
      <c r="H13" t="str">
        <f>"New ItemData("""&amp;A13&amp;""", "&amp;B13&amp;", """&amp;C13&amp; """, """ &amp; IF(C13="Weapon",D13&amp;" Damage",IF(OR(C13="Armor",C13="Helm",C13="Shield",C13="Gauntlets"),"AC "&amp;D13,D13))&amp;""","&amp;E13&amp;","""&amp;F13&amp;""",""" &amp; G13 &amp; """),"</f>
        <v>New ItemData("War Hammer", 11, "Weapon", "4-9 Damage",400,"FL","Short Range;"),</v>
      </c>
    </row>
    <row r="14" spans="1:8" x14ac:dyDescent="0.25">
      <c r="A14" s="9" t="s">
        <v>535</v>
      </c>
      <c r="B14">
        <v>12</v>
      </c>
      <c r="C14" t="s">
        <v>92</v>
      </c>
      <c r="D14" s="2" t="s">
        <v>571</v>
      </c>
      <c r="E14" s="2" t="s">
        <v>333</v>
      </c>
      <c r="F14" s="2" t="s">
        <v>249</v>
      </c>
      <c r="G14" s="2" t="s">
        <v>710</v>
      </c>
      <c r="H14" t="str">
        <f>"New ItemData("""&amp;A14&amp;""", "&amp;B14&amp;", """&amp;C14&amp; """, """ &amp; IF(C14="Weapon",D14&amp;" Damage",IF(OR(C14="Armor",C14="Helm",C14="Shield",C14="Gauntlets"),"AC "&amp;D14,D14))&amp;""","&amp;E14&amp;","""&amp;F14&amp;""",""" &amp; G14 &amp; """),"</f>
        <v>New ItemData("Holy Basher", 12, "Weapon", "3-7 Damage",400,"PB","Short Range;"),</v>
      </c>
    </row>
    <row r="15" spans="1:8" x14ac:dyDescent="0.25">
      <c r="A15" s="9" t="s">
        <v>534</v>
      </c>
      <c r="B15">
        <v>13</v>
      </c>
      <c r="C15" t="s">
        <v>92</v>
      </c>
      <c r="D15" s="2" t="s">
        <v>139</v>
      </c>
      <c r="E15" s="2" t="s">
        <v>570</v>
      </c>
      <c r="F15" s="2" t="s">
        <v>97</v>
      </c>
      <c r="G15" s="2" t="s">
        <v>711</v>
      </c>
      <c r="H15" t="str">
        <f>"New ItemData("""&amp;A15&amp;""", "&amp;B15&amp;", """&amp;C15&amp; """, """ &amp; IF(C15="Weapon",D15&amp;" Damage",IF(OR(C15="Armor",C15="Helm",C15="Shield",C15="Gauntlets"),"AC "&amp;D15,D15))&amp;""","&amp;E15&amp;","""&amp;F15&amp;""",""" &amp; G15 &amp; """),"</f>
        <v>New ItemData("Long Bow", 13, "Weapon", "2-7 Damage",325,"FSLN","Long Range;"),</v>
      </c>
    </row>
    <row r="16" spans="1:8" x14ac:dyDescent="0.25">
      <c r="A16" s="9" t="s">
        <v>724</v>
      </c>
      <c r="B16">
        <v>14</v>
      </c>
      <c r="C16" t="s">
        <v>92</v>
      </c>
      <c r="D16" s="2" t="s">
        <v>125</v>
      </c>
      <c r="E16" s="2" t="s">
        <v>398</v>
      </c>
      <c r="F16" s="2" t="s">
        <v>96</v>
      </c>
      <c r="G16" s="2" t="s">
        <v>712</v>
      </c>
      <c r="H16" t="str">
        <f>"New ItemData("""&amp;A16&amp;""", "&amp;B16&amp;", """&amp;C16&amp; """, """ &amp; IF(C16="Weapon",D16&amp;" Damage",IF(OR(C16="Armor",C16="Helm",C16="Shield",C16="Gauntlets"),"AC "&amp;D16,D16))&amp;""","&amp;E16&amp;","""&amp;F16&amp;""",""" &amp; G16 &amp; """),"</f>
        <v>New ItemData("Thieve's Bow", 14, "Weapon", "2-6 Damage",600,"FTSLN","Medium Range;"),</v>
      </c>
    </row>
    <row r="17" spans="1:8" x14ac:dyDescent="0.25">
      <c r="A17" s="9" t="s">
        <v>9</v>
      </c>
      <c r="B17">
        <v>15</v>
      </c>
      <c r="C17" t="s">
        <v>205</v>
      </c>
      <c r="D17" s="2" t="s">
        <v>265</v>
      </c>
      <c r="E17" s="2" t="s">
        <v>285</v>
      </c>
      <c r="F17" s="2" t="s">
        <v>167</v>
      </c>
      <c r="G17" s="2"/>
      <c r="H17" t="str">
        <f>"New ItemData("""&amp;A17&amp;""", "&amp;B17&amp;", """&amp;C17&amp; """, """ &amp; IF(C17="Weapon",D17&amp;" Damage",IF(OR(C17="Armor",C17="Helm",C17="Shield",C17="Gauntlets"),"AC "&amp;D17,D17))&amp;""","&amp;E17&amp;","""&amp;F17&amp;""",""" &amp; G17 &amp; """),"</f>
        <v>New ItemData("Robes", 15, "Armor", "AC 1",20,"*",""),</v>
      </c>
    </row>
    <row r="18" spans="1:8" x14ac:dyDescent="0.25">
      <c r="A18" s="9" t="s">
        <v>10</v>
      </c>
      <c r="B18">
        <v>16</v>
      </c>
      <c r="C18" t="s">
        <v>205</v>
      </c>
      <c r="D18" s="2" t="s">
        <v>266</v>
      </c>
      <c r="E18" s="2" t="s">
        <v>592</v>
      </c>
      <c r="F18" s="2" t="s">
        <v>164</v>
      </c>
      <c r="G18" s="2"/>
      <c r="H18" t="str">
        <f>"New ItemData("""&amp;A18&amp;""", "&amp;B18&amp;", """&amp;C18&amp; """, """ &amp; IF(C18="Weapon",D18&amp;" Damage",IF(OR(C18="Armor",C18="Helm",C18="Shield",C18="Gauntlets"),"AC "&amp;D18,D18))&amp;""","&amp;E18&amp;","""&amp;F18&amp;""",""" &amp; G18 &amp; """),"</f>
        <v>New ItemData("Leather Armor", 16, "Armor", "AC 2",95,"FPTBSLN",""),</v>
      </c>
    </row>
    <row r="19" spans="1:8" x14ac:dyDescent="0.25">
      <c r="A19" s="9" t="s">
        <v>11</v>
      </c>
      <c r="B19">
        <v>17</v>
      </c>
      <c r="C19" t="s">
        <v>205</v>
      </c>
      <c r="D19" s="2" t="s">
        <v>267</v>
      </c>
      <c r="E19" s="2" t="s">
        <v>593</v>
      </c>
      <c r="F19" s="2" t="s">
        <v>98</v>
      </c>
      <c r="G19" s="2"/>
      <c r="H19" t="str">
        <f>"New ItemData("""&amp;A19&amp;""", "&amp;B19&amp;", """&amp;C19&amp; """, """ &amp; IF(C19="Weapon",D19&amp;" Damage",IF(OR(C19="Armor",C19="Helm",C19="Shield",C19="Gauntlets"),"AC "&amp;D19,D19))&amp;""","&amp;E19&amp;","""&amp;F19&amp;""",""" &amp; G19 &amp; """),"</f>
        <v>New ItemData("Chain Mail", 17, "Armor", "AC 3",145,"FPBSLN",""),</v>
      </c>
    </row>
    <row r="20" spans="1:8" x14ac:dyDescent="0.25">
      <c r="A20" s="9" t="s">
        <v>594</v>
      </c>
      <c r="B20">
        <v>18</v>
      </c>
      <c r="C20" t="s">
        <v>205</v>
      </c>
      <c r="D20" s="2" t="s">
        <v>268</v>
      </c>
      <c r="E20" s="2" t="s">
        <v>333</v>
      </c>
      <c r="F20" s="2" t="s">
        <v>97</v>
      </c>
      <c r="G20" s="2"/>
      <c r="H20" t="str">
        <f>"New ItemData("""&amp;A20&amp;""", "&amp;B20&amp;", """&amp;C20&amp; """, """ &amp; IF(C20="Weapon",D20&amp;" Damage",IF(OR(C20="Armor",C20="Helm",C20="Shield",C20="Gauntlets"),"AC "&amp;D20,D20))&amp;""","&amp;E20&amp;","""&amp;F20&amp;""",""" &amp; G20 &amp; """),"</f>
        <v>New ItemData("Scale Mail", 18, "Armor", "AC 4",400,"FSLN",""),</v>
      </c>
    </row>
    <row r="21" spans="1:8" x14ac:dyDescent="0.25">
      <c r="A21" s="9" t="s">
        <v>13</v>
      </c>
      <c r="B21">
        <v>19</v>
      </c>
      <c r="C21" t="s">
        <v>205</v>
      </c>
      <c r="D21" s="2" t="s">
        <v>117</v>
      </c>
      <c r="E21" s="2" t="s">
        <v>499</v>
      </c>
      <c r="F21" s="2" t="s">
        <v>537</v>
      </c>
      <c r="G21" s="2"/>
      <c r="H21" t="str">
        <f>"New ItemData("""&amp;A21&amp;""", "&amp;B21&amp;", """&amp;C21&amp; """, """ &amp; IF(C21="Weapon",D21&amp;" Damage",IF(OR(C21="Armor",C21="Helm",C21="Shield",C21="Gauntlets"),"AC "&amp;D21,D21))&amp;""","&amp;E21&amp;","""&amp;F21&amp;""",""" &amp; G21 &amp; """),"</f>
        <v>New ItemData("Plate Mail", 19, "Armor", "AC 5",750,"FL",""),</v>
      </c>
    </row>
    <row r="22" spans="1:8" x14ac:dyDescent="0.25">
      <c r="A22" s="9" t="s">
        <v>601</v>
      </c>
      <c r="B22">
        <v>20</v>
      </c>
      <c r="C22" t="s">
        <v>208</v>
      </c>
      <c r="D22" s="2" t="s">
        <v>265</v>
      </c>
      <c r="E22" s="2" t="s">
        <v>602</v>
      </c>
      <c r="F22" s="2" t="s">
        <v>96</v>
      </c>
      <c r="G22" s="2"/>
      <c r="H22" t="str">
        <f>"New ItemData("""&amp;A22&amp;""", "&amp;B22&amp;", """&amp;C22&amp; """, """ &amp; IF(C22="Weapon",D22&amp;" Damage",IF(OR(C22="Armor",C22="Helm",C22="Shield",C22="Gauntlets"),"AC "&amp;D22,D22))&amp;""","&amp;E22&amp;","""&amp;F22&amp;""",""" &amp; G22 &amp; """),"</f>
        <v>New ItemData("Target Shield", 20, "Shield", "AC 1",65,"FTSLN",""),</v>
      </c>
    </row>
    <row r="23" spans="1:8" x14ac:dyDescent="0.25">
      <c r="A23" s="9" t="s">
        <v>349</v>
      </c>
      <c r="B23">
        <v>21</v>
      </c>
      <c r="C23" t="s">
        <v>208</v>
      </c>
      <c r="D23" s="2" t="s">
        <v>266</v>
      </c>
      <c r="E23" s="2" t="s">
        <v>603</v>
      </c>
      <c r="F23" s="2" t="s">
        <v>537</v>
      </c>
      <c r="G23" s="2"/>
      <c r="H23" t="str">
        <f>"New ItemData("""&amp;A23&amp;""", "&amp;B23&amp;", """&amp;C23&amp; """, """ &amp; IF(C23="Weapon",D23&amp;" Damage",IF(OR(C23="Armor",C23="Helm",C23="Shield",C23="Gauntlets"),"AC "&amp;D23,D23))&amp;""","&amp;E23&amp;","""&amp;F23&amp;""",""" &amp; G23 &amp; """),"</f>
        <v>New ItemData("Heater Shield", 21, "Shield", "AC 2",125,"FL",""),</v>
      </c>
    </row>
    <row r="24" spans="1:8" x14ac:dyDescent="0.25">
      <c r="A24" s="9" t="s">
        <v>605</v>
      </c>
      <c r="B24">
        <v>22</v>
      </c>
      <c r="C24" t="s">
        <v>409</v>
      </c>
      <c r="D24" s="2" t="s">
        <v>265</v>
      </c>
      <c r="E24" s="2" t="s">
        <v>569</v>
      </c>
      <c r="F24" s="2" t="s">
        <v>98</v>
      </c>
      <c r="G24" s="2"/>
      <c r="H24" t="str">
        <f>"New ItemData("""&amp;A24&amp;""", "&amp;B24&amp;", """&amp;C24&amp; """, """ &amp; IF(C24="Weapon",D24&amp;" Damage",IF(OR(C24="Armor",C24="Helm",C24="Shield",C24="Gauntlets"),"AC "&amp;D24,D24))&amp;""","&amp;E24&amp;","""&amp;F24&amp;""",""" &amp; G24 &amp; """),"</f>
        <v>New ItemData("Leather Sallet", 22, "Helmet", "1",250,"FPBSLN",""),</v>
      </c>
    </row>
    <row r="25" spans="1:8" x14ac:dyDescent="0.25">
      <c r="A25" s="9" t="s">
        <v>610</v>
      </c>
      <c r="B25">
        <v>23</v>
      </c>
      <c r="C25" t="s">
        <v>207</v>
      </c>
      <c r="D25" s="2" t="s">
        <v>265</v>
      </c>
      <c r="E25" s="2" t="s">
        <v>401</v>
      </c>
      <c r="F25" s="2" t="s">
        <v>164</v>
      </c>
      <c r="G25" s="2"/>
      <c r="H25" t="str">
        <f>"New ItemData("""&amp;A25&amp;""", "&amp;B25&amp;", """&amp;C25&amp; """, """ &amp; IF(C25="Weapon",D25&amp;" Damage",IF(OR(C25="Armor",C25="Helm",C25="Shield",C25="Gauntlets"),"AC "&amp;D25,D25))&amp;""","&amp;E25&amp;","""&amp;F25&amp;""",""" &amp; G25 &amp; """),"</f>
        <v>New ItemData("Leather Gloves", 23, "Gauntlets", "AC 1",500,"FPTBSLN",""),</v>
      </c>
    </row>
    <row r="26" spans="1:8" x14ac:dyDescent="0.25">
      <c r="A26" s="9" t="s">
        <v>16</v>
      </c>
      <c r="B26">
        <v>24</v>
      </c>
      <c r="C26" t="s">
        <v>92</v>
      </c>
      <c r="D26" s="2" t="s">
        <v>575</v>
      </c>
      <c r="E26" s="2" t="s">
        <v>335</v>
      </c>
      <c r="F26" s="2" t="s">
        <v>97</v>
      </c>
      <c r="G26" s="2" t="s">
        <v>709</v>
      </c>
      <c r="H26" t="str">
        <f>"New ItemData("""&amp;A26&amp;""", "&amp;B26&amp;", """&amp;C26&amp; """, """ &amp; IF(C26="Weapon",D26&amp;" Damage",IF(OR(C26="Armor",C26="Helm",C26="Shield",C26="Gauntlets"),"AC "&amp;D26,D26))&amp;""","&amp;E26&amp;","""&amp;F26&amp;""",""" &amp; G26 &amp; """),"</f>
        <v>New ItemData("Short Sword +1", 24, "Weapon", "7-12 Damage",1500,"FSLN","Close Range;"),</v>
      </c>
    </row>
    <row r="27" spans="1:8" x14ac:dyDescent="0.25">
      <c r="A27" s="9" t="s">
        <v>15</v>
      </c>
      <c r="B27">
        <v>25</v>
      </c>
      <c r="C27" t="s">
        <v>92</v>
      </c>
      <c r="D27" s="2" t="s">
        <v>575</v>
      </c>
      <c r="E27" s="2" t="s">
        <v>335</v>
      </c>
      <c r="F27" s="2" t="s">
        <v>97</v>
      </c>
      <c r="G27" s="2" t="s">
        <v>709</v>
      </c>
      <c r="H27" t="str">
        <f>"New ItemData("""&amp;A27&amp;""", "&amp;B27&amp;", """&amp;C27&amp; """, """ &amp; IF(C27="Weapon",D27&amp;" Damage",IF(OR(C27="Armor",C27="Helm",C27="Shield",C27="Gauntlets"),"AC "&amp;D27,D27))&amp;""","&amp;E27&amp;","""&amp;F27&amp;""",""" &amp; G27 &amp; """),"</f>
        <v>New ItemData("Long Sword +1", 25, "Weapon", "7-12 Damage",1500,"FSLN","Close Range;"),</v>
      </c>
    </row>
    <row r="28" spans="1:8" x14ac:dyDescent="0.25">
      <c r="A28" s="9" t="s">
        <v>538</v>
      </c>
      <c r="B28">
        <v>26</v>
      </c>
      <c r="C28" t="s">
        <v>92</v>
      </c>
      <c r="D28" s="2" t="s">
        <v>574</v>
      </c>
      <c r="E28" s="2" t="s">
        <v>335</v>
      </c>
      <c r="F28" s="2" t="s">
        <v>97</v>
      </c>
      <c r="G28" s="2" t="s">
        <v>709</v>
      </c>
      <c r="H28" t="str">
        <f>"New ItemData("""&amp;A28&amp;""", "&amp;B28&amp;", """&amp;C28&amp; """, """ &amp; IF(C28="Weapon",D28&amp;" Damage",IF(OR(C28="Armor",C28="Helm",C28="Shield",C28="Gauntlets"),"AC "&amp;D28,D28))&amp;""","&amp;E28&amp;","""&amp;F28&amp;""",""" &amp; G28 &amp; """),"</f>
        <v>New ItemData("Blackblade", 26, "Weapon", "6-12 Damage",1500,"FSLN","Close Range;"),</v>
      </c>
    </row>
    <row r="29" spans="1:8" x14ac:dyDescent="0.25">
      <c r="A29" s="9" t="s">
        <v>539</v>
      </c>
      <c r="B29">
        <v>27</v>
      </c>
      <c r="C29" t="s">
        <v>92</v>
      </c>
      <c r="D29" s="2" t="s">
        <v>577</v>
      </c>
      <c r="E29" s="2" t="s">
        <v>576</v>
      </c>
      <c r="F29" s="2" t="s">
        <v>540</v>
      </c>
      <c r="G29" s="2" t="s">
        <v>709</v>
      </c>
      <c r="H29" t="str">
        <f>"New ItemData("""&amp;A29&amp;""", "&amp;B29&amp;", """&amp;C29&amp; """, """ &amp; IF(C29="Weapon",D29&amp;" Damage",IF(OR(C29="Armor",C29="Helm",C29="Shield",C29="Gauntlets"),"AC "&amp;D29,D29))&amp;""","&amp;E29&amp;","""&amp;F29&amp;""",""" &amp; G29 &amp; """),"</f>
        <v>New ItemData("Katana", 27, "Weapon", "7-13 Damage",1750,"SN","Close Range;"),</v>
      </c>
    </row>
    <row r="30" spans="1:8" x14ac:dyDescent="0.25">
      <c r="A30" s="9" t="s">
        <v>305</v>
      </c>
      <c r="B30">
        <v>28</v>
      </c>
      <c r="C30" t="s">
        <v>92</v>
      </c>
      <c r="D30" s="2" t="s">
        <v>578</v>
      </c>
      <c r="E30" s="2" t="s">
        <v>576</v>
      </c>
      <c r="F30" s="2" t="s">
        <v>97</v>
      </c>
      <c r="G30" s="2" t="s">
        <v>709</v>
      </c>
      <c r="H30" t="str">
        <f>"New ItemData("""&amp;A30&amp;""", "&amp;B30&amp;", """&amp;C30&amp; """, """ &amp; IF(C30="Weapon",D30&amp;" Damage",IF(OR(C30="Armor",C30="Helm",C30="Shield",C30="Gauntlets"),"AC "&amp;D30,D30))&amp;""","&amp;E30&amp;","""&amp;F30&amp;""",""" &amp; G30 &amp; """),"</f>
        <v>New ItemData("Battle Axe +1", 28, "Weapon", "8-14 Damage",1750,"FSLN","Close Range;"),</v>
      </c>
    </row>
    <row r="31" spans="1:8" x14ac:dyDescent="0.25">
      <c r="A31" s="9" t="s">
        <v>541</v>
      </c>
      <c r="B31">
        <v>29</v>
      </c>
      <c r="C31" t="s">
        <v>92</v>
      </c>
      <c r="D31" s="2" t="s">
        <v>322</v>
      </c>
      <c r="E31" s="2" t="s">
        <v>368</v>
      </c>
      <c r="F31" s="2" t="s">
        <v>98</v>
      </c>
      <c r="G31" s="2" t="s">
        <v>710</v>
      </c>
      <c r="H31" t="str">
        <f>"New ItemData("""&amp;A31&amp;""", "&amp;B31&amp;", """&amp;C31&amp; """, """ &amp; IF(C31="Weapon",D31&amp;" Damage",IF(OR(C31="Armor",C31="Helm",C31="Shield",C31="Gauntlets"),"AC "&amp;D31,D31))&amp;""","&amp;E31&amp;","""&amp;F31&amp;""",""" &amp; G31 &amp; """),"</f>
        <v>New ItemData("Morningstar", 29, "Weapon", "4-10 Damage",2000,"FPBSLN","Short Range;"),</v>
      </c>
    </row>
    <row r="32" spans="1:8" x14ac:dyDescent="0.25">
      <c r="A32" s="9" t="s">
        <v>696</v>
      </c>
      <c r="B32">
        <v>30</v>
      </c>
      <c r="C32" s="2" t="s">
        <v>92</v>
      </c>
      <c r="D32" s="2"/>
      <c r="E32" s="2" t="s">
        <v>368</v>
      </c>
      <c r="F32" s="2" t="s">
        <v>98</v>
      </c>
      <c r="G32" s="2" t="s">
        <v>433</v>
      </c>
      <c r="H32" t="str">
        <f>"New ItemData("""&amp;A32&amp;""", "&amp;B32&amp;", """&amp;C32&amp; """, """ &amp; IF(C32="Weapon",D32&amp;" Damage",IF(OR(C32="Armor",C32="Helm",C32="Shield",C32="Gauntlets"),"AC "&amp;D32,D32))&amp;""","&amp;E32&amp;","""&amp;F32&amp;""",""" &amp; G32 &amp; """),"</f>
        <v>New ItemData("Runed Flail", 30, "Weapon", " Damage",2000,"FPBSLN","Cursed; AC -2"),</v>
      </c>
    </row>
    <row r="33" spans="1:8" x14ac:dyDescent="0.25">
      <c r="A33" s="9" t="s">
        <v>543</v>
      </c>
      <c r="B33">
        <v>31</v>
      </c>
      <c r="C33" t="s">
        <v>92</v>
      </c>
      <c r="D33" s="2" t="s">
        <v>577</v>
      </c>
      <c r="E33" s="2" t="s">
        <v>128</v>
      </c>
      <c r="F33" s="2" t="s">
        <v>97</v>
      </c>
      <c r="G33" s="2" t="s">
        <v>710</v>
      </c>
      <c r="H33" t="str">
        <f>"New ItemData("""&amp;A33&amp;""", "&amp;B33&amp;", """&amp;C33&amp; """, """ &amp; IF(C33="Weapon",D33&amp;" Damage",IF(OR(C33="Armor",C33="Helm",C33="Shield",C33="Gauntlets"),"AC "&amp;D33,D33))&amp;""","&amp;E33&amp;","""&amp;F33&amp;""",""" &amp; G33 &amp; """),"</f>
        <v>New ItemData("Halberd", 31, "Weapon", "7-13 Damage",2500,"FSLN","Short Range;"),</v>
      </c>
    </row>
    <row r="34" spans="1:8" x14ac:dyDescent="0.25">
      <c r="A34" s="9" t="s">
        <v>542</v>
      </c>
      <c r="B34">
        <v>32</v>
      </c>
      <c r="C34" t="s">
        <v>92</v>
      </c>
      <c r="D34" s="2" t="s">
        <v>573</v>
      </c>
      <c r="E34" s="2" t="s">
        <v>128</v>
      </c>
      <c r="F34" s="2" t="s">
        <v>96</v>
      </c>
      <c r="G34" s="2" t="s">
        <v>711</v>
      </c>
      <c r="H34" t="str">
        <f>"New ItemData("""&amp;A34&amp;""", "&amp;B34&amp;", """&amp;C34&amp; """, """ &amp; IF(C34="Weapon",D34&amp;" Damage",IF(OR(C34="Armor",C34="Helm",C34="Shield",C34="Gauntlets"),"AC "&amp;D34,D34))&amp;""","&amp;E34&amp;","""&amp;F34&amp;""",""" &amp; G34 &amp; """),"</f>
        <v>New ItemData("Lt. Crossbow", 32, "Weapon", "5-10 Damage",2500,"FTSLN","Long Range;"),</v>
      </c>
    </row>
    <row r="35" spans="1:8" x14ac:dyDescent="0.25">
      <c r="A35" s="9" t="s">
        <v>20</v>
      </c>
      <c r="B35">
        <v>33</v>
      </c>
      <c r="C35" t="s">
        <v>205</v>
      </c>
      <c r="D35" s="2" t="s">
        <v>267</v>
      </c>
      <c r="E35" s="2" t="s">
        <v>335</v>
      </c>
      <c r="F35" s="2" t="s">
        <v>164</v>
      </c>
      <c r="G35" s="2"/>
      <c r="H35" t="str">
        <f>"New ItemData("""&amp;A35&amp;""", "&amp;B35&amp;", """&amp;C35&amp; """, """ &amp; IF(C35="Weapon",D35&amp;" Damage",IF(OR(C35="Armor",C35="Helm",C35="Shield",C35="Gauntlets"),"AC "&amp;D35,D35))&amp;""","&amp;E35&amp;","""&amp;F35&amp;""",""" &amp; G35 &amp; """),"</f>
        <v>New ItemData("Leather +1", 33, "Armor", "AC 3",1500,"FPTBSLN",""),</v>
      </c>
    </row>
    <row r="36" spans="1:8" x14ac:dyDescent="0.25">
      <c r="A36" s="9" t="s">
        <v>21</v>
      </c>
      <c r="B36">
        <v>34</v>
      </c>
      <c r="C36" t="s">
        <v>205</v>
      </c>
      <c r="D36" s="2" t="s">
        <v>268</v>
      </c>
      <c r="E36" s="2" t="s">
        <v>576</v>
      </c>
      <c r="F36" s="2" t="s">
        <v>98</v>
      </c>
      <c r="G36" s="2"/>
      <c r="H36" t="str">
        <f>"New ItemData("""&amp;A36&amp;""", "&amp;B36&amp;", """&amp;C36&amp; """, """ &amp; IF(C36="Weapon",D36&amp;" Damage",IF(OR(C36="Armor",C36="Helm",C36="Shield",C36="Gauntlets"),"AC "&amp;D36,D36))&amp;""","&amp;E36&amp;","""&amp;F36&amp;""",""" &amp; G36 &amp; """),"</f>
        <v>New ItemData("Chain Mail +1", 34, "Armor", "AC 4",1750,"FPBSLN",""),</v>
      </c>
    </row>
    <row r="37" spans="1:8" x14ac:dyDescent="0.25">
      <c r="A37" s="9" t="s">
        <v>595</v>
      </c>
      <c r="B37">
        <v>35</v>
      </c>
      <c r="C37" t="s">
        <v>205</v>
      </c>
      <c r="D37" s="2" t="s">
        <v>117</v>
      </c>
      <c r="E37" s="2" t="s">
        <v>368</v>
      </c>
      <c r="F37" s="2" t="s">
        <v>97</v>
      </c>
      <c r="G37" s="2"/>
      <c r="H37" t="str">
        <f>"New ItemData("""&amp;A37&amp;""", "&amp;B37&amp;", """&amp;C37&amp; """, """ &amp; IF(C37="Weapon",D37&amp;" Damage",IF(OR(C37="Armor",C37="Helm",C37="Shield",C37="Gauntlets"),"AC "&amp;D37,D37))&amp;""","&amp;E37&amp;","""&amp;F37&amp;""",""" &amp; G37 &amp; """),"</f>
        <v>New ItemData("Scale Mail +1", 35, "Armor", "AC 5",2000,"FSLN",""),</v>
      </c>
    </row>
    <row r="38" spans="1:8" x14ac:dyDescent="0.25">
      <c r="A38" s="9" t="s">
        <v>22</v>
      </c>
      <c r="B38">
        <v>36</v>
      </c>
      <c r="C38" t="s">
        <v>205</v>
      </c>
      <c r="D38" s="2" t="s">
        <v>263</v>
      </c>
      <c r="E38" s="2" t="s">
        <v>128</v>
      </c>
      <c r="F38" s="2" t="s">
        <v>537</v>
      </c>
      <c r="G38" s="2"/>
      <c r="H38" t="str">
        <f>"New ItemData("""&amp;A38&amp;""", "&amp;B38&amp;", """&amp;C38&amp; """, """ &amp; IF(C38="Weapon",D38&amp;" Damage",IF(OR(C38="Armor",C38="Helm",C38="Shield",C38="Gauntlets"),"AC "&amp;D38,D38))&amp;""","&amp;E38&amp;","""&amp;F38&amp;""",""" &amp; G38 &amp; """),"</f>
        <v>New ItemData("Plate Mail +1", 36, "Armor", "AC 6",2500,"FL",""),</v>
      </c>
    </row>
    <row r="39" spans="1:8" x14ac:dyDescent="0.25">
      <c r="A39" s="9" t="s">
        <v>690</v>
      </c>
      <c r="B39">
        <v>37</v>
      </c>
      <c r="C39" s="2" t="s">
        <v>205</v>
      </c>
      <c r="D39" s="2" t="s">
        <v>268</v>
      </c>
      <c r="E39" s="2" t="s">
        <v>128</v>
      </c>
      <c r="F39" s="2" t="s">
        <v>99</v>
      </c>
      <c r="G39" s="2" t="s">
        <v>700</v>
      </c>
      <c r="H39" t="str">
        <f>"New ItemData("""&amp;A39&amp;""", "&amp;B39&amp;", """&amp;C39&amp; """, """ &amp; IF(C39="Weapon",D39&amp;" Damage",IF(OR(C39="Armor",C39="Helm",C39="Shield",C39="Gauntlets"),"AC "&amp;D39,D39))&amp;""","&amp;E39&amp;","""&amp;F39&amp;""",""" &amp; G39 &amp; """),"</f>
        <v>New ItemData("Silver Mail", 37, "Armor", "AC 4",2500,"FPSLN","Cursed; Invoke: Heal"),</v>
      </c>
    </row>
    <row r="40" spans="1:8" x14ac:dyDescent="0.25">
      <c r="A40" s="9" t="s">
        <v>604</v>
      </c>
      <c r="B40">
        <v>38</v>
      </c>
      <c r="C40" t="s">
        <v>208</v>
      </c>
      <c r="D40" s="2" t="s">
        <v>266</v>
      </c>
      <c r="E40" s="2" t="s">
        <v>335</v>
      </c>
      <c r="F40" s="2" t="s">
        <v>96</v>
      </c>
      <c r="G40" s="2"/>
      <c r="H40" t="str">
        <f>"New ItemData("""&amp;A40&amp;""", "&amp;B40&amp;", """&amp;C40&amp; """, """ &amp; IF(C40="Weapon",D40&amp;" Damage",IF(OR(C40="Armor",C40="Helm",C40="Shield",C40="Gauntlets"),"AC "&amp;D40,D40))&amp;""","&amp;E40&amp;","""&amp;F40&amp;""",""" &amp; G40 &amp; """),"</f>
        <v>New ItemData("Target +1", 38, "Shield", "AC 2",1500,"FTSLN",""),</v>
      </c>
    </row>
    <row r="41" spans="1:8" x14ac:dyDescent="0.25">
      <c r="A41" s="9" t="s">
        <v>351</v>
      </c>
      <c r="B41">
        <v>39</v>
      </c>
      <c r="C41" t="s">
        <v>208</v>
      </c>
      <c r="D41" s="2" t="s">
        <v>267</v>
      </c>
      <c r="E41" s="2" t="s">
        <v>368</v>
      </c>
      <c r="F41" s="2" t="s">
        <v>537</v>
      </c>
      <c r="G41" s="2"/>
      <c r="H41" t="str">
        <f>"New ItemData("""&amp;A41&amp;""", "&amp;B41&amp;", """&amp;C41&amp; """, """ &amp; IF(C41="Weapon",D41&amp;" Damage",IF(OR(C41="Armor",C41="Helm",C41="Shield",C41="Gauntlets"),"AC "&amp;D41,D41))&amp;""","&amp;E41&amp;","""&amp;F41&amp;""",""" &amp; G41 &amp; """),"</f>
        <v>New ItemData("Heater +1", 39, "Shield", "AC 3",2000,"FL",""),</v>
      </c>
    </row>
    <row r="42" spans="1:8" x14ac:dyDescent="0.25">
      <c r="A42" s="9" t="s">
        <v>695</v>
      </c>
      <c r="B42">
        <v>40</v>
      </c>
      <c r="C42" s="2" t="s">
        <v>208</v>
      </c>
      <c r="D42" s="2" t="s">
        <v>702</v>
      </c>
      <c r="E42" s="2" t="s">
        <v>368</v>
      </c>
      <c r="F42" s="2" t="s">
        <v>537</v>
      </c>
      <c r="G42" s="2" t="s">
        <v>194</v>
      </c>
      <c r="H42" t="str">
        <f>"New ItemData("""&amp;A42&amp;""", "&amp;B42&amp;", """&amp;C42&amp; """, """ &amp; IF(C42="Weapon",D42&amp;" Damage",IF(OR(C42="Armor",C42="Helm",C42="Shield",C42="Gauntlets"),"AC "&amp;D42,D42))&amp;""","&amp;E42&amp;","""&amp;F42&amp;""",""" &amp; G42 &amp; """),"</f>
        <v>New ItemData("Crested Shield", 40, "Shield", "AC -3",2000,"FL","Cursed;"),</v>
      </c>
    </row>
    <row r="43" spans="1:8" x14ac:dyDescent="0.25">
      <c r="A43" s="9" t="s">
        <v>606</v>
      </c>
      <c r="B43">
        <v>41</v>
      </c>
      <c r="C43" t="s">
        <v>409</v>
      </c>
      <c r="D43" s="2" t="s">
        <v>266</v>
      </c>
      <c r="E43" s="2" t="s">
        <v>335</v>
      </c>
      <c r="F43" s="2" t="s">
        <v>98</v>
      </c>
      <c r="G43" s="2"/>
      <c r="H43" t="str">
        <f>"New ItemData("""&amp;A43&amp;""", "&amp;B43&amp;", """&amp;C43&amp; """, """ &amp; IF(C43="Weapon",D43&amp;" Damage",IF(OR(C43="Armor",C43="Helm",C43="Shield",C43="Gauntlets"),"AC "&amp;D43,D43))&amp;""","&amp;E43&amp;","""&amp;F43&amp;""",""" &amp; G43 &amp; """),"</f>
        <v>New ItemData("Brass Sallet", 41, "Helmet", "2",1500,"FPBSLN",""),</v>
      </c>
    </row>
    <row r="44" spans="1:8" x14ac:dyDescent="0.25">
      <c r="A44" s="9" t="s">
        <v>611</v>
      </c>
      <c r="B44">
        <v>42</v>
      </c>
      <c r="C44" t="s">
        <v>207</v>
      </c>
      <c r="D44" s="2" t="s">
        <v>266</v>
      </c>
      <c r="E44" s="2" t="s">
        <v>128</v>
      </c>
      <c r="F44" s="2" t="s">
        <v>97</v>
      </c>
      <c r="G44" s="2"/>
      <c r="H44" t="str">
        <f>"New ItemData("""&amp;A44&amp;""", "&amp;B44&amp;", """&amp;C44&amp; """, """ &amp; IF(C44="Weapon",D44&amp;" Damage",IF(OR(C44="Armor",C44="Helm",C44="Shield",C44="Gauntlets"),"AC "&amp;D44,D44))&amp;""","&amp;E44&amp;","""&amp;F44&amp;""",""" &amp; G44 &amp; """),"</f>
        <v>New ItemData("Iron Gloves", 42, "Gauntlets", "AC 2",2500,"FSLN",""),</v>
      </c>
    </row>
    <row r="45" spans="1:8" x14ac:dyDescent="0.25">
      <c r="A45" s="9" t="s">
        <v>617</v>
      </c>
      <c r="B45">
        <v>43</v>
      </c>
      <c r="C45" s="2" t="s">
        <v>207</v>
      </c>
      <c r="D45" s="2"/>
      <c r="E45" s="2" t="s">
        <v>128</v>
      </c>
      <c r="F45" s="2" t="s">
        <v>167</v>
      </c>
      <c r="G45" s="2" t="s">
        <v>618</v>
      </c>
      <c r="H45" t="str">
        <f>"New ItemData("""&amp;A45&amp;""", "&amp;B45&amp;", """&amp;C45&amp; """, """ &amp; IF(C45="Weapon",D45&amp;" Damage",IF(OR(C45="Armor",C45="Helm",C45="Shield",C45="Gauntlets"),"AC "&amp;D45,D45))&amp;""","&amp;E45&amp;","""&amp;F45&amp;""",""" &amp; G45 &amp; """),"</f>
        <v>New ItemData("Bracers", 43, "Gauntlets", "AC ",2500,"*","[FSLN] AC: 1"),</v>
      </c>
    </row>
    <row r="46" spans="1:8" x14ac:dyDescent="0.25">
      <c r="A46" s="9" t="s">
        <v>38</v>
      </c>
      <c r="B46">
        <v>44</v>
      </c>
      <c r="C46" t="s">
        <v>92</v>
      </c>
      <c r="D46" s="2" t="s">
        <v>579</v>
      </c>
      <c r="E46" s="2" t="s">
        <v>340</v>
      </c>
      <c r="F46" s="2" t="s">
        <v>97</v>
      </c>
      <c r="G46" s="2" t="s">
        <v>709</v>
      </c>
      <c r="H46" t="str">
        <f>"New ItemData("""&amp;A46&amp;""", "&amp;B46&amp;", """&amp;C46&amp; """, """ &amp; IF(C46="Weapon",D46&amp;" Damage",IF(OR(C46="Armor",C46="Helm",C46="Shield",C46="Gauntlets"),"AC "&amp;D46,D46))&amp;""","&amp;E46&amp;","""&amp;F46&amp;""",""" &amp; G46 &amp; """),"</f>
        <v>New ItemData("Long Sword +2", 44, "Weapon", "7-17 Damage",5000,"FSLN","Close Range;"),</v>
      </c>
    </row>
    <row r="47" spans="1:8" x14ac:dyDescent="0.25">
      <c r="A47" s="9" t="s">
        <v>544</v>
      </c>
      <c r="B47">
        <v>45</v>
      </c>
      <c r="C47" t="s">
        <v>92</v>
      </c>
      <c r="D47" s="2" t="s">
        <v>580</v>
      </c>
      <c r="E47" s="2" t="s">
        <v>246</v>
      </c>
      <c r="F47" s="2" t="s">
        <v>96</v>
      </c>
      <c r="G47" s="2" t="s">
        <v>709</v>
      </c>
      <c r="H47" t="str">
        <f>"New ItemData("""&amp;A47&amp;""", "&amp;B47&amp;", """&amp;C47&amp; """, """ &amp; IF(C47="Weapon",D47&amp;" Damage",IF(OR(C47="Armor",C47="Helm",C47="Shield",C47="Gauntlets"),"AC "&amp;D47,D47))&amp;""","&amp;E47&amp;","""&amp;F47&amp;""",""" &amp; G47 &amp; """),"</f>
        <v>New ItemData("Robinsword", 45, "Weapon", "5-15 Damage",7000,"FTSLN","Close Range;"),</v>
      </c>
    </row>
    <row r="48" spans="1:8" x14ac:dyDescent="0.25">
      <c r="A48" s="9" t="s">
        <v>550</v>
      </c>
      <c r="B48">
        <v>46</v>
      </c>
      <c r="C48" t="s">
        <v>92</v>
      </c>
      <c r="D48" s="2" t="s">
        <v>586</v>
      </c>
      <c r="E48" s="2" t="s">
        <v>136</v>
      </c>
      <c r="F48" s="2" t="s">
        <v>97</v>
      </c>
      <c r="G48" s="2" t="s">
        <v>721</v>
      </c>
      <c r="H48" t="str">
        <f>"New ItemData("""&amp;A48&amp;""", "&amp;B48&amp;", """&amp;C48&amp; """, """ &amp; IF(C48="Weapon",D48&amp;" Damage",IF(OR(C48="Armor",C48="Helm",C48="Shield",C48="Gauntlets"),"AC "&amp;D48,D48))&amp;""","&amp;E48&amp;","""&amp;F48&amp;""",""" &amp; G48 &amp; """),"</f>
        <v>New ItemData("Sword of Fire", 46, "Weapon", "8-22 Damage",10000,"FSLN","Close Range; Casts MAHALITO"),</v>
      </c>
    </row>
    <row r="49" spans="1:8" x14ac:dyDescent="0.25">
      <c r="A49" s="9" t="s">
        <v>552</v>
      </c>
      <c r="B49">
        <v>47</v>
      </c>
      <c r="C49" t="s">
        <v>92</v>
      </c>
      <c r="D49" s="2" t="s">
        <v>589</v>
      </c>
      <c r="E49" s="2" t="s">
        <v>588</v>
      </c>
      <c r="F49" s="2" t="s">
        <v>114</v>
      </c>
      <c r="G49" s="2" t="s">
        <v>709</v>
      </c>
      <c r="H49" t="str">
        <f>"New ItemData("""&amp;A49&amp;""", "&amp;B49&amp;", """&amp;C49&amp; """, """ &amp; IF(C49="Weapon",D49&amp;" Damage",IF(OR(C49="Armor",C49="Helm",C49="Shield",C49="Gauntlets"),"AC "&amp;D49,D49))&amp;""","&amp;E49&amp;","""&amp;F49&amp;""",""" &amp; G49 &amp; """),"</f>
        <v>New ItemData("Master Katana", 47, "Weapon", "7-19 Damage",13500,"S","Close Range;"),</v>
      </c>
    </row>
    <row r="50" spans="1:8" x14ac:dyDescent="0.25">
      <c r="A50" s="9" t="s">
        <v>699</v>
      </c>
      <c r="B50">
        <v>48</v>
      </c>
      <c r="C50" s="2" t="s">
        <v>92</v>
      </c>
      <c r="D50" s="2"/>
      <c r="E50" s="2" t="s">
        <v>588</v>
      </c>
      <c r="F50" s="2" t="s">
        <v>97</v>
      </c>
      <c r="G50" s="2" t="s">
        <v>705</v>
      </c>
      <c r="H50" t="str">
        <f>"New ItemData("""&amp;A50&amp;""", "&amp;B50&amp;", """&amp;C50&amp; """, """ &amp; IF(C50="Weapon",D50&amp;" Damage",IF(OR(C50="Armor",C50="Helm",C50="Shield",C50="Gauntlets"),"AC "&amp;D50,D50))&amp;""","&amp;E50&amp;","""&amp;F50&amp;""",""" &amp; G50 &amp; """),"</f>
        <v>New ItemData("Soulstealer", 48, "Weapon", " Damage",13500,"FSLN","Cursed; Invoke: Vitality -1, Age +1"),</v>
      </c>
    </row>
    <row r="51" spans="1:8" x14ac:dyDescent="0.25">
      <c r="A51" s="10" t="s">
        <v>319</v>
      </c>
      <c r="B51">
        <v>49</v>
      </c>
      <c r="C51" t="s">
        <v>92</v>
      </c>
      <c r="D51" s="2" t="s">
        <v>584</v>
      </c>
      <c r="E51" s="2" t="s">
        <v>583</v>
      </c>
      <c r="F51" s="2" t="s">
        <v>97</v>
      </c>
      <c r="G51" s="2" t="s">
        <v>709</v>
      </c>
      <c r="H51" t="str">
        <f>"New ItemData("""&amp;A51&amp;""", "&amp;B51&amp;", """&amp;C51&amp; """, """ &amp; IF(C51="Weapon",D51&amp;" Damage",IF(OR(C51="Armor",C51="Helm",C51="Shield",C51="Gauntlets"),"AC "&amp;D51,D51))&amp;""","&amp;E51&amp;","""&amp;F51&amp;""",""" &amp; G51 &amp; """),"</f>
        <v>New ItemData("Battle Axe +2", 49, "Weapon", "10-20 Damage",8500,"FSLN","Close Range;"),</v>
      </c>
    </row>
    <row r="52" spans="1:8" x14ac:dyDescent="0.25">
      <c r="A52" s="10" t="s">
        <v>698</v>
      </c>
      <c r="B52">
        <v>50</v>
      </c>
      <c r="C52" s="2" t="s">
        <v>92</v>
      </c>
      <c r="D52" s="2"/>
      <c r="E52" s="2" t="s">
        <v>583</v>
      </c>
      <c r="F52" s="2" t="s">
        <v>97</v>
      </c>
      <c r="G52" s="2" t="s">
        <v>194</v>
      </c>
      <c r="H52" t="str">
        <f>"New ItemData("""&amp;A52&amp;""", "&amp;B52&amp;", """&amp;C52&amp; """, """ &amp; IF(C52="Weapon",D52&amp;" Damage",IF(OR(C52="Armor",C52="Helm",C52="Shield",C52="Gauntlets"),"AC "&amp;D52,D52))&amp;""","&amp;E52&amp;","""&amp;F52&amp;""",""" &amp; G52 &amp; """),"</f>
        <v>New ItemData("Axe of Death", 50, "Weapon", " Damage",8500,"FSLN","Cursed;"),</v>
      </c>
    </row>
    <row r="53" spans="1:8" x14ac:dyDescent="0.25">
      <c r="A53" s="9" t="s">
        <v>545</v>
      </c>
      <c r="B53">
        <v>51</v>
      </c>
      <c r="C53" t="s">
        <v>92</v>
      </c>
      <c r="D53" s="2" t="s">
        <v>578</v>
      </c>
      <c r="E53" s="2" t="s">
        <v>581</v>
      </c>
      <c r="F53" s="2" t="s">
        <v>249</v>
      </c>
      <c r="G53" s="2" t="s">
        <v>710</v>
      </c>
      <c r="H53" t="str">
        <f>"New ItemData("""&amp;A53&amp;""", "&amp;B53&amp;", """&amp;C53&amp; """, """ &amp; IF(C53="Weapon",D53&amp;" Damage",IF(OR(C53="Armor",C53="Helm",C53="Shield",C53="Gauntlets"),"AC "&amp;D53,D53))&amp;""","&amp;E53&amp;","""&amp;F53&amp;""",""" &amp; G53 &amp; """),"</f>
        <v>New ItemData("Sacred Basher", 51, "Weapon", "8-14 Damage",7500,"PB","Short Range;"),</v>
      </c>
    </row>
    <row r="54" spans="1:8" x14ac:dyDescent="0.25">
      <c r="A54" s="9" t="s">
        <v>548</v>
      </c>
      <c r="B54">
        <v>52</v>
      </c>
      <c r="C54" t="s">
        <v>92</v>
      </c>
      <c r="D54" s="2" t="s">
        <v>585</v>
      </c>
      <c r="E54" s="2" t="s">
        <v>136</v>
      </c>
      <c r="F54" s="2" t="s">
        <v>97</v>
      </c>
      <c r="G54" s="2" t="s">
        <v>719</v>
      </c>
      <c r="H54" t="str">
        <f>"New ItemData("""&amp;A54&amp;""", "&amp;B54&amp;", """&amp;C54&amp; """, """ &amp; IF(C54="Weapon",D54&amp;" Damage",IF(OR(C54="Armor",C54="Helm",C54="Shield",C54="Gauntlets"),"AC "&amp;D54,D54))&amp;""","&amp;E54&amp;","""&amp;F54&amp;""",""" &amp; G54 &amp; """),"</f>
        <v>New ItemData("Faust Halberd", 52, "Weapon", "8-20 Damage",10000,"FSLN","Short Range; Invoke: Vitality -1"),</v>
      </c>
    </row>
    <row r="55" spans="1:8" x14ac:dyDescent="0.25">
      <c r="A55" s="9" t="s">
        <v>549</v>
      </c>
      <c r="B55">
        <v>53</v>
      </c>
      <c r="C55" t="s">
        <v>92</v>
      </c>
      <c r="D55" s="2" t="s">
        <v>584</v>
      </c>
      <c r="E55" s="2" t="s">
        <v>136</v>
      </c>
      <c r="F55" s="2" t="s">
        <v>97</v>
      </c>
      <c r="G55" s="2" t="s">
        <v>720</v>
      </c>
      <c r="H55" t="str">
        <f>"New ItemData("""&amp;A55&amp;""", "&amp;B55&amp;", """&amp;C55&amp; """, """ &amp; IF(C55="Weapon",D55&amp;" Damage",IF(OR(C55="Armor",C55="Helm",C55="Shield",C55="Gauntlets"),"AC "&amp;D55,D55))&amp;""","&amp;E55&amp;","""&amp;F55&amp;""",""" &amp; G55 &amp; """),"</f>
        <v>New ItemData("Silver Hammer", 53, "Weapon", "10-20 Damage",10000,"FSLN","Short Range; Invoke: Strength +1, Luck -1"),</v>
      </c>
    </row>
    <row r="56" spans="1:8" x14ac:dyDescent="0.25">
      <c r="A56" s="9" t="s">
        <v>723</v>
      </c>
      <c r="B56">
        <v>54</v>
      </c>
      <c r="C56" t="s">
        <v>92</v>
      </c>
      <c r="D56" s="2" t="s">
        <v>574</v>
      </c>
      <c r="E56" s="2" t="s">
        <v>344</v>
      </c>
      <c r="F56" s="2" t="s">
        <v>241</v>
      </c>
      <c r="G56" s="2" t="s">
        <v>722</v>
      </c>
      <c r="H56" t="str">
        <f>"New ItemData("""&amp;A56&amp;""", "&amp;B56&amp;", """&amp;C56&amp; """, """ &amp; IF(C56="Weapon",D56&amp;" Damage",IF(OR(C56="Armor",C56="Helm",C56="Shield",C56="Gauntlets"),"AC "&amp;D56,D56))&amp;""","&amp;E56&amp;","""&amp;F56&amp;""",""" &amp; G56 &amp; """),"</f>
        <v>New ItemData("Mage's Yew Bow", 54, "Weapon", "6-12 Damage",12000,"M","Long Range; Invoke: Vitality +1"),</v>
      </c>
    </row>
    <row r="57" spans="1:8" x14ac:dyDescent="0.25">
      <c r="A57" s="9" t="s">
        <v>551</v>
      </c>
      <c r="B57">
        <v>55</v>
      </c>
      <c r="C57" t="s">
        <v>92</v>
      </c>
      <c r="D57" s="2" t="s">
        <v>587</v>
      </c>
      <c r="E57" s="2" t="s">
        <v>344</v>
      </c>
      <c r="F57" s="2" t="s">
        <v>96</v>
      </c>
      <c r="G57" s="2" t="s">
        <v>711</v>
      </c>
      <c r="H57" t="str">
        <f>"New ItemData("""&amp;A57&amp;""", "&amp;B57&amp;", """&amp;C57&amp; """, """ &amp; IF(C57="Weapon",D57&amp;" Damage",IF(OR(C57="Armor",C57="Helm",C57="Shield",C57="Gauntlets"),"AC "&amp;D57,D57))&amp;""","&amp;E57&amp;","""&amp;F57&amp;""",""" &amp; G57 &amp; """),"</f>
        <v>New ItemData("Hv. Crossbow", 55, "Weapon", "8-15 Damage",12000,"FTSLN","Long Range;"),</v>
      </c>
    </row>
    <row r="58" spans="1:8" x14ac:dyDescent="0.25">
      <c r="A58" s="9" t="s">
        <v>42</v>
      </c>
      <c r="B58">
        <v>56</v>
      </c>
      <c r="C58" t="s">
        <v>205</v>
      </c>
      <c r="D58" s="2" t="s">
        <v>268</v>
      </c>
      <c r="E58" s="2" t="s">
        <v>131</v>
      </c>
      <c r="F58" s="2" t="s">
        <v>164</v>
      </c>
      <c r="G58" s="2"/>
      <c r="H58" t="str">
        <f>"New ItemData("""&amp;A58&amp;""", "&amp;B58&amp;", """&amp;C58&amp; """, """ &amp; IF(C58="Weapon",D58&amp;" Damage",IF(OR(C58="Armor",C58="Helm",C58="Shield",C58="Gauntlets"),"AC "&amp;D58,D58))&amp;""","&amp;E58&amp;","""&amp;F58&amp;""",""" &amp; G58 &amp; """),"</f>
        <v>New ItemData("Leather +2", 56, "Armor", "AC 4",4000,"FPTBSLN",""),</v>
      </c>
    </row>
    <row r="59" spans="1:8" x14ac:dyDescent="0.25">
      <c r="A59" s="9" t="s">
        <v>736</v>
      </c>
      <c r="B59">
        <v>57</v>
      </c>
      <c r="C59" t="s">
        <v>205</v>
      </c>
      <c r="D59" s="2" t="s">
        <v>117</v>
      </c>
      <c r="E59" s="2" t="s">
        <v>300</v>
      </c>
      <c r="F59" s="2" t="s">
        <v>98</v>
      </c>
      <c r="G59" s="2"/>
      <c r="H59" t="str">
        <f>"New ItemData("""&amp;A59&amp;""", "&amp;B59&amp;", """&amp;C59&amp; """, """ &amp; IF(C59="Weapon",D59&amp;" Damage",IF(OR(C59="Armor",C59="Helm",C59="Shield",C59="Gauntlets"),"AC "&amp;D59,D59))&amp;""","&amp;E59&amp;","""&amp;F59&amp;""",""" &amp; G59 &amp; """),"</f>
        <v>New ItemData("Chain Mail +2", 57, "Armor", "AC 5",6000,"FPBSLN",""),</v>
      </c>
    </row>
    <row r="60" spans="1:8" x14ac:dyDescent="0.25">
      <c r="A60" s="9" t="s">
        <v>598</v>
      </c>
      <c r="B60">
        <v>58</v>
      </c>
      <c r="C60" t="s">
        <v>205</v>
      </c>
      <c r="D60" s="2" t="s">
        <v>263</v>
      </c>
      <c r="E60" s="2" t="s">
        <v>135</v>
      </c>
      <c r="F60" s="2" t="s">
        <v>97</v>
      </c>
      <c r="G60" s="2"/>
      <c r="H60" t="str">
        <f>"New ItemData("""&amp;A60&amp;""", "&amp;B60&amp;", """&amp;C60&amp; """, """ &amp; IF(C60="Weapon",D60&amp;" Damage",IF(OR(C60="Armor",C60="Helm",C60="Shield",C60="Gauntlets"),"AC "&amp;D60,D60))&amp;""","&amp;E60&amp;","""&amp;F60&amp;""",""" &amp; G60 &amp; """),"</f>
        <v>New ItemData("Scale Mail +2", 58, "Armor", "AC 6",8000,"FSLN",""),</v>
      </c>
    </row>
    <row r="61" spans="1:8" x14ac:dyDescent="0.25">
      <c r="A61" s="9" t="s">
        <v>44</v>
      </c>
      <c r="B61">
        <v>59</v>
      </c>
      <c r="C61" t="s">
        <v>205</v>
      </c>
      <c r="D61" s="2" t="s">
        <v>269</v>
      </c>
      <c r="E61" s="2" t="s">
        <v>136</v>
      </c>
      <c r="F61" s="2" t="s">
        <v>537</v>
      </c>
      <c r="G61" s="2"/>
      <c r="H61" t="str">
        <f>"New ItemData("""&amp;A61&amp;""", "&amp;B61&amp;", """&amp;C61&amp; """, """ &amp; IF(C61="Weapon",D61&amp;" Damage",IF(OR(C61="Armor",C61="Helm",C61="Shield",C61="Gauntlets"),"AC "&amp;D61,D61))&amp;""","&amp;E61&amp;","""&amp;F61&amp;""",""" &amp; G61 &amp; """),"</f>
        <v>New ItemData("Plate Mail +2", 59, "Armor", "AC 7",10000,"FL",""),</v>
      </c>
    </row>
    <row r="62" spans="1:8" x14ac:dyDescent="0.25">
      <c r="A62" s="9" t="s">
        <v>691</v>
      </c>
      <c r="B62">
        <v>60</v>
      </c>
      <c r="C62" s="2" t="s">
        <v>205</v>
      </c>
      <c r="D62" s="2" t="s">
        <v>431</v>
      </c>
      <c r="E62" s="2" t="s">
        <v>597</v>
      </c>
      <c r="F62" s="2" t="s">
        <v>241</v>
      </c>
      <c r="G62" s="2" t="s">
        <v>194</v>
      </c>
      <c r="H62" t="str">
        <f>"New ItemData("""&amp;A62&amp;""", "&amp;B62&amp;", """&amp;C62&amp; """, """ &amp; IF(C62="Weapon",D62&amp;" Damage",IF(OR(C62="Armor",C62="Helm",C62="Shield",C62="Gauntlets"),"AC "&amp;D62,D62))&amp;""","&amp;E62&amp;","""&amp;F62&amp;""",""" &amp; G62 &amp; """),"</f>
        <v>New ItemData("Scarlet Robes", 60, "Armor", "AC -2",4500,"M","Cursed;"),</v>
      </c>
    </row>
    <row r="63" spans="1:8" x14ac:dyDescent="0.25">
      <c r="A63" s="9" t="s">
        <v>596</v>
      </c>
      <c r="B63">
        <v>61</v>
      </c>
      <c r="C63" t="s">
        <v>205</v>
      </c>
      <c r="D63" s="2" t="s">
        <v>268</v>
      </c>
      <c r="E63" s="2" t="s">
        <v>597</v>
      </c>
      <c r="F63" s="2" t="s">
        <v>167</v>
      </c>
      <c r="G63" s="2"/>
      <c r="H63" t="str">
        <f>"New ItemData("""&amp;A63&amp;""", "&amp;B63&amp;", """&amp;C63&amp; """, """ &amp; IF(C63="Weapon",D63&amp;" Damage",IF(OR(C63="Armor",C63="Helm",C63="Shield",C63="Gauntlets"),"AC "&amp;D63,D63))&amp;""","&amp;E63&amp;","""&amp;F63&amp;""",""" &amp; G63 &amp; """),"</f>
        <v>New ItemData("Emerald Robes", 61, "Armor", "AC 4",4500,"*",""),</v>
      </c>
    </row>
    <row r="64" spans="1:8" x14ac:dyDescent="0.25">
      <c r="A64" s="9" t="s">
        <v>352</v>
      </c>
      <c r="B64">
        <v>62</v>
      </c>
      <c r="C64" t="s">
        <v>208</v>
      </c>
      <c r="D64" s="2" t="s">
        <v>268</v>
      </c>
      <c r="E64" s="2" t="s">
        <v>340</v>
      </c>
      <c r="F64" s="2" t="s">
        <v>537</v>
      </c>
      <c r="G64" s="2"/>
      <c r="H64" t="str">
        <f>"New ItemData("""&amp;A64&amp;""", "&amp;B64&amp;", """&amp;C64&amp; """, """ &amp; IF(C64="Weapon",D64&amp;" Damage",IF(OR(C64="Armor",C64="Helm",C64="Shield",C64="Gauntlets"),"AC "&amp;D64,D64))&amp;""","&amp;E64&amp;","""&amp;F64&amp;""",""" &amp; G64 &amp; """),"</f>
        <v>New ItemData("Heater +2", 62, "Shield", "AC 4",5000,"FL",""),</v>
      </c>
    </row>
    <row r="65" spans="1:8" x14ac:dyDescent="0.25">
      <c r="A65" s="9" t="s">
        <v>607</v>
      </c>
      <c r="B65">
        <v>63</v>
      </c>
      <c r="C65" t="s">
        <v>409</v>
      </c>
      <c r="D65" s="2" t="s">
        <v>267</v>
      </c>
      <c r="E65" s="2" t="s">
        <v>338</v>
      </c>
      <c r="F65" s="2" t="s">
        <v>97</v>
      </c>
      <c r="G65" s="2"/>
      <c r="H65" t="str">
        <f>"New ItemData("""&amp;A65&amp;""", "&amp;B65&amp;", """&amp;C65&amp; """, """ &amp; IF(C65="Weapon",D65&amp;" Damage",IF(OR(C65="Armor",C65="Helm",C65="Shield",C65="Gauntlets"),"AC "&amp;D65,D65))&amp;""","&amp;E65&amp;","""&amp;F65&amp;""",""" &amp; G65 &amp; """),"</f>
        <v>New ItemData("Bacinet", 63, "Helmet", "3",3500,"FSLN",""),</v>
      </c>
    </row>
    <row r="66" spans="1:8" x14ac:dyDescent="0.25">
      <c r="A66" s="9" t="s">
        <v>692</v>
      </c>
      <c r="B66">
        <v>64</v>
      </c>
      <c r="C66" s="2" t="s">
        <v>409</v>
      </c>
      <c r="D66" s="2" t="s">
        <v>701</v>
      </c>
      <c r="E66" s="2" t="s">
        <v>130</v>
      </c>
      <c r="F66" s="2" t="s">
        <v>167</v>
      </c>
      <c r="G66" s="2" t="s">
        <v>708</v>
      </c>
      <c r="H66" t="str">
        <f>"New ItemData("""&amp;A66&amp;""", "&amp;B66&amp;", """&amp;C66&amp; """, """ &amp; IF(C66="Weapon",D66&amp;" Damage",IF(OR(C66="Armor",C66="Helm",C66="Shield",C66="Gauntlets"),"AC "&amp;D66,D66))&amp;""","&amp;E66&amp;","""&amp;F66&amp;""",""" &amp; G66 &amp; """),"</f>
        <v>New ItemData("Cone of Fire", 64, "Helmet", "-4",3000,"*","Cursed; Invoke: Ashes"),</v>
      </c>
    </row>
    <row r="67" spans="1:8" x14ac:dyDescent="0.25">
      <c r="A67" s="9" t="s">
        <v>469</v>
      </c>
      <c r="B67">
        <v>65</v>
      </c>
      <c r="C67" t="s">
        <v>207</v>
      </c>
      <c r="D67" s="2" t="s">
        <v>267</v>
      </c>
      <c r="E67" s="2" t="s">
        <v>581</v>
      </c>
      <c r="F67" s="2" t="s">
        <v>97</v>
      </c>
      <c r="G67" s="2"/>
      <c r="H67" t="str">
        <f>"New ItemData("""&amp;A67&amp;""", "&amp;B67&amp;", """&amp;C67&amp; """, """ &amp; IF(C67="Weapon",D67&amp;" Damage",IF(OR(C67="Armor",C67="Helm",C67="Shield",C67="Gauntlets"),"AC "&amp;D67,D67))&amp;""","&amp;E67&amp;","""&amp;F67&amp;""",""" &amp; G67 &amp; """),"</f>
        <v>New ItemData("Silver Gloves", 65, "Gauntlets", "AC 3",7500,"FSLN",""),</v>
      </c>
    </row>
    <row r="68" spans="1:8" x14ac:dyDescent="0.25">
      <c r="A68" s="9" t="s">
        <v>627</v>
      </c>
      <c r="B68">
        <v>66</v>
      </c>
      <c r="C68" s="2" t="s">
        <v>207</v>
      </c>
      <c r="D68" s="2"/>
      <c r="E68" s="2" t="s">
        <v>136</v>
      </c>
      <c r="F68" s="2" t="s">
        <v>167</v>
      </c>
      <c r="G68" s="2" t="s">
        <v>628</v>
      </c>
      <c r="H68" t="str">
        <f>"New ItemData("""&amp;A68&amp;""", "&amp;B68&amp;", """&amp;C68&amp; """, """ &amp; IF(C68="Weapon",D68&amp;" Damage",IF(OR(C68="Armor",C68="Helm",C68="Shield",C68="Gauntlets"),"AC "&amp;D68,D68))&amp;""","&amp;E68&amp;","""&amp;F68&amp;""",""" &amp; G68 &amp; """),"</f>
        <v>New ItemData("Bracers +1", 66, "Gauntlets", "AC ",10000,"*","[FSLN] AC:2"),</v>
      </c>
    </row>
    <row r="69" spans="1:8" x14ac:dyDescent="0.25">
      <c r="A69" s="9" t="s">
        <v>553</v>
      </c>
      <c r="B69">
        <v>67</v>
      </c>
      <c r="C69" t="s">
        <v>92</v>
      </c>
      <c r="D69" s="2" t="s">
        <v>590</v>
      </c>
      <c r="E69" s="2" t="s">
        <v>315</v>
      </c>
      <c r="F69" s="2" t="s">
        <v>97</v>
      </c>
      <c r="G69" s="2" t="s">
        <v>742</v>
      </c>
      <c r="H69" t="str">
        <f>"New ItemData("""&amp;A69&amp;""", "&amp;B69&amp;", """&amp;C69&amp; """, """ &amp; IF(C69="Weapon",D69&amp;" Damage",IF(OR(C69="Armor",C69="Helm",C69="Shield",C69="Gauntlets"),"AC "&amp;D69,D69))&amp;""","&amp;E69&amp;","""&amp;F69&amp;""",""" &amp; G69 &amp; """),"</f>
        <v>New ItemData("Long Sword +3", 67, "Weapon", "12-22 Damage",20000,"FSLN","Close Range; Formerly Blade Cusinart'"),</v>
      </c>
    </row>
    <row r="70" spans="1:8" x14ac:dyDescent="0.25">
      <c r="A70" s="9" t="s">
        <v>599</v>
      </c>
      <c r="B70">
        <v>68</v>
      </c>
      <c r="C70" t="s">
        <v>205</v>
      </c>
      <c r="D70" s="2" t="s">
        <v>270</v>
      </c>
      <c r="E70" s="2" t="s">
        <v>387</v>
      </c>
      <c r="F70" s="2" t="s">
        <v>97</v>
      </c>
      <c r="G70" s="2"/>
      <c r="H70" t="str">
        <f>"New ItemData("""&amp;A70&amp;""", "&amp;B70&amp;", """&amp;C70&amp; """, """ &amp; IF(C70="Weapon",D70&amp;" Damage",IF(OR(C70="Armor",C70="Helm",C70="Shield",C70="Gauntlets"),"AC "&amp;D70,D70))&amp;""","&amp;E70&amp;","""&amp;F70&amp;""",""" &amp; G70 &amp; """),"</f>
        <v>New ItemData("Plate Mail +3", 68, "Armor", "AC 8",25000,"FSLN",""),</v>
      </c>
    </row>
    <row r="71" spans="1:8" x14ac:dyDescent="0.25">
      <c r="A71" s="9" t="s">
        <v>737</v>
      </c>
      <c r="B71">
        <v>69</v>
      </c>
      <c r="C71" t="s">
        <v>208</v>
      </c>
      <c r="D71" s="2" t="s">
        <v>267</v>
      </c>
      <c r="E71" s="2" t="s">
        <v>315</v>
      </c>
      <c r="F71" s="2" t="s">
        <v>97</v>
      </c>
      <c r="G71" s="2"/>
      <c r="H71" t="str">
        <f>"New ItemData("""&amp;A71&amp;""", "&amp;B71&amp;", """&amp;C71&amp; """, """ &amp; IF(C71="Weapon",D71&amp;" Damage",IF(OR(C71="Armor",C71="Helm",C71="Shield",C71="Gauntlets"),"AC "&amp;D71,D71))&amp;""","&amp;E71&amp;","""&amp;F71&amp;""",""" &amp; G71 &amp; """),"</f>
        <v>New ItemData("Shield Pro Magic", 69, "Shield", "AC 3",20000,"FSLN",""),</v>
      </c>
    </row>
    <row r="72" spans="1:8" x14ac:dyDescent="0.25">
      <c r="A72" s="9" t="s">
        <v>609</v>
      </c>
      <c r="B72">
        <v>70</v>
      </c>
      <c r="C72" t="s">
        <v>207</v>
      </c>
      <c r="D72" s="2" t="s">
        <v>268</v>
      </c>
      <c r="E72" s="2" t="s">
        <v>140</v>
      </c>
      <c r="F72" s="2" t="s">
        <v>537</v>
      </c>
      <c r="G72" s="2"/>
      <c r="H72" t="str">
        <f>"New ItemData("""&amp;A72&amp;""", "&amp;B72&amp;", """&amp;C72&amp; """, """ &amp; IF(C72="Weapon",D72&amp;" Damage",IF(OR(C72="Armor",C72="Helm",C72="Shield",C72="Gauntlets"),"AC "&amp;D72,D72))&amp;""","&amp;E72&amp;","""&amp;F72&amp;""",""" &amp; G72 &amp; """),"</f>
        <v>New ItemData("Jeweled Armet", 70, "Gauntlets", "AC 4",12500,"FL",""),</v>
      </c>
    </row>
    <row r="73" spans="1:8" x14ac:dyDescent="0.25">
      <c r="A73" s="9" t="s">
        <v>608</v>
      </c>
      <c r="B73">
        <v>71</v>
      </c>
      <c r="C73" t="s">
        <v>409</v>
      </c>
      <c r="D73" s="2" t="s">
        <v>265</v>
      </c>
      <c r="E73" s="2" t="s">
        <v>135</v>
      </c>
      <c r="F73" s="2" t="s">
        <v>241</v>
      </c>
      <c r="G73" s="2"/>
      <c r="H73" t="str">
        <f>"New ItemData("""&amp;A73&amp;""", "&amp;B73&amp;", """&amp;C73&amp; """, """ &amp; IF(C73="Weapon",D73&amp;" Damage",IF(OR(C73="Armor",C73="Helm",C73="Shield",C73="Gauntlets"),"AC "&amp;D73,D73))&amp;""","&amp;E73&amp;","""&amp;F73&amp;""",""" &amp; G73 &amp; """),"</f>
        <v>New ItemData("Wizard's Cap", 71, "Helmet", "1",8000,"M",""),</v>
      </c>
    </row>
    <row r="74" spans="1:8" x14ac:dyDescent="0.25">
      <c r="A74" s="9" t="s">
        <v>612</v>
      </c>
      <c r="B74">
        <v>72</v>
      </c>
      <c r="C74" t="s">
        <v>207</v>
      </c>
      <c r="D74" s="2" t="s">
        <v>268</v>
      </c>
      <c r="E74" s="2" t="s">
        <v>392</v>
      </c>
      <c r="F74" s="2" t="s">
        <v>97</v>
      </c>
      <c r="G74" s="2"/>
      <c r="H74" t="str">
        <f>"New ItemData("""&amp;A74&amp;""", "&amp;B74&amp;", """&amp;C74&amp; """, """ &amp; IF(C74="Weapon",D74&amp;" Damage",IF(OR(C74="Armor",C74="Helm",C74="Shield",C74="Gauntlets"),"AC "&amp;D74,D74))&amp;""","&amp;E74&amp;","""&amp;F74&amp;""",""" &amp; G74 &amp; """),"</f>
        <v>New ItemData("Gloves of Myrdall", 72, "Gauntlets", "AC 4",40000,"FSLN",""),</v>
      </c>
    </row>
    <row r="75" spans="1:8" x14ac:dyDescent="0.25">
      <c r="A75" s="9" t="s">
        <v>625</v>
      </c>
      <c r="B75">
        <v>73</v>
      </c>
      <c r="C75" s="2" t="s">
        <v>205</v>
      </c>
      <c r="D75" s="2"/>
      <c r="E75" s="2" t="s">
        <v>626</v>
      </c>
      <c r="F75" s="2" t="s">
        <v>167</v>
      </c>
      <c r="G75" s="2" t="s">
        <v>390</v>
      </c>
      <c r="H75" t="str">
        <f>"New ItemData("""&amp;A75&amp;""", "&amp;B75&amp;", """&amp;C75&amp; """, """ &amp; IF(C75="Weapon",D75&amp;" Damage",IF(OR(C75="Armor",C75="Helm",C75="Shield",C75="Gauntlets"),"AC "&amp;D75,D75))&amp;""","&amp;E75&amp;","""&amp;F75&amp;""",""" &amp; G75 &amp; """),"</f>
        <v>New ItemData("Cloak of Capricorn", 73, "Armor", "AC ",9000,"*","AC: 2"),</v>
      </c>
    </row>
    <row r="76" spans="1:8" x14ac:dyDescent="0.25">
      <c r="A76" s="9" t="s">
        <v>554</v>
      </c>
      <c r="B76">
        <v>74</v>
      </c>
      <c r="C76" t="s">
        <v>92</v>
      </c>
      <c r="D76" s="2" t="s">
        <v>555</v>
      </c>
      <c r="E76" s="2" t="s">
        <v>357</v>
      </c>
      <c r="F76" s="2" t="s">
        <v>96</v>
      </c>
      <c r="G76" s="2" t="s">
        <v>714</v>
      </c>
      <c r="H76" t="str">
        <f>"New ItemData("""&amp;A76&amp;""", "&amp;B76&amp;", """&amp;C76&amp; """, """ &amp; IF(C76="Weapon",D76&amp;" Damage",IF(OR(C76="Armor",C76="Helm",C76="Shield",C76="Gauntlets"),"AC "&amp;D76,D76))&amp;""","&amp;E76&amp;","""&amp;F76&amp;""",""" &amp; G76 &amp; """),"</f>
        <v>New ItemData("Sylvan Bow", 74, "Weapon", "14-26 Damage",100000,"FTSLN","Long Range; Invoke: Agility +1"),</v>
      </c>
    </row>
    <row r="77" spans="1:8" x14ac:dyDescent="0.25">
      <c r="A77" s="9" t="s">
        <v>556</v>
      </c>
      <c r="B77">
        <v>75</v>
      </c>
      <c r="C77" t="s">
        <v>92</v>
      </c>
      <c r="D77" s="2" t="s">
        <v>557</v>
      </c>
      <c r="E77" s="2" t="s">
        <v>500</v>
      </c>
      <c r="F77" s="2" t="s">
        <v>540</v>
      </c>
      <c r="G77" s="2" t="s">
        <v>715</v>
      </c>
      <c r="H77" t="str">
        <f>"New ItemData("""&amp;A77&amp;""", "&amp;B77&amp;", """&amp;C77&amp; """, """ &amp; IF(C77="Weapon",D77&amp;" Damage",IF(OR(C77="Armor",C77="Helm",C77="Shield",C77="Gauntlets"),"AC "&amp;D77,D77))&amp;""","&amp;E77&amp;","""&amp;F77&amp;""",""" &amp; G77 &amp; """),"</f>
        <v>New ItemData("Muramasa Katana", 75, "Weapon", "15-30 Damage",150000,"SN","Close Range; Invoke: Vitality +1"),</v>
      </c>
    </row>
    <row r="78" spans="1:8" x14ac:dyDescent="0.25">
      <c r="A78" s="9" t="s">
        <v>729</v>
      </c>
      <c r="B78">
        <v>76</v>
      </c>
      <c r="C78" t="s">
        <v>92</v>
      </c>
      <c r="D78" s="2" t="s">
        <v>558</v>
      </c>
      <c r="E78" s="2" t="s">
        <v>591</v>
      </c>
      <c r="F78" s="2" t="s">
        <v>171</v>
      </c>
      <c r="G78" s="2" t="s">
        <v>715</v>
      </c>
      <c r="H78" t="str">
        <f>"New ItemData("""&amp;A78&amp;""", "&amp;B78&amp;", """&amp;C78&amp; """, """ &amp; IF(C78="Weapon",D78&amp;" Damage",IF(OR(C78="Armor",C78="Helm",C78="Shield",C78="Gauntlets"),"AC "&amp;D78,D78))&amp;""","&amp;E78&amp;","""&amp;F78&amp;""",""" &amp; G78 &amp; """),"</f>
        <v>New ItemData("Odinsword", 76, "Weapon", "15-35 Damage",250000,"L","Close Range; Invoke: Vitality +1"),</v>
      </c>
    </row>
    <row r="79" spans="1:8" x14ac:dyDescent="0.25">
      <c r="A79" s="9" t="s">
        <v>600</v>
      </c>
      <c r="B79">
        <v>77</v>
      </c>
      <c r="C79" t="s">
        <v>205</v>
      </c>
      <c r="D79" s="2" t="s">
        <v>118</v>
      </c>
      <c r="E79" s="2" t="s">
        <v>591</v>
      </c>
      <c r="F79" s="2" t="s">
        <v>97</v>
      </c>
      <c r="G79" s="2"/>
      <c r="H79" t="str">
        <f>"New ItemData("""&amp;A79&amp;""", "&amp;B79&amp;", """&amp;C79&amp; """, """ &amp; IF(C79="Weapon",D79&amp;" Damage",IF(OR(C79="Armor",C79="Helm",C79="Shield",C79="Gauntlets"),"AC "&amp;D79,D79))&amp;""","&amp;E79&amp;","""&amp;F79&amp;""",""" &amp; G79 &amp; """),"</f>
        <v>New ItemData("Gold Plate +5", 77, "Armor", "AC 10",250000,"FSLN",""),</v>
      </c>
    </row>
    <row r="80" spans="1:8" x14ac:dyDescent="0.25">
      <c r="A80" s="9" t="s">
        <v>621</v>
      </c>
      <c r="B80">
        <v>78</v>
      </c>
      <c r="C80" s="2" t="s">
        <v>177</v>
      </c>
      <c r="D80" s="2"/>
      <c r="E80" s="2" t="s">
        <v>340</v>
      </c>
      <c r="F80" s="2" t="s">
        <v>167</v>
      </c>
      <c r="G80" s="2" t="s">
        <v>622</v>
      </c>
      <c r="H80" t="str">
        <f>"New ItemData("""&amp;A80&amp;""", "&amp;B80&amp;", """&amp;C80&amp; """, """ &amp; IF(C80="Weapon",D80&amp;" Damage",IF(OR(C80="Armor",C80="Helm",C80="Shield",C80="Gauntlets"),"AC "&amp;D80,D80))&amp;""","&amp;E80&amp;","""&amp;F80&amp;""",""" &amp; G80 &amp; """),"</f>
        <v>New ItemData("Ring of Frozz", 78, "Magic", "",5000,"*","[M] AC: 2; Invoke: 9s All Spell Pts."),</v>
      </c>
    </row>
    <row r="81" spans="1:8" x14ac:dyDescent="0.25">
      <c r="A81" s="9" t="s">
        <v>623</v>
      </c>
      <c r="B81">
        <v>79</v>
      </c>
      <c r="C81" s="2" t="s">
        <v>177</v>
      </c>
      <c r="D81" s="2"/>
      <c r="E81" s="2" t="s">
        <v>340</v>
      </c>
      <c r="F81" s="2" t="s">
        <v>167</v>
      </c>
      <c r="G81" s="2" t="s">
        <v>624</v>
      </c>
      <c r="H81" t="str">
        <f>"New ItemData("""&amp;A81&amp;""", "&amp;B81&amp;", """&amp;C81&amp; """, """ &amp; IF(C81="Weapon",D81&amp;" Damage",IF(OR(C81="Armor",C81="Helm",C81="Shield",C81="Gauntlets"),"AC "&amp;D81,D81))&amp;""","&amp;E81&amp;","""&amp;F81&amp;""",""" &amp; G81 &amp; """),"</f>
        <v>New ItemData("Ring of Skulls", 79, "Magic", "",5000,"*","Invoke: Piety -1, Age -1"),</v>
      </c>
    </row>
    <row r="82" spans="1:8" x14ac:dyDescent="0.25">
      <c r="A82" s="9" t="s">
        <v>739</v>
      </c>
      <c r="B82">
        <v>80</v>
      </c>
      <c r="C82" s="2" t="s">
        <v>177</v>
      </c>
      <c r="D82" s="2"/>
      <c r="E82" s="2" t="s">
        <v>142</v>
      </c>
      <c r="F82" s="2" t="s">
        <v>167</v>
      </c>
      <c r="G82" s="2" t="s">
        <v>648</v>
      </c>
      <c r="H82" t="str">
        <f>"New ItemData("""&amp;A82&amp;""", "&amp;B82&amp;", """&amp;C82&amp; """, """ &amp; IF(C82="Weapon",D82&amp;" Damage",IF(OR(C82="Armor",C82="Helm",C82="Shield",C82="Gauntlets"),"AC "&amp;D82,D82))&amp;""","&amp;E82&amp;","""&amp;F82&amp;""",""" &amp; G82 &amp; """),"</f>
        <v>New ItemData("Ring of MADI", 80, "Magic", "",15000,"*","Invoke: Casts MADI"),</v>
      </c>
    </row>
    <row r="83" spans="1:8" x14ac:dyDescent="0.25">
      <c r="A83" s="9" t="s">
        <v>693</v>
      </c>
      <c r="B83">
        <v>81</v>
      </c>
      <c r="C83" s="2" t="s">
        <v>177</v>
      </c>
      <c r="D83" s="2" t="s">
        <v>703</v>
      </c>
      <c r="E83" s="2" t="s">
        <v>136</v>
      </c>
      <c r="F83" s="2" t="s">
        <v>167</v>
      </c>
      <c r="G83" s="2" t="s">
        <v>707</v>
      </c>
      <c r="H83" t="str">
        <f>"New ItemData("""&amp;A83&amp;""", "&amp;B83&amp;", """&amp;C83&amp; """, """ &amp; IF(C83="Weapon",D83&amp;" Damage",IF(OR(C83="Armor",C83="Helm",C83="Shield",C83="Gauntlets"),"AC "&amp;D83,D83))&amp;""","&amp;E83&amp;","""&amp;F83&amp;""",""" &amp; G83 &amp; """),"</f>
        <v>New ItemData("Ring of Jade", 81, "Magic", "AC -2",10000,"*","Cursed; Invoke: Age +1"),</v>
      </c>
    </row>
    <row r="84" spans="1:8" x14ac:dyDescent="0.25">
      <c r="A84" s="9" t="s">
        <v>649</v>
      </c>
      <c r="B84">
        <v>82</v>
      </c>
      <c r="C84" s="2" t="s">
        <v>177</v>
      </c>
      <c r="D84" s="2"/>
      <c r="E84" s="2" t="s">
        <v>315</v>
      </c>
      <c r="F84" s="2" t="s">
        <v>167</v>
      </c>
      <c r="G84" s="2" t="s">
        <v>280</v>
      </c>
      <c r="H84" t="str">
        <f>"New ItemData("""&amp;A84&amp;""", "&amp;B84&amp;", """&amp;C84&amp; """, """ &amp; IF(C84="Weapon",D84&amp;" Damage",IF(OR(C84="Armor",C84="Helm",C84="Shield",C84="Gauntlets"),"AC "&amp;D84,D84))&amp;""","&amp;E84&amp;","""&amp;F84&amp;""",""" &amp; G84 &amp; """),"</f>
        <v>New ItemData("Ring of Solitude", 82, "Magic", "",20000,"*","Invoke: Luck +1"),</v>
      </c>
    </row>
    <row r="85" spans="1:8" x14ac:dyDescent="0.25">
      <c r="A85" s="9" t="s">
        <v>645</v>
      </c>
      <c r="B85">
        <v>83</v>
      </c>
      <c r="C85" s="2" t="s">
        <v>177</v>
      </c>
      <c r="D85" s="2"/>
      <c r="E85" s="2" t="s">
        <v>344</v>
      </c>
      <c r="F85" s="2" t="s">
        <v>167</v>
      </c>
      <c r="G85" s="2" t="s">
        <v>646</v>
      </c>
      <c r="H85" t="str">
        <f>"New ItemData("""&amp;A85&amp;""", "&amp;B85&amp;", """&amp;C85&amp; """, """ &amp; IF(C85="Weapon",D85&amp;" Damage",IF(OR(C85="Armor",C85="Helm",C85="Shield",C85="Gauntlets"),"AC "&amp;D85,D85))&amp;""","&amp;E85&amp;","""&amp;F85&amp;""",""" &amp; G85 &amp; """),"</f>
        <v>New ItemData("Ankh of Wonder", 83, "Magic", "",12000,"*","AC: 1; Invoke: Casts IHALON"),</v>
      </c>
    </row>
    <row r="86" spans="1:8" x14ac:dyDescent="0.25">
      <c r="A86" s="9" t="s">
        <v>639</v>
      </c>
      <c r="B86">
        <v>84</v>
      </c>
      <c r="C86" s="2" t="s">
        <v>177</v>
      </c>
      <c r="D86" s="2"/>
      <c r="E86" s="2" t="s">
        <v>344</v>
      </c>
      <c r="F86" s="2" t="s">
        <v>167</v>
      </c>
      <c r="G86" s="2" t="s">
        <v>640</v>
      </c>
      <c r="H86" t="str">
        <f>"New ItemData("""&amp;A86&amp;""", "&amp;B86&amp;", """&amp;C86&amp; """, """ &amp; IF(C86="Weapon",D86&amp;" Damage",IF(OR(C86="Armor",C86="Helm",C86="Shield",C86="Gauntlets"),"AC "&amp;D86,D86))&amp;""","&amp;E86&amp;","""&amp;F86&amp;""",""" &amp; G86 &amp; """),"</f>
        <v>New ItemData("Ankh of Power", 84, "Magic", "",12000,"*","AC: 1; Invoke: Strength +1"),</v>
      </c>
    </row>
    <row r="87" spans="1:8" x14ac:dyDescent="0.25">
      <c r="A87" s="9" t="s">
        <v>637</v>
      </c>
      <c r="B87">
        <v>85</v>
      </c>
      <c r="C87" s="2" t="s">
        <v>177</v>
      </c>
      <c r="D87" s="2"/>
      <c r="E87" s="2" t="s">
        <v>344</v>
      </c>
      <c r="F87" s="2" t="s">
        <v>167</v>
      </c>
      <c r="G87" s="2" t="s">
        <v>638</v>
      </c>
      <c r="H87" t="str">
        <f>"New ItemData("""&amp;A87&amp;""", "&amp;B87&amp;", """&amp;C87&amp; """, """ &amp; IF(C87="Weapon",D87&amp;" Damage",IF(OR(C87="Armor",C87="Helm",C87="Shield",C87="Gauntlets"),"AC "&amp;D87,D87))&amp;""","&amp;E87&amp;","""&amp;F87&amp;""",""" &amp; G87 &amp; """),"</f>
        <v>New ItemData("Ankh of Life", 85, "Magic", "",12000,"*","AC: 1; Casts MADI"),</v>
      </c>
    </row>
    <row r="88" spans="1:8" x14ac:dyDescent="0.25">
      <c r="A88" s="9" t="s">
        <v>635</v>
      </c>
      <c r="B88">
        <v>86</v>
      </c>
      <c r="C88" s="2" t="s">
        <v>177</v>
      </c>
      <c r="D88" s="2"/>
      <c r="E88" s="2" t="s">
        <v>344</v>
      </c>
      <c r="F88" s="2" t="s">
        <v>167</v>
      </c>
      <c r="G88" s="2" t="s">
        <v>636</v>
      </c>
      <c r="H88" t="str">
        <f>"New ItemData("""&amp;A88&amp;""", "&amp;B88&amp;", """&amp;C88&amp; """, """ &amp; IF(C88="Weapon",D88&amp;" Damage",IF(OR(C88="Armor",C88="Helm",C88="Shield",C88="Gauntlets"),"AC "&amp;D88,D88))&amp;""","&amp;E88&amp;","""&amp;F88&amp;""",""" &amp; G88 &amp; """),"</f>
        <v>New ItemData("Ankh of Intellect", 86, "Magic", "",12000,"*","AC: 1; Invoke: I.Q. +1"),</v>
      </c>
    </row>
    <row r="89" spans="1:8" x14ac:dyDescent="0.25">
      <c r="A89" s="9" t="s">
        <v>641</v>
      </c>
      <c r="B89">
        <v>87</v>
      </c>
      <c r="C89" s="2" t="s">
        <v>177</v>
      </c>
      <c r="D89" s="2"/>
      <c r="E89" s="2" t="s">
        <v>344</v>
      </c>
      <c r="F89" s="2" t="s">
        <v>167</v>
      </c>
      <c r="G89" s="2" t="s">
        <v>642</v>
      </c>
      <c r="H89" t="str">
        <f>"New ItemData("""&amp;A89&amp;""", "&amp;B89&amp;", """&amp;C89&amp; """, """ &amp; IF(C89="Weapon",D89&amp;" Damage",IF(OR(C89="Armor",C89="Helm",C89="Shield",C89="Gauntlets"),"AC "&amp;D89,D89))&amp;""","&amp;E89&amp;","""&amp;F89&amp;""",""" &amp; G89 &amp; """),"</f>
        <v>New ItemData("Ankh of Sanctity", 87, "Magic", "",12000,"*","AC: 1; Invoke: Piety +1"),</v>
      </c>
    </row>
    <row r="90" spans="1:8" x14ac:dyDescent="0.25">
      <c r="A90" s="9" t="s">
        <v>643</v>
      </c>
      <c r="B90">
        <v>88</v>
      </c>
      <c r="C90" s="2" t="s">
        <v>177</v>
      </c>
      <c r="D90" s="2"/>
      <c r="E90" s="2" t="s">
        <v>344</v>
      </c>
      <c r="F90" s="2" t="s">
        <v>167</v>
      </c>
      <c r="G90" s="2" t="s">
        <v>644</v>
      </c>
      <c r="H90" t="str">
        <f>"New ItemData("""&amp;A90&amp;""", "&amp;B90&amp;", """&amp;C90&amp; """, """ &amp; IF(C90="Weapon",D90&amp;" Damage",IF(OR(C90="Armor",C90="Helm",C90="Shield",C90="Gauntlets"),"AC "&amp;D90,D90))&amp;""","&amp;E90&amp;","""&amp;F90&amp;""",""" &amp; G90 &amp; """),"</f>
        <v>New ItemData("Ankh of Youth", 88, "Magic", "",12000,"*","AC: 1; Invoke: Age -1"),</v>
      </c>
    </row>
    <row r="91" spans="1:8" x14ac:dyDescent="0.25">
      <c r="A91" s="9" t="s">
        <v>546</v>
      </c>
      <c r="B91">
        <v>89</v>
      </c>
      <c r="C91" t="s">
        <v>92</v>
      </c>
      <c r="D91" s="2" t="s">
        <v>572</v>
      </c>
      <c r="E91" s="2" t="s">
        <v>582</v>
      </c>
      <c r="F91" s="2" t="s">
        <v>547</v>
      </c>
      <c r="G91" s="2" t="s">
        <v>713</v>
      </c>
      <c r="H91" t="str">
        <f>"New ItemData("""&amp;A91&amp;""", "&amp;B91&amp;", """&amp;C91&amp; """, """ &amp; IF(C91="Weapon",D91&amp;" Damage",IF(OR(C91="Armor",C91="Helm",C91="Shield",C91="Gauntlets"),"AC "&amp;D91,D91))&amp;""","&amp;E91&amp;","""&amp;F91&amp;""",""" &amp; G91 &amp; """),"</f>
        <v>New ItemData("Staff of Summoning", 89, "Weapon", "4-9 Damage",7750,"MPB","Close Range; Casts BAMORDI"),</v>
      </c>
    </row>
    <row r="92" spans="1:8" x14ac:dyDescent="0.25">
      <c r="A92" s="9" t="s">
        <v>697</v>
      </c>
      <c r="B92">
        <v>90</v>
      </c>
      <c r="C92" s="2" t="s">
        <v>92</v>
      </c>
      <c r="D92" s="2"/>
      <c r="E92" s="2" t="s">
        <v>582</v>
      </c>
      <c r="F92" s="2" t="s">
        <v>547</v>
      </c>
      <c r="G92" s="2" t="s">
        <v>704</v>
      </c>
      <c r="H92" t="str">
        <f>"New ItemData("""&amp;A92&amp;""", "&amp;B92&amp;", """&amp;C92&amp; """, """ &amp; IF(C92="Weapon",D92&amp;" Damage",IF(OR(C92="Armor",C92="Helm",C92="Shield",C92="Gauntlets"),"AC "&amp;D92,D92))&amp;""","&amp;E92&amp;","""&amp;F92&amp;""",""" &amp; G92 &amp; """),"</f>
        <v>New ItemData("Staff of Death", 90, "Weapon", " Damage",7750,"MPB","Cursed; Invoke: Casts BADI"),</v>
      </c>
    </row>
    <row r="93" spans="1:8" x14ac:dyDescent="0.25">
      <c r="A93" s="9" t="s">
        <v>19</v>
      </c>
      <c r="B93">
        <v>91</v>
      </c>
      <c r="C93" s="2" t="s">
        <v>177</v>
      </c>
      <c r="D93" s="2"/>
      <c r="E93" s="2" t="s">
        <v>569</v>
      </c>
      <c r="F93" s="2" t="s">
        <v>167</v>
      </c>
      <c r="G93" s="2"/>
      <c r="H93" t="str">
        <f>"New ItemData("""&amp;A93&amp;""", "&amp;B93&amp;", """&amp;C93&amp; """, """ &amp; IF(C93="Weapon",D93&amp;" Damage",IF(OR(C93="Armor",C93="Helm",C93="Shield",C93="Gauntlets"),"AC "&amp;D93,D93))&amp;""","&amp;E93&amp;","""&amp;F93&amp;""",""" &amp; G93 &amp; """),"</f>
        <v>New ItemData("Scroll of KATINO", 91, "Magic", "",250,"*",""),</v>
      </c>
    </row>
    <row r="94" spans="1:8" x14ac:dyDescent="0.25">
      <c r="A94" s="9" t="s">
        <v>738</v>
      </c>
      <c r="B94">
        <v>92</v>
      </c>
      <c r="C94" s="2" t="s">
        <v>177</v>
      </c>
      <c r="D94" s="2"/>
      <c r="E94" s="2" t="s">
        <v>499</v>
      </c>
      <c r="F94" s="2" t="s">
        <v>167</v>
      </c>
      <c r="G94" s="2" t="s">
        <v>747</v>
      </c>
      <c r="H94" t="str">
        <f>"New ItemData("""&amp;A94&amp;""", "&amp;B94&amp;", """&amp;C94&amp; """, """ &amp; IF(C94="Weapon",D94&amp;" Damage",IF(OR(C94="Armor",C94="Helm",C94="Shield",C94="Gauntlets"),"AC "&amp;D94,D94))&amp;""","&amp;E94&amp;","""&amp;F94&amp;""",""" &amp; G94 &amp; """),"</f>
        <v>New ItemData("Scroll of Stoning", 92, "Magic", "",750,"*","Casts BOLATU"),</v>
      </c>
    </row>
    <row r="95" spans="1:8" x14ac:dyDescent="0.25">
      <c r="A95" s="9" t="s">
        <v>734</v>
      </c>
      <c r="B95">
        <v>93</v>
      </c>
      <c r="C95" s="2" t="s">
        <v>177</v>
      </c>
      <c r="D95" s="2"/>
      <c r="E95" s="2" t="s">
        <v>687</v>
      </c>
      <c r="F95" s="2" t="s">
        <v>167</v>
      </c>
      <c r="G95" s="2" t="s">
        <v>418</v>
      </c>
      <c r="H95" t="str">
        <f>"New ItemData("""&amp;A95&amp;""", "&amp;B95&amp;", """&amp;C95&amp; """, """ &amp; IF(C95="Weapon",D95&amp;" Damage",IF(OR(C95="Armor",C95="Helm",C95="Shield",C95="Gauntlets"),"AC "&amp;D95,D95))&amp;""","&amp;E95&amp;","""&amp;F95&amp;""",""" &amp; G95 &amp; """),"</f>
        <v>New ItemData("Scroll of Fire", 93, "Magic", "",1250,"*","Casts MAHALITO"),</v>
      </c>
    </row>
    <row r="96" spans="1:8" x14ac:dyDescent="0.25">
      <c r="A96" s="9" t="s">
        <v>733</v>
      </c>
      <c r="B96">
        <v>94</v>
      </c>
      <c r="C96" s="2" t="s">
        <v>177</v>
      </c>
      <c r="D96" s="2"/>
      <c r="E96" s="2" t="s">
        <v>338</v>
      </c>
      <c r="F96" s="2" t="s">
        <v>167</v>
      </c>
      <c r="G96" s="2" t="s">
        <v>746</v>
      </c>
      <c r="H96" t="str">
        <f>"New ItemData("""&amp;A96&amp;""", "&amp;B96&amp;", """&amp;C96&amp; """, """ &amp; IF(C96="Weapon",D96&amp;" Damage",IF(OR(C96="Armor",C96="Helm",C96="Shield",C96="Gauntlets"),"AC "&amp;D96,D96))&amp;""","&amp;E96&amp;","""&amp;F96&amp;""",""" &amp; G96 &amp; """),"</f>
        <v>New ItemData("Scroll of Conjuring", 94, "Magic", "",3500,"*","Casts SOCORDI"),</v>
      </c>
    </row>
    <row r="97" spans="1:8" x14ac:dyDescent="0.25">
      <c r="A97" s="9" t="s">
        <v>159</v>
      </c>
      <c r="B97">
        <v>95</v>
      </c>
      <c r="C97" s="2" t="s">
        <v>177</v>
      </c>
      <c r="D97" s="2"/>
      <c r="E97" s="2" t="s">
        <v>244</v>
      </c>
      <c r="F97" s="2" t="s">
        <v>167</v>
      </c>
      <c r="G97" s="2"/>
      <c r="H97" t="str">
        <f>"New ItemData("""&amp;A97&amp;""", "&amp;B97&amp;", """&amp;C97&amp; """, """ &amp; IF(C97="Weapon",D97&amp;" Damage",IF(OR(C97="Armor",C97="Helm",C97="Shield",C97="Gauntlets"),"AC "&amp;D97,D97))&amp;""","&amp;E97&amp;","""&amp;F97&amp;""",""" &amp; G97 &amp; """),"</f>
        <v>New ItemData("Potion of DIOS", 95, "Magic", "",100,"*",""),</v>
      </c>
    </row>
    <row r="98" spans="1:8" x14ac:dyDescent="0.25">
      <c r="A98" s="9" t="s">
        <v>730</v>
      </c>
      <c r="B98">
        <v>96</v>
      </c>
      <c r="C98" s="2" t="s">
        <v>177</v>
      </c>
      <c r="D98" s="2"/>
      <c r="E98" s="2" t="s">
        <v>685</v>
      </c>
      <c r="F98" s="2" t="s">
        <v>167</v>
      </c>
      <c r="G98" s="2" t="s">
        <v>743</v>
      </c>
      <c r="H98" t="str">
        <f>"New ItemData("""&amp;A98&amp;""", "&amp;B98&amp;", """&amp;C98&amp; """, """ &amp; IF(C98="Weapon",D98&amp;" Damage",IF(OR(C98="Armor",C98="Helm",C98="Shield",C98="Gauntlets"),"AC "&amp;D98,D98))&amp;""","&amp;E98&amp;","""&amp;F98&amp;""",""" &amp; G98 &amp; """),"</f>
        <v>New ItemData("Potion of Charming", 96, "Magic", "",350,"*","Casts KATU"),</v>
      </c>
    </row>
    <row r="99" spans="1:8" x14ac:dyDescent="0.25">
      <c r="A99" s="9" t="s">
        <v>160</v>
      </c>
      <c r="B99">
        <v>97</v>
      </c>
      <c r="C99" s="2" t="s">
        <v>177</v>
      </c>
      <c r="D99" s="2"/>
      <c r="E99" s="2" t="s">
        <v>569</v>
      </c>
      <c r="F99" s="2" t="s">
        <v>167</v>
      </c>
      <c r="G99" s="2"/>
      <c r="H99" t="str">
        <f>"New ItemData("""&amp;A99&amp;""", "&amp;B99&amp;", """&amp;C99&amp; """, """ &amp; IF(C99="Weapon",D99&amp;" Damage",IF(OR(C99="Armor",C99="Helm",C99="Shield",C99="Gauntlets"),"AC "&amp;D99,D99))&amp;""","&amp;E99&amp;","""&amp;F99&amp;""",""" &amp; G99 &amp; """),"</f>
        <v>New ItemData("Potion of LATUMOFIS", 97, "Magic", "",250,"*",""),</v>
      </c>
    </row>
    <row r="100" spans="1:8" x14ac:dyDescent="0.25">
      <c r="A100" s="9" t="s">
        <v>740</v>
      </c>
      <c r="B100">
        <v>98</v>
      </c>
      <c r="C100" s="2" t="s">
        <v>177</v>
      </c>
      <c r="D100" s="2"/>
      <c r="E100" s="2" t="s">
        <v>333</v>
      </c>
      <c r="F100" s="2" t="s">
        <v>167</v>
      </c>
      <c r="G100" s="2" t="s">
        <v>373</v>
      </c>
      <c r="H100" t="str">
        <f>"New ItemData("""&amp;A100&amp;""", "&amp;B100&amp;", """&amp;C100&amp; """, """ &amp; IF(C100="Weapon",D100&amp;" Damage",IF(OR(C100="Armor",C100="Helm",C100="Shield",C100="Gauntlets"),"AC "&amp;D100,D100))&amp;""","&amp;E100&amp;","""&amp;F100&amp;""",""" &amp; G100 &amp; """),"</f>
        <v>New ItemData("Potion of DIALKO", 98, "Magic", "",400,"*","Casts DIALKO"),</v>
      </c>
    </row>
    <row r="101" spans="1:8" x14ac:dyDescent="0.25">
      <c r="A101" s="9" t="s">
        <v>732</v>
      </c>
      <c r="B101">
        <v>99</v>
      </c>
      <c r="C101" s="2" t="s">
        <v>177</v>
      </c>
      <c r="D101" s="2"/>
      <c r="E101" s="2" t="s">
        <v>401</v>
      </c>
      <c r="F101" s="2" t="s">
        <v>167</v>
      </c>
      <c r="G101" s="2" t="s">
        <v>184</v>
      </c>
      <c r="H101" t="str">
        <f>"New ItemData("""&amp;A101&amp;""", "&amp;B101&amp;", """&amp;C101&amp; """, """ &amp; IF(C101="Weapon",D101&amp;" Damage",IF(OR(C101="Armor",C101="Helm",C101="Shield",C101="Gauntlets"),"AC "&amp;D101,D101))&amp;""","&amp;E101&amp;","""&amp;F101&amp;""",""" &amp; G101 &amp; """),"</f>
        <v>New ItemData("Potion of Wounding", 99, "Magic", "",500,"*","Casts BADIAL"),</v>
      </c>
    </row>
    <row r="102" spans="1:8" x14ac:dyDescent="0.25">
      <c r="A102" s="9" t="s">
        <v>741</v>
      </c>
      <c r="B102">
        <v>100</v>
      </c>
      <c r="C102" s="2" t="s">
        <v>177</v>
      </c>
      <c r="D102" s="2"/>
      <c r="E102" s="2" t="s">
        <v>128</v>
      </c>
      <c r="F102" s="2" t="s">
        <v>167</v>
      </c>
      <c r="G102" s="2" t="s">
        <v>517</v>
      </c>
      <c r="H102" t="str">
        <f>"New ItemData("""&amp;A102&amp;""", "&amp;B102&amp;", """&amp;C102&amp; """, """ &amp; IF(C102="Weapon",D102&amp;" Damage",IF(OR(C102="Armor",C102="Helm",C102="Shield",C102="Gauntlets"),"AC "&amp;D102,D102))&amp;""","&amp;E102&amp;","""&amp;F102&amp;""",""" &amp; G102 &amp; """),"</f>
        <v>New ItemData("Potion of MADI", 100, "Magic", "",2500,"*","Casts MADI"),</v>
      </c>
    </row>
    <row r="103" spans="1:8" x14ac:dyDescent="0.25">
      <c r="A103" s="9" t="s">
        <v>683</v>
      </c>
      <c r="B103">
        <v>101</v>
      </c>
      <c r="C103" s="2" t="s">
        <v>93</v>
      </c>
      <c r="D103" s="2"/>
      <c r="E103" s="2" t="s">
        <v>264</v>
      </c>
      <c r="F103" s="2" t="s">
        <v>167</v>
      </c>
      <c r="G103" s="2" t="s">
        <v>681</v>
      </c>
      <c r="H103" t="str">
        <f>"New ItemData("""&amp;A103&amp;""", "&amp;B103&amp;", """&amp;C103&amp; """, """ &amp; IF(C103="Weapon",D103&amp;" Damage",IF(OR(C103="Armor",C103="Helm",C103="Shield",C103="Gauntlets"),"AC "&amp;D103,D103))&amp;""","&amp;E103&amp;","""&amp;F103&amp;""",""" &amp; G103 &amp; """),"</f>
        <v>New ItemData("King of Diamonds", 101, "Special", "",0,"*","Used for Endgame Level 8 Access"),</v>
      </c>
    </row>
    <row r="104" spans="1:8" x14ac:dyDescent="0.25">
      <c r="A104" s="9" t="s">
        <v>682</v>
      </c>
      <c r="B104">
        <v>102</v>
      </c>
      <c r="C104" s="2" t="s">
        <v>93</v>
      </c>
      <c r="D104" s="2"/>
      <c r="E104" s="2" t="s">
        <v>264</v>
      </c>
      <c r="F104" s="2" t="s">
        <v>167</v>
      </c>
      <c r="G104" s="2" t="s">
        <v>681</v>
      </c>
      <c r="H104" t="str">
        <f>"New ItemData("""&amp;A104&amp;""", "&amp;B104&amp;", """&amp;C104&amp; """, """ &amp; IF(C104="Weapon",D104&amp;" Damage",IF(OR(C104="Armor",C104="Helm",C104="Shield",C104="Gauntlets"),"AC "&amp;D104,D104))&amp;""","&amp;E104&amp;","""&amp;F104&amp;""",""" &amp; G104 &amp; """),"</f>
        <v>New ItemData("Queen of Hearts", 102, "Special", "",0,"*","Used for Endgame Level 8 Access"),</v>
      </c>
    </row>
    <row r="105" spans="1:8" x14ac:dyDescent="0.25">
      <c r="A105" s="9" t="s">
        <v>680</v>
      </c>
      <c r="B105">
        <v>103</v>
      </c>
      <c r="C105" s="2" t="s">
        <v>93</v>
      </c>
      <c r="D105" s="2"/>
      <c r="E105" s="2" t="s">
        <v>264</v>
      </c>
      <c r="F105" s="2" t="s">
        <v>167</v>
      </c>
      <c r="G105" s="2" t="s">
        <v>681</v>
      </c>
      <c r="H105" t="str">
        <f>"New ItemData("""&amp;A105&amp;""", "&amp;B105&amp;", """&amp;C105&amp; """, """ &amp; IF(C105="Weapon",D105&amp;" Damage",IF(OR(C105="Armor",C105="Helm",C105="Shield",C105="Gauntlets"),"AC "&amp;D105,D105))&amp;""","&amp;E105&amp;","""&amp;F105&amp;""",""" &amp; G105 &amp; """),"</f>
        <v>New ItemData("Jack of Spades", 103, "Special", "",0,"*","Used for Endgame Level 8 Access"),</v>
      </c>
    </row>
    <row r="106" spans="1:8" x14ac:dyDescent="0.25">
      <c r="A106" s="9" t="s">
        <v>725</v>
      </c>
      <c r="B106">
        <v>104</v>
      </c>
      <c r="C106" s="2" t="s">
        <v>93</v>
      </c>
      <c r="D106" s="2"/>
      <c r="E106" s="2" t="s">
        <v>264</v>
      </c>
      <c r="F106" s="2" t="s">
        <v>167</v>
      </c>
      <c r="G106" s="2" t="s">
        <v>681</v>
      </c>
      <c r="H106" t="str">
        <f>"New ItemData("""&amp;A106&amp;""", "&amp;B106&amp;", """&amp;C106&amp; """, """ &amp; IF(C106="Weapon",D106&amp;" Damage",IF(OR(C106="Armor",C106="Helm",C106="Shield",C106="Gauntlets"),"AC "&amp;D106,D106))&amp;""","&amp;E106&amp;","""&amp;F106&amp;""",""" &amp; G106 &amp; """),"</f>
        <v>New ItemData("Ace of Clubs", 104, "Special", "",0,"*","Used for Endgame Level 8 Access"),</v>
      </c>
    </row>
    <row r="107" spans="1:8" x14ac:dyDescent="0.25">
      <c r="A107" s="9" t="s">
        <v>559</v>
      </c>
      <c r="B107">
        <v>105</v>
      </c>
      <c r="C107" t="s">
        <v>92</v>
      </c>
      <c r="D107" s="2" t="s">
        <v>301</v>
      </c>
      <c r="E107" s="2" t="s">
        <v>264</v>
      </c>
      <c r="F107" s="2" t="s">
        <v>100</v>
      </c>
      <c r="G107" s="2" t="s">
        <v>716</v>
      </c>
      <c r="H107" t="str">
        <f>"New ItemData("""&amp;A107&amp;""", "&amp;B107&amp;", """&amp;C107&amp; """, """ &amp; IF(C107="Weapon",D107&amp;" Damage",IF(OR(C107="Armor",C107="Helm",C107="Shield",C107="Gauntlets"),"AC "&amp;D107,D107))&amp;""","&amp;E107&amp;","""&amp;F107&amp;""",""" &amp; G107 &amp; """),"</f>
        <v>New ItemData("Munke Wand", 105, "Weapon", "2-8 Damage",0,"MB","Close Range; Use at LVL7 1W 13S"),</v>
      </c>
    </row>
    <row r="108" spans="1:8" x14ac:dyDescent="0.25">
      <c r="A108" s="9" t="s">
        <v>560</v>
      </c>
      <c r="B108">
        <v>106</v>
      </c>
      <c r="C108" t="s">
        <v>92</v>
      </c>
      <c r="D108" s="2" t="s">
        <v>585</v>
      </c>
      <c r="E108" s="2" t="s">
        <v>264</v>
      </c>
      <c r="F108" s="2" t="s">
        <v>100</v>
      </c>
      <c r="G108" s="2" t="s">
        <v>717</v>
      </c>
      <c r="H108" t="str">
        <f>"New ItemData("""&amp;A108&amp;""", "&amp;B108&amp;", """&amp;C108&amp; """, """ &amp; IF(C108="Weapon",D108&amp;" Damage",IF(OR(C108="Armor",C108="Helm",C108="Shield",C108="Gauntlets"),"AC "&amp;D108,D108))&amp;""","&amp;E108&amp;","""&amp;F108&amp;""",""" &amp; G108 &amp; """),"</f>
        <v>New ItemData("Lightning Rod", 106, "Weapon", "8-20 Damage",0,"MB","Close Range; Use at LVL7 13E 4S"),</v>
      </c>
    </row>
    <row r="109" spans="1:8" x14ac:dyDescent="0.25">
      <c r="A109" s="9" t="s">
        <v>726</v>
      </c>
      <c r="B109">
        <v>107</v>
      </c>
      <c r="C109" s="2" t="s">
        <v>93</v>
      </c>
      <c r="D109" s="2"/>
      <c r="E109" s="2" t="s">
        <v>264</v>
      </c>
      <c r="F109" s="2" t="s">
        <v>167</v>
      </c>
      <c r="G109" s="2" t="s">
        <v>679</v>
      </c>
      <c r="H109" t="str">
        <f>"New ItemData("""&amp;A109&amp;""", "&amp;B109&amp;", """&amp;C109&amp; """, """ &amp; IF(C109="Weapon",D109&amp;" Damage",IF(OR(C109="Armor",C109="Helm",C109="Shield",C109="Gauntlets"),"AC "&amp;D109,D109))&amp;""","&amp;E109&amp;","""&amp;F109&amp;""",""" &amp; G109 &amp; """),"</f>
        <v>New ItemData("Lark in a Cage", 107, "Special", "",0,"*","Use at LVL7 13W 0N"),</v>
      </c>
    </row>
    <row r="110" spans="1:8" x14ac:dyDescent="0.25">
      <c r="A110" s="9" t="s">
        <v>562</v>
      </c>
      <c r="B110">
        <v>108</v>
      </c>
      <c r="C110" t="s">
        <v>92</v>
      </c>
      <c r="D110" s="2" t="s">
        <v>574</v>
      </c>
      <c r="E110" s="2" t="s">
        <v>264</v>
      </c>
      <c r="F110" s="2" t="s">
        <v>167</v>
      </c>
      <c r="G110" s="2" t="s">
        <v>718</v>
      </c>
      <c r="H110" t="str">
        <f>"New ItemData("""&amp;A110&amp;""", "&amp;B110&amp;", """&amp;C110&amp; """, """ &amp; IF(C110="Weapon",D110&amp;" Damage",IF(OR(C110="Armor",C110="Helm",C110="Shield",C110="Gauntlets"),"AC "&amp;D110,D110))&amp;""","&amp;E110&amp;","""&amp;F110&amp;""",""" &amp; G110 &amp; """),"</f>
        <v>New ItemData("Staff of Water", 108, "Weapon", "6-12 Damage",0,"*","Short Range; Use during Endgame"),</v>
      </c>
    </row>
    <row r="111" spans="1:8" x14ac:dyDescent="0.25">
      <c r="A111" s="9" t="s">
        <v>563</v>
      </c>
      <c r="B111">
        <v>109</v>
      </c>
      <c r="C111" t="s">
        <v>92</v>
      </c>
      <c r="D111" s="2" t="s">
        <v>574</v>
      </c>
      <c r="E111" s="2" t="s">
        <v>264</v>
      </c>
      <c r="F111" s="2" t="s">
        <v>167</v>
      </c>
      <c r="G111" s="2" t="s">
        <v>718</v>
      </c>
      <c r="H111" t="str">
        <f>"New ItemData("""&amp;A111&amp;""", "&amp;B111&amp;", """&amp;C111&amp; """, """ &amp; IF(C111="Weapon",D111&amp;" Damage",IF(OR(C111="Armor",C111="Helm",C111="Shield",C111="Gauntlets"),"AC "&amp;D111,D111))&amp;""","&amp;E111&amp;","""&amp;F111&amp;""",""" &amp; G111 &amp; """),"</f>
        <v>New ItemData("Staff of Fire", 109, "Weapon", "6-12 Damage",0,"*","Short Range; Use during Endgame"),</v>
      </c>
    </row>
    <row r="112" spans="1:8" x14ac:dyDescent="0.25">
      <c r="A112" s="9" t="s">
        <v>561</v>
      </c>
      <c r="B112">
        <v>110</v>
      </c>
      <c r="C112" t="s">
        <v>92</v>
      </c>
      <c r="D112" s="2" t="s">
        <v>574</v>
      </c>
      <c r="E112" s="2" t="s">
        <v>264</v>
      </c>
      <c r="F112" s="2" t="s">
        <v>167</v>
      </c>
      <c r="G112" s="2" t="s">
        <v>718</v>
      </c>
      <c r="H112" t="str">
        <f>"New ItemData("""&amp;A112&amp;""", "&amp;B112&amp;", """&amp;C112&amp; """, """ &amp; IF(C112="Weapon",D112&amp;" Damage",IF(OR(C112="Armor",C112="Helm",C112="Shield",C112="Gauntlets"),"AC "&amp;D112,D112))&amp;""","&amp;E112&amp;","""&amp;F112&amp;""",""" &amp; G112 &amp; """),"</f>
        <v>New ItemData("Staff of Air", 110, "Weapon", "6-12 Damage",0,"*","Short Range; Use during Endgame"),</v>
      </c>
    </row>
    <row r="113" spans="1:8" x14ac:dyDescent="0.25">
      <c r="A113" s="9" t="s">
        <v>413</v>
      </c>
      <c r="B113">
        <v>111</v>
      </c>
      <c r="C113" t="s">
        <v>92</v>
      </c>
      <c r="D113" s="2" t="s">
        <v>574</v>
      </c>
      <c r="E113" s="2" t="s">
        <v>264</v>
      </c>
      <c r="F113" s="2" t="s">
        <v>167</v>
      </c>
      <c r="G113" s="2" t="s">
        <v>718</v>
      </c>
      <c r="H113" t="str">
        <f>"New ItemData("""&amp;A113&amp;""", "&amp;B113&amp;", """&amp;C113&amp; """, """ &amp; IF(C113="Weapon",D113&amp;" Damage",IF(OR(C113="Armor",C113="Helm",C113="Shield",C113="Gauntlets"),"AC "&amp;D113,D113))&amp;""","&amp;E113&amp;","""&amp;F113&amp;""",""" &amp; G113 &amp; """),"</f>
        <v>New ItemData("Staff of Earth", 111, "Weapon", "6-12 Damage",0,"*","Short Range; Use during Endgame"),</v>
      </c>
    </row>
    <row r="114" spans="1:8" x14ac:dyDescent="0.25">
      <c r="A114" s="9" t="s">
        <v>731</v>
      </c>
      <c r="B114">
        <v>112</v>
      </c>
      <c r="C114" s="2" t="s">
        <v>177</v>
      </c>
      <c r="D114" s="2"/>
      <c r="E114" s="2" t="s">
        <v>597</v>
      </c>
      <c r="F114" s="2" t="s">
        <v>167</v>
      </c>
      <c r="G114" s="2" t="s">
        <v>744</v>
      </c>
      <c r="H114" t="str">
        <f>"New ItemData("""&amp;A114&amp;""", "&amp;B114&amp;", """&amp;C114&amp; """, """ &amp; IF(C114="Weapon",D114&amp;" Damage",IF(OR(C114="Armor",C114="Helm",C114="Shield",C114="Gauntlets"),"AC "&amp;D114,D114))&amp;""","&amp;E114&amp;","""&amp;F114&amp;""",""" &amp; G114 &amp; """),"</f>
        <v>New ItemData("Potion of Demon-Out", 112, "Magic", "",4500,"*","Casts MOGATO"),</v>
      </c>
    </row>
    <row r="115" spans="1:8" x14ac:dyDescent="0.25">
      <c r="A115" s="9" t="s">
        <v>411</v>
      </c>
      <c r="B115">
        <v>113</v>
      </c>
      <c r="C115" s="2" t="s">
        <v>93</v>
      </c>
      <c r="D115" s="2"/>
      <c r="E115" s="2" t="s">
        <v>145</v>
      </c>
      <c r="F115" s="2" t="s">
        <v>167</v>
      </c>
      <c r="G115" s="2" t="s">
        <v>652</v>
      </c>
      <c r="H115" t="str">
        <f>"New ItemData("""&amp;A115&amp;""", "&amp;B115&amp;", """&amp;C115&amp; """, """ &amp; IF(C115="Weapon",D115&amp;" Damage",IF(OR(C115="Armor",C115="Helm",C115="Shield",C115="Gauntlets"),"AC "&amp;D115,D115))&amp;""","&amp;E115&amp;","""&amp;F115&amp;""",""" &amp; G115 &amp; """),"</f>
        <v>New ItemData("Gold Medallion", 113, "Special", "",50000,"*","AC: 2, Use at LVL6 14E 5S"),</v>
      </c>
    </row>
    <row r="116" spans="1:8" x14ac:dyDescent="0.25">
      <c r="A116" s="9" t="s">
        <v>658</v>
      </c>
      <c r="B116">
        <v>114</v>
      </c>
      <c r="C116" s="2" t="s">
        <v>93</v>
      </c>
      <c r="D116" s="2"/>
      <c r="E116" s="2" t="s">
        <v>264</v>
      </c>
      <c r="F116" s="2" t="s">
        <v>167</v>
      </c>
      <c r="G116" s="2" t="s">
        <v>659</v>
      </c>
      <c r="H116" t="str">
        <f>"New ItemData("""&amp;A116&amp;""", "&amp;B116&amp;", """&amp;C116&amp; """, """ &amp; IF(C116="Weapon",D116&amp;" Damage",IF(OR(C116="Armor",C116="Helm",C116="Shield",C116="Gauntlets"),"AC "&amp;D116,D116))&amp;""","&amp;E116&amp;","""&amp;F116&amp;""",""" &amp; G116 &amp; """),"</f>
        <v>New ItemData("Ice Key", 114, "Special", "",0,"*","Use at LVL6 5E 25S"),</v>
      </c>
    </row>
    <row r="117" spans="1:8" x14ac:dyDescent="0.25">
      <c r="A117" s="9" t="s">
        <v>668</v>
      </c>
      <c r="B117">
        <v>115</v>
      </c>
      <c r="C117" s="2" t="s">
        <v>93</v>
      </c>
      <c r="D117" s="2"/>
      <c r="E117" s="2" t="s">
        <v>264</v>
      </c>
      <c r="F117" s="2" t="s">
        <v>167</v>
      </c>
      <c r="G117" s="2" t="s">
        <v>667</v>
      </c>
      <c r="H117" t="str">
        <f>"New ItemData("""&amp;A117&amp;""", "&amp;B117&amp;", """&amp;C117&amp; """, """ &amp; IF(C117="Weapon",D117&amp;" Damage",IF(OR(C117="Armor",C117="Helm",C117="Shield",C117="Gauntlets"),"AC "&amp;D117,D117))&amp;""","&amp;E117&amp;","""&amp;F117&amp;""",""" &amp; G117 &amp; """),"</f>
        <v>New ItemData("Ticket Stubs", 115, "Special", "",0,"*","Use at LVL5 7E 1S"),</v>
      </c>
    </row>
    <row r="118" spans="1:8" x14ac:dyDescent="0.25">
      <c r="A118" s="9" t="s">
        <v>666</v>
      </c>
      <c r="B118">
        <v>116</v>
      </c>
      <c r="C118" s="2" t="s">
        <v>93</v>
      </c>
      <c r="D118" s="2"/>
      <c r="E118" s="2" t="s">
        <v>264</v>
      </c>
      <c r="F118" s="2" t="s">
        <v>167</v>
      </c>
      <c r="G118" s="2" t="s">
        <v>667</v>
      </c>
      <c r="H118" t="str">
        <f>"New ItemData("""&amp;A118&amp;""", "&amp;B118&amp;", """&amp;C118&amp; """, """ &amp; IF(C118="Weapon",D118&amp;" Damage",IF(OR(C118="Armor",C118="Helm",C118="Shield",C118="Gauntlets"),"AC "&amp;D118,D118))&amp;""","&amp;E118&amp;","""&amp;F118&amp;""",""" &amp; G118 &amp; """),"</f>
        <v>New ItemData("Tickets", 116, "Special", "",0,"*","Use at LVL5 7E 1S"),</v>
      </c>
    </row>
    <row r="119" spans="1:8" x14ac:dyDescent="0.25">
      <c r="A119" s="9" t="s">
        <v>660</v>
      </c>
      <c r="B119">
        <v>117</v>
      </c>
      <c r="C119" s="2" t="s">
        <v>93</v>
      </c>
      <c r="D119" s="2"/>
      <c r="E119" s="2" t="s">
        <v>264</v>
      </c>
      <c r="F119" s="2" t="s">
        <v>167</v>
      </c>
      <c r="G119" s="2" t="s">
        <v>661</v>
      </c>
      <c r="H119" t="str">
        <f>"New ItemData("""&amp;A119&amp;""", "&amp;B119&amp;", """&amp;C119&amp; """, """ &amp; IF(C119="Weapon",D119&amp;" Damage",IF(OR(C119="Armor",C119="Helm",C119="Shield",C119="Gauntlets"),"AC "&amp;D119,D119))&amp;""","&amp;E119&amp;","""&amp;F119&amp;""",""" &amp; G119 &amp; """),"</f>
        <v>New ItemData("Skeleton Key", 117, "Special", "",0,"*","Use at LVL4 4E 24S"),</v>
      </c>
    </row>
    <row r="120" spans="1:8" x14ac:dyDescent="0.25">
      <c r="A120" s="9" t="s">
        <v>728</v>
      </c>
      <c r="B120">
        <v>118</v>
      </c>
      <c r="C120" s="2" t="s">
        <v>93</v>
      </c>
      <c r="D120" s="2"/>
      <c r="E120" s="2" t="s">
        <v>264</v>
      </c>
      <c r="F120" s="2" t="s">
        <v>167</v>
      </c>
      <c r="G120" s="2" t="s">
        <v>678</v>
      </c>
      <c r="H120" t="str">
        <f>"New ItemData("""&amp;A120&amp;""", "&amp;B120&amp;", """&amp;C120&amp; """, """ &amp; IF(C120="Weapon",D120&amp;" Damage",IF(OR(C120="Armor",C120="Helm",C120="Shield",C120="Gauntlets"),"AC "&amp;D120,D120))&amp;""","&amp;E120&amp;","""&amp;F120&amp;""",""" &amp; G120 &amp; """),"</f>
        <v>New ItemData("Pocketwatch", 118, "Special", "",0,"*","Use at LVL4 2E 21S"),</v>
      </c>
    </row>
    <row r="121" spans="1:8" x14ac:dyDescent="0.25">
      <c r="A121" s="9" t="s">
        <v>671</v>
      </c>
      <c r="B121">
        <v>119</v>
      </c>
      <c r="C121" s="2" t="s">
        <v>93</v>
      </c>
      <c r="D121" s="2"/>
      <c r="E121" s="2" t="s">
        <v>264</v>
      </c>
      <c r="F121" s="2" t="s">
        <v>167</v>
      </c>
      <c r="G121" s="2" t="s">
        <v>672</v>
      </c>
      <c r="H121" t="str">
        <f>"New ItemData("""&amp;A121&amp;""", "&amp;B121&amp;", """&amp;C121&amp; """, """ &amp; IF(C121="Weapon",D121&amp;" Damage",IF(OR(C121="Armor",C121="Helm",C121="Shield",C121="Gauntlets"),"AC "&amp;D121,D121))&amp;""","&amp;E121&amp;","""&amp;F121&amp;""",""" &amp; G121 &amp; """),"</f>
        <v>New ItemData("Battery", 119, "Special", "",0,"*","Use at LVL3 6E 10S"),</v>
      </c>
    </row>
    <row r="122" spans="1:8" x14ac:dyDescent="0.25">
      <c r="A122" s="9" t="s">
        <v>694</v>
      </c>
      <c r="B122">
        <v>120</v>
      </c>
      <c r="C122" s="2" t="s">
        <v>93</v>
      </c>
      <c r="D122" s="2" t="s">
        <v>430</v>
      </c>
      <c r="E122" s="2" t="s">
        <v>264</v>
      </c>
      <c r="F122" s="2" t="s">
        <v>167</v>
      </c>
      <c r="G122" s="2" t="s">
        <v>706</v>
      </c>
      <c r="H122" t="str">
        <f>"New ItemData("""&amp;A122&amp;""", "&amp;B122&amp;", """&amp;C122&amp; """, """ &amp; IF(C122="Weapon",D122&amp;" Damage",IF(OR(C122="Armor",C122="Helm",C122="Shield",C122="Gauntlets"),"AC "&amp;D122,D122))&amp;""","&amp;E122&amp;","""&amp;F122&amp;""",""" &amp; G122 &amp; """),"</f>
        <v>New ItemData("Petrified Demon", 120, "Special", "AC 2",0,"*","Cursed; Invoke: Vitality -1, +HP; Use at LVL4 6E 17S"),</v>
      </c>
    </row>
    <row r="123" spans="1:8" x14ac:dyDescent="0.25">
      <c r="A123" s="9" t="s">
        <v>82</v>
      </c>
      <c r="B123">
        <v>121</v>
      </c>
      <c r="C123" s="2" t="s">
        <v>93</v>
      </c>
      <c r="D123" s="2"/>
      <c r="E123" s="2" t="s">
        <v>264</v>
      </c>
      <c r="F123" s="2" t="s">
        <v>167</v>
      </c>
      <c r="G123" s="2" t="s">
        <v>662</v>
      </c>
      <c r="H123" t="str">
        <f>"New ItemData("""&amp;A123&amp;""", "&amp;B123&amp;", """&amp;C123&amp; """, """ &amp; IF(C123="Weapon",D123&amp;" Damage",IF(OR(C123="Armor",C123="Helm",C123="Shield",C123="Gauntlets"),"AC "&amp;D123,D123))&amp;""","&amp;E123&amp;","""&amp;F123&amp;""",""" &amp; G123 &amp; """),"</f>
        <v>New ItemData("Gold Key", 121, "Special", "",0,"*","Use at LVL4 15W 21S"),</v>
      </c>
    </row>
    <row r="124" spans="1:8" x14ac:dyDescent="0.25">
      <c r="A124" s="9" t="s">
        <v>619</v>
      </c>
      <c r="B124">
        <v>122</v>
      </c>
      <c r="C124" s="2" t="s">
        <v>93</v>
      </c>
      <c r="D124" s="2"/>
      <c r="E124" s="2" t="s">
        <v>130</v>
      </c>
      <c r="F124" s="2" t="s">
        <v>167</v>
      </c>
      <c r="G124" s="2" t="s">
        <v>620</v>
      </c>
      <c r="H124" t="str">
        <f>"New ItemData("""&amp;A124&amp;""", "&amp;B124&amp;", """&amp;C124&amp; """, """ &amp; IF(C124="Weapon",D124&amp;" Damage",IF(OR(C124="Armor",C124="Helm",C124="Shield",C124="Gauntlets"),"AC "&amp;D124,D124))&amp;""","&amp;E124&amp;","""&amp;F124&amp;""",""" &amp; G124 &amp; """),"</f>
        <v>New ItemData("Blue Candle", 122, "Special", "",3000,"*","Use at LVL3 12E 25S"),</v>
      </c>
    </row>
    <row r="125" spans="1:8" x14ac:dyDescent="0.25">
      <c r="A125" s="9" t="s">
        <v>656</v>
      </c>
      <c r="B125">
        <v>123</v>
      </c>
      <c r="C125" s="2" t="s">
        <v>93</v>
      </c>
      <c r="D125" s="2"/>
      <c r="E125" s="2" t="s">
        <v>264</v>
      </c>
      <c r="F125" s="2" t="s">
        <v>167</v>
      </c>
      <c r="G125" s="2" t="s">
        <v>657</v>
      </c>
      <c r="H125" t="str">
        <f>"New ItemData("""&amp;A125&amp;""", "&amp;B125&amp;", """&amp;C125&amp; """, """ &amp; IF(C125="Weapon",D125&amp;" Damage",IF(OR(C125="Armor",C125="Helm",C125="Shield",C125="Gauntlets"),"AC "&amp;D125,D125))&amp;""","&amp;E125&amp;","""&amp;F125&amp;""",""" &amp; G125 &amp; """),"</f>
        <v>New ItemData("Jeweled Scepter", 123, "Special", "",0,"*","Use at LVL2 12E 5N"),</v>
      </c>
    </row>
    <row r="126" spans="1:8" x14ac:dyDescent="0.25">
      <c r="A126" s="9" t="s">
        <v>689</v>
      </c>
      <c r="B126">
        <v>124</v>
      </c>
      <c r="C126" s="2" t="s">
        <v>177</v>
      </c>
      <c r="D126" s="2"/>
      <c r="E126" s="2" t="s">
        <v>401</v>
      </c>
      <c r="F126" s="2" t="s">
        <v>167</v>
      </c>
      <c r="G126" s="2" t="s">
        <v>745</v>
      </c>
      <c r="H126" t="str">
        <f>"New ItemData("""&amp;A126&amp;""", "&amp;B126&amp;", """&amp;C126&amp; """, """ &amp; IF(C126="Weapon",D126&amp;" Damage",IF(OR(C126="Armor",C126="Helm",C126="Shield",C126="Gauntlets"),"AC "&amp;D126,D126))&amp;""","&amp;E126&amp;","""&amp;F126&amp;""",""" &amp; G126 &amp; """),"</f>
        <v>New ItemData("Potion of Spirit-Away", 124, "Magic", "",500,"*","Casts MORLIS; Use at LVL2 4E 0N"),</v>
      </c>
    </row>
    <row r="127" spans="1:8" x14ac:dyDescent="0.25">
      <c r="A127" s="9" t="s">
        <v>674</v>
      </c>
      <c r="B127">
        <v>125</v>
      </c>
      <c r="C127" s="2" t="s">
        <v>93</v>
      </c>
      <c r="D127" s="2"/>
      <c r="E127" s="2" t="s">
        <v>264</v>
      </c>
      <c r="F127" s="2" t="s">
        <v>167</v>
      </c>
      <c r="G127" s="2" t="s">
        <v>675</v>
      </c>
      <c r="H127" t="str">
        <f>"New ItemData("""&amp;A127&amp;""", "&amp;B127&amp;", """&amp;C127&amp; """, """ &amp; IF(C127="Weapon",D127&amp;" Damage",IF(OR(C127="Armor",C127="Helm",C127="Shield",C127="Gauntlets"),"AC "&amp;D127,D127))&amp;""","&amp;E127&amp;","""&amp;F127&amp;""",""" &amp; G127 &amp; """),"</f>
        <v>New ItemData("Hacksaw", 125, "Special", "",0,"*","Use at LVL2 2E 15S"),</v>
      </c>
    </row>
    <row r="128" spans="1:8" x14ac:dyDescent="0.25">
      <c r="A128" s="9" t="s">
        <v>735</v>
      </c>
      <c r="B128">
        <v>126</v>
      </c>
      <c r="C128" s="2" t="s">
        <v>93</v>
      </c>
      <c r="D128" s="2"/>
      <c r="E128" s="2" t="s">
        <v>264</v>
      </c>
      <c r="F128" s="2" t="s">
        <v>167</v>
      </c>
      <c r="G128" s="2" t="s">
        <v>673</v>
      </c>
      <c r="H128" t="str">
        <f>"New ItemData("""&amp;A128&amp;""", "&amp;B128&amp;", """&amp;C128&amp; """, """ &amp; IF(C128="Weapon",D128&amp;" Damage",IF(OR(C128="Armor",C128="Helm",C128="Shield",C128="Gauntlets"),"AC "&amp;D128,D128))&amp;""","&amp;E128&amp;","""&amp;F128&amp;""",""" &amp; G128 &amp; """),"</f>
        <v>New ItemData("Bottle of Rum", 126, "Special", "",0,"*","Use at LVL2 7W 3N"),</v>
      </c>
    </row>
    <row r="129" spans="1:8" x14ac:dyDescent="0.25">
      <c r="A129" s="9" t="s">
        <v>81</v>
      </c>
      <c r="B129">
        <v>127</v>
      </c>
      <c r="C129" s="2" t="s">
        <v>93</v>
      </c>
      <c r="D129" s="2"/>
      <c r="E129" s="2" t="s">
        <v>264</v>
      </c>
      <c r="F129" s="2" t="s">
        <v>167</v>
      </c>
      <c r="G129" s="2" t="s">
        <v>663</v>
      </c>
      <c r="H129" t="str">
        <f>"New ItemData("""&amp;A129&amp;""", "&amp;B129&amp;", """&amp;C129&amp; """, """ &amp; IF(C129="Weapon",D129&amp;" Damage",IF(OR(C129="Armor",C129="Helm",C129="Shield",C129="Gauntlets"),"AC "&amp;D129,D129))&amp;""","&amp;E129&amp;","""&amp;F129&amp;""",""" &amp; G129 &amp; """),"</f>
        <v>New ItemData("Silver Key", 127, "Special", "",0,"*","Use at LVL1 5E 27N"),</v>
      </c>
    </row>
    <row r="130" spans="1:8" x14ac:dyDescent="0.25">
      <c r="A130" s="9" t="s">
        <v>669</v>
      </c>
      <c r="B130">
        <v>128</v>
      </c>
      <c r="C130" s="2" t="s">
        <v>93</v>
      </c>
      <c r="D130" s="2"/>
      <c r="E130" s="2" t="s">
        <v>264</v>
      </c>
      <c r="F130" s="2" t="s">
        <v>167</v>
      </c>
      <c r="G130" s="2" t="s">
        <v>670</v>
      </c>
      <c r="H130" t="str">
        <f>"New ItemData("""&amp;A130&amp;""", "&amp;B130&amp;", """&amp;C130&amp; """, """ &amp; IF(C130="Weapon",D130&amp;" Damage",IF(OR(C130="Armor",C130="Helm",C130="Shield",C130="Gauntlets"),"AC "&amp;D130,D130))&amp;""","&amp;E130&amp;","""&amp;F130&amp;""",""" &amp; G130 &amp; """),"</f>
        <v>New ItemData("Bag of Tokens", 128, "Special", "",0,"*","Use at LVL1 12E 4N"),</v>
      </c>
    </row>
    <row r="131" spans="1:8" x14ac:dyDescent="0.25">
      <c r="A131" s="9" t="s">
        <v>664</v>
      </c>
      <c r="B131">
        <v>129</v>
      </c>
      <c r="C131" s="2" t="s">
        <v>93</v>
      </c>
      <c r="D131" s="2"/>
      <c r="E131" s="2" t="s">
        <v>264</v>
      </c>
      <c r="F131" s="2" t="s">
        <v>167</v>
      </c>
      <c r="G131" s="2" t="s">
        <v>665</v>
      </c>
      <c r="H131" t="str">
        <f>"New ItemData("""&amp;A131&amp;""", "&amp;B131&amp;", """&amp;C131&amp; """, """ &amp; IF(C131="Weapon",D131&amp;" Damage",IF(OR(C131="Armor",C131="Helm",C131="Shield",C131="Gauntlets"),"AC "&amp;D131,D131))&amp;""","&amp;E131&amp;","""&amp;F131&amp;""",""" &amp; G131 &amp; """),"</f>
        <v>New ItemData("Brass Key", 129, "Special", "",0,"*","Use at LVL1 6E 3N"),</v>
      </c>
    </row>
    <row r="132" spans="1:8" x14ac:dyDescent="0.25">
      <c r="A132" s="9" t="s">
        <v>676</v>
      </c>
      <c r="B132">
        <v>130</v>
      </c>
      <c r="C132" s="2" t="s">
        <v>93</v>
      </c>
      <c r="D132" s="2"/>
      <c r="E132" s="2" t="s">
        <v>264</v>
      </c>
      <c r="F132" s="2" t="s">
        <v>167</v>
      </c>
      <c r="G132" s="2" t="s">
        <v>677</v>
      </c>
      <c r="H132" t="str">
        <f>"New ItemData("""&amp;A132&amp;""", "&amp;B132&amp;", """&amp;C132&amp; """, """ &amp; IF(C132="Weapon",D132&amp;" Damage",IF(OR(C132="Armor",C132="Helm",C132="Shield",C132="Gauntlets"),"AC "&amp;D132,D132))&amp;""","&amp;E132&amp;","""&amp;F132&amp;""",""" &amp; G132 &amp; """),"</f>
        <v>New ItemData("Orb of Llylgamyn", 130, "Special", "",0,"*","Use at LVL1 8E 17N and Endgame"),</v>
      </c>
    </row>
    <row r="133" spans="1:8" x14ac:dyDescent="0.25">
      <c r="A133" s="9" t="s">
        <v>684</v>
      </c>
      <c r="B133">
        <v>131</v>
      </c>
      <c r="C133" s="2" t="s">
        <v>93</v>
      </c>
      <c r="D133" s="2"/>
      <c r="E133" s="2" t="s">
        <v>264</v>
      </c>
      <c r="F133" s="2" t="s">
        <v>167</v>
      </c>
      <c r="G133" s="2" t="s">
        <v>429</v>
      </c>
      <c r="H133" t="str">
        <f>"New ItemData("""&amp;A133&amp;""", "&amp;B133&amp;", """&amp;C133&amp; """, """ &amp; IF(C133="Weapon",D133&amp;" Damage",IF(OR(C133="Armor",C133="Helm",C133="Shield",C133="Gauntlets"),"AC "&amp;D133,D133))&amp;""","&amp;E133&amp;","""&amp;F133&amp;""",""" &amp; G133 &amp; """),"</f>
        <v>New ItemData("Heart of Abriel", 131, "Special", "",0,"*","Wins the Game"),</v>
      </c>
    </row>
    <row r="134" spans="1:8" x14ac:dyDescent="0.25">
      <c r="A134" s="9" t="s">
        <v>650</v>
      </c>
      <c r="B134">
        <v>132</v>
      </c>
      <c r="C134" s="2" t="s">
        <v>177</v>
      </c>
      <c r="D134" s="2"/>
      <c r="E134" s="2" t="s">
        <v>387</v>
      </c>
      <c r="F134" s="2" t="s">
        <v>167</v>
      </c>
      <c r="G134" s="2" t="s">
        <v>651</v>
      </c>
      <c r="H134" t="str">
        <f>"New ItemData("""&amp;A134&amp;""", "&amp;B134&amp;", """&amp;C134&amp; """, """ &amp; IF(C134="Weapon",D134&amp;" Damage",IF(OR(C134="Armor",C134="Helm",C134="Shield",C134="Gauntlets"),"AC "&amp;D134,D134))&amp;""","&amp;E134&amp;","""&amp;F134&amp;""",""" &amp; G134 &amp; """),"</f>
        <v>New ItemData("Holy Talisman", 132, "Magic", "",25000,"*","Casts DUMAPIC; Invoke: Piety -1"),</v>
      </c>
    </row>
    <row r="135" spans="1:8" x14ac:dyDescent="0.25">
      <c r="A135" s="9" t="s">
        <v>631</v>
      </c>
      <c r="B135">
        <v>133</v>
      </c>
      <c r="C135" s="2" t="s">
        <v>177</v>
      </c>
      <c r="D135" s="2"/>
      <c r="E135" s="2" t="s">
        <v>136</v>
      </c>
      <c r="F135" s="2" t="s">
        <v>167</v>
      </c>
      <c r="G135" s="2" t="s">
        <v>632</v>
      </c>
      <c r="H135" t="str">
        <f>"New ItemData("""&amp;A135&amp;""", "&amp;B135&amp;", """&amp;C135&amp; """, """ &amp; IF(C135="Weapon",D135&amp;" Damage",IF(OR(C135="Armor",C135="Helm",C135="Shield",C135="Gauntlets"),"AC "&amp;D135,D135))&amp;""","&amp;E135&amp;","""&amp;F135&amp;""",""" &amp; G135 &amp; """),"</f>
        <v>New ItemData("Amulet of Rainbows", 133, "Magic", "",10000,"*","Casts VASKYRE"),</v>
      </c>
    </row>
    <row r="136" spans="1:8" x14ac:dyDescent="0.25">
      <c r="A136" s="9" t="s">
        <v>633</v>
      </c>
      <c r="B136">
        <v>134</v>
      </c>
      <c r="C136" s="2" t="s">
        <v>177</v>
      </c>
      <c r="D136" s="2"/>
      <c r="E136" s="2" t="s">
        <v>136</v>
      </c>
      <c r="F136" s="2" t="s">
        <v>167</v>
      </c>
      <c r="G136" s="2" t="s">
        <v>634</v>
      </c>
      <c r="H136" t="str">
        <f>"New ItemData("""&amp;A136&amp;""", "&amp;B136&amp;", """&amp;C136&amp; """, """ &amp; IF(C136="Weapon",D136&amp;" Damage",IF(OR(C136="Armor",C136="Helm",C136="Shield",C136="Gauntlets"),"AC "&amp;D136,D136))&amp;""","&amp;E136&amp;","""&amp;F136&amp;""",""" &amp; G136 &amp; """),"</f>
        <v>New ItemData("Amulet of Screens", 134, "Magic", "",10000,"*","Casts CORTU"),</v>
      </c>
    </row>
    <row r="137" spans="1:8" x14ac:dyDescent="0.25">
      <c r="A137" s="9" t="s">
        <v>629</v>
      </c>
      <c r="B137">
        <v>135</v>
      </c>
      <c r="C137" s="2" t="s">
        <v>177</v>
      </c>
      <c r="D137" s="2"/>
      <c r="E137" s="2" t="s">
        <v>136</v>
      </c>
      <c r="F137" s="2" t="s">
        <v>167</v>
      </c>
      <c r="G137" s="2" t="s">
        <v>630</v>
      </c>
      <c r="H137" t="str">
        <f>"New ItemData("""&amp;A137&amp;""", "&amp;B137&amp;", """&amp;C137&amp; """, """ &amp; IF(C137="Weapon",D137&amp;" Damage",IF(OR(C137="Armor",C137="Helm",C137="Shield",C137="Gauntlets"),"AC "&amp;D137,D137))&amp;""","&amp;E137&amp;","""&amp;F137&amp;""",""" &amp; G137 &amp; """),"</f>
        <v>New ItemData("Amulet of Flames", 135, "Magic", "",10000,"*","Casts LAHALITO"),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8"/>
  <sheetViews>
    <sheetView workbookViewId="0">
      <pane ySplit="1" topLeftCell="A100" activePane="bottomLeft" state="frozen"/>
      <selection pane="bottomLeft" activeCell="A2" sqref="A2:H137"/>
    </sheetView>
  </sheetViews>
  <sheetFormatPr defaultRowHeight="15" x14ac:dyDescent="0.25"/>
  <cols>
    <col min="1" max="1" width="20.5703125" style="9" bestFit="1" customWidth="1"/>
    <col min="2" max="2" width="9.7109375" bestFit="1" customWidth="1"/>
    <col min="3" max="3" width="9.5703125" bestFit="1" customWidth="1"/>
    <col min="6" max="6" width="9.42578125" bestFit="1" customWidth="1"/>
    <col min="7" max="7" width="46" bestFit="1" customWidth="1"/>
    <col min="8" max="8" width="82.42578125" bestFit="1" customWidth="1"/>
    <col min="9" max="9" width="15.140625" customWidth="1"/>
    <col min="11" max="11" width="18.85546875" style="2" bestFit="1" customWidth="1"/>
    <col min="12" max="16" width="9.140625" style="2"/>
    <col min="17" max="17" width="25.5703125" style="2" bestFit="1" customWidth="1"/>
    <col min="18" max="18" width="25.85546875" style="2" customWidth="1"/>
    <col min="19" max="19" width="9.140625" style="8"/>
    <col min="20" max="16384" width="9.140625" style="2"/>
  </cols>
  <sheetData>
    <row r="1" spans="1:18" x14ac:dyDescent="0.25">
      <c r="A1" s="9" t="s">
        <v>85</v>
      </c>
      <c r="B1" t="s">
        <v>86</v>
      </c>
      <c r="C1" t="s">
        <v>87</v>
      </c>
      <c r="D1" t="s">
        <v>196</v>
      </c>
      <c r="E1" t="s">
        <v>88</v>
      </c>
      <c r="F1" t="s">
        <v>89</v>
      </c>
      <c r="G1" t="s">
        <v>90</v>
      </c>
      <c r="H1" t="s">
        <v>204</v>
      </c>
      <c r="K1" s="2" t="s">
        <v>85</v>
      </c>
      <c r="L1" s="2" t="s">
        <v>86</v>
      </c>
      <c r="M1" s="2" t="s">
        <v>87</v>
      </c>
      <c r="N1" s="2" t="s">
        <v>196</v>
      </c>
      <c r="O1" s="2" t="s">
        <v>88</v>
      </c>
      <c r="P1" s="2" t="s">
        <v>89</v>
      </c>
      <c r="Q1" s="2" t="s">
        <v>90</v>
      </c>
      <c r="R1" s="2" t="s">
        <v>204</v>
      </c>
    </row>
    <row r="2" spans="1:18" x14ac:dyDescent="0.25">
      <c r="A2" s="9" t="s">
        <v>0</v>
      </c>
      <c r="B2">
        <v>0</v>
      </c>
      <c r="C2" s="2" t="s">
        <v>206</v>
      </c>
      <c r="D2" s="2"/>
      <c r="E2" s="2" t="s">
        <v>264</v>
      </c>
      <c r="F2" s="2" t="s">
        <v>167</v>
      </c>
      <c r="G2" s="2" t="s">
        <v>653</v>
      </c>
      <c r="H2" t="str">
        <f>"New ItemData("""&amp;A2&amp;""", "&amp;B2&amp;", """&amp;C2&amp; """, """ &amp; IF(C2="Weapon",D2&amp;" Damage",IF(OR(C2="Armor",C2="Helm",C2="Shield",C2="Gauntlets"),"AC "&amp;D2,D2))&amp;""","&amp;E2&amp;","""&amp;F2&amp;""",""" &amp; G2 &amp; """),"</f>
        <v>New ItemData("Broken Item", 0, "Misc", "",0,"*","Worthless"),</v>
      </c>
      <c r="I2" t="str">
        <f>IF(A2&lt;&gt;K2,"X","")</f>
        <v>X</v>
      </c>
      <c r="K2" s="2" t="s">
        <v>725</v>
      </c>
    </row>
    <row r="3" spans="1:18" x14ac:dyDescent="0.25">
      <c r="A3" s="9" t="s">
        <v>613</v>
      </c>
      <c r="B3">
        <v>1</v>
      </c>
      <c r="C3" s="2" t="s">
        <v>206</v>
      </c>
      <c r="D3" s="2"/>
      <c r="E3" s="2" t="s">
        <v>118</v>
      </c>
      <c r="F3" s="2" t="s">
        <v>167</v>
      </c>
      <c r="G3" s="2" t="s">
        <v>614</v>
      </c>
      <c r="H3" t="str">
        <f>"New ItemData("""&amp;A3&amp;""", "&amp;B3&amp;", """&amp;C3&amp; """, """ &amp; IF(C3="Weapon",D3&amp;" Damage",IF(OR(C3="Armor",C3="Helm",C3="Shield",C3="Gauntlets"),"AC "&amp;D3,D3))&amp;""","&amp;E3&amp;","""&amp;F3&amp;""",""" &amp; G3 &amp; """),"</f>
        <v>New ItemData("Torch", 1, "Misc", "",10,"*","Casts MILWA"),</v>
      </c>
      <c r="I3" t="str">
        <f t="shared" ref="I3:I65" si="0">IF(A3&lt;&gt;K3,"X","")</f>
        <v>X</v>
      </c>
      <c r="K3" s="2" t="s">
        <v>629</v>
      </c>
    </row>
    <row r="4" spans="1:18" x14ac:dyDescent="0.25">
      <c r="A4" s="9" t="s">
        <v>615</v>
      </c>
      <c r="B4">
        <v>2</v>
      </c>
      <c r="C4" s="2" t="s">
        <v>177</v>
      </c>
      <c r="D4" s="2"/>
      <c r="E4" s="2" t="s">
        <v>616</v>
      </c>
      <c r="F4" s="2" t="s">
        <v>167</v>
      </c>
      <c r="G4" s="2" t="s">
        <v>189</v>
      </c>
      <c r="H4" t="str">
        <f>"New ItemData("""&amp;A4&amp;""", "&amp;B4&amp;", """&amp;C4&amp; """, """ &amp; IF(C4="Weapon",D4&amp;" Damage",IF(OR(C4="Armor",C4="Helm",C4="Shield",C4="Gauntlets"),"AC "&amp;D4,D4))&amp;""","&amp;E4&amp;","""&amp;F4&amp;""",""" &amp; G4 &amp; """),"</f>
        <v>New ItemData("Lantern", 2, "Magic", "",75,"*","Casts LOMILWA"),</v>
      </c>
      <c r="I4" t="str">
        <f t="shared" si="0"/>
        <v>X</v>
      </c>
      <c r="K4" s="2" t="s">
        <v>631</v>
      </c>
    </row>
    <row r="5" spans="1:18" x14ac:dyDescent="0.25">
      <c r="A5" s="9" t="s">
        <v>654</v>
      </c>
      <c r="B5">
        <v>3</v>
      </c>
      <c r="C5" s="2" t="s">
        <v>206</v>
      </c>
      <c r="D5" s="2"/>
      <c r="E5" s="2" t="s">
        <v>264</v>
      </c>
      <c r="F5" s="2" t="s">
        <v>167</v>
      </c>
      <c r="G5" s="2" t="s">
        <v>655</v>
      </c>
      <c r="H5" t="str">
        <f>"New ItemData("""&amp;A5&amp;""", "&amp;B5&amp;", """&amp;C5&amp; """, """ &amp; IF(C5="Weapon",D5&amp;" Damage",IF(OR(C5="Armor",C5="Helm",C5="Shield",C5="Gauntlets"),"AC "&amp;D5,D5))&amp;""","&amp;E5&amp;","""&amp;F5&amp;""",""" &amp; G5 &amp; """),"</f>
        <v>New ItemData("Rubber Duck", 3, "Misc", "",0,"*","Equip for Perfect Swimming"),</v>
      </c>
      <c r="I5" t="str">
        <f t="shared" si="0"/>
        <v>X</v>
      </c>
      <c r="K5" s="2" t="s">
        <v>633</v>
      </c>
    </row>
    <row r="6" spans="1:18" x14ac:dyDescent="0.25">
      <c r="A6" s="9" t="s">
        <v>6</v>
      </c>
      <c r="B6">
        <v>4</v>
      </c>
      <c r="C6" t="s">
        <v>92</v>
      </c>
      <c r="D6" s="2" t="s">
        <v>564</v>
      </c>
      <c r="E6" s="2" t="s">
        <v>122</v>
      </c>
      <c r="F6" s="2" t="s">
        <v>94</v>
      </c>
      <c r="G6" s="2" t="s">
        <v>709</v>
      </c>
      <c r="H6" t="str">
        <f>"New ItemData("""&amp;A6&amp;""", "&amp;B6&amp;", """&amp;C6&amp; """, """ &amp; IF(C6="Weapon",D6&amp;" Damage",IF(OR(C6="Armor",C6="Helm",C6="Shield",C6="Gauntlets"),"AC "&amp;D6,D6))&amp;""","&amp;E6&amp;","""&amp;F6&amp;""",""" &amp; G6 &amp; """),"</f>
        <v>New ItemData("Dagger", 4, "Weapon", "2-4 Damage",25,"FMTSLN","Close Range;"),</v>
      </c>
      <c r="I6" t="str">
        <f t="shared" si="0"/>
        <v>X</v>
      </c>
      <c r="K6" s="2" t="s">
        <v>635</v>
      </c>
    </row>
    <row r="7" spans="1:18" x14ac:dyDescent="0.25">
      <c r="A7" s="9" t="s">
        <v>5</v>
      </c>
      <c r="B7">
        <v>5</v>
      </c>
      <c r="C7" t="s">
        <v>92</v>
      </c>
      <c r="D7" s="2" t="s">
        <v>119</v>
      </c>
      <c r="E7" s="2" t="s">
        <v>124</v>
      </c>
      <c r="F7" s="2" t="s">
        <v>167</v>
      </c>
      <c r="G7" s="2" t="s">
        <v>709</v>
      </c>
      <c r="H7" t="str">
        <f>"New ItemData("""&amp;A7&amp;""", "&amp;B7&amp;", """&amp;C7&amp; """, """ &amp; IF(C7="Weapon",D7&amp;" Damage",IF(OR(C7="Armor",C7="Helm",C7="Shield",C7="Gauntlets"),"AC "&amp;D7,D7))&amp;""","&amp;E7&amp;","""&amp;F7&amp;""",""" &amp; G7 &amp; """),"</f>
        <v>New ItemData("Staff", 5, "Weapon", "1-5 Damage",30,"*","Close Range;"),</v>
      </c>
      <c r="I7" t="str">
        <f t="shared" si="0"/>
        <v>X</v>
      </c>
      <c r="K7" s="2" t="s">
        <v>637</v>
      </c>
    </row>
    <row r="8" spans="1:18" x14ac:dyDescent="0.25">
      <c r="A8" s="9" t="s">
        <v>2</v>
      </c>
      <c r="B8">
        <v>6</v>
      </c>
      <c r="C8" t="s">
        <v>92</v>
      </c>
      <c r="D8" s="2" t="s">
        <v>121</v>
      </c>
      <c r="E8" s="2" t="s">
        <v>565</v>
      </c>
      <c r="F8" s="2" t="s">
        <v>96</v>
      </c>
      <c r="G8" s="2" t="s">
        <v>709</v>
      </c>
      <c r="H8" t="str">
        <f>"New ItemData("""&amp;A8&amp;""", "&amp;B8&amp;", """&amp;C8&amp; """, """ &amp; IF(C8="Weapon",D8&amp;" Damage",IF(OR(C8="Armor",C8="Helm",C8="Shield",C8="Gauntlets"),"AC "&amp;D8,D8))&amp;""","&amp;E8&amp;","""&amp;F8&amp;""",""" &amp; G8 &amp; """),"</f>
        <v>New ItemData("Short Sword", 6, "Weapon", "1-6 Damage",35,"FTSLN","Close Range;"),</v>
      </c>
      <c r="I8" t="str">
        <f t="shared" si="0"/>
        <v>X</v>
      </c>
      <c r="K8" s="2" t="s">
        <v>639</v>
      </c>
    </row>
    <row r="9" spans="1:18" x14ac:dyDescent="0.25">
      <c r="A9" s="9" t="s">
        <v>1</v>
      </c>
      <c r="B9">
        <v>7</v>
      </c>
      <c r="C9" t="s">
        <v>92</v>
      </c>
      <c r="D9" s="2" t="s">
        <v>139</v>
      </c>
      <c r="E9" s="2" t="s">
        <v>566</v>
      </c>
      <c r="F9" s="2" t="s">
        <v>97</v>
      </c>
      <c r="G9" s="2" t="s">
        <v>709</v>
      </c>
      <c r="H9" t="str">
        <f>"New ItemData("""&amp;A9&amp;""", "&amp;B9&amp;", """&amp;C9&amp; """, """ &amp; IF(C9="Weapon",D9&amp;" Damage",IF(OR(C9="Armor",C9="Helm",C9="Shield",C9="Gauntlets"),"AC "&amp;D9,D9))&amp;""","&amp;E9&amp;","""&amp;F9&amp;""",""" &amp; G9 &amp; """),"</f>
        <v>New ItemData("Long Sword", 7, "Weapon", "2-7 Damage",45,"FSLN","Close Range;"),</v>
      </c>
      <c r="I9" t="str">
        <f t="shared" si="0"/>
        <v>X</v>
      </c>
      <c r="K9" s="2" t="s">
        <v>641</v>
      </c>
    </row>
    <row r="10" spans="1:18" x14ac:dyDescent="0.25">
      <c r="A10" s="9" t="s">
        <v>290</v>
      </c>
      <c r="B10">
        <v>8</v>
      </c>
      <c r="C10" t="s">
        <v>92</v>
      </c>
      <c r="D10" s="2" t="s">
        <v>129</v>
      </c>
      <c r="E10" s="2" t="s">
        <v>244</v>
      </c>
      <c r="F10" s="2" t="s">
        <v>98</v>
      </c>
      <c r="G10" s="2" t="s">
        <v>709</v>
      </c>
      <c r="H10" t="str">
        <f>"New ItemData("""&amp;A10&amp;""", "&amp;B10&amp;", """&amp;C10&amp; """, """ &amp; IF(C10="Weapon",D10&amp;" Damage",IF(OR(C10="Armor",C10="Helm",C10="Shield",C10="Gauntlets"),"AC "&amp;D10,D10))&amp;""","&amp;E10&amp;","""&amp;F10&amp;""",""" &amp; G10 &amp; """),"</f>
        <v>New ItemData("Mace", 8, "Weapon", "3-6 Damage",100,"FPBSLN","Close Range;"),</v>
      </c>
      <c r="I10" t="str">
        <f t="shared" si="0"/>
        <v>X</v>
      </c>
      <c r="K10" s="2" t="s">
        <v>645</v>
      </c>
    </row>
    <row r="11" spans="1:18" x14ac:dyDescent="0.25">
      <c r="A11" s="9" t="s">
        <v>292</v>
      </c>
      <c r="B11">
        <v>9</v>
      </c>
      <c r="C11" t="s">
        <v>92</v>
      </c>
      <c r="D11" s="2" t="s">
        <v>568</v>
      </c>
      <c r="E11" s="2" t="s">
        <v>567</v>
      </c>
      <c r="F11" s="2" t="s">
        <v>97</v>
      </c>
      <c r="G11" s="2" t="s">
        <v>709</v>
      </c>
      <c r="H11" t="str">
        <f>"New ItemData("""&amp;A11&amp;""", "&amp;B11&amp;", """&amp;C11&amp; """, """ &amp; IF(C11="Weapon",D11&amp;" Damage",IF(OR(C11="Armor",C11="Helm",C11="Shield",C11="Gauntlets"),"AC "&amp;D11,D11))&amp;""","&amp;E11&amp;","""&amp;F11&amp;""",""" &amp; G11 &amp; """),"</f>
        <v>New ItemData("Battle Axe", 9, "Weapon", "4-8 Damage",180,"FSLN","Close Range;"),</v>
      </c>
      <c r="I11" t="str">
        <f t="shared" si="0"/>
        <v>X</v>
      </c>
      <c r="K11" s="2" t="s">
        <v>643</v>
      </c>
    </row>
    <row r="12" spans="1:18" x14ac:dyDescent="0.25">
      <c r="A12" s="9" t="s">
        <v>533</v>
      </c>
      <c r="B12">
        <v>10</v>
      </c>
      <c r="C12" t="s">
        <v>92</v>
      </c>
      <c r="D12" s="2" t="s">
        <v>125</v>
      </c>
      <c r="E12" s="2" t="s">
        <v>569</v>
      </c>
      <c r="F12" s="2" t="s">
        <v>97</v>
      </c>
      <c r="G12" s="2" t="s">
        <v>710</v>
      </c>
      <c r="H12" t="str">
        <f>"New ItemData("""&amp;A12&amp;""", "&amp;B12&amp;", """&amp;C12&amp; """, """ &amp; IF(C12="Weapon",D12&amp;" Damage",IF(OR(C12="Armor",C12="Helm",C12="Shield",C12="Gauntlets"),"AC "&amp;D12,D12))&amp;""","&amp;E12&amp;","""&amp;F12&amp;""",""" &amp; G12 &amp; """),"</f>
        <v>New ItemData("Pike", 10, "Weapon", "2-6 Damage",250,"FSLN","Short Range;"),</v>
      </c>
      <c r="I12" t="str">
        <f t="shared" si="0"/>
        <v>X</v>
      </c>
      <c r="K12" s="2" t="s">
        <v>698</v>
      </c>
    </row>
    <row r="13" spans="1:18" x14ac:dyDescent="0.25">
      <c r="A13" s="9" t="s">
        <v>536</v>
      </c>
      <c r="B13">
        <v>11</v>
      </c>
      <c r="C13" t="s">
        <v>92</v>
      </c>
      <c r="D13" s="2" t="s">
        <v>572</v>
      </c>
      <c r="E13" s="2" t="s">
        <v>333</v>
      </c>
      <c r="F13" s="2" t="s">
        <v>537</v>
      </c>
      <c r="G13" s="2" t="s">
        <v>710</v>
      </c>
      <c r="H13" t="str">
        <f>"New ItemData("""&amp;A13&amp;""", "&amp;B13&amp;", """&amp;C13&amp; """, """ &amp; IF(C13="Weapon",D13&amp;" Damage",IF(OR(C13="Armor",C13="Helm",C13="Shield",C13="Gauntlets"),"AC "&amp;D13,D13))&amp;""","&amp;E13&amp;","""&amp;F13&amp;""",""" &amp; G13 &amp; """),"</f>
        <v>New ItemData("War Hammer", 11, "Weapon", "4-9 Damage",400,"FL","Short Range;"),</v>
      </c>
      <c r="I13" t="str">
        <f t="shared" si="0"/>
        <v>X</v>
      </c>
      <c r="K13" s="2" t="s">
        <v>607</v>
      </c>
    </row>
    <row r="14" spans="1:18" x14ac:dyDescent="0.25">
      <c r="A14" s="9" t="s">
        <v>535</v>
      </c>
      <c r="B14">
        <v>12</v>
      </c>
      <c r="C14" t="s">
        <v>92</v>
      </c>
      <c r="D14" s="2" t="s">
        <v>571</v>
      </c>
      <c r="E14" s="2" t="s">
        <v>333</v>
      </c>
      <c r="F14" s="2" t="s">
        <v>249</v>
      </c>
      <c r="G14" s="2" t="s">
        <v>710</v>
      </c>
      <c r="H14" t="str">
        <f>"New ItemData("""&amp;A14&amp;""", "&amp;B14&amp;", """&amp;C14&amp; """, """ &amp; IF(C14="Weapon",D14&amp;" Damage",IF(OR(C14="Armor",C14="Helm",C14="Shield",C14="Gauntlets"),"AC "&amp;D14,D14))&amp;""","&amp;E14&amp;","""&amp;F14&amp;""",""" &amp; G14 &amp; """),"</f>
        <v>New ItemData("Holy Basher", 12, "Weapon", "3-7 Damage",400,"PB","Short Range;"),</v>
      </c>
      <c r="I14" t="str">
        <f t="shared" si="0"/>
        <v>X</v>
      </c>
      <c r="K14" s="2" t="s">
        <v>669</v>
      </c>
    </row>
    <row r="15" spans="1:18" x14ac:dyDescent="0.25">
      <c r="A15" s="9" t="s">
        <v>534</v>
      </c>
      <c r="B15">
        <v>13</v>
      </c>
      <c r="C15" t="s">
        <v>92</v>
      </c>
      <c r="D15" s="2" t="s">
        <v>139</v>
      </c>
      <c r="E15" s="2" t="s">
        <v>570</v>
      </c>
      <c r="F15" s="2" t="s">
        <v>97</v>
      </c>
      <c r="G15" s="2" t="s">
        <v>711</v>
      </c>
      <c r="H15" t="str">
        <f>"New ItemData("""&amp;A15&amp;""", "&amp;B15&amp;", """&amp;C15&amp; """, """ &amp; IF(C15="Weapon",D15&amp;" Damage",IF(OR(C15="Armor",C15="Helm",C15="Shield",C15="Gauntlets"),"AC "&amp;D15,D15))&amp;""","&amp;E15&amp;","""&amp;F15&amp;""",""" &amp; G15 &amp; """),"</f>
        <v>New ItemData("Long Bow", 13, "Weapon", "2-7 Damage",325,"FSLN","Long Range;"),</v>
      </c>
      <c r="I15" t="str">
        <f t="shared" si="0"/>
        <v>X</v>
      </c>
      <c r="K15" s="2" t="s">
        <v>671</v>
      </c>
    </row>
    <row r="16" spans="1:18" x14ac:dyDescent="0.25">
      <c r="A16" s="9" t="s">
        <v>724</v>
      </c>
      <c r="B16">
        <v>14</v>
      </c>
      <c r="C16" t="s">
        <v>92</v>
      </c>
      <c r="D16" s="2" t="s">
        <v>125</v>
      </c>
      <c r="E16" s="2" t="s">
        <v>398</v>
      </c>
      <c r="F16" s="2" t="s">
        <v>96</v>
      </c>
      <c r="G16" s="2" t="s">
        <v>712</v>
      </c>
      <c r="H16" t="str">
        <f>"New ItemData("""&amp;A16&amp;""", "&amp;B16&amp;", """&amp;C16&amp; """, """ &amp; IF(C16="Weapon",D16&amp;" Damage",IF(OR(C16="Armor",C16="Helm",C16="Shield",C16="Gauntlets"),"AC "&amp;D16,D16))&amp;""","&amp;E16&amp;","""&amp;F16&amp;""",""" &amp; G16 &amp; """),"</f>
        <v>New ItemData("Thieve's Bow", 14, "Weapon", "2-6 Damage",600,"FTSLN","Medium Range;"),</v>
      </c>
      <c r="I16" t="str">
        <f t="shared" si="0"/>
        <v>X</v>
      </c>
      <c r="K16" s="2" t="s">
        <v>292</v>
      </c>
      <c r="L16" s="2" t="s">
        <v>532</v>
      </c>
    </row>
    <row r="17" spans="1:19" x14ac:dyDescent="0.25">
      <c r="A17" s="9" t="s">
        <v>9</v>
      </c>
      <c r="B17">
        <v>15</v>
      </c>
      <c r="C17" t="s">
        <v>205</v>
      </c>
      <c r="D17" s="2" t="s">
        <v>265</v>
      </c>
      <c r="E17" s="2" t="s">
        <v>285</v>
      </c>
      <c r="F17" s="2" t="s">
        <v>167</v>
      </c>
      <c r="G17" s="2"/>
      <c r="H17" t="str">
        <f>"New ItemData("""&amp;A17&amp;""", "&amp;B17&amp;", """&amp;C17&amp; """, """ &amp; IF(C17="Weapon",D17&amp;" Damage",IF(OR(C17="Armor",C17="Helm",C17="Shield",C17="Gauntlets"),"AC "&amp;D17,D17))&amp;""","&amp;E17&amp;","""&amp;F17&amp;""",""" &amp; G17 &amp; """),"</f>
        <v>New ItemData("Robes", 15, "Armor", "AC 1",20,"*",""),</v>
      </c>
      <c r="I17" t="str">
        <f t="shared" si="0"/>
        <v>X</v>
      </c>
      <c r="K17" s="2" t="s">
        <v>305</v>
      </c>
      <c r="L17" s="2" t="s">
        <v>532</v>
      </c>
    </row>
    <row r="18" spans="1:19" x14ac:dyDescent="0.25">
      <c r="A18" s="9" t="s">
        <v>10</v>
      </c>
      <c r="B18">
        <v>16</v>
      </c>
      <c r="C18" t="s">
        <v>205</v>
      </c>
      <c r="D18" s="2" t="s">
        <v>266</v>
      </c>
      <c r="E18" s="2" t="s">
        <v>592</v>
      </c>
      <c r="F18" s="2" t="s">
        <v>164</v>
      </c>
      <c r="G18" s="2"/>
      <c r="H18" t="str">
        <f>"New ItemData("""&amp;A18&amp;""", "&amp;B18&amp;", """&amp;C18&amp; """, """ &amp; IF(C18="Weapon",D18&amp;" Damage",IF(OR(C18="Armor",C18="Helm",C18="Shield",C18="Gauntlets"),"AC "&amp;D18,D18))&amp;""","&amp;E18&amp;","""&amp;F18&amp;""",""" &amp; G18 &amp; """),"</f>
        <v>New ItemData("Leather Armor", 16, "Armor", "AC 2",95,"FPTBSLN",""),</v>
      </c>
      <c r="I18" t="str">
        <f t="shared" si="0"/>
        <v>X</v>
      </c>
      <c r="K18" s="11" t="s">
        <v>319</v>
      </c>
      <c r="L18" s="11" t="s">
        <v>532</v>
      </c>
    </row>
    <row r="19" spans="1:19" x14ac:dyDescent="0.25">
      <c r="A19" s="9" t="s">
        <v>11</v>
      </c>
      <c r="B19">
        <v>17</v>
      </c>
      <c r="C19" t="s">
        <v>205</v>
      </c>
      <c r="D19" s="2" t="s">
        <v>267</v>
      </c>
      <c r="E19" s="2" t="s">
        <v>593</v>
      </c>
      <c r="F19" s="2" t="s">
        <v>98</v>
      </c>
      <c r="G19" s="2"/>
      <c r="H19" t="str">
        <f>"New ItemData("""&amp;A19&amp;""", "&amp;B19&amp;", """&amp;C19&amp; """, """ &amp; IF(C19="Weapon",D19&amp;" Damage",IF(OR(C19="Armor",C19="Helm",C19="Shield",C19="Gauntlets"),"AC "&amp;D19,D19))&amp;""","&amp;E19&amp;","""&amp;F19&amp;""",""" &amp; G19 &amp; """),"</f>
        <v>New ItemData("Chain Mail", 17, "Armor", "AC 3",145,"FPBSLN",""),</v>
      </c>
      <c r="I19" t="str">
        <f t="shared" si="0"/>
        <v>X</v>
      </c>
      <c r="K19" s="2" t="s">
        <v>538</v>
      </c>
      <c r="L19" s="2" t="s">
        <v>532</v>
      </c>
    </row>
    <row r="20" spans="1:19" x14ac:dyDescent="0.25">
      <c r="A20" s="9" t="s">
        <v>594</v>
      </c>
      <c r="B20">
        <v>18</v>
      </c>
      <c r="C20" t="s">
        <v>205</v>
      </c>
      <c r="D20" s="2" t="s">
        <v>268</v>
      </c>
      <c r="E20" s="2" t="s">
        <v>333</v>
      </c>
      <c r="F20" s="2" t="s">
        <v>97</v>
      </c>
      <c r="G20" s="2"/>
      <c r="H20" t="str">
        <f>"New ItemData("""&amp;A20&amp;""", "&amp;B20&amp;", """&amp;C20&amp; """, """ &amp; IF(C20="Weapon",D20&amp;" Damage",IF(OR(C20="Armor",C20="Helm",C20="Shield",C20="Gauntlets"),"AC "&amp;D20,D20))&amp;""","&amp;E20&amp;","""&amp;F20&amp;""",""" &amp; G20 &amp; """),"</f>
        <v>New ItemData("Scale Mail", 18, "Armor", "AC 4",400,"FSLN",""),</v>
      </c>
      <c r="I20" t="str">
        <f t="shared" si="0"/>
        <v>X</v>
      </c>
      <c r="K20" s="2" t="s">
        <v>619</v>
      </c>
    </row>
    <row r="21" spans="1:19" x14ac:dyDescent="0.25">
      <c r="A21" s="9" t="s">
        <v>13</v>
      </c>
      <c r="B21">
        <v>19</v>
      </c>
      <c r="C21" t="s">
        <v>205</v>
      </c>
      <c r="D21" s="2" t="s">
        <v>117</v>
      </c>
      <c r="E21" s="2" t="s">
        <v>499</v>
      </c>
      <c r="F21" s="2" t="s">
        <v>537</v>
      </c>
      <c r="G21" s="2"/>
      <c r="H21" t="str">
        <f>"New ItemData("""&amp;A21&amp;""", "&amp;B21&amp;", """&amp;C21&amp; """, """ &amp; IF(C21="Weapon",D21&amp;" Damage",IF(OR(C21="Armor",C21="Helm",C21="Shield",C21="Gauntlets"),"AC "&amp;D21,D21))&amp;""","&amp;E21&amp;","""&amp;F21&amp;""",""" &amp; G21 &amp; """),"</f>
        <v>New ItemData("Plate Mail", 19, "Armor", "AC 5",750,"FL",""),</v>
      </c>
      <c r="I21" t="str">
        <f t="shared" si="0"/>
        <v>X</v>
      </c>
      <c r="K21" s="9" t="s">
        <v>735</v>
      </c>
    </row>
    <row r="22" spans="1:19" x14ac:dyDescent="0.25">
      <c r="A22" s="9" t="s">
        <v>601</v>
      </c>
      <c r="B22">
        <v>20</v>
      </c>
      <c r="C22" t="s">
        <v>208</v>
      </c>
      <c r="D22" s="2" t="s">
        <v>265</v>
      </c>
      <c r="E22" s="2" t="s">
        <v>602</v>
      </c>
      <c r="F22" s="2" t="s">
        <v>96</v>
      </c>
      <c r="G22" s="2"/>
      <c r="H22" t="str">
        <f>"New ItemData("""&amp;A22&amp;""", "&amp;B22&amp;", """&amp;C22&amp; """, """ &amp; IF(C22="Weapon",D22&amp;" Damage",IF(OR(C22="Armor",C22="Helm",C22="Shield",C22="Gauntlets"),"AC "&amp;D22,D22))&amp;""","&amp;E22&amp;","""&amp;F22&amp;""",""" &amp; G22 &amp; """),"</f>
        <v>New ItemData("Target Shield", 20, "Shield", "AC 1",65,"FTSLN",""),</v>
      </c>
      <c r="I22" t="str">
        <f t="shared" si="0"/>
        <v>X</v>
      </c>
      <c r="K22" s="2" t="s">
        <v>617</v>
      </c>
    </row>
    <row r="23" spans="1:19" x14ac:dyDescent="0.25">
      <c r="A23" s="9" t="s">
        <v>349</v>
      </c>
      <c r="B23">
        <v>21</v>
      </c>
      <c r="C23" t="s">
        <v>208</v>
      </c>
      <c r="D23" s="2" t="s">
        <v>266</v>
      </c>
      <c r="E23" s="2" t="s">
        <v>603</v>
      </c>
      <c r="F23" s="2" t="s">
        <v>537</v>
      </c>
      <c r="G23" s="2"/>
      <c r="H23" t="str">
        <f>"New ItemData("""&amp;A23&amp;""", "&amp;B23&amp;", """&amp;C23&amp; """, """ &amp; IF(C23="Weapon",D23&amp;" Damage",IF(OR(C23="Armor",C23="Helm",C23="Shield",C23="Gauntlets"),"AC "&amp;D23,D23))&amp;""","&amp;E23&amp;","""&amp;F23&amp;""",""" &amp; G23 &amp; """),"</f>
        <v>New ItemData("Heater Shield", 21, "Shield", "AC 2",125,"FL",""),</v>
      </c>
      <c r="I23" t="str">
        <f t="shared" si="0"/>
        <v>X</v>
      </c>
      <c r="K23" s="2" t="s">
        <v>627</v>
      </c>
    </row>
    <row r="24" spans="1:19" x14ac:dyDescent="0.25">
      <c r="A24" s="9" t="s">
        <v>605</v>
      </c>
      <c r="B24">
        <v>22</v>
      </c>
      <c r="C24" t="s">
        <v>409</v>
      </c>
      <c r="D24" s="2" t="s">
        <v>265</v>
      </c>
      <c r="E24" s="2" t="s">
        <v>569</v>
      </c>
      <c r="F24" s="2" t="s">
        <v>98</v>
      </c>
      <c r="G24" s="2"/>
      <c r="H24" t="str">
        <f>"New ItemData("""&amp;A24&amp;""", "&amp;B24&amp;", """&amp;C24&amp; """, """ &amp; IF(C24="Weapon",D24&amp;" Damage",IF(OR(C24="Armor",C24="Helm",C24="Shield",C24="Gauntlets"),"AC "&amp;D24,D24))&amp;""","&amp;E24&amp;","""&amp;F24&amp;""",""" &amp; G24 &amp; """),"</f>
        <v>New ItemData("Leather Sallet", 22, "Helmet", "1",250,"FPBSLN",""),</v>
      </c>
      <c r="I24" t="str">
        <f t="shared" si="0"/>
        <v>X</v>
      </c>
      <c r="K24" s="2" t="s">
        <v>664</v>
      </c>
    </row>
    <row r="25" spans="1:19" x14ac:dyDescent="0.25">
      <c r="A25" s="9" t="s">
        <v>610</v>
      </c>
      <c r="B25">
        <v>23</v>
      </c>
      <c r="C25" t="s">
        <v>207</v>
      </c>
      <c r="D25" s="2" t="s">
        <v>265</v>
      </c>
      <c r="E25" s="2" t="s">
        <v>401</v>
      </c>
      <c r="F25" s="2" t="s">
        <v>164</v>
      </c>
      <c r="G25" s="2"/>
      <c r="H25" t="str">
        <f>"New ItemData("""&amp;A25&amp;""", "&amp;B25&amp;", """&amp;C25&amp; """, """ &amp; IF(C25="Weapon",D25&amp;" Damage",IF(OR(C25="Armor",C25="Helm",C25="Shield",C25="Gauntlets"),"AC "&amp;D25,D25))&amp;""","&amp;E25&amp;","""&amp;F25&amp;""",""" &amp; G25 &amp; """),"</f>
        <v>New ItemData("Leather Gloves", 23, "Gauntlets", "AC 1",500,"FPTBSLN",""),</v>
      </c>
      <c r="I25" t="str">
        <f t="shared" si="0"/>
        <v>X</v>
      </c>
      <c r="K25" s="2" t="s">
        <v>606</v>
      </c>
    </row>
    <row r="26" spans="1:19" x14ac:dyDescent="0.25">
      <c r="A26" s="9" t="s">
        <v>16</v>
      </c>
      <c r="B26">
        <v>24</v>
      </c>
      <c r="C26" t="s">
        <v>92</v>
      </c>
      <c r="D26" s="2" t="s">
        <v>575</v>
      </c>
      <c r="E26" s="2" t="s">
        <v>335</v>
      </c>
      <c r="F26" s="2" t="s">
        <v>97</v>
      </c>
      <c r="G26" s="2" t="s">
        <v>709</v>
      </c>
      <c r="H26" t="str">
        <f>"New ItemData("""&amp;A26&amp;""", "&amp;B26&amp;", """&amp;C26&amp; """, """ &amp; IF(C26="Weapon",D26&amp;" Damage",IF(OR(C26="Armor",C26="Helm",C26="Shield",C26="Gauntlets"),"AC "&amp;D26,D26))&amp;""","&amp;E26&amp;","""&amp;F26&amp;""",""" &amp; G26 &amp; """),"</f>
        <v>New ItemData("Short Sword +1", 24, "Weapon", "7-12 Damage",1500,"FSLN","Close Range;"),</v>
      </c>
      <c r="I26" t="str">
        <f t="shared" si="0"/>
        <v>X</v>
      </c>
      <c r="K26" s="2" t="s">
        <v>0</v>
      </c>
    </row>
    <row r="27" spans="1:19" x14ac:dyDescent="0.25">
      <c r="A27" s="9" t="s">
        <v>15</v>
      </c>
      <c r="B27">
        <v>25</v>
      </c>
      <c r="C27" t="s">
        <v>92</v>
      </c>
      <c r="D27" s="2" t="s">
        <v>575</v>
      </c>
      <c r="E27" s="2" t="s">
        <v>335</v>
      </c>
      <c r="F27" s="2" t="s">
        <v>97</v>
      </c>
      <c r="G27" s="2" t="s">
        <v>709</v>
      </c>
      <c r="H27" t="str">
        <f>"New ItemData("""&amp;A27&amp;""", "&amp;B27&amp;", """&amp;C27&amp; """, """ &amp; IF(C27="Weapon",D27&amp;" Damage",IF(OR(C27="Armor",C27="Helm",C27="Shield",C27="Gauntlets"),"AC "&amp;D27,D27))&amp;""","&amp;E27&amp;","""&amp;F27&amp;""",""" &amp; G27 &amp; """),"</f>
        <v>New ItemData("Long Sword +1", 25, "Weapon", "7-12 Damage",1500,"FSLN","Close Range;"),</v>
      </c>
      <c r="I27" t="str">
        <f t="shared" si="0"/>
        <v>X</v>
      </c>
      <c r="K27" s="2" t="s">
        <v>11</v>
      </c>
    </row>
    <row r="28" spans="1:19" x14ac:dyDescent="0.25">
      <c r="A28" s="9" t="s">
        <v>538</v>
      </c>
      <c r="B28">
        <v>26</v>
      </c>
      <c r="C28" t="s">
        <v>92</v>
      </c>
      <c r="D28" s="2" t="s">
        <v>574</v>
      </c>
      <c r="E28" s="2" t="s">
        <v>335</v>
      </c>
      <c r="F28" s="2" t="s">
        <v>97</v>
      </c>
      <c r="G28" s="2" t="s">
        <v>709</v>
      </c>
      <c r="H28" t="str">
        <f>"New ItemData("""&amp;A28&amp;""", "&amp;B28&amp;", """&amp;C28&amp; """, """ &amp; IF(C28="Weapon",D28&amp;" Damage",IF(OR(C28="Armor",C28="Helm",C28="Shield",C28="Gauntlets"),"AC "&amp;D28,D28))&amp;""","&amp;E28&amp;","""&amp;F28&amp;""",""" &amp; G28 &amp; """),"</f>
        <v>New ItemData("Blackblade", 26, "Weapon", "6-12 Damage",1500,"FSLN","Close Range;"),</v>
      </c>
      <c r="I28" t="str">
        <f t="shared" si="0"/>
        <v>X</v>
      </c>
      <c r="K28" s="2" t="s">
        <v>21</v>
      </c>
      <c r="S28"/>
    </row>
    <row r="29" spans="1:19" x14ac:dyDescent="0.25">
      <c r="A29" s="9" t="s">
        <v>539</v>
      </c>
      <c r="B29">
        <v>27</v>
      </c>
      <c r="C29" t="s">
        <v>92</v>
      </c>
      <c r="D29" s="2" t="s">
        <v>577</v>
      </c>
      <c r="E29" s="2" t="s">
        <v>576</v>
      </c>
      <c r="F29" s="2" t="s">
        <v>540</v>
      </c>
      <c r="G29" s="2" t="s">
        <v>709</v>
      </c>
      <c r="H29" t="str">
        <f>"New ItemData("""&amp;A29&amp;""", "&amp;B29&amp;", """&amp;C29&amp; """, """ &amp; IF(C29="Weapon",D29&amp;" Damage",IF(OR(C29="Armor",C29="Helm",C29="Shield",C29="Gauntlets"),"AC "&amp;D29,D29))&amp;""","&amp;E29&amp;","""&amp;F29&amp;""",""" &amp; G29 &amp; """),"</f>
        <v>New ItemData("Katana", 27, "Weapon", "7-13 Damage",1750,"SN","Close Range;"),</v>
      </c>
      <c r="I29" t="str">
        <f t="shared" si="0"/>
        <v>X</v>
      </c>
      <c r="K29" s="2" t="s">
        <v>736</v>
      </c>
      <c r="S29"/>
    </row>
    <row r="30" spans="1:19" x14ac:dyDescent="0.25">
      <c r="A30" s="9" t="s">
        <v>305</v>
      </c>
      <c r="B30">
        <v>28</v>
      </c>
      <c r="C30" t="s">
        <v>92</v>
      </c>
      <c r="D30" s="2" t="s">
        <v>578</v>
      </c>
      <c r="E30" s="2" t="s">
        <v>576</v>
      </c>
      <c r="F30" s="2" t="s">
        <v>97</v>
      </c>
      <c r="G30" s="2" t="s">
        <v>709</v>
      </c>
      <c r="H30" t="str">
        <f>"New ItemData("""&amp;A30&amp;""", "&amp;B30&amp;", """&amp;C30&amp; """, """ &amp; IF(C30="Weapon",D30&amp;" Damage",IF(OR(C30="Armor",C30="Helm",C30="Shield",C30="Gauntlets"),"AC "&amp;D30,D30))&amp;""","&amp;E30&amp;","""&amp;F30&amp;""",""" &amp; G30 &amp; """),"</f>
        <v>New ItemData("Battle Axe +1", 28, "Weapon", "8-14 Damage",1750,"FSLN","Close Range;"),</v>
      </c>
      <c r="I30" t="str">
        <f t="shared" si="0"/>
        <v>X</v>
      </c>
      <c r="K30" s="2" t="s">
        <v>625</v>
      </c>
      <c r="S30"/>
    </row>
    <row r="31" spans="1:19" x14ac:dyDescent="0.25">
      <c r="A31" s="9" t="s">
        <v>541</v>
      </c>
      <c r="B31">
        <v>29</v>
      </c>
      <c r="C31" t="s">
        <v>92</v>
      </c>
      <c r="D31" s="2" t="s">
        <v>322</v>
      </c>
      <c r="E31" s="2" t="s">
        <v>368</v>
      </c>
      <c r="F31" s="2" t="s">
        <v>98</v>
      </c>
      <c r="G31" s="2" t="s">
        <v>710</v>
      </c>
      <c r="H31" t="str">
        <f>"New ItemData("""&amp;A31&amp;""", "&amp;B31&amp;", """&amp;C31&amp; """, """ &amp; IF(C31="Weapon",D31&amp;" Damage",IF(OR(C31="Armor",C31="Helm",C31="Shield",C31="Gauntlets"),"AC "&amp;D31,D31))&amp;""","&amp;E31&amp;","""&amp;F31&amp;""",""" &amp; G31 &amp; """),"</f>
        <v>New ItemData("Morningstar", 29, "Weapon", "4-10 Damage",2000,"FPBSLN","Short Range;"),</v>
      </c>
      <c r="I31" t="str">
        <f t="shared" si="0"/>
        <v>X</v>
      </c>
      <c r="K31" s="2" t="s">
        <v>692</v>
      </c>
      <c r="S31"/>
    </row>
    <row r="32" spans="1:19" x14ac:dyDescent="0.25">
      <c r="A32" s="9" t="s">
        <v>696</v>
      </c>
      <c r="B32">
        <v>30</v>
      </c>
      <c r="C32" s="2" t="s">
        <v>92</v>
      </c>
      <c r="D32" s="2"/>
      <c r="E32" s="2" t="s">
        <v>368</v>
      </c>
      <c r="F32" s="2" t="s">
        <v>98</v>
      </c>
      <c r="G32" s="2" t="s">
        <v>433</v>
      </c>
      <c r="H32" t="str">
        <f>"New ItemData("""&amp;A32&amp;""", "&amp;B32&amp;", """&amp;C32&amp; """, """ &amp; IF(C32="Weapon",D32&amp;" Damage",IF(OR(C32="Armor",C32="Helm",C32="Shield",C32="Gauntlets"),"AC "&amp;D32,D32))&amp;""","&amp;E32&amp;","""&amp;F32&amp;""",""" &amp; G32 &amp; """),"</f>
        <v>New ItemData("Runed Flail", 30, "Weapon", " Damage",2000,"FPBSLN","Cursed; AC -2"),</v>
      </c>
      <c r="I32" t="str">
        <f t="shared" si="0"/>
        <v>X</v>
      </c>
      <c r="K32" s="2" t="s">
        <v>695</v>
      </c>
      <c r="S32"/>
    </row>
    <row r="33" spans="1:19" x14ac:dyDescent="0.25">
      <c r="A33" s="9" t="s">
        <v>543</v>
      </c>
      <c r="B33">
        <v>31</v>
      </c>
      <c r="C33" t="s">
        <v>92</v>
      </c>
      <c r="D33" s="2" t="s">
        <v>577</v>
      </c>
      <c r="E33" s="2" t="s">
        <v>128</v>
      </c>
      <c r="F33" s="2" t="s">
        <v>97</v>
      </c>
      <c r="G33" s="2" t="s">
        <v>710</v>
      </c>
      <c r="H33" t="str">
        <f>"New ItemData("""&amp;A33&amp;""", "&amp;B33&amp;", """&amp;C33&amp; """, """ &amp; IF(C33="Weapon",D33&amp;" Damage",IF(OR(C33="Armor",C33="Helm",C33="Shield",C33="Gauntlets"),"AC "&amp;D33,D33))&amp;""","&amp;E33&amp;","""&amp;F33&amp;""",""" &amp; G33 &amp; """),"</f>
        <v>New ItemData("Halberd", 31, "Weapon", "7-13 Damage",2500,"FSLN","Short Range;"),</v>
      </c>
      <c r="I33" t="str">
        <f t="shared" si="0"/>
        <v>X</v>
      </c>
      <c r="K33" s="2" t="s">
        <v>6</v>
      </c>
      <c r="L33" s="2" t="s">
        <v>532</v>
      </c>
      <c r="S33"/>
    </row>
    <row r="34" spans="1:19" x14ac:dyDescent="0.25">
      <c r="A34" s="9" t="s">
        <v>542</v>
      </c>
      <c r="B34">
        <v>32</v>
      </c>
      <c r="C34" t="s">
        <v>92</v>
      </c>
      <c r="D34" s="2" t="s">
        <v>573</v>
      </c>
      <c r="E34" s="2" t="s">
        <v>128</v>
      </c>
      <c r="F34" s="2" t="s">
        <v>96</v>
      </c>
      <c r="G34" s="2" t="s">
        <v>711</v>
      </c>
      <c r="H34" t="str">
        <f>"New ItemData("""&amp;A34&amp;""", "&amp;B34&amp;", """&amp;C34&amp; """, """ &amp; IF(C34="Weapon",D34&amp;" Damage",IF(OR(C34="Armor",C34="Helm",C34="Shield",C34="Gauntlets"),"AC "&amp;D34,D34))&amp;""","&amp;E34&amp;","""&amp;F34&amp;""",""" &amp; G34 &amp; """),"</f>
        <v>New ItemData("Lt. Crossbow", 32, "Weapon", "5-10 Damage",2500,"FTSLN","Long Range;"),</v>
      </c>
      <c r="I34" t="str">
        <f t="shared" si="0"/>
        <v>X</v>
      </c>
      <c r="K34" s="2" t="s">
        <v>596</v>
      </c>
      <c r="S34"/>
    </row>
    <row r="35" spans="1:19" x14ac:dyDescent="0.25">
      <c r="A35" s="9" t="s">
        <v>20</v>
      </c>
      <c r="B35">
        <v>33</v>
      </c>
      <c r="C35" t="s">
        <v>205</v>
      </c>
      <c r="D35" s="2" t="s">
        <v>267</v>
      </c>
      <c r="E35" s="2" t="s">
        <v>335</v>
      </c>
      <c r="F35" s="2" t="s">
        <v>164</v>
      </c>
      <c r="G35" s="2"/>
      <c r="H35" t="str">
        <f>"New ItemData("""&amp;A35&amp;""", "&amp;B35&amp;", """&amp;C35&amp; """, """ &amp; IF(C35="Weapon",D35&amp;" Damage",IF(OR(C35="Armor",C35="Helm",C35="Shield",C35="Gauntlets"),"AC "&amp;D35,D35))&amp;""","&amp;E35&amp;","""&amp;F35&amp;""",""" &amp; G35 &amp; """),"</f>
        <v>New ItemData("Leather +1", 33, "Armor", "AC 3",1500,"FPTBSLN",""),</v>
      </c>
      <c r="I35" t="str">
        <f t="shared" si="0"/>
        <v>X</v>
      </c>
      <c r="K35" s="2" t="s">
        <v>548</v>
      </c>
      <c r="L35" s="2" t="s">
        <v>114</v>
      </c>
      <c r="S35"/>
    </row>
    <row r="36" spans="1:19" x14ac:dyDescent="0.25">
      <c r="A36" s="9" t="s">
        <v>21</v>
      </c>
      <c r="B36">
        <v>34</v>
      </c>
      <c r="C36" t="s">
        <v>205</v>
      </c>
      <c r="D36" s="2" t="s">
        <v>268</v>
      </c>
      <c r="E36" s="2" t="s">
        <v>576</v>
      </c>
      <c r="F36" s="2" t="s">
        <v>98</v>
      </c>
      <c r="G36" s="2"/>
      <c r="H36" t="str">
        <f>"New ItemData("""&amp;A36&amp;""", "&amp;B36&amp;", """&amp;C36&amp; """, """ &amp; IF(C36="Weapon",D36&amp;" Damage",IF(OR(C36="Armor",C36="Helm",C36="Shield",C36="Gauntlets"),"AC "&amp;D36,D36))&amp;""","&amp;E36&amp;","""&amp;F36&amp;""",""" &amp; G36 &amp; """),"</f>
        <v>New ItemData("Chain Mail +1", 34, "Armor", "AC 4",1750,"FPBSLN",""),</v>
      </c>
      <c r="I36" t="str">
        <f t="shared" si="0"/>
        <v>X</v>
      </c>
      <c r="K36" s="2" t="s">
        <v>612</v>
      </c>
      <c r="S36"/>
    </row>
    <row r="37" spans="1:19" x14ac:dyDescent="0.25">
      <c r="A37" s="9" t="s">
        <v>595</v>
      </c>
      <c r="B37">
        <v>35</v>
      </c>
      <c r="C37" t="s">
        <v>205</v>
      </c>
      <c r="D37" s="2" t="s">
        <v>117</v>
      </c>
      <c r="E37" s="2" t="s">
        <v>368</v>
      </c>
      <c r="F37" s="2" t="s">
        <v>97</v>
      </c>
      <c r="G37" s="2"/>
      <c r="H37" t="str">
        <f>"New ItemData("""&amp;A37&amp;""", "&amp;B37&amp;", """&amp;C37&amp; """, """ &amp; IF(C37="Weapon",D37&amp;" Damage",IF(OR(C37="Armor",C37="Helm",C37="Shield",C37="Gauntlets"),"AC "&amp;D37,D37))&amp;""","&amp;E37&amp;","""&amp;F37&amp;""",""" &amp; G37 &amp; """),"</f>
        <v>New ItemData("Scale Mail +1", 35, "Armor", "AC 5",2000,"FSLN",""),</v>
      </c>
      <c r="I37" t="str">
        <f t="shared" si="0"/>
        <v>X</v>
      </c>
      <c r="K37" s="2" t="s">
        <v>82</v>
      </c>
      <c r="S37"/>
    </row>
    <row r="38" spans="1:19" x14ac:dyDescent="0.25">
      <c r="A38" s="9" t="s">
        <v>22</v>
      </c>
      <c r="B38">
        <v>36</v>
      </c>
      <c r="C38" t="s">
        <v>205</v>
      </c>
      <c r="D38" s="2" t="s">
        <v>263</v>
      </c>
      <c r="E38" s="2" t="s">
        <v>128</v>
      </c>
      <c r="F38" s="2" t="s">
        <v>537</v>
      </c>
      <c r="G38" s="2"/>
      <c r="H38" t="str">
        <f>"New ItemData("""&amp;A38&amp;""", "&amp;B38&amp;", """&amp;C38&amp; """, """ &amp; IF(C38="Weapon",D38&amp;" Damage",IF(OR(C38="Armor",C38="Helm",C38="Shield",C38="Gauntlets"),"AC "&amp;D38,D38))&amp;""","&amp;E38&amp;","""&amp;F38&amp;""",""" &amp; G38 &amp; """),"</f>
        <v>New ItemData("Plate Mail +1", 36, "Armor", "AC 6",2500,"FL",""),</v>
      </c>
      <c r="I38" t="str">
        <f t="shared" si="0"/>
        <v>X</v>
      </c>
      <c r="K38" s="2" t="s">
        <v>411</v>
      </c>
      <c r="S38"/>
    </row>
    <row r="39" spans="1:19" x14ac:dyDescent="0.25">
      <c r="A39" s="9" t="s">
        <v>690</v>
      </c>
      <c r="B39">
        <v>37</v>
      </c>
      <c r="C39" s="2" t="s">
        <v>205</v>
      </c>
      <c r="D39" s="2" t="s">
        <v>268</v>
      </c>
      <c r="E39" s="2" t="s">
        <v>128</v>
      </c>
      <c r="F39" s="2" t="s">
        <v>99</v>
      </c>
      <c r="G39" s="2" t="s">
        <v>700</v>
      </c>
      <c r="H39" t="str">
        <f>"New ItemData("""&amp;A39&amp;""", "&amp;B39&amp;", """&amp;C39&amp; """, """ &amp; IF(C39="Weapon",D39&amp;" Damage",IF(OR(C39="Armor",C39="Helm",C39="Shield",C39="Gauntlets"),"AC "&amp;D39,D39))&amp;""","&amp;E39&amp;","""&amp;F39&amp;""",""" &amp; G39 &amp; """),"</f>
        <v>New ItemData("Silver Mail", 37, "Armor", "AC 4",2500,"FPSLN","Cursed; Invoke: Heal"),</v>
      </c>
      <c r="I39" t="str">
        <f t="shared" si="0"/>
        <v>X</v>
      </c>
      <c r="K39" s="2" t="s">
        <v>600</v>
      </c>
      <c r="S39"/>
    </row>
    <row r="40" spans="1:19" x14ac:dyDescent="0.25">
      <c r="A40" s="9" t="s">
        <v>604</v>
      </c>
      <c r="B40">
        <v>38</v>
      </c>
      <c r="C40" t="s">
        <v>208</v>
      </c>
      <c r="D40" s="2" t="s">
        <v>266</v>
      </c>
      <c r="E40" s="2" t="s">
        <v>335</v>
      </c>
      <c r="F40" s="2" t="s">
        <v>96</v>
      </c>
      <c r="G40" s="2"/>
      <c r="H40" t="str">
        <f>"New ItemData("""&amp;A40&amp;""", "&amp;B40&amp;", """&amp;C40&amp; """, """ &amp; IF(C40="Weapon",D40&amp;" Damage",IF(OR(C40="Armor",C40="Helm",C40="Shield",C40="Gauntlets"),"AC "&amp;D40,D40))&amp;""","&amp;E40&amp;","""&amp;F40&amp;""",""" &amp; G40 &amp; """),"</f>
        <v>New ItemData("Target +1", 38, "Shield", "AC 2",1500,"FTSLN",""),</v>
      </c>
      <c r="I40" t="str">
        <f t="shared" si="0"/>
        <v>X</v>
      </c>
      <c r="K40" s="2" t="s">
        <v>674</v>
      </c>
      <c r="S40"/>
    </row>
    <row r="41" spans="1:19" x14ac:dyDescent="0.25">
      <c r="A41" s="9" t="s">
        <v>351</v>
      </c>
      <c r="B41">
        <v>39</v>
      </c>
      <c r="C41" t="s">
        <v>208</v>
      </c>
      <c r="D41" s="2" t="s">
        <v>267</v>
      </c>
      <c r="E41" s="2" t="s">
        <v>368</v>
      </c>
      <c r="F41" s="2" t="s">
        <v>537</v>
      </c>
      <c r="G41" s="2"/>
      <c r="H41" t="str">
        <f>"New ItemData("""&amp;A41&amp;""", "&amp;B41&amp;", """&amp;C41&amp; """, """ &amp; IF(C41="Weapon",D41&amp;" Damage",IF(OR(C41="Armor",C41="Helm",C41="Shield",C41="Gauntlets"),"AC "&amp;D41,D41))&amp;""","&amp;E41&amp;","""&amp;F41&amp;""",""" &amp; G41 &amp; """),"</f>
        <v>New ItemData("Heater +1", 39, "Shield", "AC 3",2000,"FL",""),</v>
      </c>
      <c r="I41" t="str">
        <f t="shared" si="0"/>
        <v>X</v>
      </c>
      <c r="K41" s="2" t="s">
        <v>543</v>
      </c>
      <c r="L41" s="2" t="s">
        <v>114</v>
      </c>
      <c r="S41"/>
    </row>
    <row r="42" spans="1:19" x14ac:dyDescent="0.25">
      <c r="A42" s="9" t="s">
        <v>695</v>
      </c>
      <c r="B42">
        <v>40</v>
      </c>
      <c r="C42" s="2" t="s">
        <v>208</v>
      </c>
      <c r="D42" s="2" t="s">
        <v>702</v>
      </c>
      <c r="E42" s="2" t="s">
        <v>368</v>
      </c>
      <c r="F42" s="2" t="s">
        <v>537</v>
      </c>
      <c r="G42" s="2" t="s">
        <v>194</v>
      </c>
      <c r="H42" t="str">
        <f>"New ItemData("""&amp;A42&amp;""", "&amp;B42&amp;", """&amp;C42&amp; """, """ &amp; IF(C42="Weapon",D42&amp;" Damage",IF(OR(C42="Armor",C42="Helm",C42="Shield",C42="Gauntlets"),"AC "&amp;D42,D42))&amp;""","&amp;E42&amp;","""&amp;F42&amp;""",""" &amp; G42 &amp; """),"</f>
        <v>New ItemData("Crested Shield", 40, "Shield", "AC -3",2000,"FL","Cursed;"),</v>
      </c>
      <c r="I42" t="str">
        <f t="shared" si="0"/>
        <v>X</v>
      </c>
      <c r="K42" s="2" t="s">
        <v>684</v>
      </c>
      <c r="S42"/>
    </row>
    <row r="43" spans="1:19" x14ac:dyDescent="0.25">
      <c r="A43" s="9" t="s">
        <v>606</v>
      </c>
      <c r="B43">
        <v>41</v>
      </c>
      <c r="C43" t="s">
        <v>409</v>
      </c>
      <c r="D43" s="2" t="s">
        <v>266</v>
      </c>
      <c r="E43" s="2" t="s">
        <v>335</v>
      </c>
      <c r="F43" s="2" t="s">
        <v>98</v>
      </c>
      <c r="G43" s="2"/>
      <c r="H43" t="str">
        <f>"New ItemData("""&amp;A43&amp;""", "&amp;B43&amp;", """&amp;C43&amp; """, """ &amp; IF(C43="Weapon",D43&amp;" Damage",IF(OR(C43="Armor",C43="Helm",C43="Shield",C43="Gauntlets"),"AC "&amp;D43,D43))&amp;""","&amp;E43&amp;","""&amp;F43&amp;""",""" &amp; G43 &amp; """),"</f>
        <v>New ItemData("Brass Sallet", 41, "Helmet", "2",1500,"FPBSLN",""),</v>
      </c>
      <c r="I43" t="str">
        <f t="shared" si="0"/>
        <v>X</v>
      </c>
      <c r="K43" s="2" t="s">
        <v>351</v>
      </c>
      <c r="S43"/>
    </row>
    <row r="44" spans="1:19" x14ac:dyDescent="0.25">
      <c r="A44" s="9" t="s">
        <v>611</v>
      </c>
      <c r="B44">
        <v>42</v>
      </c>
      <c r="C44" t="s">
        <v>207</v>
      </c>
      <c r="D44" s="2" t="s">
        <v>266</v>
      </c>
      <c r="E44" s="2" t="s">
        <v>128</v>
      </c>
      <c r="F44" s="2" t="s">
        <v>97</v>
      </c>
      <c r="G44" s="2"/>
      <c r="H44" t="str">
        <f>"New ItemData("""&amp;A44&amp;""", "&amp;B44&amp;", """&amp;C44&amp; """, """ &amp; IF(C44="Weapon",D44&amp;" Damage",IF(OR(C44="Armor",C44="Helm",C44="Shield",C44="Gauntlets"),"AC "&amp;D44,D44))&amp;""","&amp;E44&amp;","""&amp;F44&amp;""",""" &amp; G44 &amp; """),"</f>
        <v>New ItemData("Iron Gloves", 42, "Gauntlets", "AC 2",2500,"FSLN",""),</v>
      </c>
      <c r="I44" t="str">
        <f t="shared" si="0"/>
        <v>X</v>
      </c>
      <c r="K44" s="2" t="s">
        <v>352</v>
      </c>
    </row>
    <row r="45" spans="1:19" x14ac:dyDescent="0.25">
      <c r="A45" s="9" t="s">
        <v>617</v>
      </c>
      <c r="B45">
        <v>43</v>
      </c>
      <c r="C45" s="2" t="s">
        <v>207</v>
      </c>
      <c r="D45" s="2"/>
      <c r="E45" s="2" t="s">
        <v>128</v>
      </c>
      <c r="F45" s="2" t="s">
        <v>167</v>
      </c>
      <c r="G45" s="2" t="s">
        <v>618</v>
      </c>
      <c r="H45" t="str">
        <f>"New ItemData("""&amp;A45&amp;""", "&amp;B45&amp;", """&amp;C45&amp; """, """ &amp; IF(C45="Weapon",D45&amp;" Damage",IF(OR(C45="Armor",C45="Helm",C45="Shield",C45="Gauntlets"),"AC "&amp;D45,D45))&amp;""","&amp;E45&amp;","""&amp;F45&amp;""",""" &amp; G45 &amp; """),"</f>
        <v>New ItemData("Bracers", 43, "Gauntlets", "AC ",2500,"*","[FSLN] AC: 1"),</v>
      </c>
      <c r="I45" t="str">
        <f t="shared" si="0"/>
        <v>X</v>
      </c>
      <c r="K45" s="2" t="s">
        <v>349</v>
      </c>
    </row>
    <row r="46" spans="1:19" x14ac:dyDescent="0.25">
      <c r="A46" s="9" t="s">
        <v>38</v>
      </c>
      <c r="B46">
        <v>44</v>
      </c>
      <c r="C46" t="s">
        <v>92</v>
      </c>
      <c r="D46" s="2" t="s">
        <v>579</v>
      </c>
      <c r="E46" s="2" t="s">
        <v>340</v>
      </c>
      <c r="F46" s="2" t="s">
        <v>97</v>
      </c>
      <c r="G46" s="2" t="s">
        <v>709</v>
      </c>
      <c r="H46" t="str">
        <f>"New ItemData("""&amp;A46&amp;""", "&amp;B46&amp;", """&amp;C46&amp; """, """ &amp; IF(C46="Weapon",D46&amp;" Damage",IF(OR(C46="Armor",C46="Helm",C46="Shield",C46="Gauntlets"),"AC "&amp;D46,D46))&amp;""","&amp;E46&amp;","""&amp;F46&amp;""",""" &amp; G46 &amp; """),"</f>
        <v>New ItemData("Long Sword +2", 44, "Weapon", "7-17 Damage",5000,"FSLN","Close Range;"),</v>
      </c>
      <c r="I46" t="str">
        <f t="shared" si="0"/>
        <v>X</v>
      </c>
      <c r="K46" s="2" t="s">
        <v>535</v>
      </c>
      <c r="L46" s="2" t="s">
        <v>114</v>
      </c>
    </row>
    <row r="47" spans="1:19" x14ac:dyDescent="0.25">
      <c r="A47" s="9" t="s">
        <v>544</v>
      </c>
      <c r="B47">
        <v>45</v>
      </c>
      <c r="C47" t="s">
        <v>92</v>
      </c>
      <c r="D47" s="2" t="s">
        <v>580</v>
      </c>
      <c r="E47" s="2" t="s">
        <v>246</v>
      </c>
      <c r="F47" s="2" t="s">
        <v>96</v>
      </c>
      <c r="G47" s="2" t="s">
        <v>709</v>
      </c>
      <c r="H47" t="str">
        <f>"New ItemData("""&amp;A47&amp;""", "&amp;B47&amp;", """&amp;C47&amp; """, """ &amp; IF(C47="Weapon",D47&amp;" Damage",IF(OR(C47="Armor",C47="Helm",C47="Shield",C47="Gauntlets"),"AC "&amp;D47,D47))&amp;""","&amp;E47&amp;","""&amp;F47&amp;""",""" &amp; G47 &amp; """),"</f>
        <v>New ItemData("Robinsword", 45, "Weapon", "5-15 Damage",7000,"FTSLN","Close Range;"),</v>
      </c>
      <c r="I47" t="str">
        <f t="shared" si="0"/>
        <v>X</v>
      </c>
      <c r="K47" s="2" t="s">
        <v>650</v>
      </c>
    </row>
    <row r="48" spans="1:19" x14ac:dyDescent="0.25">
      <c r="A48" s="9" t="s">
        <v>550</v>
      </c>
      <c r="B48">
        <v>46</v>
      </c>
      <c r="C48" t="s">
        <v>92</v>
      </c>
      <c r="D48" s="2" t="s">
        <v>586</v>
      </c>
      <c r="E48" s="2" t="s">
        <v>136</v>
      </c>
      <c r="F48" s="2" t="s">
        <v>97</v>
      </c>
      <c r="G48" s="2" t="s">
        <v>721</v>
      </c>
      <c r="H48" t="str">
        <f>"New ItemData("""&amp;A48&amp;""", "&amp;B48&amp;", """&amp;C48&amp; """, """ &amp; IF(C48="Weapon",D48&amp;" Damage",IF(OR(C48="Armor",C48="Helm",C48="Shield",C48="Gauntlets"),"AC "&amp;D48,D48))&amp;""","&amp;E48&amp;","""&amp;F48&amp;""",""" &amp; G48 &amp; """),"</f>
        <v>New ItemData("Sword of Fire", 46, "Weapon", "8-22 Damage",10000,"FSLN","Close Range; Casts MAHALITO"),</v>
      </c>
      <c r="I48" t="str">
        <f t="shared" si="0"/>
        <v>X</v>
      </c>
      <c r="K48" s="2" t="s">
        <v>551</v>
      </c>
      <c r="L48" s="2" t="s">
        <v>171</v>
      </c>
    </row>
    <row r="49" spans="1:12" x14ac:dyDescent="0.25">
      <c r="A49" s="9" t="s">
        <v>552</v>
      </c>
      <c r="B49">
        <v>47</v>
      </c>
      <c r="C49" t="s">
        <v>92</v>
      </c>
      <c r="D49" s="2" t="s">
        <v>589</v>
      </c>
      <c r="E49" s="2" t="s">
        <v>588</v>
      </c>
      <c r="F49" s="2" t="s">
        <v>114</v>
      </c>
      <c r="G49" s="2" t="s">
        <v>709</v>
      </c>
      <c r="H49" t="str">
        <f>"New ItemData("""&amp;A49&amp;""", "&amp;B49&amp;", """&amp;C49&amp; """, """ &amp; IF(C49="Weapon",D49&amp;" Damage",IF(OR(C49="Armor",C49="Helm",C49="Shield",C49="Gauntlets"),"AC "&amp;D49,D49))&amp;""","&amp;E49&amp;","""&amp;F49&amp;""",""" &amp; G49 &amp; """),"</f>
        <v>New ItemData("Master Katana", 47, "Weapon", "7-19 Damage",13500,"S","Close Range;"),</v>
      </c>
      <c r="I49" t="str">
        <f t="shared" si="0"/>
        <v>X</v>
      </c>
      <c r="K49" s="2" t="s">
        <v>658</v>
      </c>
    </row>
    <row r="50" spans="1:12" x14ac:dyDescent="0.25">
      <c r="A50" s="9" t="s">
        <v>699</v>
      </c>
      <c r="B50">
        <v>48</v>
      </c>
      <c r="C50" s="2" t="s">
        <v>92</v>
      </c>
      <c r="D50" s="2"/>
      <c r="E50" s="2" t="s">
        <v>588</v>
      </c>
      <c r="F50" s="2" t="s">
        <v>97</v>
      </c>
      <c r="G50" s="2" t="s">
        <v>705</v>
      </c>
      <c r="H50" t="str">
        <f>"New ItemData("""&amp;A50&amp;""", "&amp;B50&amp;", """&amp;C50&amp; """, """ &amp; IF(C50="Weapon",D50&amp;" Damage",IF(OR(C50="Armor",C50="Helm",C50="Shield",C50="Gauntlets"),"AC "&amp;D50,D50))&amp;""","&amp;E50&amp;","""&amp;F50&amp;""",""" &amp; G50 &amp; """),"</f>
        <v>New ItemData("Soulstealer", 48, "Weapon", " Damage",13500,"FSLN","Cursed; Invoke: Vitality -1, Age +1"),</v>
      </c>
      <c r="I50" t="str">
        <f t="shared" si="0"/>
        <v>X</v>
      </c>
      <c r="K50" s="2" t="s">
        <v>611</v>
      </c>
    </row>
    <row r="51" spans="1:12" x14ac:dyDescent="0.25">
      <c r="A51" s="10" t="s">
        <v>319</v>
      </c>
      <c r="B51">
        <v>49</v>
      </c>
      <c r="C51" t="s">
        <v>92</v>
      </c>
      <c r="D51" s="2" t="s">
        <v>584</v>
      </c>
      <c r="E51" s="2" t="s">
        <v>583</v>
      </c>
      <c r="F51" s="2" t="s">
        <v>97</v>
      </c>
      <c r="G51" s="2" t="s">
        <v>709</v>
      </c>
      <c r="H51" t="str">
        <f>"New ItemData("""&amp;A51&amp;""", "&amp;B51&amp;", """&amp;C51&amp; """, """ &amp; IF(C51="Weapon",D51&amp;" Damage",IF(OR(C51="Armor",C51="Helm",C51="Shield",C51="Gauntlets"),"AC "&amp;D51,D51))&amp;""","&amp;E51&amp;","""&amp;F51&amp;""",""" &amp; G51 &amp; """),"</f>
        <v>New ItemData("Battle Axe +2", 49, "Weapon", "10-20 Damage",8500,"FSLN","Close Range;"),</v>
      </c>
      <c r="I51" t="str">
        <f t="shared" si="0"/>
        <v>X</v>
      </c>
      <c r="K51" s="2" t="s">
        <v>680</v>
      </c>
    </row>
    <row r="52" spans="1:12" x14ac:dyDescent="0.25">
      <c r="A52" s="10" t="s">
        <v>698</v>
      </c>
      <c r="B52">
        <v>50</v>
      </c>
      <c r="C52" s="2" t="s">
        <v>92</v>
      </c>
      <c r="D52" s="2"/>
      <c r="E52" s="2" t="s">
        <v>583</v>
      </c>
      <c r="F52" s="2" t="s">
        <v>97</v>
      </c>
      <c r="G52" s="2" t="s">
        <v>194</v>
      </c>
      <c r="H52" t="str">
        <f>"New ItemData("""&amp;A52&amp;""", "&amp;B52&amp;", """&amp;C52&amp; """, """ &amp; IF(C52="Weapon",D52&amp;" Damage",IF(OR(C52="Armor",C52="Helm",C52="Shield",C52="Gauntlets"),"AC "&amp;D52,D52))&amp;""","&amp;E52&amp;","""&amp;F52&amp;""",""" &amp; G52 &amp; """),"</f>
        <v>New ItemData("Axe of Death", 50, "Weapon", " Damage",8500,"FSLN","Cursed;"),</v>
      </c>
      <c r="I52" t="str">
        <f t="shared" si="0"/>
        <v>X</v>
      </c>
      <c r="K52" s="2" t="s">
        <v>727</v>
      </c>
    </row>
    <row r="53" spans="1:12" x14ac:dyDescent="0.25">
      <c r="A53" s="9" t="s">
        <v>545</v>
      </c>
      <c r="B53">
        <v>51</v>
      </c>
      <c r="C53" t="s">
        <v>92</v>
      </c>
      <c r="D53" s="2" t="s">
        <v>578</v>
      </c>
      <c r="E53" s="2" t="s">
        <v>581</v>
      </c>
      <c r="F53" s="2" t="s">
        <v>249</v>
      </c>
      <c r="G53" s="2" t="s">
        <v>710</v>
      </c>
      <c r="H53" t="str">
        <f>"New ItemData("""&amp;A53&amp;""", "&amp;B53&amp;", """&amp;C53&amp; """, """ &amp; IF(C53="Weapon",D53&amp;" Damage",IF(OR(C53="Armor",C53="Helm",C53="Shield",C53="Gauntlets"),"AC "&amp;D53,D53))&amp;""","&amp;E53&amp;","""&amp;F53&amp;""",""" &amp; G53 &amp; """),"</f>
        <v>New ItemData("Sacred Basher", 51, "Weapon", "8-14 Damage",7500,"PB","Short Range;"),</v>
      </c>
      <c r="I53" t="str">
        <f t="shared" si="0"/>
        <v>X</v>
      </c>
      <c r="K53" s="2" t="s">
        <v>656</v>
      </c>
    </row>
    <row r="54" spans="1:12" x14ac:dyDescent="0.25">
      <c r="A54" s="9" t="s">
        <v>548</v>
      </c>
      <c r="B54">
        <v>52</v>
      </c>
      <c r="C54" t="s">
        <v>92</v>
      </c>
      <c r="D54" s="2" t="s">
        <v>585</v>
      </c>
      <c r="E54" s="2" t="s">
        <v>136</v>
      </c>
      <c r="F54" s="2" t="s">
        <v>97</v>
      </c>
      <c r="G54" s="2" t="s">
        <v>719</v>
      </c>
      <c r="H54" t="str">
        <f>"New ItemData("""&amp;A54&amp;""", "&amp;B54&amp;", """&amp;C54&amp; """, """ &amp; IF(C54="Weapon",D54&amp;" Damage",IF(OR(C54="Armor",C54="Helm",C54="Shield",C54="Gauntlets"),"AC "&amp;D54,D54))&amp;""","&amp;E54&amp;","""&amp;F54&amp;""",""" &amp; G54 &amp; """),"</f>
        <v>New ItemData("Faust Halberd", 52, "Weapon", "8-20 Damage",10000,"FSLN","Short Range; Invoke: Vitality -1"),</v>
      </c>
      <c r="I54" t="str">
        <f t="shared" si="0"/>
        <v>X</v>
      </c>
      <c r="K54" s="2" t="s">
        <v>539</v>
      </c>
      <c r="L54" s="2" t="s">
        <v>532</v>
      </c>
    </row>
    <row r="55" spans="1:12" x14ac:dyDescent="0.25">
      <c r="A55" s="9" t="s">
        <v>549</v>
      </c>
      <c r="B55">
        <v>53</v>
      </c>
      <c r="C55" t="s">
        <v>92</v>
      </c>
      <c r="D55" s="2" t="s">
        <v>584</v>
      </c>
      <c r="E55" s="2" t="s">
        <v>136</v>
      </c>
      <c r="F55" s="2" t="s">
        <v>97</v>
      </c>
      <c r="G55" s="2" t="s">
        <v>720</v>
      </c>
      <c r="H55" t="str">
        <f>"New ItemData("""&amp;A55&amp;""", "&amp;B55&amp;", """&amp;C55&amp; """, """ &amp; IF(C55="Weapon",D55&amp;" Damage",IF(OR(C55="Armor",C55="Helm",C55="Shield",C55="Gauntlets"),"AC "&amp;D55,D55))&amp;""","&amp;E55&amp;","""&amp;F55&amp;""",""" &amp; G55 &amp; """),"</f>
        <v>New ItemData("Silver Hammer", 53, "Weapon", "10-20 Damage",10000,"FSLN","Short Range; Invoke: Strength +1, Luck -1"),</v>
      </c>
      <c r="I55" t="str">
        <f t="shared" si="0"/>
        <v>X</v>
      </c>
      <c r="K55" s="2" t="s">
        <v>683</v>
      </c>
    </row>
    <row r="56" spans="1:12" x14ac:dyDescent="0.25">
      <c r="A56" s="9" t="s">
        <v>723</v>
      </c>
      <c r="B56">
        <v>54</v>
      </c>
      <c r="C56" t="s">
        <v>92</v>
      </c>
      <c r="D56" s="2" t="s">
        <v>574</v>
      </c>
      <c r="E56" s="2" t="s">
        <v>344</v>
      </c>
      <c r="F56" s="2" t="s">
        <v>241</v>
      </c>
      <c r="G56" s="2" t="s">
        <v>722</v>
      </c>
      <c r="H56" t="str">
        <f>"New ItemData("""&amp;A56&amp;""", "&amp;B56&amp;", """&amp;C56&amp; """, """ &amp; IF(C56="Weapon",D56&amp;" Damage",IF(OR(C56="Armor",C56="Helm",C56="Shield",C56="Gauntlets"),"AC "&amp;D56,D56))&amp;""","&amp;E56&amp;","""&amp;F56&amp;""",""" &amp; G56 &amp; """),"</f>
        <v>New ItemData("Mage's Yew Bow", 54, "Weapon", "6-12 Damage",12000,"M","Long Range; Invoke: Vitality +1"),</v>
      </c>
      <c r="I56" t="str">
        <f t="shared" si="0"/>
        <v>X</v>
      </c>
      <c r="K56" s="2" t="s">
        <v>615</v>
      </c>
    </row>
    <row r="57" spans="1:12" x14ac:dyDescent="0.25">
      <c r="A57" s="9" t="s">
        <v>551</v>
      </c>
      <c r="B57">
        <v>55</v>
      </c>
      <c r="C57" t="s">
        <v>92</v>
      </c>
      <c r="D57" s="2" t="s">
        <v>587</v>
      </c>
      <c r="E57" s="2" t="s">
        <v>344</v>
      </c>
      <c r="F57" s="2" t="s">
        <v>96</v>
      </c>
      <c r="G57" s="2" t="s">
        <v>711</v>
      </c>
      <c r="H57" t="str">
        <f>"New ItemData("""&amp;A57&amp;""", "&amp;B57&amp;", """&amp;C57&amp; """, """ &amp; IF(C57="Weapon",D57&amp;" Damage",IF(OR(C57="Armor",C57="Helm",C57="Shield",C57="Gauntlets"),"AC "&amp;D57,D57))&amp;""","&amp;E57&amp;","""&amp;F57&amp;""",""" &amp; G57 &amp; """),"</f>
        <v>New ItemData("Hv. Crossbow", 55, "Weapon", "8-15 Damage",12000,"FTSLN","Long Range;"),</v>
      </c>
      <c r="I57" t="str">
        <f t="shared" si="0"/>
        <v>X</v>
      </c>
      <c r="K57" s="2" t="s">
        <v>726</v>
      </c>
    </row>
    <row r="58" spans="1:12" x14ac:dyDescent="0.25">
      <c r="A58" s="9" t="s">
        <v>42</v>
      </c>
      <c r="B58">
        <v>56</v>
      </c>
      <c r="C58" t="s">
        <v>205</v>
      </c>
      <c r="D58" s="2" t="s">
        <v>268</v>
      </c>
      <c r="E58" s="2" t="s">
        <v>131</v>
      </c>
      <c r="F58" s="2" t="s">
        <v>164</v>
      </c>
      <c r="G58" s="2"/>
      <c r="H58" t="str">
        <f>"New ItemData("""&amp;A58&amp;""", "&amp;B58&amp;", """&amp;C58&amp; """, """ &amp; IF(C58="Weapon",D58&amp;" Damage",IF(OR(C58="Armor",C58="Helm",C58="Shield",C58="Gauntlets"),"AC "&amp;D58,D58))&amp;""","&amp;E58&amp;","""&amp;F58&amp;""",""" &amp; G58 &amp; """),"</f>
        <v>New ItemData("Leather +2", 56, "Armor", "AC 4",4000,"FPTBSLN",""),</v>
      </c>
      <c r="I58" t="str">
        <f t="shared" si="0"/>
        <v>X</v>
      </c>
      <c r="K58" s="2" t="s">
        <v>20</v>
      </c>
    </row>
    <row r="59" spans="1:12" x14ac:dyDescent="0.25">
      <c r="A59" s="9" t="s">
        <v>736</v>
      </c>
      <c r="B59">
        <v>57</v>
      </c>
      <c r="C59" t="s">
        <v>205</v>
      </c>
      <c r="D59" s="2" t="s">
        <v>117</v>
      </c>
      <c r="E59" s="2" t="s">
        <v>300</v>
      </c>
      <c r="F59" s="2" t="s">
        <v>98</v>
      </c>
      <c r="G59" s="2"/>
      <c r="H59" t="str">
        <f>"New ItemData("""&amp;A59&amp;""", "&amp;B59&amp;", """&amp;C59&amp; """, """ &amp; IF(C59="Weapon",D59&amp;" Damage",IF(OR(C59="Armor",C59="Helm",C59="Shield",C59="Gauntlets"),"AC "&amp;D59,D59))&amp;""","&amp;E59&amp;","""&amp;F59&amp;""",""" &amp; G59 &amp; """),"</f>
        <v>New ItemData("Chain Mail +2", 57, "Armor", "AC 5",6000,"FPBSLN",""),</v>
      </c>
      <c r="I59" t="str">
        <f t="shared" si="0"/>
        <v>X</v>
      </c>
      <c r="K59" s="2" t="s">
        <v>42</v>
      </c>
    </row>
    <row r="60" spans="1:12" x14ac:dyDescent="0.25">
      <c r="A60" s="9" t="s">
        <v>598</v>
      </c>
      <c r="B60">
        <v>58</v>
      </c>
      <c r="C60" t="s">
        <v>205</v>
      </c>
      <c r="D60" s="2" t="s">
        <v>263</v>
      </c>
      <c r="E60" s="2" t="s">
        <v>135</v>
      </c>
      <c r="F60" s="2" t="s">
        <v>97</v>
      </c>
      <c r="G60" s="2"/>
      <c r="H60" t="str">
        <f>"New ItemData("""&amp;A60&amp;""", "&amp;B60&amp;", """&amp;C60&amp; """, """ &amp; IF(C60="Weapon",D60&amp;" Damage",IF(OR(C60="Armor",C60="Helm",C60="Shield",C60="Gauntlets"),"AC "&amp;D60,D60))&amp;""","&amp;E60&amp;","""&amp;F60&amp;""",""" &amp; G60 &amp; """),"</f>
        <v>New ItemData("Scale Mail +2", 58, "Armor", "AC 6",8000,"FSLN",""),</v>
      </c>
      <c r="I60" t="str">
        <f t="shared" si="0"/>
        <v>X</v>
      </c>
      <c r="K60" s="2" t="s">
        <v>10</v>
      </c>
    </row>
    <row r="61" spans="1:12" x14ac:dyDescent="0.25">
      <c r="A61" s="9" t="s">
        <v>44</v>
      </c>
      <c r="B61">
        <v>59</v>
      </c>
      <c r="C61" t="s">
        <v>205</v>
      </c>
      <c r="D61" s="2" t="s">
        <v>269</v>
      </c>
      <c r="E61" s="2" t="s">
        <v>136</v>
      </c>
      <c r="F61" s="2" t="s">
        <v>537</v>
      </c>
      <c r="G61" s="2"/>
      <c r="H61" t="str">
        <f>"New ItemData("""&amp;A61&amp;""", "&amp;B61&amp;", """&amp;C61&amp; """, """ &amp; IF(C61="Weapon",D61&amp;" Damage",IF(OR(C61="Armor",C61="Helm",C61="Shield",C61="Gauntlets"),"AC "&amp;D61,D61))&amp;""","&amp;E61&amp;","""&amp;F61&amp;""",""" &amp; G61 &amp; """),"</f>
        <v>New ItemData("Plate Mail +2", 59, "Armor", "AC 7",10000,"FL",""),</v>
      </c>
      <c r="I61" t="str">
        <f t="shared" si="0"/>
        <v>X</v>
      </c>
      <c r="K61" s="2" t="s">
        <v>610</v>
      </c>
    </row>
    <row r="62" spans="1:12" x14ac:dyDescent="0.25">
      <c r="A62" s="9" t="s">
        <v>691</v>
      </c>
      <c r="B62">
        <v>60</v>
      </c>
      <c r="C62" s="2" t="s">
        <v>205</v>
      </c>
      <c r="D62" s="2" t="s">
        <v>431</v>
      </c>
      <c r="E62" s="2" t="s">
        <v>597</v>
      </c>
      <c r="F62" s="2" t="s">
        <v>241</v>
      </c>
      <c r="G62" s="2" t="s">
        <v>194</v>
      </c>
      <c r="H62" t="str">
        <f>"New ItemData("""&amp;A62&amp;""", "&amp;B62&amp;", """&amp;C62&amp; """, """ &amp; IF(C62="Weapon",D62&amp;" Damage",IF(OR(C62="Armor",C62="Helm",C62="Shield",C62="Gauntlets"),"AC "&amp;D62,D62))&amp;""","&amp;E62&amp;","""&amp;F62&amp;""",""" &amp; G62 &amp; """),"</f>
        <v>New ItemData("Scarlet Robes", 60, "Armor", "AC -2",4500,"M","Cursed;"),</v>
      </c>
      <c r="I62" t="str">
        <f t="shared" si="0"/>
        <v>X</v>
      </c>
      <c r="K62" s="2" t="s">
        <v>605</v>
      </c>
    </row>
    <row r="63" spans="1:12" x14ac:dyDescent="0.25">
      <c r="A63" s="9" t="s">
        <v>596</v>
      </c>
      <c r="B63">
        <v>61</v>
      </c>
      <c r="C63" t="s">
        <v>205</v>
      </c>
      <c r="D63" s="2" t="s">
        <v>268</v>
      </c>
      <c r="E63" s="2" t="s">
        <v>597</v>
      </c>
      <c r="F63" s="2" t="s">
        <v>167</v>
      </c>
      <c r="G63" s="2"/>
      <c r="H63" t="str">
        <f>"New ItemData("""&amp;A63&amp;""", "&amp;B63&amp;", """&amp;C63&amp; """, """ &amp; IF(C63="Weapon",D63&amp;" Damage",IF(OR(C63="Armor",C63="Helm",C63="Shield",C63="Gauntlets"),"AC "&amp;D63,D63))&amp;""","&amp;E63&amp;","""&amp;F63&amp;""",""" &amp; G63 &amp; """),"</f>
        <v>New ItemData("Emerald Robes", 61, "Armor", "AC 4",4500,"*",""),</v>
      </c>
      <c r="I63" t="str">
        <f t="shared" si="0"/>
        <v>X</v>
      </c>
      <c r="K63" s="2" t="s">
        <v>560</v>
      </c>
      <c r="L63" s="2" t="s">
        <v>532</v>
      </c>
    </row>
    <row r="64" spans="1:12" x14ac:dyDescent="0.25">
      <c r="A64" s="9" t="s">
        <v>352</v>
      </c>
      <c r="B64">
        <v>62</v>
      </c>
      <c r="C64" t="s">
        <v>208</v>
      </c>
      <c r="D64" s="2" t="s">
        <v>268</v>
      </c>
      <c r="E64" s="2" t="s">
        <v>340</v>
      </c>
      <c r="F64" s="2" t="s">
        <v>537</v>
      </c>
      <c r="G64" s="2"/>
      <c r="H64" t="str">
        <f>"New ItemData("""&amp;A64&amp;""", "&amp;B64&amp;", """&amp;C64&amp; """, """ &amp; IF(C64="Weapon",D64&amp;" Damage",IF(OR(C64="Armor",C64="Helm",C64="Shield",C64="Gauntlets"),"AC "&amp;D64,D64))&amp;""","&amp;E64&amp;","""&amp;F64&amp;""",""" &amp; G64 &amp; """),"</f>
        <v>New ItemData("Heater +2", 62, "Shield", "AC 4",5000,"FL",""),</v>
      </c>
      <c r="I64" t="str">
        <f t="shared" si="0"/>
        <v>X</v>
      </c>
      <c r="K64" s="2" t="s">
        <v>534</v>
      </c>
      <c r="L64" s="2" t="s">
        <v>171</v>
      </c>
    </row>
    <row r="65" spans="1:12" x14ac:dyDescent="0.25">
      <c r="A65" s="9" t="s">
        <v>607</v>
      </c>
      <c r="B65">
        <v>63</v>
      </c>
      <c r="C65" t="s">
        <v>409</v>
      </c>
      <c r="D65" s="2" t="s">
        <v>267</v>
      </c>
      <c r="E65" s="2" t="s">
        <v>338</v>
      </c>
      <c r="F65" s="2" t="s">
        <v>97</v>
      </c>
      <c r="G65" s="2"/>
      <c r="H65" t="str">
        <f>"New ItemData("""&amp;A65&amp;""", "&amp;B65&amp;", """&amp;C65&amp; """, """ &amp; IF(C65="Weapon",D65&amp;" Damage",IF(OR(C65="Armor",C65="Helm",C65="Shield",C65="Gauntlets"),"AC "&amp;D65,D65))&amp;""","&amp;E65&amp;","""&amp;F65&amp;""",""" &amp; G65 &amp; """),"</f>
        <v>New ItemData("Bacinet", 63, "Helmet", "3",3500,"FSLN",""),</v>
      </c>
      <c r="I65" t="str">
        <f t="shared" si="0"/>
        <v>X</v>
      </c>
      <c r="K65" s="2" t="s">
        <v>1</v>
      </c>
      <c r="L65" s="2" t="s">
        <v>532</v>
      </c>
    </row>
    <row r="66" spans="1:12" x14ac:dyDescent="0.25">
      <c r="A66" s="9" t="s">
        <v>692</v>
      </c>
      <c r="B66">
        <v>64</v>
      </c>
      <c r="C66" s="2" t="s">
        <v>409</v>
      </c>
      <c r="D66" s="2" t="s">
        <v>701</v>
      </c>
      <c r="E66" s="2" t="s">
        <v>130</v>
      </c>
      <c r="F66" s="2" t="s">
        <v>167</v>
      </c>
      <c r="G66" s="2" t="s">
        <v>708</v>
      </c>
      <c r="H66" t="str">
        <f>"New ItemData("""&amp;A66&amp;""", "&amp;B66&amp;", """&amp;C66&amp; """, """ &amp; IF(C66="Weapon",D66&amp;" Damage",IF(OR(C66="Armor",C66="Helm",C66="Shield",C66="Gauntlets"),"AC "&amp;D66,D66))&amp;""","&amp;E66&amp;","""&amp;F66&amp;""",""" &amp; G66 &amp; """),"</f>
        <v>New ItemData("Cone of Fire", 64, "Helmet", "-4",3000,"*","Cursed; Invoke: Ashes"),</v>
      </c>
      <c r="I66" t="str">
        <f t="shared" ref="I66:I129" si="1">IF(A66&lt;&gt;K66,"X","")</f>
        <v>X</v>
      </c>
      <c r="K66" s="2" t="s">
        <v>15</v>
      </c>
      <c r="L66" s="2" t="s">
        <v>532</v>
      </c>
    </row>
    <row r="67" spans="1:12" x14ac:dyDescent="0.25">
      <c r="A67" s="9" t="s">
        <v>469</v>
      </c>
      <c r="B67">
        <v>65</v>
      </c>
      <c r="C67" t="s">
        <v>207</v>
      </c>
      <c r="D67" s="2" t="s">
        <v>267</v>
      </c>
      <c r="E67" s="2" t="s">
        <v>581</v>
      </c>
      <c r="F67" s="2" t="s">
        <v>97</v>
      </c>
      <c r="G67" s="2"/>
      <c r="H67" t="str">
        <f>"New ItemData("""&amp;A67&amp;""", "&amp;B67&amp;", """&amp;C67&amp; """, """ &amp; IF(C67="Weapon",D67&amp;" Damage",IF(OR(C67="Armor",C67="Helm",C67="Shield",C67="Gauntlets"),"AC "&amp;D67,D67))&amp;""","&amp;E67&amp;","""&amp;F67&amp;""",""" &amp; G67 &amp; """),"</f>
        <v>New ItemData("Silver Gloves", 65, "Gauntlets", "AC 3",7500,"FSLN",""),</v>
      </c>
      <c r="I67" t="str">
        <f t="shared" si="1"/>
        <v>X</v>
      </c>
      <c r="K67" s="2" t="s">
        <v>38</v>
      </c>
      <c r="L67" s="2" t="s">
        <v>532</v>
      </c>
    </row>
    <row r="68" spans="1:12" x14ac:dyDescent="0.25">
      <c r="A68" s="9" t="s">
        <v>627</v>
      </c>
      <c r="B68">
        <v>66</v>
      </c>
      <c r="C68" s="2" t="s">
        <v>207</v>
      </c>
      <c r="D68" s="2"/>
      <c r="E68" s="2" t="s">
        <v>136</v>
      </c>
      <c r="F68" s="2" t="s">
        <v>167</v>
      </c>
      <c r="G68" s="2" t="s">
        <v>628</v>
      </c>
      <c r="H68" t="str">
        <f>"New ItemData("""&amp;A68&amp;""", "&amp;B68&amp;", """&amp;C68&amp; """, """ &amp; IF(C68="Weapon",D68&amp;" Damage",IF(OR(C68="Armor",C68="Helm",C68="Shield",C68="Gauntlets"),"AC "&amp;D68,D68))&amp;""","&amp;E68&amp;","""&amp;F68&amp;""",""" &amp; G68 &amp; """),"</f>
        <v>New ItemData("Bracers +1", 66, "Gauntlets", "AC ",10000,"*","[FSLN] AC:2"),</v>
      </c>
      <c r="I68" t="str">
        <f t="shared" si="1"/>
        <v>X</v>
      </c>
      <c r="K68" s="2" t="s">
        <v>553</v>
      </c>
      <c r="L68" s="2" t="s">
        <v>532</v>
      </c>
    </row>
    <row r="69" spans="1:12" x14ac:dyDescent="0.25">
      <c r="A69" s="9" t="s">
        <v>553</v>
      </c>
      <c r="B69">
        <v>67</v>
      </c>
      <c r="C69" t="s">
        <v>92</v>
      </c>
      <c r="D69" s="2" t="s">
        <v>590</v>
      </c>
      <c r="E69" s="2" t="s">
        <v>315</v>
      </c>
      <c r="F69" s="2" t="s">
        <v>97</v>
      </c>
      <c r="G69" s="2" t="s">
        <v>742</v>
      </c>
      <c r="H69" t="str">
        <f>"New ItemData("""&amp;A69&amp;""", "&amp;B69&amp;", """&amp;C69&amp; """, """ &amp; IF(C69="Weapon",D69&amp;" Damage",IF(OR(C69="Armor",C69="Helm",C69="Shield",C69="Gauntlets"),"AC "&amp;D69,D69))&amp;""","&amp;E69&amp;","""&amp;F69&amp;""",""" &amp; G69 &amp; """),"</f>
        <v>New ItemData("Long Sword +3", 67, "Weapon", "12-22 Damage",20000,"FSLN","Close Range; Formerly Blade Cusinart'"),</v>
      </c>
      <c r="I69" t="str">
        <f t="shared" si="1"/>
        <v>X</v>
      </c>
      <c r="K69" s="2" t="s">
        <v>542</v>
      </c>
      <c r="L69" s="2" t="s">
        <v>171</v>
      </c>
    </row>
    <row r="70" spans="1:12" x14ac:dyDescent="0.25">
      <c r="A70" s="9" t="s">
        <v>599</v>
      </c>
      <c r="B70">
        <v>68</v>
      </c>
      <c r="C70" t="s">
        <v>205</v>
      </c>
      <c r="D70" s="2" t="s">
        <v>270</v>
      </c>
      <c r="E70" s="2" t="s">
        <v>387</v>
      </c>
      <c r="F70" s="2" t="s">
        <v>97</v>
      </c>
      <c r="G70" s="2"/>
      <c r="H70" t="str">
        <f>"New ItemData("""&amp;A70&amp;""", "&amp;B70&amp;", """&amp;C70&amp; """, """ &amp; IF(C70="Weapon",D70&amp;" Damage",IF(OR(C70="Armor",C70="Helm",C70="Shield",C70="Gauntlets"),"AC "&amp;D70,D70))&amp;""","&amp;E70&amp;","""&amp;F70&amp;""",""" &amp; G70 &amp; """),"</f>
        <v>New ItemData("Plate Mail +3", 68, "Armor", "AC 8",25000,"FSLN",""),</v>
      </c>
      <c r="I70" t="str">
        <f t="shared" si="1"/>
        <v>X</v>
      </c>
      <c r="K70" s="2" t="s">
        <v>290</v>
      </c>
      <c r="L70" s="2" t="s">
        <v>532</v>
      </c>
    </row>
    <row r="71" spans="1:12" x14ac:dyDescent="0.25">
      <c r="A71" s="9" t="s">
        <v>737</v>
      </c>
      <c r="B71">
        <v>69</v>
      </c>
      <c r="C71" t="s">
        <v>208</v>
      </c>
      <c r="D71" s="2" t="s">
        <v>267</v>
      </c>
      <c r="E71" s="2" t="s">
        <v>315</v>
      </c>
      <c r="F71" s="2" t="s">
        <v>97</v>
      </c>
      <c r="G71" s="2"/>
      <c r="H71" t="str">
        <f>"New ItemData("""&amp;A71&amp;""", "&amp;B71&amp;", """&amp;C71&amp; """, """ &amp; IF(C71="Weapon",D71&amp;" Damage",IF(OR(C71="Armor",C71="Helm",C71="Shield",C71="Gauntlets"),"AC "&amp;D71,D71))&amp;""","&amp;E71&amp;","""&amp;F71&amp;""",""" &amp; G71 &amp; """),"</f>
        <v>New ItemData("Shield Pro Magic", 69, "Shield", "AC 3",20000,"FSLN",""),</v>
      </c>
      <c r="I71" t="str">
        <f t="shared" si="1"/>
        <v>X</v>
      </c>
      <c r="K71" s="2" t="s">
        <v>723</v>
      </c>
      <c r="L71" s="2" t="s">
        <v>171</v>
      </c>
    </row>
    <row r="72" spans="1:12" x14ac:dyDescent="0.25">
      <c r="A72" s="9" t="s">
        <v>609</v>
      </c>
      <c r="B72">
        <v>70</v>
      </c>
      <c r="C72" t="s">
        <v>207</v>
      </c>
      <c r="D72" s="2" t="s">
        <v>268</v>
      </c>
      <c r="E72" s="2" t="s">
        <v>140</v>
      </c>
      <c r="F72" s="2" t="s">
        <v>537</v>
      </c>
      <c r="G72" s="2"/>
      <c r="H72" t="str">
        <f>"New ItemData("""&amp;A72&amp;""", "&amp;B72&amp;", """&amp;C72&amp; """, """ &amp; IF(C72="Weapon",D72&amp;" Damage",IF(OR(C72="Armor",C72="Helm",C72="Shield",C72="Gauntlets"),"AC "&amp;D72,D72))&amp;""","&amp;E72&amp;","""&amp;F72&amp;""",""" &amp; G72 &amp; """),"</f>
        <v>New ItemData("Jeweled Armet", 70, "Gauntlets", "AC 4",12500,"FL",""),</v>
      </c>
      <c r="I72" t="str">
        <f t="shared" si="1"/>
        <v>X</v>
      </c>
      <c r="K72" s="2" t="s">
        <v>552</v>
      </c>
      <c r="L72" s="2" t="s">
        <v>532</v>
      </c>
    </row>
    <row r="73" spans="1:12" x14ac:dyDescent="0.25">
      <c r="A73" s="9" t="s">
        <v>608</v>
      </c>
      <c r="B73">
        <v>71</v>
      </c>
      <c r="C73" t="s">
        <v>409</v>
      </c>
      <c r="D73" s="2" t="s">
        <v>265</v>
      </c>
      <c r="E73" s="2" t="s">
        <v>135</v>
      </c>
      <c r="F73" s="2" t="s">
        <v>241</v>
      </c>
      <c r="G73" s="2"/>
      <c r="H73" t="str">
        <f>"New ItemData("""&amp;A73&amp;""", "&amp;B73&amp;", """&amp;C73&amp; """, """ &amp; IF(C73="Weapon",D73&amp;" Damage",IF(OR(C73="Armor",C73="Helm",C73="Shield",C73="Gauntlets"),"AC "&amp;D73,D73))&amp;""","&amp;E73&amp;","""&amp;F73&amp;""",""" &amp; G73 &amp; """),"</f>
        <v>New ItemData("Wizard's Cap", 71, "Helmet", "1",8000,"M",""),</v>
      </c>
      <c r="I73" t="str">
        <f t="shared" si="1"/>
        <v>X</v>
      </c>
      <c r="K73" s="2" t="s">
        <v>541</v>
      </c>
      <c r="L73" s="2" t="s">
        <v>114</v>
      </c>
    </row>
    <row r="74" spans="1:12" x14ac:dyDescent="0.25">
      <c r="A74" s="9" t="s">
        <v>612</v>
      </c>
      <c r="B74">
        <v>72</v>
      </c>
      <c r="C74" t="s">
        <v>207</v>
      </c>
      <c r="D74" s="2" t="s">
        <v>268</v>
      </c>
      <c r="E74" s="2" t="s">
        <v>392</v>
      </c>
      <c r="F74" s="2" t="s">
        <v>97</v>
      </c>
      <c r="G74" s="2"/>
      <c r="H74" t="str">
        <f>"New ItemData("""&amp;A74&amp;""", "&amp;B74&amp;", """&amp;C74&amp; """, """ &amp; IF(C74="Weapon",D74&amp;" Damage",IF(OR(C74="Armor",C74="Helm",C74="Shield",C74="Gauntlets"),"AC "&amp;D74,D74))&amp;""","&amp;E74&amp;","""&amp;F74&amp;""",""" &amp; G74 &amp; """),"</f>
        <v>New ItemData("Gloves of Myrdall", 72, "Gauntlets", "AC 4",40000,"FSLN",""),</v>
      </c>
      <c r="I74" t="str">
        <f t="shared" si="1"/>
        <v>X</v>
      </c>
      <c r="K74" s="2" t="s">
        <v>559</v>
      </c>
      <c r="L74" s="2" t="s">
        <v>532</v>
      </c>
    </row>
    <row r="75" spans="1:12" x14ac:dyDescent="0.25">
      <c r="A75" s="9" t="s">
        <v>625</v>
      </c>
      <c r="B75">
        <v>73</v>
      </c>
      <c r="C75" s="2" t="s">
        <v>205</v>
      </c>
      <c r="D75" s="2"/>
      <c r="E75" s="2" t="s">
        <v>626</v>
      </c>
      <c r="F75" s="2" t="s">
        <v>167</v>
      </c>
      <c r="G75" s="2" t="s">
        <v>390</v>
      </c>
      <c r="H75" t="str">
        <f>"New ItemData("""&amp;A75&amp;""", "&amp;B75&amp;", """&amp;C75&amp; """, """ &amp; IF(C75="Weapon",D75&amp;" Damage",IF(OR(C75="Armor",C75="Helm",C75="Shield",C75="Gauntlets"),"AC "&amp;D75,D75))&amp;""","&amp;E75&amp;","""&amp;F75&amp;""",""" &amp; G75 &amp; """),"</f>
        <v>New ItemData("Cloak of Capricorn", 73, "Armor", "AC ",9000,"*","AC: 2"),</v>
      </c>
      <c r="I75" t="str">
        <f t="shared" si="1"/>
        <v>X</v>
      </c>
      <c r="K75" s="2" t="s">
        <v>556</v>
      </c>
      <c r="L75" s="2" t="s">
        <v>532</v>
      </c>
    </row>
    <row r="76" spans="1:12" x14ac:dyDescent="0.25">
      <c r="A76" s="9" t="s">
        <v>554</v>
      </c>
      <c r="B76">
        <v>74</v>
      </c>
      <c r="C76" t="s">
        <v>92</v>
      </c>
      <c r="D76" s="2" t="s">
        <v>555</v>
      </c>
      <c r="E76" s="2" t="s">
        <v>357</v>
      </c>
      <c r="F76" s="2" t="s">
        <v>96</v>
      </c>
      <c r="G76" s="2" t="s">
        <v>714</v>
      </c>
      <c r="H76" t="str">
        <f>"New ItemData("""&amp;A76&amp;""", "&amp;B76&amp;", """&amp;C76&amp; """, """ &amp; IF(C76="Weapon",D76&amp;" Damage",IF(OR(C76="Armor",C76="Helm",C76="Shield",C76="Gauntlets"),"AC "&amp;D76,D76))&amp;""","&amp;E76&amp;","""&amp;F76&amp;""",""" &amp; G76 &amp; """),"</f>
        <v>New ItemData("Sylvan Bow", 74, "Weapon", "14-26 Damage",100000,"FTSLN","Long Range; Invoke: Agility +1"),</v>
      </c>
      <c r="I76" t="str">
        <f t="shared" si="1"/>
        <v>X</v>
      </c>
      <c r="K76" s="2" t="s">
        <v>729</v>
      </c>
      <c r="L76" s="2" t="s">
        <v>532</v>
      </c>
    </row>
    <row r="77" spans="1:12" x14ac:dyDescent="0.25">
      <c r="A77" s="9" t="s">
        <v>556</v>
      </c>
      <c r="B77">
        <v>75</v>
      </c>
      <c r="C77" t="s">
        <v>92</v>
      </c>
      <c r="D77" s="2" t="s">
        <v>557</v>
      </c>
      <c r="E77" s="2" t="s">
        <v>500</v>
      </c>
      <c r="F77" s="2" t="s">
        <v>540</v>
      </c>
      <c r="G77" s="2" t="s">
        <v>715</v>
      </c>
      <c r="H77" t="str">
        <f>"New ItemData("""&amp;A77&amp;""", "&amp;B77&amp;", """&amp;C77&amp; """, """ &amp; IF(C77="Weapon",D77&amp;" Damage",IF(OR(C77="Armor",C77="Helm",C77="Shield",C77="Gauntlets"),"AC "&amp;D77,D77))&amp;""","&amp;E77&amp;","""&amp;F77&amp;""",""" &amp; G77 &amp; """),"</f>
        <v>New ItemData("Muramasa Katana", 75, "Weapon", "15-30 Damage",150000,"SN","Close Range; Invoke: Vitality +1"),</v>
      </c>
      <c r="I77" t="str">
        <f t="shared" si="1"/>
        <v>X</v>
      </c>
      <c r="K77" s="2" t="s">
        <v>676</v>
      </c>
    </row>
    <row r="78" spans="1:12" x14ac:dyDescent="0.25">
      <c r="A78" s="9" t="s">
        <v>729</v>
      </c>
      <c r="B78">
        <v>76</v>
      </c>
      <c r="C78" t="s">
        <v>92</v>
      </c>
      <c r="D78" s="2" t="s">
        <v>558</v>
      </c>
      <c r="E78" s="2" t="s">
        <v>591</v>
      </c>
      <c r="F78" s="2" t="s">
        <v>171</v>
      </c>
      <c r="G78" s="2" t="s">
        <v>715</v>
      </c>
      <c r="H78" t="str">
        <f>"New ItemData("""&amp;A78&amp;""", "&amp;B78&amp;", """&amp;C78&amp; """, """ &amp; IF(C78="Weapon",D78&amp;" Damage",IF(OR(C78="Armor",C78="Helm",C78="Shield",C78="Gauntlets"),"AC "&amp;D78,D78))&amp;""","&amp;E78&amp;","""&amp;F78&amp;""",""" &amp; G78 &amp; """),"</f>
        <v>New ItemData("Odinsword", 76, "Weapon", "15-35 Damage",250000,"L","Close Range; Invoke: Vitality +1"),</v>
      </c>
      <c r="I78" t="str">
        <f t="shared" si="1"/>
        <v>X</v>
      </c>
      <c r="K78" s="2" t="s">
        <v>694</v>
      </c>
    </row>
    <row r="79" spans="1:12" x14ac:dyDescent="0.25">
      <c r="A79" s="9" t="s">
        <v>600</v>
      </c>
      <c r="B79">
        <v>77</v>
      </c>
      <c r="C79" t="s">
        <v>205</v>
      </c>
      <c r="D79" s="2" t="s">
        <v>118</v>
      </c>
      <c r="E79" s="2" t="s">
        <v>591</v>
      </c>
      <c r="F79" s="2" t="s">
        <v>97</v>
      </c>
      <c r="G79" s="2"/>
      <c r="H79" t="str">
        <f>"New ItemData("""&amp;A79&amp;""", "&amp;B79&amp;", """&amp;C79&amp; """, """ &amp; IF(C79="Weapon",D79&amp;" Damage",IF(OR(C79="Armor",C79="Helm",C79="Shield",C79="Gauntlets"),"AC "&amp;D79,D79))&amp;""","&amp;E79&amp;","""&amp;F79&amp;""",""" &amp; G79 &amp; """),"</f>
        <v>New ItemData("Gold Plate +5", 77, "Armor", "AC 10",250000,"FSLN",""),</v>
      </c>
      <c r="I79" t="str">
        <f t="shared" si="1"/>
        <v>X</v>
      </c>
      <c r="K79" s="2" t="s">
        <v>533</v>
      </c>
      <c r="L79" s="2" t="s">
        <v>114</v>
      </c>
    </row>
    <row r="80" spans="1:12" x14ac:dyDescent="0.25">
      <c r="A80" s="9" t="s">
        <v>621</v>
      </c>
      <c r="B80">
        <v>78</v>
      </c>
      <c r="C80" s="2" t="s">
        <v>177</v>
      </c>
      <c r="D80" s="2"/>
      <c r="E80" s="2" t="s">
        <v>340</v>
      </c>
      <c r="F80" s="2" t="s">
        <v>167</v>
      </c>
      <c r="G80" s="2" t="s">
        <v>622</v>
      </c>
      <c r="H80" t="str">
        <f>"New ItemData("""&amp;A80&amp;""", "&amp;B80&amp;", """&amp;C80&amp; """, """ &amp; IF(C80="Weapon",D80&amp;" Damage",IF(OR(C80="Armor",C80="Helm",C80="Shield",C80="Gauntlets"),"AC "&amp;D80,D80))&amp;""","&amp;E80&amp;","""&amp;F80&amp;""",""" &amp; G80 &amp; """),"</f>
        <v>New ItemData("Ring of Frozz", 78, "Magic", "",5000,"*","[M] AC: 2; Invoke: 9s All Spell Pts."),</v>
      </c>
      <c r="I80" t="str">
        <f t="shared" si="1"/>
        <v>X</v>
      </c>
      <c r="K80" s="2" t="s">
        <v>13</v>
      </c>
    </row>
    <row r="81" spans="1:11" x14ac:dyDescent="0.25">
      <c r="A81" s="9" t="s">
        <v>623</v>
      </c>
      <c r="B81">
        <v>79</v>
      </c>
      <c r="C81" s="2" t="s">
        <v>177</v>
      </c>
      <c r="D81" s="2"/>
      <c r="E81" s="2" t="s">
        <v>340</v>
      </c>
      <c r="F81" s="2" t="s">
        <v>167</v>
      </c>
      <c r="G81" s="2" t="s">
        <v>624</v>
      </c>
      <c r="H81" t="str">
        <f>"New ItemData("""&amp;A81&amp;""", "&amp;B81&amp;", """&amp;C81&amp; """, """ &amp; IF(C81="Weapon",D81&amp;" Damage",IF(OR(C81="Armor",C81="Helm",C81="Shield",C81="Gauntlets"),"AC "&amp;D81,D81))&amp;""","&amp;E81&amp;","""&amp;F81&amp;""",""" &amp; G81 &amp; """),"</f>
        <v>New ItemData("Ring of Skulls", 79, "Magic", "",5000,"*","Invoke: Piety -1, Age -1"),</v>
      </c>
      <c r="I81" t="str">
        <f t="shared" si="1"/>
        <v>X</v>
      </c>
      <c r="K81" s="2" t="s">
        <v>22</v>
      </c>
    </row>
    <row r="82" spans="1:11" x14ac:dyDescent="0.25">
      <c r="A82" s="9" t="s">
        <v>739</v>
      </c>
      <c r="B82">
        <v>80</v>
      </c>
      <c r="C82" s="2" t="s">
        <v>177</v>
      </c>
      <c r="D82" s="2"/>
      <c r="E82" s="2" t="s">
        <v>142</v>
      </c>
      <c r="F82" s="2" t="s">
        <v>167</v>
      </c>
      <c r="G82" s="2" t="s">
        <v>648</v>
      </c>
      <c r="H82" t="str">
        <f>"New ItemData("""&amp;A82&amp;""", "&amp;B82&amp;", """&amp;C82&amp; """, """ &amp; IF(C82="Weapon",D82&amp;" Damage",IF(OR(C82="Armor",C82="Helm",C82="Shield",C82="Gauntlets"),"AC "&amp;D82,D82))&amp;""","&amp;E82&amp;","""&amp;F82&amp;""",""" &amp; G82 &amp; """),"</f>
        <v>New ItemData("Ring of MADI", 80, "Magic", "",15000,"*","Invoke: Casts MADI"),</v>
      </c>
      <c r="I82" t="str">
        <f t="shared" si="1"/>
        <v>X</v>
      </c>
      <c r="K82" s="2" t="s">
        <v>44</v>
      </c>
    </row>
    <row r="83" spans="1:11" x14ac:dyDescent="0.25">
      <c r="A83" s="9" t="s">
        <v>693</v>
      </c>
      <c r="B83">
        <v>81</v>
      </c>
      <c r="C83" s="2" t="s">
        <v>177</v>
      </c>
      <c r="D83" s="2" t="s">
        <v>703</v>
      </c>
      <c r="E83" s="2" t="s">
        <v>136</v>
      </c>
      <c r="F83" s="2" t="s">
        <v>167</v>
      </c>
      <c r="G83" s="2" t="s">
        <v>707</v>
      </c>
      <c r="H83" t="str">
        <f>"New ItemData("""&amp;A83&amp;""", "&amp;B83&amp;", """&amp;C83&amp; """, """ &amp; IF(C83="Weapon",D83&amp;" Damage",IF(OR(C83="Armor",C83="Helm",C83="Shield",C83="Gauntlets"),"AC "&amp;D83,D83))&amp;""","&amp;E83&amp;","""&amp;F83&amp;""",""" &amp; G83 &amp; """),"</f>
        <v>New ItemData("Ring of Jade", 81, "Magic", "AC -2",10000,"*","Cursed; Invoke: Age +1"),</v>
      </c>
      <c r="I83" t="str">
        <f t="shared" si="1"/>
        <v>X</v>
      </c>
      <c r="K83" s="2" t="s">
        <v>599</v>
      </c>
    </row>
    <row r="84" spans="1:11" x14ac:dyDescent="0.25">
      <c r="A84" s="9" t="s">
        <v>649</v>
      </c>
      <c r="B84">
        <v>82</v>
      </c>
      <c r="C84" s="2" t="s">
        <v>177</v>
      </c>
      <c r="D84" s="2"/>
      <c r="E84" s="2" t="s">
        <v>315</v>
      </c>
      <c r="F84" s="2" t="s">
        <v>167</v>
      </c>
      <c r="G84" s="2" t="s">
        <v>280</v>
      </c>
      <c r="H84" t="str">
        <f>"New ItemData("""&amp;A84&amp;""", "&amp;B84&amp;", """&amp;C84&amp; """, """ &amp; IF(C84="Weapon",D84&amp;" Damage",IF(OR(C84="Armor",C84="Helm",C84="Shield",C84="Gauntlets"),"AC "&amp;D84,D84))&amp;""","&amp;E84&amp;","""&amp;F84&amp;""",""" &amp; G84 &amp; """),"</f>
        <v>New ItemData("Ring of Solitude", 82, "Magic", "",20000,"*","Invoke: Luck +1"),</v>
      </c>
      <c r="I84" t="str">
        <f t="shared" si="1"/>
        <v>X</v>
      </c>
      <c r="K84" s="2" t="s">
        <v>728</v>
      </c>
    </row>
    <row r="85" spans="1:11" x14ac:dyDescent="0.25">
      <c r="A85" s="9" t="s">
        <v>645</v>
      </c>
      <c r="B85">
        <v>83</v>
      </c>
      <c r="C85" s="2" t="s">
        <v>177</v>
      </c>
      <c r="D85" s="2"/>
      <c r="E85" s="2" t="s">
        <v>344</v>
      </c>
      <c r="F85" s="2" t="s">
        <v>167</v>
      </c>
      <c r="G85" s="2" t="s">
        <v>646</v>
      </c>
      <c r="H85" t="str">
        <f>"New ItemData("""&amp;A85&amp;""", "&amp;B85&amp;", """&amp;C85&amp; """, """ &amp; IF(C85="Weapon",D85&amp;" Damage",IF(OR(C85="Armor",C85="Helm",C85="Shield",C85="Gauntlets"),"AC "&amp;D85,D85))&amp;""","&amp;E85&amp;","""&amp;F85&amp;""",""" &amp; G85 &amp; """),"</f>
        <v>New ItemData("Ankh of Wonder", 83, "Magic", "",12000,"*","AC: 1; Invoke: Casts IHALON"),</v>
      </c>
      <c r="I85" t="str">
        <f t="shared" si="1"/>
        <v>X</v>
      </c>
      <c r="K85" s="2" t="s">
        <v>730</v>
      </c>
    </row>
    <row r="86" spans="1:11" x14ac:dyDescent="0.25">
      <c r="A86" s="9" t="s">
        <v>639</v>
      </c>
      <c r="B86">
        <v>84</v>
      </c>
      <c r="C86" s="2" t="s">
        <v>177</v>
      </c>
      <c r="D86" s="2"/>
      <c r="E86" s="2" t="s">
        <v>344</v>
      </c>
      <c r="F86" s="2" t="s">
        <v>167</v>
      </c>
      <c r="G86" s="2" t="s">
        <v>640</v>
      </c>
      <c r="H86" t="str">
        <f>"New ItemData("""&amp;A86&amp;""", "&amp;B86&amp;", """&amp;C86&amp; """, """ &amp; IF(C86="Weapon",D86&amp;" Damage",IF(OR(C86="Armor",C86="Helm",C86="Shield",C86="Gauntlets"),"AC "&amp;D86,D86))&amp;""","&amp;E86&amp;","""&amp;F86&amp;""",""" &amp; G86 &amp; """),"</f>
        <v>New ItemData("Ankh of Power", 84, "Magic", "",12000,"*","AC: 1; Invoke: Strength +1"),</v>
      </c>
      <c r="I86" t="str">
        <f t="shared" si="1"/>
        <v>X</v>
      </c>
      <c r="K86" s="2" t="s">
        <v>731</v>
      </c>
    </row>
    <row r="87" spans="1:11" x14ac:dyDescent="0.25">
      <c r="A87" s="9" t="s">
        <v>637</v>
      </c>
      <c r="B87">
        <v>85</v>
      </c>
      <c r="C87" s="2" t="s">
        <v>177</v>
      </c>
      <c r="D87" s="2"/>
      <c r="E87" s="2" t="s">
        <v>344</v>
      </c>
      <c r="F87" s="2" t="s">
        <v>167</v>
      </c>
      <c r="G87" s="2" t="s">
        <v>638</v>
      </c>
      <c r="H87" t="str">
        <f>"New ItemData("""&amp;A87&amp;""", "&amp;B87&amp;", """&amp;C87&amp; """, """ &amp; IF(C87="Weapon",D87&amp;" Damage",IF(OR(C87="Armor",C87="Helm",C87="Shield",C87="Gauntlets"),"AC "&amp;D87,D87))&amp;""","&amp;E87&amp;","""&amp;F87&amp;""",""" &amp; G87 &amp; """),"</f>
        <v>New ItemData("Ankh of Life", 85, "Magic", "",12000,"*","AC: 1; Casts MADI"),</v>
      </c>
      <c r="I87" t="str">
        <f t="shared" si="1"/>
        <v>X</v>
      </c>
      <c r="K87" s="2" t="s">
        <v>686</v>
      </c>
    </row>
    <row r="88" spans="1:11" x14ac:dyDescent="0.25">
      <c r="A88" s="9" t="s">
        <v>635</v>
      </c>
      <c r="B88">
        <v>86</v>
      </c>
      <c r="C88" s="2" t="s">
        <v>177</v>
      </c>
      <c r="D88" s="2"/>
      <c r="E88" s="2" t="s">
        <v>344</v>
      </c>
      <c r="F88" s="2" t="s">
        <v>167</v>
      </c>
      <c r="G88" s="2" t="s">
        <v>636</v>
      </c>
      <c r="H88" t="str">
        <f>"New ItemData("""&amp;A88&amp;""", "&amp;B88&amp;", """&amp;C88&amp; """, """ &amp; IF(C88="Weapon",D88&amp;" Damage",IF(OR(C88="Armor",C88="Helm",C88="Shield",C88="Gauntlets"),"AC "&amp;D88,D88))&amp;""","&amp;E88&amp;","""&amp;F88&amp;""",""" &amp; G88 &amp; """),"</f>
        <v>New ItemData("Ankh of Intellect", 86, "Magic", "",12000,"*","AC: 1; Invoke: I.Q. +1"),</v>
      </c>
      <c r="I88" t="str">
        <f t="shared" si="1"/>
        <v>X</v>
      </c>
      <c r="K88" s="2" t="s">
        <v>396</v>
      </c>
    </row>
    <row r="89" spans="1:11" x14ac:dyDescent="0.25">
      <c r="A89" s="9" t="s">
        <v>641</v>
      </c>
      <c r="B89">
        <v>87</v>
      </c>
      <c r="C89" s="2" t="s">
        <v>177</v>
      </c>
      <c r="D89" s="2"/>
      <c r="E89" s="2" t="s">
        <v>344</v>
      </c>
      <c r="F89" s="2" t="s">
        <v>167</v>
      </c>
      <c r="G89" s="2" t="s">
        <v>642</v>
      </c>
      <c r="H89" t="str">
        <f>"New ItemData("""&amp;A89&amp;""", "&amp;B89&amp;", """&amp;C89&amp; """, """ &amp; IF(C89="Weapon",D89&amp;" Damage",IF(OR(C89="Armor",C89="Helm",C89="Shield",C89="Gauntlets"),"AC "&amp;D89,D89))&amp;""","&amp;E89&amp;","""&amp;F89&amp;""",""" &amp; G89 &amp; """),"</f>
        <v>New ItemData("Ankh of Sanctity", 87, "Magic", "",12000,"*","AC: 1; Invoke: Piety +1"),</v>
      </c>
      <c r="I89" t="str">
        <f t="shared" si="1"/>
        <v>X</v>
      </c>
      <c r="K89" s="2" t="s">
        <v>397</v>
      </c>
    </row>
    <row r="90" spans="1:11" x14ac:dyDescent="0.25">
      <c r="A90" s="9" t="s">
        <v>643</v>
      </c>
      <c r="B90">
        <v>88</v>
      </c>
      <c r="C90" s="2" t="s">
        <v>177</v>
      </c>
      <c r="D90" s="2"/>
      <c r="E90" s="2" t="s">
        <v>344</v>
      </c>
      <c r="F90" s="2" t="s">
        <v>167</v>
      </c>
      <c r="G90" s="2" t="s">
        <v>644</v>
      </c>
      <c r="H90" t="str">
        <f>"New ItemData("""&amp;A90&amp;""", "&amp;B90&amp;", """&amp;C90&amp; """, """ &amp; IF(C90="Weapon",D90&amp;" Damage",IF(OR(C90="Armor",C90="Helm",C90="Shield",C90="Gauntlets"),"AC "&amp;D90,D90))&amp;""","&amp;E90&amp;","""&amp;F90&amp;""",""" &amp; G90 &amp; """),"</f>
        <v>New ItemData("Ankh of Youth", 88, "Magic", "",12000,"*","AC: 1; Invoke: Age -1"),</v>
      </c>
      <c r="I90" t="str">
        <f t="shared" si="1"/>
        <v>X</v>
      </c>
      <c r="K90" s="2" t="s">
        <v>688</v>
      </c>
    </row>
    <row r="91" spans="1:11" x14ac:dyDescent="0.25">
      <c r="A91" s="9" t="s">
        <v>546</v>
      </c>
      <c r="B91">
        <v>89</v>
      </c>
      <c r="C91" t="s">
        <v>92</v>
      </c>
      <c r="D91" s="2" t="s">
        <v>572</v>
      </c>
      <c r="E91" s="2" t="s">
        <v>582</v>
      </c>
      <c r="F91" s="2" t="s">
        <v>547</v>
      </c>
      <c r="G91" s="2" t="s">
        <v>713</v>
      </c>
      <c r="H91" t="str">
        <f>"New ItemData("""&amp;A91&amp;""", "&amp;B91&amp;", """&amp;C91&amp; """, """ &amp; IF(C91="Weapon",D91&amp;" Damage",IF(OR(C91="Armor",C91="Helm",C91="Shield",C91="Gauntlets"),"AC "&amp;D91,D91))&amp;""","&amp;E91&amp;","""&amp;F91&amp;""",""" &amp; G91 &amp; """),"</f>
        <v>New ItemData("Staff of Summoning", 89, "Weapon", "4-9 Damage",7750,"MPB","Close Range; Casts BAMORDI"),</v>
      </c>
      <c r="I91" t="str">
        <f t="shared" si="1"/>
        <v>X</v>
      </c>
      <c r="K91" s="2" t="s">
        <v>689</v>
      </c>
    </row>
    <row r="92" spans="1:11" x14ac:dyDescent="0.25">
      <c r="A92" s="9" t="s">
        <v>697</v>
      </c>
      <c r="B92">
        <v>90</v>
      </c>
      <c r="C92" s="2" t="s">
        <v>92</v>
      </c>
      <c r="D92" s="2"/>
      <c r="E92" s="2" t="s">
        <v>582</v>
      </c>
      <c r="F92" s="2" t="s">
        <v>547</v>
      </c>
      <c r="G92" s="2" t="s">
        <v>704</v>
      </c>
      <c r="H92" t="str">
        <f>"New ItemData("""&amp;A92&amp;""", "&amp;B92&amp;", """&amp;C92&amp; """, """ &amp; IF(C92="Weapon",D92&amp;" Damage",IF(OR(C92="Armor",C92="Helm",C92="Shield",C92="Gauntlets"),"AC "&amp;D92,D92))&amp;""","&amp;E92&amp;","""&amp;F92&amp;""",""" &amp; G92 &amp; """),"</f>
        <v>New ItemData("Staff of Death", 90, "Weapon", " Damage",7750,"MPB","Cursed; Invoke: Casts BADI"),</v>
      </c>
      <c r="I92" t="str">
        <f t="shared" si="1"/>
        <v>X</v>
      </c>
      <c r="K92" s="2" t="s">
        <v>732</v>
      </c>
    </row>
    <row r="93" spans="1:11" x14ac:dyDescent="0.25">
      <c r="A93" s="9" t="s">
        <v>19</v>
      </c>
      <c r="B93">
        <v>91</v>
      </c>
      <c r="C93" s="2" t="s">
        <v>177</v>
      </c>
      <c r="D93" s="2"/>
      <c r="E93" s="2" t="s">
        <v>569</v>
      </c>
      <c r="F93" s="2" t="s">
        <v>167</v>
      </c>
      <c r="G93" s="2"/>
      <c r="H93" t="str">
        <f>"New ItemData("""&amp;A93&amp;""", "&amp;B93&amp;", """&amp;C93&amp; """, """ &amp; IF(C93="Weapon",D93&amp;" Damage",IF(OR(C93="Armor",C93="Helm",C93="Shield",C93="Gauntlets"),"AC "&amp;D93,D93))&amp;""","&amp;E93&amp;","""&amp;F93&amp;""",""" &amp; G93 &amp; """),"</f>
        <v>New ItemData("Scroll of KATINO", 91, "Magic", "",250,"*",""),</v>
      </c>
      <c r="I93" t="str">
        <f t="shared" si="1"/>
        <v>X</v>
      </c>
      <c r="K93" s="2" t="s">
        <v>682</v>
      </c>
    </row>
    <row r="94" spans="1:11" x14ac:dyDescent="0.25">
      <c r="A94" s="9" t="s">
        <v>738</v>
      </c>
      <c r="B94">
        <v>92</v>
      </c>
      <c r="C94" s="2" t="s">
        <v>177</v>
      </c>
      <c r="D94" s="2"/>
      <c r="E94" s="2" t="s">
        <v>499</v>
      </c>
      <c r="F94" s="2" t="s">
        <v>167</v>
      </c>
      <c r="G94" s="2" t="s">
        <v>747</v>
      </c>
      <c r="H94" t="str">
        <f>"New ItemData("""&amp;A94&amp;""", "&amp;B94&amp;", """&amp;C94&amp; """, """ &amp; IF(C94="Weapon",D94&amp;" Damage",IF(OR(C94="Armor",C94="Helm",C94="Shield",C94="Gauntlets"),"AC "&amp;D94,D94))&amp;""","&amp;E94&amp;","""&amp;F94&amp;""",""" &amp; G94 &amp; """),"</f>
        <v>New ItemData("Scroll of Stoning", 92, "Magic", "",750,"*","Casts BOLATU"),</v>
      </c>
      <c r="I94" t="str">
        <f t="shared" si="1"/>
        <v>X</v>
      </c>
      <c r="K94" s="2" t="s">
        <v>621</v>
      </c>
    </row>
    <row r="95" spans="1:11" x14ac:dyDescent="0.25">
      <c r="A95" s="9" t="s">
        <v>734</v>
      </c>
      <c r="B95">
        <v>93</v>
      </c>
      <c r="C95" s="2" t="s">
        <v>177</v>
      </c>
      <c r="D95" s="2"/>
      <c r="E95" s="2" t="s">
        <v>687</v>
      </c>
      <c r="F95" s="2" t="s">
        <v>167</v>
      </c>
      <c r="G95" s="2" t="s">
        <v>418</v>
      </c>
      <c r="H95" t="str">
        <f>"New ItemData("""&amp;A95&amp;""", "&amp;B95&amp;", """&amp;C95&amp; """, """ &amp; IF(C95="Weapon",D95&amp;" Damage",IF(OR(C95="Armor",C95="Helm",C95="Shield",C95="Gauntlets"),"AC "&amp;D95,D95))&amp;""","&amp;E95&amp;","""&amp;F95&amp;""",""" &amp; G95 &amp; """),"</f>
        <v>New ItemData("Scroll of Fire", 93, "Magic", "",1250,"*","Casts MAHALITO"),</v>
      </c>
      <c r="I95" t="str">
        <f t="shared" si="1"/>
        <v>X</v>
      </c>
      <c r="K95" s="2" t="s">
        <v>693</v>
      </c>
    </row>
    <row r="96" spans="1:11" x14ac:dyDescent="0.25">
      <c r="A96" s="9" t="s">
        <v>733</v>
      </c>
      <c r="B96">
        <v>94</v>
      </c>
      <c r="C96" s="2" t="s">
        <v>177</v>
      </c>
      <c r="D96" s="2"/>
      <c r="E96" s="2" t="s">
        <v>338</v>
      </c>
      <c r="F96" s="2" t="s">
        <v>167</v>
      </c>
      <c r="G96" s="2" t="s">
        <v>746</v>
      </c>
      <c r="H96" t="str">
        <f>"New ItemData("""&amp;A96&amp;""", "&amp;B96&amp;", """&amp;C96&amp; """, """ &amp; IF(C96="Weapon",D96&amp;" Damage",IF(OR(C96="Armor",C96="Helm",C96="Shield",C96="Gauntlets"),"AC "&amp;D96,D96))&amp;""","&amp;E96&amp;","""&amp;F96&amp;""",""" &amp; G96 &amp; """),"</f>
        <v>New ItemData("Scroll of Conjuring", 94, "Magic", "",3500,"*","Casts SOCORDI"),</v>
      </c>
      <c r="I96" t="str">
        <f t="shared" si="1"/>
        <v>X</v>
      </c>
      <c r="K96" s="2" t="s">
        <v>647</v>
      </c>
    </row>
    <row r="97" spans="1:12" x14ac:dyDescent="0.25">
      <c r="A97" s="9" t="s">
        <v>159</v>
      </c>
      <c r="B97">
        <v>95</v>
      </c>
      <c r="C97" s="2" t="s">
        <v>177</v>
      </c>
      <c r="D97" s="2"/>
      <c r="E97" s="2" t="s">
        <v>244</v>
      </c>
      <c r="F97" s="2" t="s">
        <v>167</v>
      </c>
      <c r="G97" s="2"/>
      <c r="H97" t="str">
        <f>"New ItemData("""&amp;A97&amp;""", "&amp;B97&amp;", """&amp;C97&amp; """, """ &amp; IF(C97="Weapon",D97&amp;" Damage",IF(OR(C97="Armor",C97="Helm",C97="Shield",C97="Gauntlets"),"AC "&amp;D97,D97))&amp;""","&amp;E97&amp;","""&amp;F97&amp;""",""" &amp; G97 &amp; """),"</f>
        <v>New ItemData("Potion of DIOS", 95, "Magic", "",100,"*",""),</v>
      </c>
      <c r="I97" t="str">
        <f t="shared" si="1"/>
        <v>X</v>
      </c>
      <c r="K97" s="2" t="s">
        <v>623</v>
      </c>
    </row>
    <row r="98" spans="1:12" x14ac:dyDescent="0.25">
      <c r="A98" s="9" t="s">
        <v>730</v>
      </c>
      <c r="B98">
        <v>96</v>
      </c>
      <c r="C98" s="2" t="s">
        <v>177</v>
      </c>
      <c r="D98" s="2"/>
      <c r="E98" s="2" t="s">
        <v>685</v>
      </c>
      <c r="F98" s="2" t="s">
        <v>167</v>
      </c>
      <c r="G98" s="2" t="s">
        <v>743</v>
      </c>
      <c r="H98" t="str">
        <f>"New ItemData("""&amp;A98&amp;""", "&amp;B98&amp;", """&amp;C98&amp; """, """ &amp; IF(C98="Weapon",D98&amp;" Damage",IF(OR(C98="Armor",C98="Helm",C98="Shield",C98="Gauntlets"),"AC "&amp;D98,D98))&amp;""","&amp;E98&amp;","""&amp;F98&amp;""",""" &amp; G98 &amp; """),"</f>
        <v>New ItemData("Potion of Charming", 96, "Magic", "",350,"*","Casts KATU"),</v>
      </c>
      <c r="I98" t="str">
        <f t="shared" si="1"/>
        <v>X</v>
      </c>
      <c r="K98" s="2" t="s">
        <v>649</v>
      </c>
    </row>
    <row r="99" spans="1:12" x14ac:dyDescent="0.25">
      <c r="A99" s="9" t="s">
        <v>160</v>
      </c>
      <c r="B99">
        <v>97</v>
      </c>
      <c r="C99" s="2" t="s">
        <v>177</v>
      </c>
      <c r="D99" s="2"/>
      <c r="E99" s="2" t="s">
        <v>569</v>
      </c>
      <c r="F99" s="2" t="s">
        <v>167</v>
      </c>
      <c r="G99" s="2"/>
      <c r="H99" t="str">
        <f>"New ItemData("""&amp;A99&amp;""", "&amp;B99&amp;", """&amp;C99&amp; """, """ &amp; IF(C99="Weapon",D99&amp;" Damage",IF(OR(C99="Armor",C99="Helm",C99="Shield",C99="Gauntlets"),"AC "&amp;D99,D99))&amp;""","&amp;E99&amp;","""&amp;F99&amp;""",""" &amp; G99 &amp; """),"</f>
        <v>New ItemData("Potion of LATUMOFIS", 97, "Magic", "",250,"*",""),</v>
      </c>
      <c r="I99" t="str">
        <f t="shared" si="1"/>
        <v>X</v>
      </c>
      <c r="K99" s="2" t="s">
        <v>9</v>
      </c>
    </row>
    <row r="100" spans="1:12" x14ac:dyDescent="0.25">
      <c r="A100" s="9" t="s">
        <v>740</v>
      </c>
      <c r="B100">
        <v>98</v>
      </c>
      <c r="C100" s="2" t="s">
        <v>177</v>
      </c>
      <c r="D100" s="2"/>
      <c r="E100" s="2" t="s">
        <v>333</v>
      </c>
      <c r="F100" s="2" t="s">
        <v>167</v>
      </c>
      <c r="G100" s="2" t="s">
        <v>373</v>
      </c>
      <c r="H100" t="str">
        <f>"New ItemData("""&amp;A100&amp;""", "&amp;B100&amp;", """&amp;C100&amp; """, """ &amp; IF(C100="Weapon",D100&amp;" Damage",IF(OR(C100="Armor",C100="Helm",C100="Shield",C100="Gauntlets"),"AC "&amp;D100,D100))&amp;""","&amp;E100&amp;","""&amp;F100&amp;""",""" &amp; G100 &amp; """),"</f>
        <v>New ItemData("Potion of DIALKO", 98, "Magic", "",400,"*","Casts DIALKO"),</v>
      </c>
      <c r="I100" t="str">
        <f t="shared" si="1"/>
        <v>X</v>
      </c>
      <c r="K100" s="2" t="s">
        <v>544</v>
      </c>
      <c r="L100" s="2" t="s">
        <v>532</v>
      </c>
    </row>
    <row r="101" spans="1:12" x14ac:dyDescent="0.25">
      <c r="A101" s="9" t="s">
        <v>732</v>
      </c>
      <c r="B101">
        <v>99</v>
      </c>
      <c r="C101" s="2" t="s">
        <v>177</v>
      </c>
      <c r="D101" s="2"/>
      <c r="E101" s="2" t="s">
        <v>401</v>
      </c>
      <c r="F101" s="2" t="s">
        <v>167</v>
      </c>
      <c r="G101" s="2" t="s">
        <v>184</v>
      </c>
      <c r="H101" t="str">
        <f>"New ItemData("""&amp;A101&amp;""", "&amp;B101&amp;", """&amp;C101&amp; """, """ &amp; IF(C101="Weapon",D101&amp;" Damage",IF(OR(C101="Armor",C101="Helm",C101="Shield",C101="Gauntlets"),"AC "&amp;D101,D101))&amp;""","&amp;E101&amp;","""&amp;F101&amp;""",""" &amp; G101 &amp; """),"</f>
        <v>New ItemData("Potion of Wounding", 99, "Magic", "",500,"*","Casts BADIAL"),</v>
      </c>
      <c r="I101" t="str">
        <f t="shared" si="1"/>
        <v>X</v>
      </c>
      <c r="K101" s="2" t="s">
        <v>654</v>
      </c>
    </row>
    <row r="102" spans="1:12" x14ac:dyDescent="0.25">
      <c r="A102" s="9" t="s">
        <v>741</v>
      </c>
      <c r="B102">
        <v>100</v>
      </c>
      <c r="C102" s="2" t="s">
        <v>177</v>
      </c>
      <c r="D102" s="2"/>
      <c r="E102" s="2" t="s">
        <v>128</v>
      </c>
      <c r="F102" s="2" t="s">
        <v>167</v>
      </c>
      <c r="G102" s="2" t="s">
        <v>517</v>
      </c>
      <c r="H102" t="str">
        <f>"New ItemData("""&amp;A102&amp;""", "&amp;B102&amp;", """&amp;C102&amp; """, """ &amp; IF(C102="Weapon",D102&amp;" Damage",IF(OR(C102="Armor",C102="Helm",C102="Shield",C102="Gauntlets"),"AC "&amp;D102,D102))&amp;""","&amp;E102&amp;","""&amp;F102&amp;""",""" &amp; G102 &amp; """),"</f>
        <v>New ItemData("Potion of MADI", 100, "Magic", "",2500,"*","Casts MADI"),</v>
      </c>
      <c r="I102" t="str">
        <f t="shared" si="1"/>
        <v>X</v>
      </c>
      <c r="K102" s="2" t="s">
        <v>696</v>
      </c>
    </row>
    <row r="103" spans="1:12" x14ac:dyDescent="0.25">
      <c r="A103" s="9" t="s">
        <v>683</v>
      </c>
      <c r="B103">
        <v>101</v>
      </c>
      <c r="C103" s="2" t="s">
        <v>93</v>
      </c>
      <c r="D103" s="2"/>
      <c r="E103" s="2" t="s">
        <v>264</v>
      </c>
      <c r="F103" s="2" t="s">
        <v>167</v>
      </c>
      <c r="G103" s="2" t="s">
        <v>681</v>
      </c>
      <c r="H103" t="str">
        <f>"New ItemData("""&amp;A103&amp;""", "&amp;B103&amp;", """&amp;C103&amp; """, """ &amp; IF(C103="Weapon",D103&amp;" Damage",IF(OR(C103="Armor",C103="Helm",C103="Shield",C103="Gauntlets"),"AC "&amp;D103,D103))&amp;""","&amp;E103&amp;","""&amp;F103&amp;""",""" &amp; G103 &amp; """),"</f>
        <v>New ItemData("King of Diamonds", 101, "Special", "",0,"*","Used for Endgame Level 8 Access"),</v>
      </c>
      <c r="I103" t="str">
        <f t="shared" si="1"/>
        <v>X</v>
      </c>
      <c r="K103" s="2" t="s">
        <v>545</v>
      </c>
      <c r="L103" s="2" t="s">
        <v>114</v>
      </c>
    </row>
    <row r="104" spans="1:12" x14ac:dyDescent="0.25">
      <c r="A104" s="9" t="s">
        <v>682</v>
      </c>
      <c r="B104">
        <v>102</v>
      </c>
      <c r="C104" s="2" t="s">
        <v>93</v>
      </c>
      <c r="D104" s="2"/>
      <c r="E104" s="2" t="s">
        <v>264</v>
      </c>
      <c r="F104" s="2" t="s">
        <v>167</v>
      </c>
      <c r="G104" s="2" t="s">
        <v>681</v>
      </c>
      <c r="H104" t="str">
        <f>"New ItemData("""&amp;A104&amp;""", "&amp;B104&amp;", """&amp;C104&amp; """, """ &amp; IF(C104="Weapon",D104&amp;" Damage",IF(OR(C104="Armor",C104="Helm",C104="Shield",C104="Gauntlets"),"AC "&amp;D104,D104))&amp;""","&amp;E104&amp;","""&amp;F104&amp;""",""" &amp; G104 &amp; """),"</f>
        <v>New ItemData("Queen of Hearts", 102, "Special", "",0,"*","Used for Endgame Level 8 Access"),</v>
      </c>
      <c r="I104" t="str">
        <f t="shared" si="1"/>
        <v>X</v>
      </c>
      <c r="K104" s="2" t="s">
        <v>594</v>
      </c>
    </row>
    <row r="105" spans="1:12" x14ac:dyDescent="0.25">
      <c r="A105" s="9" t="s">
        <v>680</v>
      </c>
      <c r="B105">
        <v>103</v>
      </c>
      <c r="C105" s="2" t="s">
        <v>93</v>
      </c>
      <c r="D105" s="2"/>
      <c r="E105" s="2" t="s">
        <v>264</v>
      </c>
      <c r="F105" s="2" t="s">
        <v>167</v>
      </c>
      <c r="G105" s="2" t="s">
        <v>681</v>
      </c>
      <c r="H105" t="str">
        <f>"New ItemData("""&amp;A105&amp;""", "&amp;B105&amp;", """&amp;C105&amp; """, """ &amp; IF(C105="Weapon",D105&amp;" Damage",IF(OR(C105="Armor",C105="Helm",C105="Shield",C105="Gauntlets"),"AC "&amp;D105,D105))&amp;""","&amp;E105&amp;","""&amp;F105&amp;""",""" &amp; G105 &amp; """),"</f>
        <v>New ItemData("Jack of Spades", 103, "Special", "",0,"*","Used for Endgame Level 8 Access"),</v>
      </c>
      <c r="I105" t="str">
        <f t="shared" si="1"/>
        <v>X</v>
      </c>
      <c r="K105" s="2" t="s">
        <v>595</v>
      </c>
    </row>
    <row r="106" spans="1:12" x14ac:dyDescent="0.25">
      <c r="A106" s="9" t="s">
        <v>725</v>
      </c>
      <c r="B106">
        <v>104</v>
      </c>
      <c r="C106" s="2" t="s">
        <v>93</v>
      </c>
      <c r="D106" s="2"/>
      <c r="E106" s="2" t="s">
        <v>264</v>
      </c>
      <c r="F106" s="2" t="s">
        <v>167</v>
      </c>
      <c r="G106" s="2" t="s">
        <v>681</v>
      </c>
      <c r="H106" t="str">
        <f>"New ItemData("""&amp;A106&amp;""", "&amp;B106&amp;", """&amp;C106&amp; """, """ &amp; IF(C106="Weapon",D106&amp;" Damage",IF(OR(C106="Armor",C106="Helm",C106="Shield",C106="Gauntlets"),"AC "&amp;D106,D106))&amp;""","&amp;E106&amp;","""&amp;F106&amp;""",""" &amp; G106 &amp; """),"</f>
        <v>New ItemData("Ace of Clubs", 104, "Special", "",0,"*","Used for Endgame Level 8 Access"),</v>
      </c>
      <c r="I106" t="str">
        <f t="shared" si="1"/>
        <v>X</v>
      </c>
      <c r="K106" s="2" t="s">
        <v>598</v>
      </c>
    </row>
    <row r="107" spans="1:12" x14ac:dyDescent="0.25">
      <c r="A107" s="9" t="s">
        <v>559</v>
      </c>
      <c r="B107">
        <v>105</v>
      </c>
      <c r="C107" t="s">
        <v>92</v>
      </c>
      <c r="D107" s="2" t="s">
        <v>301</v>
      </c>
      <c r="E107" s="2" t="s">
        <v>264</v>
      </c>
      <c r="F107" s="2" t="s">
        <v>100</v>
      </c>
      <c r="G107" s="2" t="s">
        <v>716</v>
      </c>
      <c r="H107" t="str">
        <f>"New ItemData("""&amp;A107&amp;""", "&amp;B107&amp;", """&amp;C107&amp; """, """ &amp; IF(C107="Weapon",D107&amp;" Damage",IF(OR(C107="Armor",C107="Helm",C107="Shield",C107="Gauntlets"),"AC "&amp;D107,D107))&amp;""","&amp;E107&amp;","""&amp;F107&amp;""",""" &amp; G107 &amp; """),"</f>
        <v>New ItemData("Munke Wand", 105, "Weapon", "2-8 Damage",0,"MB","Close Range; Use at LVL7 1W 13S"),</v>
      </c>
      <c r="I107" t="str">
        <f t="shared" si="1"/>
        <v>X</v>
      </c>
      <c r="K107" s="2" t="s">
        <v>691</v>
      </c>
    </row>
    <row r="108" spans="1:12" x14ac:dyDescent="0.25">
      <c r="A108" s="9" t="s">
        <v>560</v>
      </c>
      <c r="B108">
        <v>106</v>
      </c>
      <c r="C108" t="s">
        <v>92</v>
      </c>
      <c r="D108" s="2" t="s">
        <v>585</v>
      </c>
      <c r="E108" s="2" t="s">
        <v>264</v>
      </c>
      <c r="F108" s="2" t="s">
        <v>100</v>
      </c>
      <c r="G108" s="2" t="s">
        <v>717</v>
      </c>
      <c r="H108" t="str">
        <f>"New ItemData("""&amp;A108&amp;""", "&amp;B108&amp;", """&amp;C108&amp; """, """ &amp; IF(C108="Weapon",D108&amp;" Damage",IF(OR(C108="Armor",C108="Helm",C108="Shield",C108="Gauntlets"),"AC "&amp;D108,D108))&amp;""","&amp;E108&amp;","""&amp;F108&amp;""",""" &amp; G108 &amp; """),"</f>
        <v>New ItemData("Lightning Rod", 106, "Weapon", "8-20 Damage",0,"MB","Close Range; Use at LVL7 13E 4S"),</v>
      </c>
      <c r="I108" t="str">
        <f t="shared" si="1"/>
        <v>X</v>
      </c>
      <c r="K108" s="2" t="s">
        <v>733</v>
      </c>
    </row>
    <row r="109" spans="1:12" x14ac:dyDescent="0.25">
      <c r="A109" s="9" t="s">
        <v>726</v>
      </c>
      <c r="B109">
        <v>107</v>
      </c>
      <c r="C109" s="2" t="s">
        <v>93</v>
      </c>
      <c r="D109" s="2"/>
      <c r="E109" s="2" t="s">
        <v>264</v>
      </c>
      <c r="F109" s="2" t="s">
        <v>167</v>
      </c>
      <c r="G109" s="2" t="s">
        <v>679</v>
      </c>
      <c r="H109" t="str">
        <f>"New ItemData("""&amp;A109&amp;""", "&amp;B109&amp;", """&amp;C109&amp; """, """ &amp; IF(C109="Weapon",D109&amp;" Damage",IF(OR(C109="Armor",C109="Helm",C109="Shield",C109="Gauntlets"),"AC "&amp;D109,D109))&amp;""","&amp;E109&amp;","""&amp;F109&amp;""",""" &amp; G109 &amp; """),"</f>
        <v>New ItemData("Lark in a Cage", 107, "Special", "",0,"*","Use at LVL7 13W 0N"),</v>
      </c>
      <c r="I109" t="str">
        <f t="shared" si="1"/>
        <v>X</v>
      </c>
      <c r="K109" s="2" t="s">
        <v>734</v>
      </c>
    </row>
    <row r="110" spans="1:12" x14ac:dyDescent="0.25">
      <c r="A110" s="9" t="s">
        <v>562</v>
      </c>
      <c r="B110">
        <v>108</v>
      </c>
      <c r="C110" t="s">
        <v>92</v>
      </c>
      <c r="D110" s="2" t="s">
        <v>574</v>
      </c>
      <c r="E110" s="2" t="s">
        <v>264</v>
      </c>
      <c r="F110" s="2" t="s">
        <v>167</v>
      </c>
      <c r="G110" s="2" t="s">
        <v>718</v>
      </c>
      <c r="H110" t="str">
        <f>"New ItemData("""&amp;A110&amp;""", "&amp;B110&amp;", """&amp;C110&amp; """, """ &amp; IF(C110="Weapon",D110&amp;" Damage",IF(OR(C110="Armor",C110="Helm",C110="Shield",C110="Gauntlets"),"AC "&amp;D110,D110))&amp;""","&amp;E110&amp;","""&amp;F110&amp;""",""" &amp; G110 &amp; """),"</f>
        <v>New ItemData("Staff of Water", 108, "Weapon", "6-12 Damage",0,"*","Short Range; Use during Endgame"),</v>
      </c>
      <c r="I110" t="str">
        <f t="shared" si="1"/>
        <v>X</v>
      </c>
      <c r="K110" s="2" t="s">
        <v>399</v>
      </c>
    </row>
    <row r="111" spans="1:12" x14ac:dyDescent="0.25">
      <c r="A111" s="9" t="s">
        <v>563</v>
      </c>
      <c r="B111">
        <v>109</v>
      </c>
      <c r="C111" t="s">
        <v>92</v>
      </c>
      <c r="D111" s="2" t="s">
        <v>574</v>
      </c>
      <c r="E111" s="2" t="s">
        <v>264</v>
      </c>
      <c r="F111" s="2" t="s">
        <v>167</v>
      </c>
      <c r="G111" s="2" t="s">
        <v>718</v>
      </c>
      <c r="H111" t="str">
        <f>"New ItemData("""&amp;A111&amp;""", "&amp;B111&amp;", """&amp;C111&amp; """, """ &amp; IF(C111="Weapon",D111&amp;" Damage",IF(OR(C111="Armor",C111="Helm",C111="Shield",C111="Gauntlets"),"AC "&amp;D111,D111))&amp;""","&amp;E111&amp;","""&amp;F111&amp;""",""" &amp; G111 &amp; """),"</f>
        <v>New ItemData("Staff of Fire", 109, "Weapon", "6-12 Damage",0,"*","Short Range; Use during Endgame"),</v>
      </c>
      <c r="I111" t="str">
        <f t="shared" si="1"/>
        <v>X</v>
      </c>
      <c r="K111" s="2" t="s">
        <v>738</v>
      </c>
    </row>
    <row r="112" spans="1:12" x14ac:dyDescent="0.25">
      <c r="A112" s="9" t="s">
        <v>561</v>
      </c>
      <c r="B112">
        <v>110</v>
      </c>
      <c r="C112" t="s">
        <v>92</v>
      </c>
      <c r="D112" s="2" t="s">
        <v>574</v>
      </c>
      <c r="E112" s="2" t="s">
        <v>264</v>
      </c>
      <c r="F112" s="2" t="s">
        <v>167</v>
      </c>
      <c r="G112" s="2" t="s">
        <v>718</v>
      </c>
      <c r="H112" t="str">
        <f>"New ItemData("""&amp;A112&amp;""", "&amp;B112&amp;", """&amp;C112&amp; """, """ &amp; IF(C112="Weapon",D112&amp;" Damage",IF(OR(C112="Armor",C112="Helm",C112="Shield",C112="Gauntlets"),"AC "&amp;D112,D112))&amp;""","&amp;E112&amp;","""&amp;F112&amp;""",""" &amp; G112 &amp; """),"</f>
        <v>New ItemData("Staff of Air", 110, "Weapon", "6-12 Damage",0,"*","Short Range; Use during Endgame"),</v>
      </c>
      <c r="I112" t="str">
        <f t="shared" si="1"/>
        <v>X</v>
      </c>
      <c r="K112" s="2" t="s">
        <v>737</v>
      </c>
    </row>
    <row r="113" spans="1:12" x14ac:dyDescent="0.25">
      <c r="A113" s="9" t="s">
        <v>413</v>
      </c>
      <c r="B113">
        <v>111</v>
      </c>
      <c r="C113" t="s">
        <v>92</v>
      </c>
      <c r="D113" s="2" t="s">
        <v>574</v>
      </c>
      <c r="E113" s="2" t="s">
        <v>264</v>
      </c>
      <c r="F113" s="2" t="s">
        <v>167</v>
      </c>
      <c r="G113" s="2" t="s">
        <v>718</v>
      </c>
      <c r="H113" t="str">
        <f>"New ItemData("""&amp;A113&amp;""", "&amp;B113&amp;", """&amp;C113&amp; """, """ &amp; IF(C113="Weapon",D113&amp;" Damage",IF(OR(C113="Armor",C113="Helm",C113="Shield",C113="Gauntlets"),"AC "&amp;D113,D113))&amp;""","&amp;E113&amp;","""&amp;F113&amp;""",""" &amp; G113 &amp; """),"</f>
        <v>New ItemData("Staff of Earth", 111, "Weapon", "6-12 Damage",0,"*","Short Range; Use during Endgame"),</v>
      </c>
      <c r="I113" t="str">
        <f t="shared" si="1"/>
        <v>X</v>
      </c>
      <c r="K113" s="2" t="s">
        <v>2</v>
      </c>
      <c r="L113" s="2" t="s">
        <v>532</v>
      </c>
    </row>
    <row r="114" spans="1:12" x14ac:dyDescent="0.25">
      <c r="A114" s="9" t="s">
        <v>731</v>
      </c>
      <c r="B114">
        <v>112</v>
      </c>
      <c r="C114" s="2" t="s">
        <v>177</v>
      </c>
      <c r="D114" s="2"/>
      <c r="E114" s="2" t="s">
        <v>597</v>
      </c>
      <c r="F114" s="2" t="s">
        <v>167</v>
      </c>
      <c r="G114" s="2" t="s">
        <v>744</v>
      </c>
      <c r="H114" t="str">
        <f>"New ItemData("""&amp;A114&amp;""", "&amp;B114&amp;", """&amp;C114&amp; """, """ &amp; IF(C114="Weapon",D114&amp;" Damage",IF(OR(C114="Armor",C114="Helm",C114="Shield",C114="Gauntlets"),"AC "&amp;D114,D114))&amp;""","&amp;E114&amp;","""&amp;F114&amp;""",""" &amp; G114 &amp; """),"</f>
        <v>New ItemData("Potion of Demon-Out", 112, "Magic", "",4500,"*","Casts MOGATO"),</v>
      </c>
      <c r="I114" t="str">
        <f t="shared" si="1"/>
        <v>X</v>
      </c>
      <c r="K114" s="9" t="s">
        <v>16</v>
      </c>
      <c r="L114" s="2" t="s">
        <v>532</v>
      </c>
    </row>
    <row r="115" spans="1:12" x14ac:dyDescent="0.25">
      <c r="A115" s="9" t="s">
        <v>411</v>
      </c>
      <c r="B115">
        <v>113</v>
      </c>
      <c r="C115" s="2" t="s">
        <v>93</v>
      </c>
      <c r="D115" s="2"/>
      <c r="E115" s="2" t="s">
        <v>145</v>
      </c>
      <c r="F115" s="2" t="s">
        <v>167</v>
      </c>
      <c r="G115" s="2" t="s">
        <v>652</v>
      </c>
      <c r="H115" t="str">
        <f>"New ItemData("""&amp;A115&amp;""", "&amp;B115&amp;", """&amp;C115&amp; """, """ &amp; IF(C115="Weapon",D115&amp;" Damage",IF(OR(C115="Armor",C115="Helm",C115="Shield",C115="Gauntlets"),"AC "&amp;D115,D115))&amp;""","&amp;E115&amp;","""&amp;F115&amp;""",""" &amp; G115 &amp; """),"</f>
        <v>New ItemData("Gold Medallion", 113, "Special", "",50000,"*","AC: 2, Use at LVL6 14E 5S"),</v>
      </c>
      <c r="I115" t="str">
        <f t="shared" si="1"/>
        <v>X</v>
      </c>
      <c r="K115" s="2" t="s">
        <v>469</v>
      </c>
    </row>
    <row r="116" spans="1:12" x14ac:dyDescent="0.25">
      <c r="A116" s="9" t="s">
        <v>658</v>
      </c>
      <c r="B116">
        <v>114</v>
      </c>
      <c r="C116" s="2" t="s">
        <v>93</v>
      </c>
      <c r="D116" s="2"/>
      <c r="E116" s="2" t="s">
        <v>264</v>
      </c>
      <c r="F116" s="2" t="s">
        <v>167</v>
      </c>
      <c r="G116" s="2" t="s">
        <v>659</v>
      </c>
      <c r="H116" t="str">
        <f>"New ItemData("""&amp;A116&amp;""", "&amp;B116&amp;", """&amp;C116&amp; """, """ &amp; IF(C116="Weapon",D116&amp;" Damage",IF(OR(C116="Armor",C116="Helm",C116="Shield",C116="Gauntlets"),"AC "&amp;D116,D116))&amp;""","&amp;E116&amp;","""&amp;F116&amp;""",""" &amp; G116 &amp; """),"</f>
        <v>New ItemData("Ice Key", 114, "Special", "",0,"*","Use at LVL6 5E 25S"),</v>
      </c>
      <c r="I116" t="str">
        <f t="shared" si="1"/>
        <v>X</v>
      </c>
      <c r="K116" s="2" t="s">
        <v>549</v>
      </c>
      <c r="L116" s="2" t="s">
        <v>114</v>
      </c>
    </row>
    <row r="117" spans="1:12" x14ac:dyDescent="0.25">
      <c r="A117" s="9" t="s">
        <v>668</v>
      </c>
      <c r="B117">
        <v>115</v>
      </c>
      <c r="C117" s="2" t="s">
        <v>93</v>
      </c>
      <c r="D117" s="2"/>
      <c r="E117" s="2" t="s">
        <v>264</v>
      </c>
      <c r="F117" s="2" t="s">
        <v>167</v>
      </c>
      <c r="G117" s="2" t="s">
        <v>667</v>
      </c>
      <c r="H117" t="str">
        <f>"New ItemData("""&amp;A117&amp;""", "&amp;B117&amp;", """&amp;C117&amp; """, """ &amp; IF(C117="Weapon",D117&amp;" Damage",IF(OR(C117="Armor",C117="Helm",C117="Shield",C117="Gauntlets"),"AC "&amp;D117,D117))&amp;""","&amp;E117&amp;","""&amp;F117&amp;""",""" &amp; G117 &amp; """),"</f>
        <v>New ItemData("Ticket Stubs", 115, "Special", "",0,"*","Use at LVL5 7E 1S"),</v>
      </c>
      <c r="I117" t="str">
        <f t="shared" si="1"/>
        <v>X</v>
      </c>
      <c r="K117" s="2" t="s">
        <v>81</v>
      </c>
    </row>
    <row r="118" spans="1:12" x14ac:dyDescent="0.25">
      <c r="A118" s="9" t="s">
        <v>666</v>
      </c>
      <c r="B118">
        <v>116</v>
      </c>
      <c r="C118" s="2" t="s">
        <v>93</v>
      </c>
      <c r="D118" s="2"/>
      <c r="E118" s="2" t="s">
        <v>264</v>
      </c>
      <c r="F118" s="2" t="s">
        <v>167</v>
      </c>
      <c r="G118" s="2" t="s">
        <v>667</v>
      </c>
      <c r="H118" t="str">
        <f>"New ItemData("""&amp;A118&amp;""", "&amp;B118&amp;", """&amp;C118&amp; """, """ &amp; IF(C118="Weapon",D118&amp;" Damage",IF(OR(C118="Armor",C118="Helm",C118="Shield",C118="Gauntlets"),"AC "&amp;D118,D118))&amp;""","&amp;E118&amp;","""&amp;F118&amp;""",""" &amp; G118 &amp; """),"</f>
        <v>New ItemData("Tickets", 116, "Special", "",0,"*","Use at LVL5 7E 1S"),</v>
      </c>
      <c r="I118" t="str">
        <f t="shared" si="1"/>
        <v>X</v>
      </c>
      <c r="K118" s="2" t="s">
        <v>690</v>
      </c>
    </row>
    <row r="119" spans="1:12" x14ac:dyDescent="0.25">
      <c r="A119" s="9" t="s">
        <v>660</v>
      </c>
      <c r="B119">
        <v>117</v>
      </c>
      <c r="C119" s="2" t="s">
        <v>93</v>
      </c>
      <c r="D119" s="2"/>
      <c r="E119" s="2" t="s">
        <v>264</v>
      </c>
      <c r="F119" s="2" t="s">
        <v>167</v>
      </c>
      <c r="G119" s="2" t="s">
        <v>661</v>
      </c>
      <c r="H119" t="str">
        <f>"New ItemData("""&amp;A119&amp;""", "&amp;B119&amp;", """&amp;C119&amp; """, """ &amp; IF(C119="Weapon",D119&amp;" Damage",IF(OR(C119="Armor",C119="Helm",C119="Shield",C119="Gauntlets"),"AC "&amp;D119,D119))&amp;""","&amp;E119&amp;","""&amp;F119&amp;""",""" &amp; G119 &amp; """),"</f>
        <v>New ItemData("Skeleton Key", 117, "Special", "",0,"*","Use at LVL4 4E 24S"),</v>
      </c>
      <c r="I119" t="str">
        <f t="shared" si="1"/>
        <v/>
      </c>
      <c r="K119" s="2" t="s">
        <v>660</v>
      </c>
    </row>
    <row r="120" spans="1:12" x14ac:dyDescent="0.25">
      <c r="A120" s="9" t="s">
        <v>728</v>
      </c>
      <c r="B120">
        <v>118</v>
      </c>
      <c r="C120" s="2" t="s">
        <v>93</v>
      </c>
      <c r="D120" s="2"/>
      <c r="E120" s="2" t="s">
        <v>264</v>
      </c>
      <c r="F120" s="2" t="s">
        <v>167</v>
      </c>
      <c r="G120" s="2" t="s">
        <v>678</v>
      </c>
      <c r="H120" t="str">
        <f>"New ItemData("""&amp;A120&amp;""", "&amp;B120&amp;", """&amp;C120&amp; """, """ &amp; IF(C120="Weapon",D120&amp;" Damage",IF(OR(C120="Armor",C120="Helm",C120="Shield",C120="Gauntlets"),"AC "&amp;D120,D120))&amp;""","&amp;E120&amp;","""&amp;F120&amp;""",""" &amp; G120 &amp; """),"</f>
        <v>New ItemData("Pocketwatch", 118, "Special", "",0,"*","Use at LVL4 2E 21S"),</v>
      </c>
      <c r="I120" t="str">
        <f t="shared" si="1"/>
        <v>X</v>
      </c>
      <c r="K120" s="2" t="s">
        <v>699</v>
      </c>
    </row>
    <row r="121" spans="1:12" x14ac:dyDescent="0.25">
      <c r="A121" s="9" t="s">
        <v>671</v>
      </c>
      <c r="B121">
        <v>119</v>
      </c>
      <c r="C121" s="2" t="s">
        <v>93</v>
      </c>
      <c r="D121" s="2"/>
      <c r="E121" s="2" t="s">
        <v>264</v>
      </c>
      <c r="F121" s="2" t="s">
        <v>167</v>
      </c>
      <c r="G121" s="2" t="s">
        <v>672</v>
      </c>
      <c r="H121" t="str">
        <f>"New ItemData("""&amp;A121&amp;""", "&amp;B121&amp;", """&amp;C121&amp; """, """ &amp; IF(C121="Weapon",D121&amp;" Damage",IF(OR(C121="Armor",C121="Helm",C121="Shield",C121="Gauntlets"),"AC "&amp;D121,D121))&amp;""","&amp;E121&amp;","""&amp;F121&amp;""",""" &amp; G121 &amp; """),"</f>
        <v>New ItemData("Battery", 119, "Special", "",0,"*","Use at LVL3 6E 10S"),</v>
      </c>
      <c r="I121" t="str">
        <f t="shared" si="1"/>
        <v>X</v>
      </c>
      <c r="K121" s="2" t="s">
        <v>5</v>
      </c>
      <c r="L121" s="2" t="s">
        <v>532</v>
      </c>
    </row>
    <row r="122" spans="1:12" x14ac:dyDescent="0.25">
      <c r="A122" s="9" t="s">
        <v>694</v>
      </c>
      <c r="B122">
        <v>120</v>
      </c>
      <c r="C122" s="2" t="s">
        <v>93</v>
      </c>
      <c r="D122" s="2" t="s">
        <v>430</v>
      </c>
      <c r="E122" s="2" t="s">
        <v>264</v>
      </c>
      <c r="F122" s="2" t="s">
        <v>167</v>
      </c>
      <c r="G122" s="2" t="s">
        <v>706</v>
      </c>
      <c r="H122" t="str">
        <f>"New ItemData("""&amp;A122&amp;""", "&amp;B122&amp;", """&amp;C122&amp; """, """ &amp; IF(C122="Weapon",D122&amp;" Damage",IF(OR(C122="Armor",C122="Helm",C122="Shield",C122="Gauntlets"),"AC "&amp;D122,D122))&amp;""","&amp;E122&amp;","""&amp;F122&amp;""",""" &amp; G122 &amp; """),"</f>
        <v>New ItemData("Petrified Demon", 120, "Special", "AC 2",0,"*","Cursed; Invoke: Vitality -1, +HP; Use at LVL4 6E 17S"),</v>
      </c>
      <c r="I122" t="str">
        <f t="shared" si="1"/>
        <v>X</v>
      </c>
      <c r="K122" s="2" t="s">
        <v>561</v>
      </c>
      <c r="L122" s="2" t="s">
        <v>114</v>
      </c>
    </row>
    <row r="123" spans="1:12" x14ac:dyDescent="0.25">
      <c r="A123" s="9" t="s">
        <v>82</v>
      </c>
      <c r="B123">
        <v>121</v>
      </c>
      <c r="C123" s="2" t="s">
        <v>93</v>
      </c>
      <c r="D123" s="2"/>
      <c r="E123" s="2" t="s">
        <v>264</v>
      </c>
      <c r="F123" s="2" t="s">
        <v>167</v>
      </c>
      <c r="G123" s="2" t="s">
        <v>662</v>
      </c>
      <c r="H123" t="str">
        <f>"New ItemData("""&amp;A123&amp;""", "&amp;B123&amp;", """&amp;C123&amp; """, """ &amp; IF(C123="Weapon",D123&amp;" Damage",IF(OR(C123="Armor",C123="Helm",C123="Shield",C123="Gauntlets"),"AC "&amp;D123,D123))&amp;""","&amp;E123&amp;","""&amp;F123&amp;""",""" &amp; G123 &amp; """),"</f>
        <v>New ItemData("Gold Key", 121, "Special", "",0,"*","Use at LVL4 15W 21S"),</v>
      </c>
      <c r="I123" t="str">
        <f t="shared" si="1"/>
        <v>X</v>
      </c>
      <c r="K123" s="2" t="s">
        <v>697</v>
      </c>
    </row>
    <row r="124" spans="1:12" x14ac:dyDescent="0.25">
      <c r="A124" s="9" t="s">
        <v>619</v>
      </c>
      <c r="B124">
        <v>122</v>
      </c>
      <c r="C124" s="2" t="s">
        <v>93</v>
      </c>
      <c r="D124" s="2"/>
      <c r="E124" s="2" t="s">
        <v>130</v>
      </c>
      <c r="F124" s="2" t="s">
        <v>167</v>
      </c>
      <c r="G124" s="2" t="s">
        <v>620</v>
      </c>
      <c r="H124" t="str">
        <f>"New ItemData("""&amp;A124&amp;""", "&amp;B124&amp;", """&amp;C124&amp; """, """ &amp; IF(C124="Weapon",D124&amp;" Damage",IF(OR(C124="Armor",C124="Helm",C124="Shield",C124="Gauntlets"),"AC "&amp;D124,D124))&amp;""","&amp;E124&amp;","""&amp;F124&amp;""",""" &amp; G124 &amp; """),"</f>
        <v>New ItemData("Blue Candle", 122, "Special", "",3000,"*","Use at LVL3 12E 25S"),</v>
      </c>
      <c r="I124" t="str">
        <f t="shared" si="1"/>
        <v>X</v>
      </c>
      <c r="K124" s="2" t="s">
        <v>413</v>
      </c>
      <c r="L124" s="2" t="s">
        <v>114</v>
      </c>
    </row>
    <row r="125" spans="1:12" x14ac:dyDescent="0.25">
      <c r="A125" s="9" t="s">
        <v>656</v>
      </c>
      <c r="B125">
        <v>123</v>
      </c>
      <c r="C125" s="2" t="s">
        <v>93</v>
      </c>
      <c r="D125" s="2"/>
      <c r="E125" s="2" t="s">
        <v>264</v>
      </c>
      <c r="F125" s="2" t="s">
        <v>167</v>
      </c>
      <c r="G125" s="2" t="s">
        <v>657</v>
      </c>
      <c r="H125" t="str">
        <f>"New ItemData("""&amp;A125&amp;""", "&amp;B125&amp;", """&amp;C125&amp; """, """ &amp; IF(C125="Weapon",D125&amp;" Damage",IF(OR(C125="Armor",C125="Helm",C125="Shield",C125="Gauntlets"),"AC "&amp;D125,D125))&amp;""","&amp;E125&amp;","""&amp;F125&amp;""",""" &amp; G125 &amp; """),"</f>
        <v>New ItemData("Jeweled Scepter", 123, "Special", "",0,"*","Use at LVL2 12E 5N"),</v>
      </c>
      <c r="I125" t="str">
        <f t="shared" si="1"/>
        <v>X</v>
      </c>
      <c r="K125" s="2" t="s">
        <v>563</v>
      </c>
      <c r="L125" s="2" t="s">
        <v>114</v>
      </c>
    </row>
    <row r="126" spans="1:12" x14ac:dyDescent="0.25">
      <c r="A126" s="9" t="s">
        <v>689</v>
      </c>
      <c r="B126">
        <v>124</v>
      </c>
      <c r="C126" s="2" t="s">
        <v>177</v>
      </c>
      <c r="D126" s="2"/>
      <c r="E126" s="2" t="s">
        <v>401</v>
      </c>
      <c r="F126" s="2" t="s">
        <v>167</v>
      </c>
      <c r="G126" s="2" t="s">
        <v>745</v>
      </c>
      <c r="H126" t="str">
        <f>"New ItemData("""&amp;A126&amp;""", "&amp;B126&amp;", """&amp;C126&amp; """, """ &amp; IF(C126="Weapon",D126&amp;" Damage",IF(OR(C126="Armor",C126="Helm",C126="Shield",C126="Gauntlets"),"AC "&amp;D126,D126))&amp;""","&amp;E126&amp;","""&amp;F126&amp;""",""" &amp; G126 &amp; """),"</f>
        <v>New ItemData("Potion of Spirit-Away", 124, "Magic", "",500,"*","Casts MORLIS; Use at LVL2 4E 0N"),</v>
      </c>
      <c r="I126" t="str">
        <f t="shared" si="1"/>
        <v>X</v>
      </c>
      <c r="K126" s="2" t="s">
        <v>546</v>
      </c>
      <c r="L126" s="2" t="s">
        <v>532</v>
      </c>
    </row>
    <row r="127" spans="1:12" x14ac:dyDescent="0.25">
      <c r="A127" s="9" t="s">
        <v>674</v>
      </c>
      <c r="B127">
        <v>125</v>
      </c>
      <c r="C127" s="2" t="s">
        <v>93</v>
      </c>
      <c r="D127" s="2"/>
      <c r="E127" s="2" t="s">
        <v>264</v>
      </c>
      <c r="F127" s="2" t="s">
        <v>167</v>
      </c>
      <c r="G127" s="2" t="s">
        <v>675</v>
      </c>
      <c r="H127" t="str">
        <f>"New ItemData("""&amp;A127&amp;""", "&amp;B127&amp;", """&amp;C127&amp; """, """ &amp; IF(C127="Weapon",D127&amp;" Damage",IF(OR(C127="Armor",C127="Helm",C127="Shield",C127="Gauntlets"),"AC "&amp;D127,D127))&amp;""","&amp;E127&amp;","""&amp;F127&amp;""",""" &amp; G127 &amp; """),"</f>
        <v>New ItemData("Hacksaw", 125, "Special", "",0,"*","Use at LVL2 2E 15S"),</v>
      </c>
      <c r="I127" t="str">
        <f t="shared" si="1"/>
        <v>X</v>
      </c>
      <c r="K127" s="2" t="s">
        <v>562</v>
      </c>
      <c r="L127" s="2" t="s">
        <v>114</v>
      </c>
    </row>
    <row r="128" spans="1:12" x14ac:dyDescent="0.25">
      <c r="A128" s="9" t="s">
        <v>735</v>
      </c>
      <c r="B128">
        <v>126</v>
      </c>
      <c r="C128" s="2" t="s">
        <v>93</v>
      </c>
      <c r="D128" s="2"/>
      <c r="E128" s="2" t="s">
        <v>264</v>
      </c>
      <c r="F128" s="2" t="s">
        <v>167</v>
      </c>
      <c r="G128" s="2" t="s">
        <v>673</v>
      </c>
      <c r="H128" t="str">
        <f>"New ItemData("""&amp;A128&amp;""", "&amp;B128&amp;", """&amp;C128&amp; """, """ &amp; IF(C128="Weapon",D128&amp;" Damage",IF(OR(C128="Armor",C128="Helm",C128="Shield",C128="Gauntlets"),"AC "&amp;D128,D128))&amp;""","&amp;E128&amp;","""&amp;F128&amp;""",""" &amp; G128 &amp; """),"</f>
        <v>New ItemData("Bottle of Rum", 126, "Special", "",0,"*","Use at LVL2 7W 3N"),</v>
      </c>
      <c r="I128" t="str">
        <f t="shared" si="1"/>
        <v>X</v>
      </c>
      <c r="K128" s="2" t="s">
        <v>550</v>
      </c>
      <c r="L128" s="2" t="s">
        <v>532</v>
      </c>
    </row>
    <row r="129" spans="1:12" x14ac:dyDescent="0.25">
      <c r="A129" s="9" t="s">
        <v>81</v>
      </c>
      <c r="B129">
        <v>127</v>
      </c>
      <c r="C129" s="2" t="s">
        <v>93</v>
      </c>
      <c r="D129" s="2"/>
      <c r="E129" s="2" t="s">
        <v>264</v>
      </c>
      <c r="F129" s="2" t="s">
        <v>167</v>
      </c>
      <c r="G129" s="2" t="s">
        <v>663</v>
      </c>
      <c r="H129" t="str">
        <f>"New ItemData("""&amp;A129&amp;""", "&amp;B129&amp;", """&amp;C129&amp; """, """ &amp; IF(C129="Weapon",D129&amp;" Damage",IF(OR(C129="Armor",C129="Helm",C129="Shield",C129="Gauntlets"),"AC "&amp;D129,D129))&amp;""","&amp;E129&amp;","""&amp;F129&amp;""",""" &amp; G129 &amp; """),"</f>
        <v>New ItemData("Silver Key", 127, "Special", "",0,"*","Use at LVL1 5E 27N"),</v>
      </c>
      <c r="I129" t="str">
        <f t="shared" si="1"/>
        <v>X</v>
      </c>
      <c r="K129" s="2" t="s">
        <v>554</v>
      </c>
      <c r="L129" s="2" t="s">
        <v>171</v>
      </c>
    </row>
    <row r="130" spans="1:12" x14ac:dyDescent="0.25">
      <c r="A130" s="9" t="s">
        <v>669</v>
      </c>
      <c r="B130">
        <v>128</v>
      </c>
      <c r="C130" s="2" t="s">
        <v>93</v>
      </c>
      <c r="D130" s="2"/>
      <c r="E130" s="2" t="s">
        <v>264</v>
      </c>
      <c r="F130" s="2" t="s">
        <v>167</v>
      </c>
      <c r="G130" s="2" t="s">
        <v>670</v>
      </c>
      <c r="H130" t="str">
        <f>"New ItemData("""&amp;A130&amp;""", "&amp;B130&amp;", """&amp;C130&amp; """, """ &amp; IF(C130="Weapon",D130&amp;" Damage",IF(OR(C130="Armor",C130="Helm",C130="Shield",C130="Gauntlets"),"AC "&amp;D130,D130))&amp;""","&amp;E130&amp;","""&amp;F130&amp;""",""" &amp; G130 &amp; """),"</f>
        <v>New ItemData("Bag of Tokens", 128, "Special", "",0,"*","Use at LVL1 12E 4N"),</v>
      </c>
      <c r="I130" t="str">
        <f t="shared" ref="I130:I138" si="2">IF(A130&lt;&gt;K130,"X","")</f>
        <v>X</v>
      </c>
      <c r="K130" s="2" t="s">
        <v>604</v>
      </c>
    </row>
    <row r="131" spans="1:12" x14ac:dyDescent="0.25">
      <c r="A131" s="9" t="s">
        <v>664</v>
      </c>
      <c r="B131">
        <v>129</v>
      </c>
      <c r="C131" s="2" t="s">
        <v>93</v>
      </c>
      <c r="D131" s="2"/>
      <c r="E131" s="2" t="s">
        <v>264</v>
      </c>
      <c r="F131" s="2" t="s">
        <v>167</v>
      </c>
      <c r="G131" s="2" t="s">
        <v>665</v>
      </c>
      <c r="H131" t="str">
        <f>"New ItemData("""&amp;A131&amp;""", "&amp;B131&amp;", """&amp;C131&amp; """, """ &amp; IF(C131="Weapon",D131&amp;" Damage",IF(OR(C131="Armor",C131="Helm",C131="Shield",C131="Gauntlets"),"AC "&amp;D131,D131))&amp;""","&amp;E131&amp;","""&amp;F131&amp;""",""" &amp; G131 &amp; """),"</f>
        <v>New ItemData("Brass Key", 129, "Special", "",0,"*","Use at LVL1 6E 3N"),</v>
      </c>
      <c r="I131" t="str">
        <f t="shared" si="2"/>
        <v>X</v>
      </c>
      <c r="K131" s="2" t="s">
        <v>601</v>
      </c>
    </row>
    <row r="132" spans="1:12" x14ac:dyDescent="0.25">
      <c r="A132" s="9" t="s">
        <v>676</v>
      </c>
      <c r="B132">
        <v>130</v>
      </c>
      <c r="C132" s="2" t="s">
        <v>93</v>
      </c>
      <c r="D132" s="2"/>
      <c r="E132" s="2" t="s">
        <v>264</v>
      </c>
      <c r="F132" s="2" t="s">
        <v>167</v>
      </c>
      <c r="G132" s="2" t="s">
        <v>677</v>
      </c>
      <c r="H132" t="str">
        <f>"New ItemData("""&amp;A132&amp;""", "&amp;B132&amp;", """&amp;C132&amp; """, """ &amp; IF(C132="Weapon",D132&amp;" Damage",IF(OR(C132="Armor",C132="Helm",C132="Shield",C132="Gauntlets"),"AC "&amp;D132,D132))&amp;""","&amp;E132&amp;","""&amp;F132&amp;""",""" &amp; G132 &amp; """),"</f>
        <v>New ItemData("Orb of Llylgamyn", 130, "Special", "",0,"*","Use at LVL1 8E 17N and Endgame"),</v>
      </c>
      <c r="I132" t="str">
        <f t="shared" si="2"/>
        <v>X</v>
      </c>
      <c r="K132" s="2" t="s">
        <v>724</v>
      </c>
      <c r="L132" s="2" t="s">
        <v>241</v>
      </c>
    </row>
    <row r="133" spans="1:12" x14ac:dyDescent="0.25">
      <c r="A133" s="9" t="s">
        <v>684</v>
      </c>
      <c r="B133">
        <v>131</v>
      </c>
      <c r="C133" s="2" t="s">
        <v>93</v>
      </c>
      <c r="D133" s="2"/>
      <c r="E133" s="2" t="s">
        <v>264</v>
      </c>
      <c r="F133" s="2" t="s">
        <v>167</v>
      </c>
      <c r="G133" s="2" t="s">
        <v>429</v>
      </c>
      <c r="H133" t="str">
        <f>"New ItemData("""&amp;A133&amp;""", "&amp;B133&amp;", """&amp;C133&amp; """, """ &amp; IF(C133="Weapon",D133&amp;" Damage",IF(OR(C133="Armor",C133="Helm",C133="Shield",C133="Gauntlets"),"AC "&amp;D133,D133))&amp;""","&amp;E133&amp;","""&amp;F133&amp;""",""" &amp; G133 &amp; """),"</f>
        <v>New ItemData("Heart of Abriel", 131, "Special", "",0,"*","Wins the Game"),</v>
      </c>
      <c r="I133" t="str">
        <f t="shared" si="2"/>
        <v>X</v>
      </c>
      <c r="K133" s="2" t="s">
        <v>668</v>
      </c>
    </row>
    <row r="134" spans="1:12" x14ac:dyDescent="0.25">
      <c r="A134" s="9" t="s">
        <v>650</v>
      </c>
      <c r="B134">
        <v>132</v>
      </c>
      <c r="C134" s="2" t="s">
        <v>177</v>
      </c>
      <c r="D134" s="2"/>
      <c r="E134" s="2" t="s">
        <v>387</v>
      </c>
      <c r="F134" s="2" t="s">
        <v>167</v>
      </c>
      <c r="G134" s="2" t="s">
        <v>651</v>
      </c>
      <c r="H134" t="str">
        <f>"New ItemData("""&amp;A134&amp;""", "&amp;B134&amp;", """&amp;C134&amp; """, """ &amp; IF(C134="Weapon",D134&amp;" Damage",IF(OR(C134="Armor",C134="Helm",C134="Shield",C134="Gauntlets"),"AC "&amp;D134,D134))&amp;""","&amp;E134&amp;","""&amp;F134&amp;""",""" &amp; G134 &amp; """),"</f>
        <v>New ItemData("Holy Talisman", 132, "Magic", "",25000,"*","Casts DUMAPIC; Invoke: Piety -1"),</v>
      </c>
      <c r="I134" t="str">
        <f t="shared" si="2"/>
        <v>X</v>
      </c>
      <c r="K134" s="2" t="s">
        <v>666</v>
      </c>
    </row>
    <row r="135" spans="1:12" x14ac:dyDescent="0.25">
      <c r="A135" s="9" t="s">
        <v>631</v>
      </c>
      <c r="B135">
        <v>133</v>
      </c>
      <c r="C135" s="2" t="s">
        <v>177</v>
      </c>
      <c r="D135" s="2"/>
      <c r="E135" s="2" t="s">
        <v>136</v>
      </c>
      <c r="F135" s="2" t="s">
        <v>167</v>
      </c>
      <c r="G135" s="2" t="s">
        <v>632</v>
      </c>
      <c r="H135" t="str">
        <f>"New ItemData("""&amp;A135&amp;""", "&amp;B135&amp;", """&amp;C135&amp; """, """ &amp; IF(C135="Weapon",D135&amp;" Damage",IF(OR(C135="Armor",C135="Helm",C135="Shield",C135="Gauntlets"),"AC "&amp;D135,D135))&amp;""","&amp;E135&amp;","""&amp;F135&amp;""",""" &amp; G135 &amp; """),"</f>
        <v>New ItemData("Amulet of Rainbows", 133, "Magic", "",10000,"*","Casts VASKYRE"),</v>
      </c>
      <c r="I135" t="str">
        <f t="shared" si="2"/>
        <v>X</v>
      </c>
      <c r="K135" s="2" t="s">
        <v>613</v>
      </c>
    </row>
    <row r="136" spans="1:12" x14ac:dyDescent="0.25">
      <c r="A136" s="9" t="s">
        <v>633</v>
      </c>
      <c r="B136">
        <v>134</v>
      </c>
      <c r="C136" s="2" t="s">
        <v>177</v>
      </c>
      <c r="D136" s="2"/>
      <c r="E136" s="2" t="s">
        <v>136</v>
      </c>
      <c r="F136" s="2" t="s">
        <v>167</v>
      </c>
      <c r="G136" s="2" t="s">
        <v>634</v>
      </c>
      <c r="H136" t="str">
        <f>"New ItemData("""&amp;A136&amp;""", "&amp;B136&amp;", """&amp;C136&amp; """, """ &amp; IF(C136="Weapon",D136&amp;" Damage",IF(OR(C136="Armor",C136="Helm",C136="Shield",C136="Gauntlets"),"AC "&amp;D136,D136))&amp;""","&amp;E136&amp;","""&amp;F136&amp;""",""" &amp; G136 &amp; """),"</f>
        <v>New ItemData("Amulet of Screens", 134, "Magic", "",10000,"*","Casts CORTU"),</v>
      </c>
      <c r="I136" t="str">
        <f t="shared" si="2"/>
        <v>X</v>
      </c>
      <c r="K136" s="2" t="s">
        <v>536</v>
      </c>
      <c r="L136" s="2" t="s">
        <v>114</v>
      </c>
    </row>
    <row r="137" spans="1:12" x14ac:dyDescent="0.25">
      <c r="A137" s="9" t="s">
        <v>629</v>
      </c>
      <c r="B137">
        <v>135</v>
      </c>
      <c r="C137" s="2" t="s">
        <v>177</v>
      </c>
      <c r="D137" s="2"/>
      <c r="E137" s="2" t="s">
        <v>136</v>
      </c>
      <c r="F137" s="2" t="s">
        <v>167</v>
      </c>
      <c r="G137" s="2" t="s">
        <v>630</v>
      </c>
      <c r="H137" t="str">
        <f>"New ItemData("""&amp;A137&amp;""", "&amp;B137&amp;", """&amp;C137&amp; """, """ &amp; IF(C137="Weapon",D137&amp;" Damage",IF(OR(C137="Armor",C137="Helm",C137="Shield",C137="Gauntlets"),"AC "&amp;D137,D137))&amp;""","&amp;E137&amp;","""&amp;F137&amp;""",""" &amp; G137 &amp; """),"</f>
        <v>New ItemData("Amulet of Flames", 135, "Magic", "",10000,"*","Casts LAHALITO"),</v>
      </c>
      <c r="I137" t="str">
        <f t="shared" si="2"/>
        <v>X</v>
      </c>
      <c r="K137" s="2" t="s">
        <v>608</v>
      </c>
    </row>
    <row r="138" spans="1:12" x14ac:dyDescent="0.25">
      <c r="I138" t="str">
        <f t="shared" si="2"/>
        <v/>
      </c>
    </row>
    <row r="139" spans="1:12" x14ac:dyDescent="0.25">
      <c r="I139" t="str">
        <f>IF(A141&lt;&gt;K138,"X","")</f>
        <v/>
      </c>
    </row>
    <row r="140" spans="1:12" x14ac:dyDescent="0.25">
      <c r="I140" t="str">
        <f>IF(A142&lt;&gt;K138,"X","")</f>
        <v/>
      </c>
    </row>
    <row r="141" spans="1:12" x14ac:dyDescent="0.25">
      <c r="I141" t="str">
        <f>IF(A143&lt;&gt;K138,"X","")</f>
        <v/>
      </c>
    </row>
    <row r="142" spans="1:12" x14ac:dyDescent="0.25">
      <c r="I142" t="str">
        <f>IF(A144&lt;&gt;K139,"X","")</f>
        <v/>
      </c>
    </row>
    <row r="143" spans="1:12" x14ac:dyDescent="0.25">
      <c r="I143" t="str">
        <f>IF(A145&lt;&gt;K140,"X","")</f>
        <v/>
      </c>
    </row>
    <row r="144" spans="1:12" x14ac:dyDescent="0.25">
      <c r="I144" t="str">
        <f>IF(A146&lt;&gt;K141,"X","")</f>
        <v/>
      </c>
    </row>
    <row r="145" spans="9:9" x14ac:dyDescent="0.25">
      <c r="I145" t="str">
        <f>IF(A147&lt;&gt;K142,"X","")</f>
        <v/>
      </c>
    </row>
    <row r="146" spans="9:9" x14ac:dyDescent="0.25">
      <c r="I146" t="str">
        <f>IF(A148&lt;&gt;K143,"X","")</f>
        <v/>
      </c>
    </row>
    <row r="147" spans="9:9" x14ac:dyDescent="0.25">
      <c r="I147" t="str">
        <f>IF(A149&lt;&gt;K144,"X","")</f>
        <v/>
      </c>
    </row>
    <row r="148" spans="9:9" x14ac:dyDescent="0.25">
      <c r="I148" t="str">
        <f>IF(A150&lt;&gt;K145,"X","")</f>
        <v/>
      </c>
    </row>
  </sheetData>
  <autoFilter ref="A1:S148"/>
  <sortState ref="A2:H137">
    <sortCondition ref="B2:B1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 1</vt:lpstr>
      <vt:lpstr>Scenario 2</vt:lpstr>
      <vt:lpstr>Scenario 3</vt:lpstr>
      <vt:lpstr>Scenario 4</vt:lpstr>
      <vt:lpstr>Scenario 5</vt:lpstr>
      <vt:lpstr>Worksheet 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Clark</dc:creator>
  <cp:lastModifiedBy>Ken Clark</cp:lastModifiedBy>
  <dcterms:created xsi:type="dcterms:W3CDTF">2017-10-14T20:11:22Z</dcterms:created>
  <dcterms:modified xsi:type="dcterms:W3CDTF">2017-10-15T19:15:12Z</dcterms:modified>
</cp:coreProperties>
</file>