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fengroup.sharepoint.com/sites/EDFRE_DSIN_Outildegestiondesparcs-02-Conception/Shared Documents/02 - Conception/03 - Paramètrage/01.Template d'import métiers/"/>
    </mc:Choice>
  </mc:AlternateContent>
  <xr:revisionPtr revIDLastSave="255" documentId="8_{CDFEFCFF-FC98-480B-97E0-554C4942EBE4}" xr6:coauthVersionLast="47" xr6:coauthVersionMax="47" xr10:uidLastSave="{CD9EE031-1577-46B4-9D9E-2476B06D5951}"/>
  <bookViews>
    <workbookView minimized="1" xWindow="1605" yWindow="2880" windowWidth="27855" windowHeight="15885" xr2:uid="{DC83A6AF-F78B-4B80-B55E-FD56E9DA6656}"/>
  </bookViews>
  <sheets>
    <sheet name="Nouveau parc - Conformités" sheetId="2" r:id="rId1"/>
    <sheet name="Nouveau parc - Tâches" sheetId="1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0" i="2" l="1"/>
  <c r="O31" i="2"/>
  <c r="O32" i="2"/>
  <c r="O33" i="2"/>
  <c r="O34" i="2"/>
  <c r="O35" i="2"/>
  <c r="O36" i="2"/>
  <c r="O37" i="2"/>
  <c r="I18" i="2"/>
  <c r="I19" i="2"/>
  <c r="I20" i="2"/>
  <c r="I17" i="2"/>
  <c r="E37" i="2"/>
  <c r="E36" i="2"/>
  <c r="E35" i="2"/>
  <c r="E34" i="2"/>
  <c r="E33" i="2"/>
  <c r="E32" i="2"/>
  <c r="E31" i="2"/>
  <c r="E30" i="2"/>
  <c r="D37" i="2"/>
  <c r="D36" i="2"/>
  <c r="D35" i="2"/>
  <c r="D34" i="2"/>
  <c r="D33" i="2"/>
  <c r="D32" i="2"/>
  <c r="D31" i="2"/>
  <c r="D30" i="2"/>
  <c r="B20" i="2"/>
  <c r="B17" i="2"/>
  <c r="Q30" i="2" s="1"/>
  <c r="B18" i="2"/>
  <c r="B19" i="2"/>
  <c r="L18" i="2"/>
  <c r="L19" i="2"/>
  <c r="L20" i="2"/>
  <c r="L17" i="2"/>
  <c r="N11" i="1"/>
  <c r="N12" i="1"/>
  <c r="N13" i="1"/>
  <c r="N14" i="1"/>
  <c r="N15" i="1"/>
  <c r="N16" i="1"/>
  <c r="N17" i="1"/>
  <c r="N18" i="1"/>
  <c r="C11" i="1"/>
  <c r="C12" i="1"/>
  <c r="C13" i="1"/>
  <c r="C14" i="1"/>
  <c r="C15" i="1"/>
  <c r="C16" i="1"/>
  <c r="C17" i="1"/>
  <c r="C18" i="1"/>
  <c r="Q37" i="2" l="1"/>
  <c r="Q36" i="2"/>
  <c r="Q35" i="2"/>
  <c r="Q34" i="2"/>
  <c r="Q33" i="2"/>
  <c r="Q32" i="2"/>
  <c r="Q31" i="2"/>
</calcChain>
</file>

<file path=xl/sharedStrings.xml><?xml version="1.0" encoding="utf-8"?>
<sst xmlns="http://schemas.openxmlformats.org/spreadsheetml/2006/main" count="324" uniqueCount="150">
  <si>
    <t>numeric</t>
  </si>
  <si>
    <t>string (MANDATORY)</t>
  </si>
  <si>
    <t>string (multiple users separated by ;)</t>
  </si>
  <si>
    <t>date</t>
  </si>
  <si>
    <t>string - select</t>
  </si>
  <si>
    <t>string (multiple tags separated by ;)</t>
  </si>
  <si>
    <t>string</t>
  </si>
  <si>
    <t>string (one or multiple plants separated by ;)</t>
  </si>
  <si>
    <t>string (one or multiple portfolios separated by ;)</t>
  </si>
  <si>
    <t>General Fields</t>
  </si>
  <si>
    <t>Regular tasks</t>
  </si>
  <si>
    <t>Compliance tasks</t>
  </si>
  <si>
    <t>Event tasks</t>
  </si>
  <si>
    <t>Project tasks</t>
  </si>
  <si>
    <t>Use only to update Tasks. (Task IDs can be taken from BluePoint for existing Tasks). BluePoint automatically assigns the ID to new Task</t>
  </si>
  <si>
    <t>Unique Task name</t>
  </si>
  <si>
    <t>Existing User names</t>
  </si>
  <si>
    <t>Options:
- regular (default)
- compliance
- event
- project</t>
  </si>
  <si>
    <t>Options:
- Low
- Medium (default)
- High</t>
  </si>
  <si>
    <t>Options (in lower case): 
- open
- closed</t>
  </si>
  <si>
    <r>
      <rPr>
        <sz val="9"/>
        <rFont val="Calibri"/>
        <family val="2"/>
        <charset val="1"/>
      </rPr>
      <t xml:space="preserve">Plant(s) OR Portfolio(s) is </t>
    </r>
    <r>
      <rPr>
        <b/>
        <sz val="9"/>
        <color rgb="FF000000"/>
        <rFont val="Calibri"/>
        <family val="2"/>
        <charset val="1"/>
      </rPr>
      <t>MANDATORY</t>
    </r>
    <r>
      <rPr>
        <sz val="9"/>
        <rFont val="Calibri"/>
        <family val="2"/>
        <charset val="1"/>
      </rPr>
      <t xml:space="preserve"> if "Type" is blank or </t>
    </r>
    <r>
      <rPr>
        <b/>
        <sz val="9"/>
        <color rgb="FF000000"/>
        <rFont val="Calibri"/>
        <family val="2"/>
        <charset val="1"/>
      </rPr>
      <t xml:space="preserve">Regular
</t>
    </r>
    <r>
      <rPr>
        <sz val="9"/>
        <rFont val="Calibri"/>
        <family val="2"/>
        <charset val="1"/>
      </rPr>
      <t xml:space="preserve">Plant is </t>
    </r>
    <r>
      <rPr>
        <b/>
        <sz val="9"/>
        <color rgb="FF000000"/>
        <rFont val="Calibri"/>
        <family val="2"/>
        <charset val="1"/>
      </rPr>
      <t>MANDATORY</t>
    </r>
    <r>
      <rPr>
        <sz val="9"/>
        <rFont val="Calibri"/>
        <family val="2"/>
        <charset val="1"/>
      </rPr>
      <t xml:space="preserve"> if "Type" is </t>
    </r>
    <r>
      <rPr>
        <b/>
        <sz val="9"/>
        <color rgb="FF000000"/>
        <rFont val="Calibri"/>
        <family val="2"/>
        <charset val="1"/>
      </rPr>
      <t>Milestone</t>
    </r>
  </si>
  <si>
    <r>
      <rPr>
        <b/>
        <sz val="9"/>
        <color rgb="FF000000"/>
        <rFont val="Calibri"/>
        <family val="2"/>
        <charset val="1"/>
      </rPr>
      <t>MANDATORY</t>
    </r>
    <r>
      <rPr>
        <sz val="9"/>
        <rFont val="Calibri"/>
        <family val="2"/>
        <charset val="1"/>
      </rPr>
      <t xml:space="preserve"> if "Type" is </t>
    </r>
    <r>
      <rPr>
        <b/>
        <sz val="9"/>
        <color rgb="FF000000"/>
        <rFont val="Calibri"/>
        <family val="2"/>
        <charset val="1"/>
      </rPr>
      <t>Compliance</t>
    </r>
  </si>
  <si>
    <r>
      <rPr>
        <b/>
        <sz val="9"/>
        <color rgb="FF000000"/>
        <rFont val="Calibri"/>
        <family val="2"/>
        <charset val="1"/>
      </rPr>
      <t>MANDATORY</t>
    </r>
    <r>
      <rPr>
        <sz val="9"/>
        <rFont val="Calibri"/>
        <family val="2"/>
        <charset val="1"/>
      </rPr>
      <t xml:space="preserve"> if "Type" is Event</t>
    </r>
  </si>
  <si>
    <r>
      <rPr>
        <b/>
        <sz val="9"/>
        <color rgb="FF000000"/>
        <rFont val="Calibri"/>
        <family val="2"/>
        <charset val="1"/>
      </rPr>
      <t>MANDATORY</t>
    </r>
    <r>
      <rPr>
        <sz val="9"/>
        <rFont val="Calibri"/>
        <family val="2"/>
        <charset val="1"/>
      </rPr>
      <t xml:space="preserve"> if "Type" is </t>
    </r>
    <r>
      <rPr>
        <b/>
        <sz val="9"/>
        <color rgb="FF000000"/>
        <rFont val="Calibri"/>
        <family val="2"/>
        <charset val="1"/>
      </rPr>
      <t>Project</t>
    </r>
  </si>
  <si>
    <t>MANDATORY if "Type" is Project</t>
  </si>
  <si>
    <t>Plant ID of an existing plant (or project if "Project Development" module enabled)</t>
  </si>
  <si>
    <t>Portfolio name of an existing portfolio</t>
  </si>
  <si>
    <t>Compliance ID of an exisiting compliance</t>
  </si>
  <si>
    <t>Event ID of an exisiting event</t>
  </si>
  <si>
    <t>Task ID</t>
  </si>
  <si>
    <t>Name</t>
  </si>
  <si>
    <t>Responsibility</t>
  </si>
  <si>
    <t>Due date</t>
  </si>
  <si>
    <t>Type</t>
  </si>
  <si>
    <t>Priority</t>
  </si>
  <si>
    <t>Tags</t>
  </si>
  <si>
    <t>Latest update</t>
  </si>
  <si>
    <t>Internal deadline</t>
  </si>
  <si>
    <t>Start date</t>
  </si>
  <si>
    <t>Status</t>
  </si>
  <si>
    <t>Date Closed</t>
  </si>
  <si>
    <t>Notes</t>
  </si>
  <si>
    <t>Plant identifier(s)</t>
  </si>
  <si>
    <t>Portfolios</t>
  </si>
  <si>
    <t>Compliance ID</t>
  </si>
  <si>
    <t>Event ID</t>
  </si>
  <si>
    <t>Project</t>
  </si>
  <si>
    <t>open</t>
  </si>
  <si>
    <t>Récpetion et validation des rapports d'insection</t>
  </si>
  <si>
    <t>Préparation du contrat O&amp;M parc</t>
  </si>
  <si>
    <t>Prépration du contrat O&amp;M poste</t>
  </si>
  <si>
    <t>Rédaction du PV de prise en charge GA</t>
  </si>
  <si>
    <t>Communication de la date de passage en exploitation aux prestaires externes</t>
  </si>
  <si>
    <t>Faire signer le PV de prise en charge avec la liste des réserves actualisée</t>
  </si>
  <si>
    <t>Activer les contrat O&amp;M et GA en date de réception</t>
  </si>
  <si>
    <t>Validation Fiche SEE</t>
  </si>
  <si>
    <t>milestone</t>
  </si>
  <si>
    <t>Centrale</t>
  </si>
  <si>
    <t>CAGA</t>
  </si>
  <si>
    <t>kevin.clement@edf-re.fr</t>
  </si>
  <si>
    <t>OR3</t>
  </si>
  <si>
    <t>Location Identifier</t>
  </si>
  <si>
    <t>Milestone deadline type</t>
  </si>
  <si>
    <t>Milestone deadline</t>
  </si>
  <si>
    <t>Milestone duration</t>
  </si>
  <si>
    <t>Milestone ID</t>
  </si>
  <si>
    <t>ANPA</t>
  </si>
  <si>
    <t>before</t>
  </si>
  <si>
    <t>by</t>
  </si>
  <si>
    <t>compliance</t>
  </si>
  <si>
    <t>string - multiple select possible, separate by semi-colon</t>
  </si>
  <si>
    <t>string - boolean</t>
  </si>
  <si>
    <t>date string</t>
  </si>
  <si>
    <t>Either "Repeat Until (Date)" or "Occurs (Times)" field, but not both</t>
  </si>
  <si>
    <t>Only fill out if "Send Reminder to user/s in Escalation" is Yes</t>
  </si>
  <si>
    <t>Unique identifier - leave blank to generate one automatically</t>
  </si>
  <si>
    <t>Unique name</t>
  </si>
  <si>
    <t>Compliance related task</t>
  </si>
  <si>
    <t>Options:
- Regulatory
- Contract</t>
  </si>
  <si>
    <t>Plant ID(s) of existing plant(s) (or projects if "Project Development" module enabled)</t>
  </si>
  <si>
    <t>Location ID(s) of existing Location(s)</t>
  </si>
  <si>
    <t>Portfolio Name(s) of existing Portfolio(s)</t>
  </si>
  <si>
    <t>Contract Name of an existing Contract</t>
  </si>
  <si>
    <t>Email address of an Activated BluePoint user(s)</t>
  </si>
  <si>
    <t>Options:
- No, if based on Date
- Yes, if based on Milestone</t>
  </si>
  <si>
    <t>Existing Milestone as listed under the relevant Plant(s)</t>
  </si>
  <si>
    <t>Number of days</t>
  </si>
  <si>
    <t>Options:
- Before
- After</t>
  </si>
  <si>
    <t>Number of days before compliance deadline</t>
  </si>
  <si>
    <t>Options:
- Annually
- Monthly
- Weekly
- Daily</t>
  </si>
  <si>
    <t>Whole number</t>
  </si>
  <si>
    <t>Yes / No</t>
  </si>
  <si>
    <t>Identifier</t>
  </si>
  <si>
    <t>Compliance</t>
  </si>
  <si>
    <t>Task Name</t>
  </si>
  <si>
    <t>Description</t>
  </si>
  <si>
    <t>Plant IDs</t>
  </si>
  <si>
    <t>Locations</t>
  </si>
  <si>
    <t>Portfolios Names</t>
  </si>
  <si>
    <t>Contract</t>
  </si>
  <si>
    <t>Escalation</t>
  </si>
  <si>
    <t>Milestone Based</t>
  </si>
  <si>
    <t>Compliance Deadline</t>
  </si>
  <si>
    <t>Milestone Type</t>
  </si>
  <si>
    <t>Milestone Deadline (days)</t>
  </si>
  <si>
    <t>Milestone Deadline Type</t>
  </si>
  <si>
    <t>Internal Deadline (days)</t>
  </si>
  <si>
    <t>Frequency</t>
  </si>
  <si>
    <t>Frequency Every</t>
  </si>
  <si>
    <t>Repeat Until (Date)</t>
  </si>
  <si>
    <t>Occurs (Times)</t>
  </si>
  <si>
    <t>Send Reminder to user/s in Responsibility</t>
  </si>
  <si>
    <t>Days before internal deadline</t>
  </si>
  <si>
    <t>Send Reminder to user/s in Escalation</t>
  </si>
  <si>
    <t>Days before deadline</t>
  </si>
  <si>
    <t>Land Lease Agreement Plant A001</t>
  </si>
  <si>
    <t>No</t>
  </si>
  <si>
    <t>Yes</t>
  </si>
  <si>
    <t>Regulatory</t>
  </si>
  <si>
    <t>O&amp;M Agreement Plant A001</t>
  </si>
  <si>
    <t>Before</t>
  </si>
  <si>
    <t>Annually</t>
  </si>
  <si>
    <t>Only fill out if "Compliance Type" is Regulatory. Provide either Plant(s), Location(s), or Portfolio(s)</t>
  </si>
  <si>
    <t>Only fill out if "Compliance Type" is Contract</t>
  </si>
  <si>
    <t>Only fill out if "Milestone Based" is No</t>
  </si>
  <si>
    <t>Only fill out if "Milestone Based" is Yes</t>
  </si>
  <si>
    <t>Only fill out if "Send Reminder to user/s in Responsibility" is Yes</t>
  </si>
  <si>
    <t>GA1</t>
  </si>
  <si>
    <t>PDP annuelle</t>
  </si>
  <si>
    <t>VIC</t>
  </si>
  <si>
    <t>H&amp;S</t>
  </si>
  <si>
    <t>Listes des tâches liées à la réception d'actifs</t>
  </si>
  <si>
    <t>Date prévisionnelle OR3</t>
  </si>
  <si>
    <t>Date prévisionnelle GA1</t>
  </si>
  <si>
    <t>Site</t>
  </si>
  <si>
    <t>Centrales</t>
  </si>
  <si>
    <t>Signature PV OR3</t>
  </si>
  <si>
    <t>Validation GA1</t>
  </si>
  <si>
    <t>Renouvellement PDP</t>
  </si>
  <si>
    <t>Plannification VIC</t>
  </si>
  <si>
    <t>1 - Ajouter les "Compliance" via le module d'import</t>
  </si>
  <si>
    <t>https://www.bluepoint.io/import/</t>
  </si>
  <si>
    <t>2 - Ajouter toutes les tâches</t>
  </si>
  <si>
    <t>1.Compléter les lignes suivantes (cases jaunes)
2.Copié les données du tableau
3.Coller dans la page d'import de Bluepoint en séléctionnant le module "Compliance" pour le premier tableau
4.Importer ! 
5. Répéter les étapes 3 &amp; 4 pour les tâches dans le midule "Tasks"</t>
  </si>
  <si>
    <t>Listes des réserves listées en OR3</t>
  </si>
  <si>
    <t>Signature et renouvellement annuel du plan de prévention</t>
  </si>
  <si>
    <t>Organisation de la Visite d'Inspection Commune</t>
  </si>
  <si>
    <t>JONC</t>
  </si>
  <si>
    <t>JONC-ECP-METER001</t>
  </si>
  <si>
    <t>09/11/20216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</si>
</sst>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\-mm\-yyyy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name val="Calibri"/>
      <family val="2"/>
      <charset val="1"/>
    </font>
    <font>
      <b/>
      <i/>
      <sz val="9"/>
      <name val="Calibri"/>
      <family val="2"/>
      <charset val="1"/>
    </font>
    <font>
      <sz val="9"/>
      <color indexed="8"/>
      <name val="Calibri"/>
      <family val="2"/>
    </font>
    <font>
      <sz val="9"/>
      <name val="Calibri"/>
      <family val="2"/>
      <charset val="1"/>
    </font>
    <font>
      <sz val="9"/>
      <color rgb="FF000000"/>
      <name val="Calibri"/>
      <family val="2"/>
    </font>
    <font>
      <b/>
      <sz val="9"/>
      <color rgb="FF000000"/>
      <name val="Calibri"/>
      <family val="2"/>
      <charset val="1"/>
    </font>
    <font>
      <b/>
      <sz val="9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2"/>
      <name val="Calibri"/>
      <family val="2"/>
      <charset val="1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FEFEF"/>
        <bgColor indexed="64"/>
      </patternFill>
    </fill>
    <fill>
      <patternFill patternType="solid">
        <fgColor rgb="FFEFEFEF"/>
        <bgColor rgb="FFFFFFCC"/>
      </patternFill>
    </fill>
    <fill>
      <patternFill patternType="solid">
        <fgColor rgb="FFFFFF0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rgb="FF808080"/>
      </right>
      <top style="thin">
        <color theme="0" tint="-0.499984740745262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/>
      <top style="thin">
        <color indexed="64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auto="1"/>
      </left>
      <right style="thin">
        <color auto="1"/>
      </right>
      <top style="thin">
        <color rgb="FF808080"/>
      </top>
      <bottom/>
      <diagonal/>
    </border>
    <border>
      <left style="thin">
        <color auto="1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 style="thin">
        <color rgb="FF808080"/>
      </left>
      <right/>
      <top/>
      <bottom style="thin">
        <color auto="1"/>
      </bottom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6" fillId="0" borderId="0" applyNumberFormat="0" applyFill="0" applyBorder="0" applyProtection="0"/>
  </cellStyleXfs>
  <cellXfs count="65">
    <xf numFmtId="0" fontId="0" fillId="0" borderId="0" xfId="0"/>
    <xf numFmtId="49" fontId="2" fillId="2" borderId="1" xfId="0" applyNumberFormat="1" applyFont="1" applyFill="1" applyBorder="1"/>
    <xf numFmtId="49" fontId="3" fillId="2" borderId="1" xfId="0" applyNumberFormat="1" applyFont="1" applyFill="1" applyBorder="1"/>
    <xf numFmtId="0" fontId="5" fillId="4" borderId="6" xfId="0" applyFont="1" applyFill="1" applyBorder="1" applyAlignment="1">
      <alignment horizontal="center"/>
    </xf>
    <xf numFmtId="49" fontId="5" fillId="4" borderId="6" xfId="0" applyNumberFormat="1" applyFont="1" applyFill="1" applyBorder="1" applyAlignment="1">
      <alignment wrapText="1"/>
    </xf>
    <xf numFmtId="0" fontId="5" fillId="4" borderId="0" xfId="0" applyFont="1" applyFill="1"/>
    <xf numFmtId="0" fontId="5" fillId="4" borderId="0" xfId="0" applyFont="1" applyFill="1" applyAlignment="1">
      <alignment horizontal="center"/>
    </xf>
    <xf numFmtId="49" fontId="5" fillId="4" borderId="9" xfId="0" applyNumberFormat="1" applyFont="1" applyFill="1" applyBorder="1"/>
    <xf numFmtId="49" fontId="5" fillId="4" borderId="0" xfId="0" applyNumberFormat="1" applyFont="1" applyFill="1"/>
    <xf numFmtId="49" fontId="7" fillId="4" borderId="0" xfId="0" applyNumberFormat="1" applyFont="1" applyFill="1" applyAlignment="1">
      <alignment wrapText="1"/>
    </xf>
    <xf numFmtId="49" fontId="7" fillId="4" borderId="11" xfId="0" applyNumberFormat="1" applyFont="1" applyFill="1" applyBorder="1" applyAlignment="1">
      <alignment wrapText="1"/>
    </xf>
    <xf numFmtId="49" fontId="7" fillId="4" borderId="5" xfId="0" applyNumberFormat="1" applyFont="1" applyFill="1" applyBorder="1" applyAlignment="1">
      <alignment wrapText="1"/>
    </xf>
    <xf numFmtId="0" fontId="8" fillId="4" borderId="0" xfId="0" applyFont="1" applyFill="1"/>
    <xf numFmtId="49" fontId="5" fillId="4" borderId="9" xfId="0" applyNumberFormat="1" applyFont="1" applyFill="1" applyBorder="1" applyAlignment="1">
      <alignment wrapText="1"/>
    </xf>
    <xf numFmtId="49" fontId="5" fillId="4" borderId="16" xfId="0" applyNumberFormat="1" applyFont="1" applyFill="1" applyBorder="1" applyAlignment="1">
      <alignment wrapText="1"/>
    </xf>
    <xf numFmtId="49" fontId="5" fillId="4" borderId="11" xfId="0" applyNumberFormat="1" applyFont="1" applyFill="1" applyBorder="1" applyAlignment="1">
      <alignment wrapText="1"/>
    </xf>
    <xf numFmtId="49" fontId="5" fillId="4" borderId="17" xfId="0" applyNumberFormat="1" applyFont="1" applyFill="1" applyBorder="1" applyAlignment="1">
      <alignment wrapText="1"/>
    </xf>
    <xf numFmtId="0" fontId="9" fillId="2" borderId="0" xfId="0" applyFont="1" applyFill="1" applyBorder="1"/>
    <xf numFmtId="0" fontId="1" fillId="0" borderId="0" xfId="1"/>
    <xf numFmtId="14" fontId="0" fillId="0" borderId="0" xfId="0" applyNumberFormat="1"/>
    <xf numFmtId="49" fontId="9" fillId="5" borderId="7" xfId="0" applyNumberFormat="1" applyFont="1" applyFill="1" applyBorder="1" applyAlignment="1">
      <alignment horizontal="left"/>
    </xf>
    <xf numFmtId="49" fontId="10" fillId="5" borderId="7" xfId="0" applyNumberFormat="1" applyFont="1" applyFill="1" applyBorder="1"/>
    <xf numFmtId="49" fontId="9" fillId="5" borderId="7" xfId="0" applyNumberFormat="1" applyFont="1" applyFill="1" applyBorder="1"/>
    <xf numFmtId="49" fontId="9" fillId="5" borderId="18" xfId="0" applyNumberFormat="1" applyFont="1" applyFill="1" applyBorder="1"/>
    <xf numFmtId="0" fontId="0" fillId="6" borderId="7" xfId="0" applyFill="1" applyBorder="1"/>
    <xf numFmtId="0" fontId="11" fillId="6" borderId="7" xfId="0" applyFont="1" applyFill="1" applyBorder="1" applyAlignment="1">
      <alignment wrapText="1"/>
    </xf>
    <xf numFmtId="164" fontId="0" fillId="0" borderId="0" xfId="0" applyNumberFormat="1"/>
    <xf numFmtId="0" fontId="0" fillId="7" borderId="0" xfId="0" applyFill="1"/>
    <xf numFmtId="0" fontId="13" fillId="0" borderId="19" xfId="0" applyFont="1" applyBorder="1"/>
    <xf numFmtId="0" fontId="14" fillId="6" borderId="20" xfId="1" applyFont="1" applyFill="1" applyBorder="1"/>
    <xf numFmtId="0" fontId="13" fillId="0" borderId="21" xfId="0" applyFont="1" applyBorder="1"/>
    <xf numFmtId="0" fontId="13" fillId="6" borderId="22" xfId="0" applyFont="1" applyFill="1" applyBorder="1"/>
    <xf numFmtId="0" fontId="0" fillId="0" borderId="0" xfId="0" applyAlignment="1">
      <alignment wrapText="1"/>
    </xf>
    <xf numFmtId="14" fontId="13" fillId="6" borderId="22" xfId="0" applyNumberFormat="1" applyFont="1" applyFill="1" applyBorder="1" applyAlignment="1">
      <alignment horizontal="left"/>
    </xf>
    <xf numFmtId="0" fontId="13" fillId="6" borderId="20" xfId="0" applyFont="1" applyFill="1" applyBorder="1"/>
    <xf numFmtId="49" fontId="9" fillId="0" borderId="7" xfId="0" applyNumberFormat="1" applyFont="1" applyFill="1" applyBorder="1" applyAlignment="1">
      <alignment horizontal="left"/>
    </xf>
    <xf numFmtId="49" fontId="10" fillId="0" borderId="7" xfId="0" applyNumberFormat="1" applyFont="1" applyFill="1" applyBorder="1"/>
    <xf numFmtId="49" fontId="9" fillId="0" borderId="7" xfId="0" applyNumberFormat="1" applyFont="1" applyFill="1" applyBorder="1"/>
    <xf numFmtId="49" fontId="9" fillId="0" borderId="18" xfId="0" applyNumberFormat="1" applyFont="1" applyFill="1" applyBorder="1"/>
    <xf numFmtId="0" fontId="0" fillId="0" borderId="7" xfId="0" applyFill="1" applyBorder="1"/>
    <xf numFmtId="0" fontId="11" fillId="0" borderId="7" xfId="0" applyFont="1" applyFill="1" applyBorder="1" applyAlignment="1">
      <alignment wrapText="1"/>
    </xf>
    <xf numFmtId="0" fontId="0" fillId="0" borderId="0" xfId="0" applyFill="1"/>
    <xf numFmtId="0" fontId="9" fillId="0" borderId="0" xfId="0" applyFont="1" applyFill="1" applyBorder="1"/>
    <xf numFmtId="164" fontId="0" fillId="0" borderId="0" xfId="0" applyNumberFormat="1" applyFill="1"/>
    <xf numFmtId="14" fontId="0" fillId="0" borderId="0" xfId="0" applyNumberFormat="1" applyFill="1"/>
    <xf numFmtId="0" fontId="13" fillId="8" borderId="0" xfId="0" applyFont="1" applyFill="1" applyBorder="1" applyAlignment="1">
      <alignment vertical="center" wrapText="1"/>
    </xf>
    <xf numFmtId="0" fontId="0" fillId="8" borderId="0" xfId="0" applyFill="1"/>
    <xf numFmtId="0" fontId="1" fillId="8" borderId="0" xfId="1" applyFill="1" applyAlignment="1">
      <alignment vertical="center"/>
    </xf>
    <xf numFmtId="0" fontId="15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 wrapText="1"/>
    </xf>
    <xf numFmtId="0" fontId="5" fillId="4" borderId="12" xfId="0" applyFont="1" applyFill="1" applyBorder="1" applyAlignment="1">
      <alignment horizontal="center" wrapText="1"/>
    </xf>
    <xf numFmtId="49" fontId="5" fillId="4" borderId="8" xfId="0" applyNumberFormat="1" applyFont="1" applyFill="1" applyBorder="1" applyAlignment="1">
      <alignment horizontal="center"/>
    </xf>
    <xf numFmtId="49" fontId="5" fillId="4" borderId="13" xfId="0" applyNumberFormat="1" applyFont="1" applyFill="1" applyBorder="1" applyAlignment="1">
      <alignment horizontal="center"/>
    </xf>
    <xf numFmtId="49" fontId="5" fillId="4" borderId="0" xfId="0" applyNumberFormat="1" applyFont="1" applyFill="1" applyAlignment="1">
      <alignment horizontal="center" wrapText="1"/>
    </xf>
    <xf numFmtId="49" fontId="5" fillId="4" borderId="14" xfId="0" applyNumberFormat="1" applyFont="1" applyFill="1" applyBorder="1" applyAlignment="1">
      <alignment horizontal="center" wrapText="1"/>
    </xf>
    <xf numFmtId="49" fontId="5" fillId="4" borderId="0" xfId="0" applyNumberFormat="1" applyFont="1" applyFill="1" applyAlignment="1">
      <alignment horizontal="left" wrapText="1"/>
    </xf>
    <xf numFmtId="49" fontId="5" fillId="4" borderId="14" xfId="0" applyNumberFormat="1" applyFont="1" applyFill="1" applyBorder="1" applyAlignment="1">
      <alignment horizontal="left" wrapText="1"/>
    </xf>
    <xf numFmtId="49" fontId="6" fillId="4" borderId="10" xfId="0" applyNumberFormat="1" applyFont="1" applyFill="1" applyBorder="1" applyAlignment="1">
      <alignment horizontal="center" wrapText="1"/>
    </xf>
    <xf numFmtId="49" fontId="6" fillId="4" borderId="15" xfId="0" applyNumberFormat="1" applyFont="1" applyFill="1" applyBorder="1" applyAlignment="1">
      <alignment horizontal="center" wrapText="1"/>
    </xf>
    <xf numFmtId="49" fontId="5" fillId="4" borderId="5" xfId="0" applyNumberFormat="1" applyFont="1" applyFill="1" applyBorder="1" applyAlignment="1">
      <alignment horizontal="center" vertical="top" wrapText="1"/>
    </xf>
  </cellXfs>
  <cellStyles count="3">
    <cellStyle name="Lien hypertexte" xfId="1" builtinId="8"/>
    <cellStyle name="Normal" xfId="0" builtinId="0"/>
    <cellStyle name="Normal 2" xfId="2" xr:uid="{10FF1A69-C701-4730-97D9-294FC374F6A2}"/>
  </cellStyles>
  <dxfs count="33"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fill>
        <patternFill patternType="solid">
          <fgColor rgb="FFFFFFCC"/>
          <bgColor rgb="FFFFFFFF"/>
        </patternFill>
      </fill>
    </dxf>
    <dxf>
      <numFmt numFmtId="164" formatCode="dd\-mm\-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fill>
        <patternFill patternType="solid">
          <fgColor rgb="FFFFFFCC"/>
          <bgColor rgb="FFFFFFFF"/>
        </patternFill>
      </fill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numFmt numFmtId="30" formatCode="@"/>
      <fill>
        <patternFill patternType="solid">
          <fgColor rgb="FFFFFFCC"/>
          <bgColor rgb="FFFFFF00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fill>
        <patternFill patternType="none">
          <fgColor indexed="64"/>
          <bgColor auto="1"/>
        </patternFill>
      </fill>
    </dxf>
    <dxf>
      <numFmt numFmtId="164" formatCode="dd\-mm\-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auto="1"/>
        </top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9" formatCode="dd/mm/yyyy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Table Style 1" pivot="0" count="0" xr9:uid="{AFB7814F-2292-4361-A12B-1039B979743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24470D-673B-4CAD-BEC6-B80C71EC4561}" name="Table2" displayName="Table2" ref="B16:AA20" totalsRowShown="0">
  <autoFilter ref="B16:AA20" xr:uid="{4424470D-673B-4CAD-BEC6-B80C71EC4561}"/>
  <tableColumns count="26">
    <tableColumn id="1" xr3:uid="{3070BCA6-F796-42F0-8C3E-A28C68EFB346}" name="Identifier" dataDxfId="32">
      <calculatedColumnFormula>_xlfn.CONCAT($C$3, "-GA1")</calculatedColumnFormula>
    </tableColumn>
    <tableColumn id="2" xr3:uid="{80F728FF-A993-42A4-AB8A-189AF9DFC5D8}" name="Compliance"/>
    <tableColumn id="3" xr3:uid="{254A4526-7E1A-454E-96C4-C956A3E814EB}" name="Task Name"/>
    <tableColumn id="4" xr3:uid="{D881C044-33C1-4AF8-81B4-9C1FC9532CAD}" name="Type"/>
    <tableColumn id="5" xr3:uid="{FFE8D007-FB1D-432B-A82A-2AD0BB46A4A2}" name="Tags"/>
    <tableColumn id="6" xr3:uid="{FD599853-E14A-473E-81EC-0CDDB190C8AF}" name="Description"/>
    <tableColumn id="7" xr3:uid="{63126255-2618-4881-AC1B-F42091505EC2}" name="Plant IDs" dataDxfId="31"/>
    <tableColumn id="8" xr3:uid="{88A69E77-A616-44EC-AD19-294D88B83E62}" name="Locations">
      <calculatedColumnFormula>$C$3</calculatedColumnFormula>
    </tableColumn>
    <tableColumn id="9" xr3:uid="{17FFAB4C-D8E9-47C1-9769-AE3BB16A42D2}" name="Portfolios Names"/>
    <tableColumn id="10" xr3:uid="{42C4637C-75FE-47A3-9335-DCC5F41D4000}" name="Contract"/>
    <tableColumn id="11" xr3:uid="{6A394A91-6D5C-4D76-B8AC-61B59E570021}" name="Responsibility">
      <calculatedColumnFormula>$C$5</calculatedColumnFormula>
    </tableColumn>
    <tableColumn id="12" xr3:uid="{4EF014A0-5372-4D14-B4AE-4B993BAFD7A2}" name="Escalation"/>
    <tableColumn id="13" xr3:uid="{BE303160-8C9F-4534-950A-495B7C73D0BC}" name="Milestone Based"/>
    <tableColumn id="14" xr3:uid="{8E1ADDCA-B057-442C-B621-69850B702DCB}" name="Compliance Deadline" dataDxfId="30"/>
    <tableColumn id="15" xr3:uid="{6DD74D31-6DF0-4883-A799-6CE9F35C1068}" name="Milestone Type"/>
    <tableColumn id="16" xr3:uid="{C5AC37FB-6722-4004-9C22-9F29FB9DA27C}" name="Milestone Deadline (days)"/>
    <tableColumn id="17" xr3:uid="{7F3509FE-EE34-43D4-BB1D-05F6F562813D}" name="Milestone Deadline Type"/>
    <tableColumn id="18" xr3:uid="{B4169369-3D15-49FC-AD46-827E1DEB9BE4}" name="Internal Deadline (days)"/>
    <tableColumn id="19" xr3:uid="{54A3DB65-BA0F-4D04-96A1-284D4DE75EC5}" name="Frequency"/>
    <tableColumn id="20" xr3:uid="{F9A216B1-4951-4E14-98A4-3FF16A691E0B}" name="Frequency Every"/>
    <tableColumn id="21" xr3:uid="{4F6A8408-2E94-41BA-8D90-B29A4635FE58}" name="Repeat Until (Date)"/>
    <tableColumn id="22" xr3:uid="{C9A7594E-4EAA-4498-934A-13FCF659B9D8}" name="Occurs (Times)"/>
    <tableColumn id="23" xr3:uid="{8E74381A-25C7-4754-8359-2AC63334BF85}" name="Send Reminder to user/s in Responsibility"/>
    <tableColumn id="24" xr3:uid="{71E27AD7-1888-4E9F-98BC-EDBB7A734CBF}" name="Days before internal deadline"/>
    <tableColumn id="25" xr3:uid="{0DDDFACE-2680-4E0D-92AA-9DBD13D0AB39}" name="Send Reminder to user/s in Escalation"/>
    <tableColumn id="26" xr3:uid="{9E4D1889-3781-4715-8269-132D9502144E}" name="Days before deadline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2EB424-6B55-4DAF-B6AA-B6C1680BCEF3}" name="Table15" displayName="Table15" ref="B29:T37" totalsRowShown="0" headerRowDxfId="29" dataDxfId="28" tableBorderDxfId="27">
  <autoFilter ref="B29:T37" xr:uid="{DE2EB424-6B55-4DAF-B6AA-B6C1680BCEF3}"/>
  <tableColumns count="19">
    <tableColumn id="1" xr3:uid="{12E769D9-47DC-436E-BF44-C71CD215E24C}" name="Task ID" dataDxfId="26"/>
    <tableColumn id="2" xr3:uid="{53D5D8A0-BDB0-4191-A533-B296B2A3B1FA}" name="Name" dataDxfId="25"/>
    <tableColumn id="3" xr3:uid="{0EB7C9D0-3E33-4CEE-96E9-3AFE6F8C93DD}" name="Responsibility" dataDxfId="24">
      <calculatedColumnFormula>$C$2</calculatedColumnFormula>
    </tableColumn>
    <tableColumn id="4" xr3:uid="{8345A48E-E0B3-48E2-A8FA-583103E1529F}" name="Due date" dataDxfId="23"/>
    <tableColumn id="5" xr3:uid="{040DE84B-CE9C-45AC-BE8B-B8AD9274A0F9}" name="Type" dataDxfId="22"/>
    <tableColumn id="6" xr3:uid="{01CEDE35-085B-4CCC-960B-FEF200D5B606}" name="Priority" dataDxfId="21"/>
    <tableColumn id="7" xr3:uid="{D0EACE1C-CC57-4299-AA8D-F81134EA9BF2}" name="Tags" dataDxfId="20"/>
    <tableColumn id="8" xr3:uid="{D5EEAF96-3C15-4F71-BC9E-B5BE6D78BD16}" name="Latest update" dataDxfId="19"/>
    <tableColumn id="9" xr3:uid="{226FFD03-4EE9-4B01-B476-6DEDC091B73E}" name="Internal deadline" dataDxfId="18"/>
    <tableColumn id="10" xr3:uid="{460B68E0-D5F3-4EF5-A612-6E3C9EB75EAC}" name="Start date" dataDxfId="17"/>
    <tableColumn id="11" xr3:uid="{65FCCA0B-7E5F-4A9B-9657-807C699921EB}" name="Status" dataDxfId="16"/>
    <tableColumn id="12" xr3:uid="{894B747D-6D0B-4050-A133-B86FC39E38B1}" name="Date Closed" dataDxfId="15"/>
    <tableColumn id="13" xr3:uid="{45A1BF67-117E-4D43-AC21-2248BC010E6B}" name="Notes" dataDxfId="14"/>
    <tableColumn id="14" xr3:uid="{21731D72-A059-49CB-864D-53D2DABF46D2}" name="Plant identifier(s)" dataDxfId="13">
      <calculatedColumnFormula>$C$4</calculatedColumnFormula>
    </tableColumn>
    <tableColumn id="15" xr3:uid="{D4F23F11-4562-4980-9F51-734F156552E0}" name="Portfolios" dataDxfId="12"/>
    <tableColumn id="16" xr3:uid="{353301B9-6A01-47D7-94CD-A45977B89633}" name="Compliance ID" dataDxfId="11">
      <calculatedColumnFormula>$B$17</calculatedColumnFormula>
    </tableColumn>
    <tableColumn id="17" xr3:uid="{4E950C0E-0E77-4678-AEB7-3C35195AF7AD}" name="Event ID" dataDxfId="10"/>
    <tableColumn id="18" xr3:uid="{529CBD13-B22C-43CD-95F4-DAA08CFEF4D3}" name="Project" dataDxfId="9"/>
    <tableColumn id="19" xr3:uid="{114A0934-EBFF-457A-A082-007023FCF260}" name="Location Identifier" dataDxfId="8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42CD00-6DC6-4AC8-9082-7702CB08BC29}" name="Table1" displayName="Table1" ref="A10:W18" totalsRowShown="0" headerRowDxfId="7" tableBorderDxfId="6">
  <autoFilter ref="A10:W18" xr:uid="{9F42CD00-6DC6-4AC8-9082-7702CB08BC29}"/>
  <tableColumns count="23">
    <tableColumn id="1" xr3:uid="{FA408050-F68C-49D2-B27D-3CDBF4EB8CAC}" name="Task ID"/>
    <tableColumn id="2" xr3:uid="{84032816-71B2-46A8-94D7-6027623863D3}" name="Name" dataDxfId="5"/>
    <tableColumn id="3" xr3:uid="{492E9253-2FA4-436A-9E35-23B81A7B2B7C}" name="Responsibility" dataDxfId="4">
      <calculatedColumnFormula>$C$2</calculatedColumnFormula>
    </tableColumn>
    <tableColumn id="4" xr3:uid="{9B4EA4E4-7311-4BD7-8F6E-D37E5613EFEB}" name="Due date" dataDxfId="3"/>
    <tableColumn id="5" xr3:uid="{94DDFD46-40E3-4D1D-8F3B-E177295230CC}" name="Type" dataDxfId="2"/>
    <tableColumn id="6" xr3:uid="{80222353-EBC9-4882-B704-BC81661D9198}" name="Priority"/>
    <tableColumn id="7" xr3:uid="{8FD93B93-8DB6-42BE-8BC6-F0A4F0D80353}" name="Tags"/>
    <tableColumn id="8" xr3:uid="{26AA8B1E-2BBA-4A21-B494-F070CE536589}" name="Latest update"/>
    <tableColumn id="9" xr3:uid="{BFF27B15-B917-4C1B-9C84-ACB363F62695}" name="Internal deadline"/>
    <tableColumn id="10" xr3:uid="{6FAD7E6F-A1D4-4FDA-BBDD-7EF7E670D22D}" name="Start date" dataDxfId="1"/>
    <tableColumn id="11" xr3:uid="{A09DDD00-BE55-4D1A-B7E4-58B4E36BE48A}" name="Status"/>
    <tableColumn id="12" xr3:uid="{B5EA9F9D-9C8B-4A6C-986E-AF719CE51702}" name="Date Closed"/>
    <tableColumn id="13" xr3:uid="{BB312EF7-21FF-4545-AB83-F310FD0DB4E5}" name="Notes"/>
    <tableColumn id="14" xr3:uid="{E0F84E5E-3355-4AFA-9C62-D2384AD0C633}" name="Plant identifier(s)" dataDxfId="0">
      <calculatedColumnFormula>$C$1</calculatedColumnFormula>
    </tableColumn>
    <tableColumn id="15" xr3:uid="{3A3C3A77-36C1-4FE6-8BD2-47EA7434469F}" name="Portfolios"/>
    <tableColumn id="16" xr3:uid="{54EBC39D-19C1-412E-9C1C-66102A5C8F88}" name="Compliance ID"/>
    <tableColumn id="17" xr3:uid="{E612099A-4AC5-4896-A9AC-4A9E84D77634}" name="Event ID"/>
    <tableColumn id="18" xr3:uid="{61DBF7D4-8BC5-4B99-9726-C2042767D0A3}" name="Project"/>
    <tableColumn id="19" xr3:uid="{581752B3-170D-4C9C-A228-2A2414BF41FD}" name="Location Identifier"/>
    <tableColumn id="23" xr3:uid="{E047496A-9FCC-4C2A-8D95-27EA193E99C1}" name="Milestone ID"/>
    <tableColumn id="20" xr3:uid="{1009B173-4E61-40FD-8267-2A60511C9030}" name="Milestone deadline type"/>
    <tableColumn id="21" xr3:uid="{5FEF3BF1-4AB0-4045-B504-18E13932A92F}" name="Milestone deadline"/>
    <tableColumn id="22" xr3:uid="{84B2D183-9DA5-42FD-9F29-A662F9D4FFD8}" name="Milestone duration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luepoint.io/import/" TargetMode="Externa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kevin.clement@edf-re.f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DDC00-1DD7-4C17-B59E-F0D9E227DD21}">
  <sheetPr>
    <tabColor theme="4"/>
  </sheetPr>
  <dimension ref="A1:AH46"/>
  <sheetViews>
    <sheetView tabSelected="1" topLeftCell="B1" zoomScale="160" zoomScaleNormal="160" workbookViewId="0">
      <selection activeCell="B16" sqref="B16"/>
    </sheetView>
  </sheetViews>
  <sheetFormatPr baseColWidth="10" defaultColWidth="9.140625" defaultRowHeight="15" zeroHeight="1" x14ac:dyDescent="0.25"/>
  <cols>
    <col min="1" max="1" width="22.5703125" hidden="1" customWidth="1"/>
    <col min="2" max="2" width="54" customWidth="1"/>
    <col min="3" max="3" width="71.5703125" bestFit="1" customWidth="1"/>
    <col min="4" max="4" width="21.85546875" customWidth="1"/>
    <col min="5" max="5" width="11.140625" bestFit="1" customWidth="1"/>
    <col min="6" max="6" width="13.42578125" customWidth="1"/>
    <col min="7" max="7" width="13.85546875" customWidth="1"/>
    <col min="8" max="8" width="15.140625" customWidth="1"/>
    <col min="9" max="9" width="18.42578125" customWidth="1"/>
    <col min="10" max="10" width="19" hidden="1" customWidth="1"/>
    <col min="11" max="11" width="11.42578125" hidden="1" customWidth="1"/>
    <col min="12" max="12" width="16.140625" customWidth="1"/>
    <col min="13" max="13" width="29.28515625" customWidth="1"/>
    <col min="14" max="14" width="33.5703125" bestFit="1" customWidth="1"/>
    <col min="15" max="15" width="23.28515625" customWidth="1"/>
    <col min="16" max="16" width="34.140625" customWidth="1"/>
    <col min="17" max="17" width="27.140625" customWidth="1"/>
    <col min="18" max="18" width="26.140625" customWidth="1"/>
    <col min="19" max="19" width="25.140625" customWidth="1"/>
    <col min="20" max="20" width="19.85546875" bestFit="1" customWidth="1"/>
    <col min="21" max="21" width="25.5703125" customWidth="1"/>
    <col min="22" max="22" width="21" customWidth="1"/>
    <col min="23" max="23" width="20.7109375" customWidth="1"/>
  </cols>
  <sheetData>
    <row r="1" spans="2:30" ht="15.75" thickBot="1" x14ac:dyDescent="0.3">
      <c r="B1" s="27"/>
      <c r="C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</row>
    <row r="2" spans="2:30" ht="100.5" customHeight="1" thickBot="1" x14ac:dyDescent="0.3">
      <c r="B2" s="48" t="s">
        <v>143</v>
      </c>
      <c r="C2" s="49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</row>
    <row r="3" spans="2:30" ht="22.5" customHeight="1" thickBot="1" x14ac:dyDescent="0.4">
      <c r="B3" s="30" t="s">
        <v>134</v>
      </c>
      <c r="C3" s="31" t="s">
        <v>147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</row>
    <row r="4" spans="2:30" ht="21.75" thickBot="1" x14ac:dyDescent="0.4">
      <c r="B4" s="28" t="s">
        <v>135</v>
      </c>
      <c r="C4" s="34" t="s">
        <v>148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</row>
    <row r="5" spans="2:30" ht="21.75" thickBot="1" x14ac:dyDescent="0.4">
      <c r="B5" s="28" t="s">
        <v>58</v>
      </c>
      <c r="C5" s="29" t="s">
        <v>59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</row>
    <row r="6" spans="2:30" ht="21.75" thickBot="1" x14ac:dyDescent="0.4">
      <c r="B6" s="28" t="s">
        <v>132</v>
      </c>
      <c r="C6" s="33">
        <v>42667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</row>
    <row r="7" spans="2:30" ht="21.75" thickBot="1" x14ac:dyDescent="0.4">
      <c r="B7" s="30" t="s">
        <v>133</v>
      </c>
      <c r="C7" s="33" t="s">
        <v>149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</row>
    <row r="8" spans="2:30" x14ac:dyDescent="0.25"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</row>
    <row r="9" spans="2:30" ht="66.75" customHeight="1" x14ac:dyDescent="0.25">
      <c r="B9" s="45" t="s">
        <v>140</v>
      </c>
      <c r="C9" s="47" t="s">
        <v>141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</row>
    <row r="10" spans="2:30" x14ac:dyDescent="0.25">
      <c r="B10" s="27"/>
      <c r="C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</row>
    <row r="13" spans="2:30" hidden="1" x14ac:dyDescent="0.25">
      <c r="B13" t="s">
        <v>6</v>
      </c>
      <c r="C13" t="s">
        <v>1</v>
      </c>
      <c r="D13" t="s">
        <v>6</v>
      </c>
      <c r="E13" t="s">
        <v>4</v>
      </c>
      <c r="F13" t="s">
        <v>70</v>
      </c>
      <c r="G13" t="s">
        <v>6</v>
      </c>
      <c r="H13" t="s">
        <v>70</v>
      </c>
      <c r="I13" t="s">
        <v>70</v>
      </c>
      <c r="J13" t="s">
        <v>70</v>
      </c>
      <c r="K13" t="s">
        <v>6</v>
      </c>
      <c r="L13" t="s">
        <v>70</v>
      </c>
      <c r="M13" t="s">
        <v>70</v>
      </c>
      <c r="N13" t="s">
        <v>71</v>
      </c>
      <c r="O13" t="s">
        <v>72</v>
      </c>
      <c r="P13" t="s">
        <v>71</v>
      </c>
      <c r="Q13" t="s">
        <v>0</v>
      </c>
      <c r="R13" t="s">
        <v>4</v>
      </c>
      <c r="S13" t="s">
        <v>0</v>
      </c>
      <c r="T13" t="s">
        <v>4</v>
      </c>
      <c r="U13" t="s">
        <v>0</v>
      </c>
      <c r="V13" t="s">
        <v>72</v>
      </c>
      <c r="W13" t="s">
        <v>0</v>
      </c>
      <c r="X13" t="s">
        <v>71</v>
      </c>
      <c r="Y13" t="s">
        <v>0</v>
      </c>
      <c r="Z13" t="s">
        <v>71</v>
      </c>
      <c r="AA13" t="s">
        <v>0</v>
      </c>
    </row>
    <row r="14" spans="2:30" hidden="1" x14ac:dyDescent="0.25">
      <c r="H14" t="s">
        <v>122</v>
      </c>
      <c r="K14" t="s">
        <v>123</v>
      </c>
      <c r="O14" t="s">
        <v>124</v>
      </c>
      <c r="P14" t="s">
        <v>125</v>
      </c>
      <c r="V14" t="s">
        <v>73</v>
      </c>
      <c r="Y14" t="s">
        <v>126</v>
      </c>
      <c r="AA14" t="s">
        <v>74</v>
      </c>
    </row>
    <row r="15" spans="2:30" ht="75" hidden="1" x14ac:dyDescent="0.25">
      <c r="B15" t="s">
        <v>75</v>
      </c>
      <c r="C15" t="s">
        <v>76</v>
      </c>
      <c r="D15" t="s">
        <v>77</v>
      </c>
      <c r="E15" s="32" t="s">
        <v>78</v>
      </c>
      <c r="H15" t="s">
        <v>79</v>
      </c>
      <c r="I15" t="s">
        <v>80</v>
      </c>
      <c r="J15" t="s">
        <v>81</v>
      </c>
      <c r="K15" t="s">
        <v>82</v>
      </c>
      <c r="L15" t="s">
        <v>83</v>
      </c>
      <c r="M15" t="s">
        <v>83</v>
      </c>
      <c r="N15" s="32" t="s">
        <v>84</v>
      </c>
      <c r="P15" t="s">
        <v>85</v>
      </c>
      <c r="Q15" t="s">
        <v>86</v>
      </c>
      <c r="R15" s="32" t="s">
        <v>87</v>
      </c>
      <c r="S15" t="s">
        <v>88</v>
      </c>
      <c r="T15" s="32" t="s">
        <v>89</v>
      </c>
      <c r="U15" t="s">
        <v>90</v>
      </c>
      <c r="W15" t="s">
        <v>90</v>
      </c>
      <c r="X15" t="s">
        <v>91</v>
      </c>
      <c r="Z15" t="s">
        <v>91</v>
      </c>
    </row>
    <row r="16" spans="2:30" x14ac:dyDescent="0.25">
      <c r="B16" t="s">
        <v>92</v>
      </c>
      <c r="C16" t="s">
        <v>93</v>
      </c>
      <c r="D16" t="s">
        <v>94</v>
      </c>
      <c r="E16" t="s">
        <v>33</v>
      </c>
      <c r="F16" t="s">
        <v>35</v>
      </c>
      <c r="G16" t="s">
        <v>95</v>
      </c>
      <c r="H16" t="s">
        <v>96</v>
      </c>
      <c r="I16" t="s">
        <v>97</v>
      </c>
      <c r="J16" t="s">
        <v>98</v>
      </c>
      <c r="K16" t="s">
        <v>99</v>
      </c>
      <c r="L16" t="s">
        <v>31</v>
      </c>
      <c r="M16" t="s">
        <v>100</v>
      </c>
      <c r="N16" t="s">
        <v>101</v>
      </c>
      <c r="O16" t="s">
        <v>102</v>
      </c>
      <c r="P16" t="s">
        <v>103</v>
      </c>
      <c r="Q16" t="s">
        <v>104</v>
      </c>
      <c r="R16" t="s">
        <v>105</v>
      </c>
      <c r="S16" t="s">
        <v>106</v>
      </c>
      <c r="T16" t="s">
        <v>107</v>
      </c>
      <c r="U16" t="s">
        <v>108</v>
      </c>
      <c r="V16" t="s">
        <v>109</v>
      </c>
      <c r="W16" t="s">
        <v>110</v>
      </c>
      <c r="X16" t="s">
        <v>111</v>
      </c>
      <c r="Y16" t="s">
        <v>112</v>
      </c>
      <c r="Z16" t="s">
        <v>113</v>
      </c>
      <c r="AA16" t="s">
        <v>114</v>
      </c>
    </row>
    <row r="17" spans="2:34" x14ac:dyDescent="0.25">
      <c r="B17" t="str">
        <f>_xlfn.CONCAT($C$3, "-OR3")</f>
        <v>JONC-OR3</v>
      </c>
      <c r="C17" t="s">
        <v>60</v>
      </c>
      <c r="D17" t="s">
        <v>136</v>
      </c>
      <c r="E17" t="s">
        <v>118</v>
      </c>
      <c r="F17" t="s">
        <v>60</v>
      </c>
      <c r="G17" t="s">
        <v>131</v>
      </c>
      <c r="I17" t="str">
        <f>$C$3</f>
        <v>JONC</v>
      </c>
      <c r="K17" t="s">
        <v>115</v>
      </c>
      <c r="L17" t="str">
        <f>$C$5</f>
        <v>kevin.clement@edf-re.fr</v>
      </c>
      <c r="N17" t="s">
        <v>117</v>
      </c>
      <c r="O17" s="19"/>
      <c r="P17" t="s">
        <v>60</v>
      </c>
      <c r="Q17">
        <v>10</v>
      </c>
      <c r="R17" t="s">
        <v>120</v>
      </c>
      <c r="S17">
        <v>10</v>
      </c>
      <c r="U17">
        <v>1</v>
      </c>
      <c r="X17" t="s">
        <v>117</v>
      </c>
      <c r="Y17">
        <v>10</v>
      </c>
      <c r="Z17" t="s">
        <v>116</v>
      </c>
    </row>
    <row r="18" spans="2:34" x14ac:dyDescent="0.25">
      <c r="B18" t="str">
        <f t="shared" ref="B18" si="0">_xlfn.CONCAT($C$3, "-GA1")</f>
        <v>JONC-GA1</v>
      </c>
      <c r="C18" t="s">
        <v>127</v>
      </c>
      <c r="D18" s="19" t="s">
        <v>137</v>
      </c>
      <c r="E18" t="s">
        <v>118</v>
      </c>
      <c r="F18" t="s">
        <v>127</v>
      </c>
      <c r="G18" t="s">
        <v>144</v>
      </c>
      <c r="I18" t="str">
        <f t="shared" ref="I18:I20" si="1">$C$3</f>
        <v>JONC</v>
      </c>
      <c r="L18" s="19" t="str">
        <f t="shared" ref="L18:L20" si="2">$C$5</f>
        <v>kevin.clement@edf-re.fr</v>
      </c>
      <c r="N18" t="s">
        <v>117</v>
      </c>
      <c r="O18" s="19"/>
      <c r="P18" t="s">
        <v>127</v>
      </c>
      <c r="Q18">
        <v>10</v>
      </c>
      <c r="R18" t="s">
        <v>120</v>
      </c>
      <c r="S18">
        <v>10</v>
      </c>
      <c r="U18">
        <v>3</v>
      </c>
      <c r="V18" s="19"/>
      <c r="X18" t="s">
        <v>117</v>
      </c>
      <c r="Y18">
        <v>10</v>
      </c>
      <c r="Z18" t="s">
        <v>116</v>
      </c>
    </row>
    <row r="19" spans="2:34" x14ac:dyDescent="0.25">
      <c r="B19" t="str">
        <f>_xlfn.CONCAT($C$3, "-PDP")</f>
        <v>JONC-PDP</v>
      </c>
      <c r="C19" t="s">
        <v>128</v>
      </c>
      <c r="D19" s="19" t="s">
        <v>138</v>
      </c>
      <c r="E19" t="s">
        <v>118</v>
      </c>
      <c r="F19" t="s">
        <v>130</v>
      </c>
      <c r="G19" t="s">
        <v>145</v>
      </c>
      <c r="I19" t="str">
        <f t="shared" si="1"/>
        <v>JONC</v>
      </c>
      <c r="K19" t="s">
        <v>119</v>
      </c>
      <c r="L19" s="19" t="str">
        <f t="shared" si="2"/>
        <v>kevin.clement@edf-re.fr</v>
      </c>
      <c r="N19" t="s">
        <v>116</v>
      </c>
      <c r="O19" s="19">
        <v>45291</v>
      </c>
      <c r="S19">
        <v>15</v>
      </c>
      <c r="T19" t="s">
        <v>121</v>
      </c>
      <c r="U19">
        <v>1</v>
      </c>
      <c r="V19" s="19"/>
      <c r="W19">
        <v>10</v>
      </c>
      <c r="X19" t="s">
        <v>117</v>
      </c>
      <c r="Y19">
        <v>30</v>
      </c>
      <c r="Z19" t="s">
        <v>116</v>
      </c>
    </row>
    <row r="20" spans="2:34" x14ac:dyDescent="0.25">
      <c r="B20" t="str">
        <f>_xlfn.CONCAT($C$3, "-VIC")</f>
        <v>JONC-VIC</v>
      </c>
      <c r="C20" t="s">
        <v>129</v>
      </c>
      <c r="D20" t="s">
        <v>139</v>
      </c>
      <c r="E20" t="s">
        <v>118</v>
      </c>
      <c r="F20" t="s">
        <v>130</v>
      </c>
      <c r="G20" t="s">
        <v>146</v>
      </c>
      <c r="I20" t="str">
        <f t="shared" si="1"/>
        <v>JONC</v>
      </c>
      <c r="L20" t="str">
        <f t="shared" si="2"/>
        <v>kevin.clement@edf-re.fr</v>
      </c>
      <c r="N20" t="s">
        <v>116</v>
      </c>
      <c r="O20" s="19">
        <v>45291</v>
      </c>
      <c r="S20">
        <v>30</v>
      </c>
      <c r="T20" t="s">
        <v>121</v>
      </c>
      <c r="U20">
        <v>2</v>
      </c>
      <c r="W20">
        <v>10</v>
      </c>
      <c r="X20" t="s">
        <v>117</v>
      </c>
      <c r="Y20">
        <v>30</v>
      </c>
      <c r="Z20" t="s">
        <v>116</v>
      </c>
    </row>
    <row r="21" spans="2:34" x14ac:dyDescent="0.25">
      <c r="O21" s="19"/>
    </row>
    <row r="22" spans="2:34" x14ac:dyDescent="0.25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</row>
    <row r="23" spans="2:34" ht="71.25" customHeight="1" x14ac:dyDescent="0.25">
      <c r="B23" s="45" t="s">
        <v>142</v>
      </c>
      <c r="C23" s="46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</row>
    <row r="24" spans="2:34" x14ac:dyDescent="0.25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</row>
    <row r="25" spans="2:34" hidden="1" x14ac:dyDescent="0.25">
      <c r="B25" s="1" t="s">
        <v>0</v>
      </c>
      <c r="C25" s="2" t="s">
        <v>1</v>
      </c>
      <c r="D25" s="1" t="s">
        <v>2</v>
      </c>
      <c r="E25" s="1" t="s">
        <v>3</v>
      </c>
      <c r="F25" s="1" t="s">
        <v>4</v>
      </c>
      <c r="G25" s="1" t="s">
        <v>4</v>
      </c>
      <c r="H25" s="1" t="s">
        <v>5</v>
      </c>
      <c r="I25" s="1"/>
      <c r="J25" s="1" t="s">
        <v>3</v>
      </c>
      <c r="K25" s="1" t="s">
        <v>3</v>
      </c>
      <c r="L25" s="1" t="s">
        <v>6</v>
      </c>
      <c r="M25" s="1" t="s">
        <v>3</v>
      </c>
      <c r="N25" s="1" t="s">
        <v>6</v>
      </c>
      <c r="O25" s="1" t="s">
        <v>7</v>
      </c>
      <c r="P25" s="1" t="s">
        <v>8</v>
      </c>
      <c r="Q25" s="1" t="s">
        <v>0</v>
      </c>
      <c r="R25" s="1" t="s">
        <v>4</v>
      </c>
      <c r="S25" s="1" t="s">
        <v>6</v>
      </c>
      <c r="Y25" s="27"/>
      <c r="Z25" s="27"/>
      <c r="AA25" s="27"/>
      <c r="AB25" s="27"/>
      <c r="AC25" s="27"/>
      <c r="AD25" s="27"/>
      <c r="AE25" s="27"/>
      <c r="AF25" s="27"/>
      <c r="AG25" s="27"/>
      <c r="AH25" s="27"/>
    </row>
    <row r="26" spans="2:34" hidden="1" x14ac:dyDescent="0.25">
      <c r="B26" s="50" t="s">
        <v>9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2"/>
      <c r="O26" s="53" t="s">
        <v>10</v>
      </c>
      <c r="P26" s="53"/>
      <c r="Q26" s="3" t="s">
        <v>11</v>
      </c>
      <c r="R26" s="4" t="s">
        <v>12</v>
      </c>
      <c r="S26" s="4" t="s">
        <v>13</v>
      </c>
      <c r="Y26" s="27"/>
      <c r="Z26" s="27"/>
      <c r="AA26" s="27"/>
      <c r="AB26" s="27"/>
      <c r="AC26" s="27"/>
      <c r="AD26" s="27"/>
      <c r="AE26" s="27"/>
      <c r="AF26" s="27"/>
      <c r="AG26" s="27"/>
      <c r="AH26" s="27"/>
    </row>
    <row r="27" spans="2:34" ht="24.75" hidden="1" x14ac:dyDescent="0.25">
      <c r="B27" s="54" t="s">
        <v>14</v>
      </c>
      <c r="C27" s="56" t="s">
        <v>15</v>
      </c>
      <c r="D27" s="58" t="s">
        <v>16</v>
      </c>
      <c r="E27" s="5"/>
      <c r="F27" s="60" t="s">
        <v>17</v>
      </c>
      <c r="G27" s="60" t="s">
        <v>18</v>
      </c>
      <c r="H27" s="6"/>
      <c r="I27" s="6"/>
      <c r="J27" s="5"/>
      <c r="K27" s="7"/>
      <c r="L27" s="62" t="s">
        <v>19</v>
      </c>
      <c r="M27" s="8"/>
      <c r="N27" s="5"/>
      <c r="O27" s="64" t="s">
        <v>20</v>
      </c>
      <c r="P27" s="64"/>
      <c r="Q27" s="9" t="s">
        <v>21</v>
      </c>
      <c r="R27" s="10" t="s">
        <v>22</v>
      </c>
      <c r="S27" s="11" t="s">
        <v>23</v>
      </c>
      <c r="Y27" s="27"/>
      <c r="Z27" s="27"/>
      <c r="AA27" s="27"/>
      <c r="AB27" s="27"/>
      <c r="AC27" s="27"/>
      <c r="AD27" s="27"/>
      <c r="AE27" s="27"/>
      <c r="AF27" s="27"/>
      <c r="AG27" s="27"/>
      <c r="AH27" s="27"/>
    </row>
    <row r="28" spans="2:34" ht="48.75" hidden="1" x14ac:dyDescent="0.25">
      <c r="B28" s="55"/>
      <c r="C28" s="57"/>
      <c r="D28" s="59"/>
      <c r="E28" s="12"/>
      <c r="F28" s="61"/>
      <c r="G28" s="61"/>
      <c r="H28" s="6"/>
      <c r="I28" s="6"/>
      <c r="J28" s="5"/>
      <c r="K28" s="13" t="s">
        <v>24</v>
      </c>
      <c r="L28" s="63"/>
      <c r="M28" s="9"/>
      <c r="N28" s="5"/>
      <c r="O28" s="14" t="s">
        <v>25</v>
      </c>
      <c r="P28" s="7" t="s">
        <v>26</v>
      </c>
      <c r="Q28" s="8" t="s">
        <v>27</v>
      </c>
      <c r="R28" s="15" t="s">
        <v>28</v>
      </c>
      <c r="S28" s="16"/>
      <c r="Y28" s="27"/>
      <c r="Z28" s="27"/>
      <c r="AA28" s="27"/>
      <c r="AB28" s="27"/>
      <c r="AC28" s="27"/>
      <c r="AD28" s="27"/>
      <c r="AE28" s="27"/>
      <c r="AF28" s="27"/>
      <c r="AG28" s="27"/>
      <c r="AH28" s="27"/>
    </row>
    <row r="29" spans="2:34" ht="15.75" x14ac:dyDescent="0.25">
      <c r="B29" s="35" t="s">
        <v>29</v>
      </c>
      <c r="C29" s="36" t="s">
        <v>30</v>
      </c>
      <c r="D29" s="37" t="s">
        <v>31</v>
      </c>
      <c r="E29" s="35" t="s">
        <v>32</v>
      </c>
      <c r="F29" s="37" t="s">
        <v>33</v>
      </c>
      <c r="G29" s="37" t="s">
        <v>34</v>
      </c>
      <c r="H29" s="37" t="s">
        <v>35</v>
      </c>
      <c r="I29" s="38" t="s">
        <v>36</v>
      </c>
      <c r="J29" s="37" t="s">
        <v>37</v>
      </c>
      <c r="K29" s="37" t="s">
        <v>38</v>
      </c>
      <c r="L29" s="39" t="s">
        <v>39</v>
      </c>
      <c r="M29" s="40" t="s">
        <v>40</v>
      </c>
      <c r="N29" s="37" t="s">
        <v>41</v>
      </c>
      <c r="O29" s="37" t="s">
        <v>42</v>
      </c>
      <c r="P29" s="37" t="s">
        <v>43</v>
      </c>
      <c r="Q29" s="37" t="s">
        <v>44</v>
      </c>
      <c r="R29" s="37" t="s">
        <v>45</v>
      </c>
      <c r="S29" s="37" t="s">
        <v>46</v>
      </c>
      <c r="T29" s="37" t="s">
        <v>61</v>
      </c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</row>
    <row r="30" spans="2:34" x14ac:dyDescent="0.25">
      <c r="B30" s="41"/>
      <c r="C30" s="42" t="s">
        <v>48</v>
      </c>
      <c r="D30" s="41">
        <f t="shared" ref="D30:D37" si="3">$C$2</f>
        <v>0</v>
      </c>
      <c r="E30" s="43">
        <f>$C$6</f>
        <v>42667</v>
      </c>
      <c r="F30" s="42" t="s">
        <v>69</v>
      </c>
      <c r="G30" s="41"/>
      <c r="H30" s="41" t="s">
        <v>60</v>
      </c>
      <c r="I30" s="41"/>
      <c r="J30" s="41"/>
      <c r="K30" s="44"/>
      <c r="L30" s="41" t="s">
        <v>47</v>
      </c>
      <c r="M30" s="41"/>
      <c r="N30" s="41"/>
      <c r="O30" s="41" t="str">
        <f t="shared" ref="O30:O37" si="4">$C$4</f>
        <v>JONC-ECP-METER001</v>
      </c>
      <c r="P30" s="41"/>
      <c r="Q30" s="41" t="str">
        <f t="shared" ref="Q30:Q37" si="5">$B$17</f>
        <v>JONC-OR3</v>
      </c>
      <c r="R30" s="41"/>
      <c r="S30" s="41"/>
      <c r="T30" s="41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</row>
    <row r="31" spans="2:34" x14ac:dyDescent="0.25">
      <c r="B31" s="41"/>
      <c r="C31" s="42" t="s">
        <v>55</v>
      </c>
      <c r="D31" s="41">
        <f t="shared" si="3"/>
        <v>0</v>
      </c>
      <c r="E31" s="43">
        <f t="shared" ref="E31:E37" si="6">$C$6</f>
        <v>42667</v>
      </c>
      <c r="F31" s="42" t="s">
        <v>69</v>
      </c>
      <c r="G31" s="41"/>
      <c r="H31" s="41" t="s">
        <v>60</v>
      </c>
      <c r="I31" s="41"/>
      <c r="J31" s="41"/>
      <c r="K31" s="44"/>
      <c r="L31" s="41" t="s">
        <v>47</v>
      </c>
      <c r="M31" s="41"/>
      <c r="N31" s="41"/>
      <c r="O31" s="41" t="str">
        <f t="shared" si="4"/>
        <v>JONC-ECP-METER001</v>
      </c>
      <c r="P31" s="41"/>
      <c r="Q31" s="41" t="str">
        <f t="shared" si="5"/>
        <v>JONC-OR3</v>
      </c>
      <c r="R31" s="41"/>
      <c r="S31" s="41"/>
      <c r="T31" s="41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</row>
    <row r="32" spans="2:34" x14ac:dyDescent="0.25">
      <c r="B32" s="41"/>
      <c r="C32" s="42" t="s">
        <v>51</v>
      </c>
      <c r="D32" s="41">
        <f t="shared" si="3"/>
        <v>0</v>
      </c>
      <c r="E32" s="43">
        <f t="shared" si="6"/>
        <v>42667</v>
      </c>
      <c r="F32" s="42" t="s">
        <v>69</v>
      </c>
      <c r="G32" s="41"/>
      <c r="H32" s="41" t="s">
        <v>60</v>
      </c>
      <c r="I32" s="41"/>
      <c r="J32" s="41"/>
      <c r="K32" s="44"/>
      <c r="L32" s="41" t="s">
        <v>47</v>
      </c>
      <c r="M32" s="41"/>
      <c r="N32" s="41"/>
      <c r="O32" s="41" t="str">
        <f t="shared" si="4"/>
        <v>JONC-ECP-METER001</v>
      </c>
      <c r="P32" s="41"/>
      <c r="Q32" s="41" t="str">
        <f t="shared" si="5"/>
        <v>JONC-OR3</v>
      </c>
      <c r="R32" s="41"/>
      <c r="S32" s="41"/>
      <c r="T32" s="41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</row>
    <row r="33" spans="2:34" x14ac:dyDescent="0.25">
      <c r="B33" s="41"/>
      <c r="C33" s="42" t="s">
        <v>49</v>
      </c>
      <c r="D33" s="41">
        <f t="shared" si="3"/>
        <v>0</v>
      </c>
      <c r="E33" s="43">
        <f t="shared" si="6"/>
        <v>42667</v>
      </c>
      <c r="F33" s="42" t="s">
        <v>69</v>
      </c>
      <c r="G33" s="41"/>
      <c r="H33" s="41" t="s">
        <v>60</v>
      </c>
      <c r="I33" s="41"/>
      <c r="J33" s="41"/>
      <c r="K33" s="44"/>
      <c r="L33" s="41" t="s">
        <v>47</v>
      </c>
      <c r="M33" s="41"/>
      <c r="N33" s="41"/>
      <c r="O33" s="41" t="str">
        <f t="shared" si="4"/>
        <v>JONC-ECP-METER001</v>
      </c>
      <c r="P33" s="41"/>
      <c r="Q33" s="41" t="str">
        <f t="shared" si="5"/>
        <v>JONC-OR3</v>
      </c>
      <c r="R33" s="41"/>
      <c r="S33" s="41"/>
      <c r="T33" s="41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</row>
    <row r="34" spans="2:34" x14ac:dyDescent="0.25">
      <c r="B34" s="41"/>
      <c r="C34" s="42" t="s">
        <v>50</v>
      </c>
      <c r="D34" s="41">
        <f t="shared" si="3"/>
        <v>0</v>
      </c>
      <c r="E34" s="43">
        <f t="shared" si="6"/>
        <v>42667</v>
      </c>
      <c r="F34" s="42" t="s">
        <v>69</v>
      </c>
      <c r="G34" s="41"/>
      <c r="H34" s="41" t="s">
        <v>60</v>
      </c>
      <c r="I34" s="41"/>
      <c r="J34" s="41"/>
      <c r="K34" s="44"/>
      <c r="L34" s="41" t="s">
        <v>47</v>
      </c>
      <c r="M34" s="41"/>
      <c r="N34" s="41"/>
      <c r="O34" s="41" t="str">
        <f t="shared" si="4"/>
        <v>JONC-ECP-METER001</v>
      </c>
      <c r="P34" s="41"/>
      <c r="Q34" s="41" t="str">
        <f t="shared" si="5"/>
        <v>JONC-OR3</v>
      </c>
      <c r="R34" s="41"/>
      <c r="S34" s="41"/>
      <c r="T34" s="41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</row>
    <row r="35" spans="2:34" x14ac:dyDescent="0.25">
      <c r="B35" s="41"/>
      <c r="C35" s="42" t="s">
        <v>52</v>
      </c>
      <c r="D35" s="41">
        <f t="shared" si="3"/>
        <v>0</v>
      </c>
      <c r="E35" s="43">
        <f t="shared" si="6"/>
        <v>42667</v>
      </c>
      <c r="F35" s="42" t="s">
        <v>69</v>
      </c>
      <c r="G35" s="41"/>
      <c r="H35" s="41" t="s">
        <v>60</v>
      </c>
      <c r="I35" s="41"/>
      <c r="J35" s="41"/>
      <c r="K35" s="44"/>
      <c r="L35" s="41" t="s">
        <v>47</v>
      </c>
      <c r="M35" s="41"/>
      <c r="N35" s="41"/>
      <c r="O35" s="41" t="str">
        <f t="shared" si="4"/>
        <v>JONC-ECP-METER001</v>
      </c>
      <c r="P35" s="41"/>
      <c r="Q35" s="41" t="str">
        <f t="shared" si="5"/>
        <v>JONC-OR3</v>
      </c>
      <c r="R35" s="41"/>
      <c r="S35" s="41"/>
      <c r="T35" s="41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</row>
    <row r="36" spans="2:34" x14ac:dyDescent="0.25">
      <c r="B36" s="41"/>
      <c r="C36" s="42" t="s">
        <v>53</v>
      </c>
      <c r="D36" s="41">
        <f t="shared" si="3"/>
        <v>0</v>
      </c>
      <c r="E36" s="43">
        <f t="shared" si="6"/>
        <v>42667</v>
      </c>
      <c r="F36" s="42" t="s">
        <v>69</v>
      </c>
      <c r="G36" s="41"/>
      <c r="H36" s="41" t="s">
        <v>60</v>
      </c>
      <c r="I36" s="41"/>
      <c r="J36" s="41"/>
      <c r="K36" s="44"/>
      <c r="L36" s="41" t="s">
        <v>47</v>
      </c>
      <c r="M36" s="41"/>
      <c r="N36" s="41"/>
      <c r="O36" s="41" t="str">
        <f t="shared" si="4"/>
        <v>JONC-ECP-METER001</v>
      </c>
      <c r="P36" s="41"/>
      <c r="Q36" s="41" t="str">
        <f t="shared" si="5"/>
        <v>JONC-OR3</v>
      </c>
      <c r="R36" s="41"/>
      <c r="S36" s="41"/>
      <c r="T36" s="41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</row>
    <row r="37" spans="2:34" x14ac:dyDescent="0.25">
      <c r="B37" s="41"/>
      <c r="C37" s="42" t="s">
        <v>54</v>
      </c>
      <c r="D37" s="41">
        <f t="shared" si="3"/>
        <v>0</v>
      </c>
      <c r="E37" s="43">
        <f t="shared" si="6"/>
        <v>42667</v>
      </c>
      <c r="F37" s="42" t="s">
        <v>69</v>
      </c>
      <c r="G37" s="41"/>
      <c r="H37" s="41" t="s">
        <v>60</v>
      </c>
      <c r="I37" s="41"/>
      <c r="J37" s="41"/>
      <c r="K37" s="44"/>
      <c r="L37" s="41" t="s">
        <v>47</v>
      </c>
      <c r="M37" s="41"/>
      <c r="N37" s="41"/>
      <c r="O37" s="41" t="str">
        <f t="shared" si="4"/>
        <v>JONC-ECP-METER001</v>
      </c>
      <c r="P37" s="41"/>
      <c r="Q37" s="41" t="str">
        <f t="shared" si="5"/>
        <v>JONC-OR3</v>
      </c>
      <c r="R37" s="41"/>
      <c r="S37" s="41"/>
      <c r="T37" s="41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</row>
    <row r="38" spans="2:34" x14ac:dyDescent="0.25"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</row>
    <row r="39" spans="2:34" x14ac:dyDescent="0.25"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</row>
    <row r="40" spans="2:34" hidden="1" x14ac:dyDescent="0.25"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</row>
    <row r="41" spans="2:34" hidden="1" x14ac:dyDescent="0.25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</row>
    <row r="42" spans="2:34" hidden="1" x14ac:dyDescent="0.25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</row>
    <row r="43" spans="2:34" hidden="1" x14ac:dyDescent="0.25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</row>
    <row r="44" spans="2:34" hidden="1" x14ac:dyDescent="0.25"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 spans="2:34" hidden="1" x14ac:dyDescent="0.25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 spans="2:34" hidden="1" x14ac:dyDescent="0.25"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</row>
  </sheetData>
  <protectedRanges>
    <protectedRange sqref="B3:C5" name="parameters"/>
  </protectedRanges>
  <mergeCells count="10">
    <mergeCell ref="B2:C2"/>
    <mergeCell ref="B26:N26"/>
    <mergeCell ref="O26:P26"/>
    <mergeCell ref="B27:B28"/>
    <mergeCell ref="C27:C28"/>
    <mergeCell ref="D27:D28"/>
    <mergeCell ref="F27:F28"/>
    <mergeCell ref="G27:G28"/>
    <mergeCell ref="L27:L28"/>
    <mergeCell ref="O27:P27"/>
  </mergeCells>
  <phoneticPr fontId="12" type="noConversion"/>
  <hyperlinks>
    <hyperlink ref="C9" r:id="rId1" xr:uid="{9200BAA5-01D9-4FEA-8CBC-D76415A7F6D1}"/>
  </hyperlinks>
  <pageMargins left="0.7" right="0.7" top="0.75" bottom="0.75" header="0.3" footer="0.3"/>
  <pageSetup paperSize="9" orientation="portrait" verticalDpi="0"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9DC50-F362-4EA9-89EE-236F2F37E080}">
  <dimension ref="A1:W18"/>
  <sheetViews>
    <sheetView workbookViewId="0">
      <selection activeCell="A18" sqref="A6:W18"/>
    </sheetView>
  </sheetViews>
  <sheetFormatPr baseColWidth="10" defaultColWidth="9.140625" defaultRowHeight="15" x14ac:dyDescent="0.25"/>
  <cols>
    <col min="1" max="1" width="22.5703125" customWidth="1"/>
    <col min="2" max="2" width="71.5703125" bestFit="1" customWidth="1"/>
    <col min="3" max="3" width="32.85546875" customWidth="1"/>
    <col min="4" max="4" width="21.85546875" customWidth="1"/>
    <col min="6" max="6" width="9.7109375" customWidth="1"/>
    <col min="8" max="8" width="15.140625" customWidth="1"/>
    <col min="9" max="9" width="18.42578125" customWidth="1"/>
    <col min="10" max="10" width="11.7109375" customWidth="1"/>
    <col min="12" max="12" width="14.42578125" customWidth="1"/>
    <col min="13" max="13" width="29.28515625" bestFit="1" customWidth="1"/>
    <col min="14" max="14" width="33.5703125" bestFit="1" customWidth="1"/>
    <col min="15" max="15" width="11.85546875" customWidth="1"/>
    <col min="16" max="16" width="34.140625" bestFit="1" customWidth="1"/>
    <col min="17" max="17" width="11.140625" bestFit="1" customWidth="1"/>
    <col min="18" max="18" width="9.42578125" customWidth="1"/>
    <col min="19" max="19" width="19.85546875" bestFit="1" customWidth="1"/>
    <col min="20" max="20" width="14.7109375" bestFit="1" customWidth="1"/>
    <col min="21" max="21" width="25.5703125" bestFit="1" customWidth="1"/>
    <col min="22" max="22" width="21" bestFit="1" customWidth="1"/>
    <col min="23" max="23" width="20.7109375" bestFit="1" customWidth="1"/>
  </cols>
  <sheetData>
    <row r="1" spans="1:23" x14ac:dyDescent="0.25">
      <c r="B1" t="s">
        <v>57</v>
      </c>
      <c r="C1" t="s">
        <v>66</v>
      </c>
    </row>
    <row r="2" spans="1:23" x14ac:dyDescent="0.25">
      <c r="B2" t="s">
        <v>58</v>
      </c>
      <c r="C2" s="18" t="s">
        <v>59</v>
      </c>
    </row>
    <row r="6" spans="1:23" x14ac:dyDescent="0.25">
      <c r="A6" s="1" t="s">
        <v>0</v>
      </c>
      <c r="B6" s="2" t="s">
        <v>1</v>
      </c>
      <c r="C6" s="1" t="s">
        <v>2</v>
      </c>
      <c r="D6" s="1" t="s">
        <v>3</v>
      </c>
      <c r="E6" s="1" t="s">
        <v>4</v>
      </c>
      <c r="F6" s="1" t="s">
        <v>4</v>
      </c>
      <c r="G6" s="1" t="s">
        <v>5</v>
      </c>
      <c r="H6" s="1"/>
      <c r="I6" s="1" t="s">
        <v>3</v>
      </c>
      <c r="J6" s="1" t="s">
        <v>3</v>
      </c>
      <c r="K6" s="1" t="s">
        <v>6</v>
      </c>
      <c r="L6" s="1" t="s">
        <v>3</v>
      </c>
      <c r="M6" s="1" t="s">
        <v>6</v>
      </c>
      <c r="N6" s="1" t="s">
        <v>7</v>
      </c>
      <c r="O6" s="1" t="s">
        <v>8</v>
      </c>
      <c r="P6" s="1" t="s">
        <v>0</v>
      </c>
      <c r="Q6" s="1" t="s">
        <v>4</v>
      </c>
      <c r="R6" s="1" t="s">
        <v>6</v>
      </c>
    </row>
    <row r="7" spans="1:23" ht="24.75" x14ac:dyDescent="0.25">
      <c r="A7" s="50" t="s">
        <v>9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2"/>
      <c r="N7" s="53" t="s">
        <v>10</v>
      </c>
      <c r="O7" s="53"/>
      <c r="P7" s="3" t="s">
        <v>11</v>
      </c>
      <c r="Q7" s="4" t="s">
        <v>12</v>
      </c>
      <c r="R7" s="4" t="s">
        <v>13</v>
      </c>
    </row>
    <row r="8" spans="1:23" ht="48.75" x14ac:dyDescent="0.25">
      <c r="A8" s="54" t="s">
        <v>14</v>
      </c>
      <c r="B8" s="56" t="s">
        <v>15</v>
      </c>
      <c r="C8" s="58" t="s">
        <v>16</v>
      </c>
      <c r="D8" s="5"/>
      <c r="E8" s="60" t="s">
        <v>17</v>
      </c>
      <c r="F8" s="60" t="s">
        <v>18</v>
      </c>
      <c r="G8" s="6"/>
      <c r="H8" s="6"/>
      <c r="I8" s="5"/>
      <c r="J8" s="7"/>
      <c r="K8" s="62" t="s">
        <v>19</v>
      </c>
      <c r="L8" s="8"/>
      <c r="M8" s="5"/>
      <c r="N8" s="64" t="s">
        <v>20</v>
      </c>
      <c r="O8" s="64"/>
      <c r="P8" s="9" t="s">
        <v>21</v>
      </c>
      <c r="Q8" s="10" t="s">
        <v>22</v>
      </c>
      <c r="R8" s="11" t="s">
        <v>23</v>
      </c>
    </row>
    <row r="9" spans="1:23" ht="36.75" x14ac:dyDescent="0.25">
      <c r="A9" s="55"/>
      <c r="B9" s="57"/>
      <c r="C9" s="59"/>
      <c r="D9" s="12"/>
      <c r="E9" s="61"/>
      <c r="F9" s="61"/>
      <c r="G9" s="6"/>
      <c r="H9" s="6"/>
      <c r="I9" s="5"/>
      <c r="J9" s="13" t="s">
        <v>24</v>
      </c>
      <c r="K9" s="63"/>
      <c r="L9" s="9"/>
      <c r="M9" s="5"/>
      <c r="N9" s="14" t="s">
        <v>25</v>
      </c>
      <c r="O9" s="7" t="s">
        <v>26</v>
      </c>
      <c r="P9" s="8" t="s">
        <v>27</v>
      </c>
      <c r="Q9" s="15" t="s">
        <v>28</v>
      </c>
      <c r="R9" s="16"/>
    </row>
    <row r="10" spans="1:23" ht="15.75" x14ac:dyDescent="0.25">
      <c r="A10" s="20" t="s">
        <v>29</v>
      </c>
      <c r="B10" s="21" t="s">
        <v>30</v>
      </c>
      <c r="C10" s="22" t="s">
        <v>31</v>
      </c>
      <c r="D10" s="20" t="s">
        <v>32</v>
      </c>
      <c r="E10" s="22" t="s">
        <v>33</v>
      </c>
      <c r="F10" s="22" t="s">
        <v>34</v>
      </c>
      <c r="G10" s="22" t="s">
        <v>35</v>
      </c>
      <c r="H10" s="23" t="s">
        <v>36</v>
      </c>
      <c r="I10" s="22" t="s">
        <v>37</v>
      </c>
      <c r="J10" s="22" t="s">
        <v>38</v>
      </c>
      <c r="K10" s="24" t="s">
        <v>39</v>
      </c>
      <c r="L10" s="25" t="s">
        <v>40</v>
      </c>
      <c r="M10" s="22" t="s">
        <v>41</v>
      </c>
      <c r="N10" s="22" t="s">
        <v>42</v>
      </c>
      <c r="O10" s="22" t="s">
        <v>43</v>
      </c>
      <c r="P10" s="22" t="s">
        <v>44</v>
      </c>
      <c r="Q10" s="22" t="s">
        <v>45</v>
      </c>
      <c r="R10" s="22" t="s">
        <v>46</v>
      </c>
      <c r="S10" s="22" t="s">
        <v>61</v>
      </c>
      <c r="T10" s="22" t="s">
        <v>65</v>
      </c>
      <c r="U10" s="22" t="s">
        <v>62</v>
      </c>
      <c r="V10" s="22" t="s">
        <v>63</v>
      </c>
      <c r="W10" s="22" t="s">
        <v>64</v>
      </c>
    </row>
    <row r="11" spans="1:23" x14ac:dyDescent="0.25">
      <c r="B11" s="17" t="s">
        <v>48</v>
      </c>
      <c r="C11" t="str">
        <f t="shared" ref="C11:C18" si="0">$C$2</f>
        <v>kevin.clement@edf-re.fr</v>
      </c>
      <c r="D11" s="26">
        <v>25569</v>
      </c>
      <c r="E11" s="17" t="s">
        <v>56</v>
      </c>
      <c r="G11" t="s">
        <v>60</v>
      </c>
      <c r="J11" s="19"/>
      <c r="K11" t="s">
        <v>47</v>
      </c>
      <c r="N11" t="str">
        <f t="shared" ref="N11:N18" si="1">$C$1</f>
        <v>ANPA</v>
      </c>
      <c r="T11">
        <v>53666</v>
      </c>
      <c r="U11" t="s">
        <v>67</v>
      </c>
      <c r="V11">
        <v>15</v>
      </c>
      <c r="W11">
        <v>90</v>
      </c>
    </row>
    <row r="12" spans="1:23" x14ac:dyDescent="0.25">
      <c r="B12" s="17" t="s">
        <v>55</v>
      </c>
      <c r="C12" t="str">
        <f t="shared" si="0"/>
        <v>kevin.clement@edf-re.fr</v>
      </c>
      <c r="D12" s="26">
        <v>25569</v>
      </c>
      <c r="E12" s="17" t="s">
        <v>56</v>
      </c>
      <c r="G12" t="s">
        <v>60</v>
      </c>
      <c r="J12" s="19"/>
      <c r="K12" t="s">
        <v>47</v>
      </c>
      <c r="N12" t="str">
        <f t="shared" si="1"/>
        <v>ANPA</v>
      </c>
      <c r="T12">
        <v>53666</v>
      </c>
      <c r="U12" t="s">
        <v>67</v>
      </c>
      <c r="V12">
        <v>15</v>
      </c>
      <c r="W12">
        <v>90</v>
      </c>
    </row>
    <row r="13" spans="1:23" x14ac:dyDescent="0.25">
      <c r="B13" s="17" t="s">
        <v>51</v>
      </c>
      <c r="C13" t="str">
        <f t="shared" si="0"/>
        <v>kevin.clement@edf-re.fr</v>
      </c>
      <c r="D13" s="26">
        <v>25569</v>
      </c>
      <c r="E13" s="17" t="s">
        <v>56</v>
      </c>
      <c r="G13" t="s">
        <v>60</v>
      </c>
      <c r="J13" s="19"/>
      <c r="K13" t="s">
        <v>47</v>
      </c>
      <c r="N13" t="str">
        <f t="shared" si="1"/>
        <v>ANPA</v>
      </c>
      <c r="T13">
        <v>53666</v>
      </c>
      <c r="U13" t="s">
        <v>67</v>
      </c>
      <c r="V13">
        <v>15</v>
      </c>
      <c r="W13">
        <v>90</v>
      </c>
    </row>
    <row r="14" spans="1:23" x14ac:dyDescent="0.25">
      <c r="B14" s="17" t="s">
        <v>49</v>
      </c>
      <c r="C14" t="str">
        <f t="shared" si="0"/>
        <v>kevin.clement@edf-re.fr</v>
      </c>
      <c r="D14" s="26">
        <v>25569</v>
      </c>
      <c r="E14" s="17" t="s">
        <v>56</v>
      </c>
      <c r="G14" t="s">
        <v>60</v>
      </c>
      <c r="J14" s="19"/>
      <c r="K14" t="s">
        <v>47</v>
      </c>
      <c r="N14" t="str">
        <f t="shared" si="1"/>
        <v>ANPA</v>
      </c>
      <c r="T14">
        <v>53666</v>
      </c>
      <c r="U14" t="s">
        <v>67</v>
      </c>
      <c r="V14">
        <v>15</v>
      </c>
      <c r="W14">
        <v>90</v>
      </c>
    </row>
    <row r="15" spans="1:23" x14ac:dyDescent="0.25">
      <c r="B15" s="17" t="s">
        <v>50</v>
      </c>
      <c r="C15" t="str">
        <f t="shared" si="0"/>
        <v>kevin.clement@edf-re.fr</v>
      </c>
      <c r="D15" s="26">
        <v>25569</v>
      </c>
      <c r="E15" s="17" t="s">
        <v>56</v>
      </c>
      <c r="G15" t="s">
        <v>60</v>
      </c>
      <c r="J15" s="19"/>
      <c r="K15" t="s">
        <v>47</v>
      </c>
      <c r="N15" t="str">
        <f t="shared" si="1"/>
        <v>ANPA</v>
      </c>
      <c r="T15">
        <v>53666</v>
      </c>
      <c r="U15" t="s">
        <v>67</v>
      </c>
      <c r="V15">
        <v>15</v>
      </c>
      <c r="W15">
        <v>90</v>
      </c>
    </row>
    <row r="16" spans="1:23" x14ac:dyDescent="0.25">
      <c r="B16" s="17" t="s">
        <v>52</v>
      </c>
      <c r="C16" t="str">
        <f t="shared" si="0"/>
        <v>kevin.clement@edf-re.fr</v>
      </c>
      <c r="D16" s="26">
        <v>25569</v>
      </c>
      <c r="E16" s="17" t="s">
        <v>56</v>
      </c>
      <c r="G16" t="s">
        <v>60</v>
      </c>
      <c r="J16" s="19"/>
      <c r="K16" t="s">
        <v>47</v>
      </c>
      <c r="N16" t="str">
        <f t="shared" si="1"/>
        <v>ANPA</v>
      </c>
      <c r="T16">
        <v>53666</v>
      </c>
      <c r="U16" t="s">
        <v>68</v>
      </c>
      <c r="V16">
        <v>0</v>
      </c>
      <c r="W16">
        <v>0</v>
      </c>
    </row>
    <row r="17" spans="2:23" x14ac:dyDescent="0.25">
      <c r="B17" s="17" t="s">
        <v>53</v>
      </c>
      <c r="C17" t="str">
        <f t="shared" si="0"/>
        <v>kevin.clement@edf-re.fr</v>
      </c>
      <c r="D17" s="26">
        <v>25569</v>
      </c>
      <c r="E17" s="17" t="s">
        <v>56</v>
      </c>
      <c r="G17" t="s">
        <v>60</v>
      </c>
      <c r="J17" s="19"/>
      <c r="K17" t="s">
        <v>47</v>
      </c>
      <c r="N17" t="str">
        <f t="shared" si="1"/>
        <v>ANPA</v>
      </c>
      <c r="T17">
        <v>53666</v>
      </c>
      <c r="U17" t="s">
        <v>68</v>
      </c>
      <c r="V17">
        <v>0</v>
      </c>
      <c r="W17">
        <v>0</v>
      </c>
    </row>
    <row r="18" spans="2:23" x14ac:dyDescent="0.25">
      <c r="B18" s="17" t="s">
        <v>54</v>
      </c>
      <c r="C18" t="str">
        <f t="shared" si="0"/>
        <v>kevin.clement@edf-re.fr</v>
      </c>
      <c r="D18" s="26">
        <v>25569</v>
      </c>
      <c r="E18" s="17" t="s">
        <v>56</v>
      </c>
      <c r="G18" t="s">
        <v>60</v>
      </c>
      <c r="J18" s="19"/>
      <c r="K18" t="s">
        <v>47</v>
      </c>
      <c r="N18" t="str">
        <f t="shared" si="1"/>
        <v>ANPA</v>
      </c>
      <c r="T18">
        <v>53666</v>
      </c>
      <c r="U18" t="s">
        <v>68</v>
      </c>
      <c r="V18">
        <v>0</v>
      </c>
      <c r="W18">
        <v>0</v>
      </c>
    </row>
  </sheetData>
  <mergeCells count="9">
    <mergeCell ref="A7:M7"/>
    <mergeCell ref="N7:O7"/>
    <mergeCell ref="A8:A9"/>
    <mergeCell ref="B8:B9"/>
    <mergeCell ref="C8:C9"/>
    <mergeCell ref="E8:E9"/>
    <mergeCell ref="F8:F9"/>
    <mergeCell ref="K8:K9"/>
    <mergeCell ref="N8:O8"/>
  </mergeCells>
  <phoneticPr fontId="12" type="noConversion"/>
  <hyperlinks>
    <hyperlink ref="C2" r:id="rId1" xr:uid="{9A430E05-D60F-415E-9AF4-1F68B3AD6F12}"/>
  </hyperlinks>
  <pageMargins left="0.7" right="0.7" top="0.75" bottom="0.75" header="0.3" footer="0.3"/>
  <pageSetup paperSize="9" orientation="portrait" verticalDpi="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5877-DE72-4ADB-BAE8-30BE934284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D786DD4615AD4C929867322DAD61A4" ma:contentTypeVersion="10" ma:contentTypeDescription="Crée un document." ma:contentTypeScope="" ma:versionID="8a4b7266a4bb969b443a658d01bb7174">
  <xsd:schema xmlns:xsd="http://www.w3.org/2001/XMLSchema" xmlns:xs="http://www.w3.org/2001/XMLSchema" xmlns:p="http://schemas.microsoft.com/office/2006/metadata/properties" xmlns:ns2="7bb0b83e-420c-4a8a-8b8d-6814ce313c87" xmlns:ns3="737540b7-7beb-44e9-ac50-e0c53972ff5f" targetNamespace="http://schemas.microsoft.com/office/2006/metadata/properties" ma:root="true" ma:fieldsID="8b0685874f74f8bed09a42a659eb7eeb" ns2:_="" ns3:_="">
    <xsd:import namespace="7bb0b83e-420c-4a8a-8b8d-6814ce313c87"/>
    <xsd:import namespace="737540b7-7beb-44e9-ac50-e0c53972ff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b0b83e-420c-4a8a-8b8d-6814ce313c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6dbcb339-0d13-475d-8eb4-ac78b8faaa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7540b7-7beb-44e9-ac50-e0c53972ff5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8C137B-5A34-44AE-9AF9-89553A81D0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b0b83e-420c-4a8a-8b8d-6814ce313c87"/>
    <ds:schemaRef ds:uri="737540b7-7beb-44e9-ac50-e0c53972ff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559881-8097-4470-9EF5-308222937A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Nouveau parc - Conformités</vt:lpstr>
      <vt:lpstr>Nouveau parc - Tâches</vt:lpstr>
      <vt:lpstr>Sheet3</vt:lpstr>
    </vt:vector>
  </TitlesOfParts>
  <Company>EDF Renouvelables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CLEMENT</dc:creator>
  <cp:lastModifiedBy>Kevin CLEMENT</cp:lastModifiedBy>
  <dcterms:created xsi:type="dcterms:W3CDTF">2023-09-07T09:35:12Z</dcterms:created>
  <dcterms:modified xsi:type="dcterms:W3CDTF">2023-11-14T15:53:40Z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0b5fe95-8f20-4bf1-a4bc-7cba4c4dcd39_Enabled">
    <vt:lpwstr>true</vt:lpwstr>
  </property>
  <property fmtid="{D5CDD505-2E9C-101B-9397-08002B2CF9AE}" pid="3" name="MSIP_Label_00b5fe95-8f20-4bf1-a4bc-7cba4c4dcd39_SetDate">
    <vt:lpwstr>2023-09-07T09:35:13Z</vt:lpwstr>
  </property>
  <property fmtid="{D5CDD505-2E9C-101B-9397-08002B2CF9AE}" pid="4" name="MSIP_Label_00b5fe95-8f20-4bf1-a4bc-7cba4c4dcd39_Method">
    <vt:lpwstr>Standard</vt:lpwstr>
  </property>
  <property fmtid="{D5CDD505-2E9C-101B-9397-08002B2CF9AE}" pid="5" name="MSIP_Label_00b5fe95-8f20-4bf1-a4bc-7cba4c4dcd39_Name">
    <vt:lpwstr>Internal access</vt:lpwstr>
  </property>
  <property fmtid="{D5CDD505-2E9C-101B-9397-08002B2CF9AE}" pid="6" name="MSIP_Label_00b5fe95-8f20-4bf1-a4bc-7cba4c4dcd39_SiteId">
    <vt:lpwstr>34c5e68e-b374-47fe-91da-0e3d638792fb</vt:lpwstr>
  </property>
  <property fmtid="{D5CDD505-2E9C-101B-9397-08002B2CF9AE}" pid="7" name="MSIP_Label_00b5fe95-8f20-4bf1-a4bc-7cba4c4dcd39_ActionId">
    <vt:lpwstr>a256073d-1d17-4d30-b46d-7a0b56f69eed</vt:lpwstr>
  </property>
  <property fmtid="{D5CDD505-2E9C-101B-9397-08002B2CF9AE}" pid="8" name="MSIP_Label_00b5fe95-8f20-4bf1-a4bc-7cba4c4dcd39_ContentBits">
    <vt:lpwstr>0</vt:lpwstr>
  </property>
</Properties>
</file>