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edfengroup.sharepoint.com/sites/EDFRE_DSIN_Outildegestiondesparcs-02-Conception/Shared Documents/02 - Conception/03 - Paramètrage/"/>
    </mc:Choice>
  </mc:AlternateContent>
  <xr:revisionPtr revIDLastSave="303" documentId="11_0C7DF2238C2BE88827D0903E8BF9B504628B4A92" xr6:coauthVersionLast="47" xr6:coauthVersionMax="47" xr10:uidLastSave="{EE07A8B3-7BC0-43D7-B264-932801CCBC2E}"/>
  <bookViews>
    <workbookView xWindow="825" yWindow="-120" windowWidth="37695" windowHeight="21840" firstSheet="1" activeTab="3" xr2:uid="{00000000-000D-0000-FFFF-FFFF00000000}"/>
  </bookViews>
  <sheets>
    <sheet name="0 - Centrale" sheetId="1" r:id="rId1"/>
    <sheet name="1 - Type contrats bluepoint" sheetId="2" r:id="rId2"/>
    <sheet name="2 - Champs spécifiques contrats" sheetId="3" r:id="rId3"/>
    <sheet name="2 - Contrats windga_bluepoint" sheetId="4" r:id="rId4"/>
    <sheet name="3 - Type event bluepoint" sheetId="5" r:id="rId5"/>
    <sheet name="4 - Event wsp_bluepoint" sheetId="6" r:id="rId6"/>
    <sheet name="3 - Champs obligatoires event" sheetId="7" state="hidden" r:id="rId7"/>
    <sheet name="3 - Taches par event" sheetId="8" r:id="rId8"/>
    <sheet name="5- Type jalons bluepoint" sheetId="9" r:id="rId9"/>
    <sheet name="6 - Jalons windga_bluepoint" sheetId="10" r:id="rId10"/>
    <sheet name="7 - Type matériel" sheetId="11" r:id="rId11"/>
    <sheet name="8 - Materiel windga_bluepoint" sheetId="12" r:id="rId12"/>
    <sheet name="8 - Champs spécifiques matériel" sheetId="13" r:id="rId13"/>
    <sheet name="9 - Type modèle Bluepoint" sheetId="14" r:id="rId14"/>
    <sheet name="10 - Modèle windga_bluepoint" sheetId="15" r:id="rId15"/>
    <sheet name="10 - Modèle Solaire (Lola)" sheetId="22" r:id="rId16"/>
    <sheet name="11 - Type conformité bluepoint" sheetId="16" r:id="rId17"/>
    <sheet name="12 - Liste des tâches par confo" sheetId="17" r:id="rId18"/>
    <sheet name="13 - Type portefeuille" sheetId="18" r:id="rId19"/>
    <sheet name="14 - Liste portefeuille" sheetId="19" r:id="rId20"/>
    <sheet name="14 - Portefeuille windga_bluepo" sheetId="20" r:id="rId21"/>
    <sheet name="Sheet3" sheetId="21" r:id="rId22"/>
  </sheets>
  <definedNames>
    <definedName name="_xlnm._FilterDatabase" localSheetId="15" hidden="1">'10 - Modèle Solaire (Lola)'!$A$1:$E$47</definedName>
    <definedName name="_xlnm._FilterDatabase" localSheetId="14" hidden="1">'10 - Modèle windga_bluepoint'!$C$17:$H$285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12" l="1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" i="4"/>
  <c r="F2" i="4"/>
  <c r="B30" i="3"/>
  <c r="B26" i="3"/>
  <c r="B3" i="3"/>
  <c r="B2" i="3"/>
</calcChain>
</file>

<file path=xl/sharedStrings.xml><?xml version="1.0" encoding="utf-8"?>
<sst xmlns="http://schemas.openxmlformats.org/spreadsheetml/2006/main" count="2527" uniqueCount="1105">
  <si>
    <t xml:space="preserve">Champ spécifique </t>
  </si>
  <si>
    <t>Section</t>
  </si>
  <si>
    <t>Eolien et/ou PV</t>
  </si>
  <si>
    <t>Equipe</t>
  </si>
  <si>
    <t>Note</t>
  </si>
  <si>
    <t>Type de portefeuille</t>
  </si>
  <si>
    <t>Superficie clôturée du site</t>
  </si>
  <si>
    <t>Dimensions</t>
  </si>
  <si>
    <t>PV</t>
  </si>
  <si>
    <t>Enviro</t>
  </si>
  <si>
    <t>Pôle</t>
  </si>
  <si>
    <t>Direction OMEGA</t>
  </si>
  <si>
    <t>Hauteur structure</t>
  </si>
  <si>
    <t>Antenne</t>
  </si>
  <si>
    <t>Ecartement interrangée</t>
  </si>
  <si>
    <t>Responsable de Zone</t>
  </si>
  <si>
    <t>Services</t>
  </si>
  <si>
    <t>redondant avec antenne ?</t>
  </si>
  <si>
    <t>Surface projetée des panneaux</t>
  </si>
  <si>
    <t>Câblage apparent</t>
  </si>
  <si>
    <t>Inclinaison des structures</t>
  </si>
  <si>
    <t>Déjà présent par défaut</t>
  </si>
  <si>
    <t>Modèle de runner</t>
  </si>
  <si>
    <t>Sécurité</t>
  </si>
  <si>
    <t>Eolien</t>
  </si>
  <si>
    <t>SSQ</t>
  </si>
  <si>
    <t>Numéro OREOL</t>
  </si>
  <si>
    <t>Code EOTP (SAP)</t>
  </si>
  <si>
    <t>Eolien &amp; PV</t>
  </si>
  <si>
    <t>Equipe Central Parcs</t>
  </si>
  <si>
    <t xml:space="preserve">tarif, </t>
  </si>
  <si>
    <t>GA</t>
  </si>
  <si>
    <t>Présent dans le contrat</t>
  </si>
  <si>
    <t xml:space="preserve">franchise assurance, </t>
  </si>
  <si>
    <t xml:space="preserve">date MSI, </t>
  </si>
  <si>
    <t>Présent dan les jalons</t>
  </si>
  <si>
    <t xml:space="preserve">type revente elec, </t>
  </si>
  <si>
    <t>Présent dans les contrats</t>
  </si>
  <si>
    <t xml:space="preserve">Resp zone </t>
  </si>
  <si>
    <t xml:space="preserve">GT </t>
  </si>
  <si>
    <t xml:space="preserve">Contact pales </t>
  </si>
  <si>
    <t>Types de contrats</t>
  </si>
  <si>
    <t>Catégorie</t>
  </si>
  <si>
    <t>APC</t>
  </si>
  <si>
    <t>Permit</t>
  </si>
  <si>
    <t>Assistance</t>
  </si>
  <si>
    <t>Corporate</t>
  </si>
  <si>
    <t>Assurance</t>
  </si>
  <si>
    <t>Insurance</t>
  </si>
  <si>
    <t>Autorisation d'exploiter</t>
  </si>
  <si>
    <t>Bail</t>
  </si>
  <si>
    <t>Access Rights</t>
  </si>
  <si>
    <t>Facturation</t>
  </si>
  <si>
    <t>CARD-I</t>
  </si>
  <si>
    <t>Connection</t>
  </si>
  <si>
    <t>Enedis</t>
  </si>
  <si>
    <t>CART  &amp; CPA</t>
  </si>
  <si>
    <t>RTE</t>
  </si>
  <si>
    <t>Convention de raccordement</t>
  </si>
  <si>
    <t>Enedis / RTE</t>
  </si>
  <si>
    <t>Convention déneigement</t>
  </si>
  <si>
    <t>Convention exploitation</t>
  </si>
  <si>
    <t>Convention partenariat</t>
  </si>
  <si>
    <t>Other</t>
  </si>
  <si>
    <t>Emprunt</t>
  </si>
  <si>
    <t>Financial</t>
  </si>
  <si>
    <t>Garantie</t>
  </si>
  <si>
    <t>EPC</t>
  </si>
  <si>
    <t>Garantie financière</t>
  </si>
  <si>
    <t>Gestion d'actif</t>
  </si>
  <si>
    <t>GTAC</t>
  </si>
  <si>
    <t>O&amp;M - BESS</t>
  </si>
  <si>
    <t>O&amp;M - Parc et Poste (externe)</t>
  </si>
  <si>
    <t>O&amp;M - Parc et Poste (interne)</t>
  </si>
  <si>
    <t>O&amp;M - Poste</t>
  </si>
  <si>
    <t>O&amp;M - SDA</t>
  </si>
  <si>
    <t>O&amp;M - WTG</t>
  </si>
  <si>
    <t>Permis de construire</t>
  </si>
  <si>
    <t>Police d'assurance</t>
  </si>
  <si>
    <t>Servitude</t>
  </si>
  <si>
    <t>Soutirage électricité</t>
  </si>
  <si>
    <t>Supervision</t>
  </si>
  <si>
    <t>Télécom</t>
  </si>
  <si>
    <t>TSA</t>
  </si>
  <si>
    <t>CEVEA</t>
  </si>
  <si>
    <t>Vente électricité - Agrégation M0</t>
  </si>
  <si>
    <t>PPA</t>
  </si>
  <si>
    <t>Vente électricité - Agrégation mixte / fixe</t>
  </si>
  <si>
    <t>Vente électricité - Agrégation Spot</t>
  </si>
  <si>
    <t>Vente électricité - Autre contrat</t>
  </si>
  <si>
    <t>Vente électricité - CPPA</t>
  </si>
  <si>
    <t>Vente électricité - EDF SEI</t>
  </si>
  <si>
    <t>Vente électricité - Garantie d'Origine</t>
  </si>
  <si>
    <t>Vente électricité - OA CR</t>
  </si>
  <si>
    <t>Vente électricité - OA fixe</t>
  </si>
  <si>
    <t>Vente électricité - PPA financier</t>
  </si>
  <si>
    <t>Vente électricité - Valorisation capacité</t>
  </si>
  <si>
    <t>Nom du champs</t>
  </si>
  <si>
    <t>Type du champs</t>
  </si>
  <si>
    <t>Liste des options (si applicable)</t>
  </si>
  <si>
    <t>Alias facturation</t>
  </si>
  <si>
    <t>Disponibiltié garantie</t>
  </si>
  <si>
    <t>Nombre</t>
  </si>
  <si>
    <t>gaa</t>
  </si>
  <si>
    <t>Disponibilité garantie (%)</t>
  </si>
  <si>
    <t>Majoration - Forfait déplacement</t>
  </si>
  <si>
    <t>Majoration - Tarif horaire ingénieur</t>
  </si>
  <si>
    <t>Majoration - Tarif horaire technicien</t>
  </si>
  <si>
    <t>Maintenance corrective - Main d'oeuvre</t>
  </si>
  <si>
    <t>Choix mutilples</t>
  </si>
  <si>
    <t>Maintenance corrective - Pièces</t>
  </si>
  <si>
    <t>Forfait,Hors-forfait,Hors-contrat,ENS1,ENS2,ENS3,ENS5</t>
  </si>
  <si>
    <t>Prélèvements d'huiles transfos</t>
  </si>
  <si>
    <t>Forfait,Hors-forfait,Hors-contrat,ENS1,ENS2,ENS3,ENS12</t>
  </si>
  <si>
    <t>Remplacement du Transformateur HTB</t>
  </si>
  <si>
    <t>Forfait,Hors-forfait,Hors-contrat,ENS1,ENS2,ENS3,ENS11</t>
  </si>
  <si>
    <t>Remplacement du Transformateur auxiliaire</t>
  </si>
  <si>
    <t>Forfait,Hors-forfait,Hors-contrat,ENS1,ENS2,ENS3,ENS10</t>
  </si>
  <si>
    <t>Remplacement des câbles HTA en tranchée</t>
  </si>
  <si>
    <t>Forfait,Hors-forfait,Hors-contrat,ENS1,ENS2,ENS3,ENS9</t>
  </si>
  <si>
    <t>Remplacement du réseau de fibres optiques</t>
  </si>
  <si>
    <t>Forfait,Hors-forfait,Hors-contrat,ENS1,ENS2,ENS3,ENS8</t>
  </si>
  <si>
    <t>Mise en conformité + levée des réserves</t>
  </si>
  <si>
    <t>Forfait,Hors-forfait,Hors-contrat,ENS1,ENS2,ENS3,ENS6</t>
  </si>
  <si>
    <t>Mise en sécurité des installations</t>
  </si>
  <si>
    <t xml:space="preserve">Travaux et réparations </t>
  </si>
  <si>
    <t>Activités liées au DT BIRD</t>
  </si>
  <si>
    <t>Forfait,Hors-forfait,Hors-contrat,ENS1,ENS2,ENS3,ENS7</t>
  </si>
  <si>
    <t>Type de stock initial de pièces</t>
  </si>
  <si>
    <t>Forfait,Hors-forfait,Hors-contrat,ENS1,ENS2,ENS3,ENS13</t>
  </si>
  <si>
    <t>Réapprovisionnement des pièces</t>
  </si>
  <si>
    <t>Forfait,Hors-forfait,Hors-contrat,ENS1,ENS2,ENS3,ENS14</t>
  </si>
  <si>
    <t>Délai prévenance indisponibilité</t>
  </si>
  <si>
    <t>Seuil prévenance indisponiblité</t>
  </si>
  <si>
    <t>Arrêt prix négatifs</t>
  </si>
  <si>
    <t>Oui/Non</t>
  </si>
  <si>
    <t>Lien vers portail Agrégateur</t>
  </si>
  <si>
    <t>Texte court</t>
  </si>
  <si>
    <t xml:space="preserve"> </t>
  </si>
  <si>
    <t>Date</t>
  </si>
  <si>
    <t>Agrégateur externe?</t>
  </si>
  <si>
    <t>Délai prévenance indisponibilités programmées</t>
  </si>
  <si>
    <t>Seuil prévenance indisponiblités programmées</t>
  </si>
  <si>
    <t>Délai prévenance indisponibilités non programmées</t>
  </si>
  <si>
    <t>Seuil prévenance indisponibilités non programmées</t>
  </si>
  <si>
    <t>Disponibilité</t>
  </si>
  <si>
    <t>Rapport d'exploitation</t>
  </si>
  <si>
    <t>Paricipation au Mécanisme Ajustement</t>
  </si>
  <si>
    <t>Part fixe</t>
  </si>
  <si>
    <t>Pourcentage de couverture</t>
  </si>
  <si>
    <t>ID_TYPE_ENTITE_ELEMENTS</t>
  </si>
  <si>
    <t>CODE_TYPE_ENTITE</t>
  </si>
  <si>
    <t>Catégorie WindGA</t>
  </si>
  <si>
    <t>Nom windga</t>
  </si>
  <si>
    <t>Proposition équipe centrale parc</t>
  </si>
  <si>
    <t>Catégorie Bleupoint</t>
  </si>
  <si>
    <t>Nom Bluepoint - décision équipe</t>
  </si>
  <si>
    <t>Commentaire</t>
  </si>
  <si>
    <t>TYPE_CONTRAT</t>
  </si>
  <si>
    <t>CONTRAT_ACHAT</t>
  </si>
  <si>
    <t>Contrat achat</t>
  </si>
  <si>
    <t>CONTRAT_AUTRES_ERDF</t>
  </si>
  <si>
    <t>Contrat ERDF</t>
  </si>
  <si>
    <t>CONTRAT_ACHAT_ELECTRICITE</t>
  </si>
  <si>
    <t>Contrat d’achat d’électricité (PPA)</t>
  </si>
  <si>
    <t>CONTRAT_ACHAT_RENUMERATION</t>
  </si>
  <si>
    <t>Complément de Rémunération EDF</t>
  </si>
  <si>
    <t>CONTRAT_ACHAT_OBLIGATION</t>
  </si>
  <si>
    <t>Obligation d'Achat EDF</t>
  </si>
  <si>
    <t>CONTRAT_ACHAT_AGREGATION</t>
  </si>
  <si>
    <t>Agrégation</t>
  </si>
  <si>
    <t>CONTRAT_ACHAT_GARANTIE</t>
  </si>
  <si>
    <t>Garanties d'Origine</t>
  </si>
  <si>
    <t>CONTRAT_ACHAT_GARANTIE_CAPACITE</t>
  </si>
  <si>
    <t>Valorisation des garanties de capacité</t>
  </si>
  <si>
    <t>SOUTIRAGE_ELECTRICITE</t>
  </si>
  <si>
    <t>Soutirage d'électricité</t>
  </si>
  <si>
    <t>CONTRAT_AUTRES_ASSISTANCE</t>
  </si>
  <si>
    <t>Assistance EEN - SAS</t>
  </si>
  <si>
    <t>CONTRAT_AUTRES_AUTRES</t>
  </si>
  <si>
    <t>Autres contrats</t>
  </si>
  <si>
    <t>CONTRAT_AUTRES_COMPTA</t>
  </si>
  <si>
    <t>Comptabilité SAS</t>
  </si>
  <si>
    <t>CONTRAT_AUTRES_GARDIEN_SECU</t>
  </si>
  <si>
    <t>Gardiennage Sécurité</t>
  </si>
  <si>
    <t>CONTRAT_AUTRES_TELECOM</t>
  </si>
  <si>
    <t>Telecom</t>
  </si>
  <si>
    <t>CONTRAT_OM_EDFENFR_SAS</t>
  </si>
  <si>
    <t>Contrat entre EDF EN France et SAS</t>
  </si>
  <si>
    <t>CONTRAT_OM_ETANCHEITE</t>
  </si>
  <si>
    <t xml:space="preserve">Contrat d'entretien de l'étanchéïté </t>
  </si>
  <si>
    <t>CONTRAT_OM</t>
  </si>
  <si>
    <t>Contrat O&amp;M Parc</t>
  </si>
  <si>
    <t>CONTRAT_AUTRES_ST_B</t>
  </si>
  <si>
    <t>Bleu</t>
  </si>
  <si>
    <t>CONTRAT_AUTRES_ST_E</t>
  </si>
  <si>
    <t>Emeraude</t>
  </si>
  <si>
    <t>CONTRAT_AUTRES_ST_J</t>
  </si>
  <si>
    <t>Jaune</t>
  </si>
  <si>
    <t>CONTRAT_AUTRES_ST_NONE</t>
  </si>
  <si>
    <t>Aucun</t>
  </si>
  <si>
    <t>CONTRAT_BAIL</t>
  </si>
  <si>
    <t>POLICE_ASSURANCE</t>
  </si>
  <si>
    <t>ASSURANCE</t>
  </si>
  <si>
    <t>GARANTIE</t>
  </si>
  <si>
    <t>AVENANT</t>
  </si>
  <si>
    <t>Avenant</t>
  </si>
  <si>
    <t>CONTRAT_OM_POSTE</t>
  </si>
  <si>
    <t>Contrat O&amp;M Poste</t>
  </si>
  <si>
    <t>ASSISTANCE</t>
  </si>
  <si>
    <t>GESTION_ACTIF</t>
  </si>
  <si>
    <t>Gestion d'actifs</t>
  </si>
  <si>
    <t>CONTRAT_OM_ET_POSTE</t>
  </si>
  <si>
    <t>Contrat O&amp;M Parc + Poste</t>
  </si>
  <si>
    <t>O&amp;M - Parc et Poste</t>
  </si>
  <si>
    <t>VARIANTE_CONTRAT_OM</t>
  </si>
  <si>
    <t>Contrat O&amp;M</t>
  </si>
  <si>
    <t>Types évènement</t>
  </si>
  <si>
    <t>Description</t>
  </si>
  <si>
    <t>Nom IEC</t>
  </si>
  <si>
    <t>ID IEC</t>
  </si>
  <si>
    <t>Ancrage - Autre</t>
  </si>
  <si>
    <t>Ancrage - Manifestation</t>
  </si>
  <si>
    <t>Ancrage - Portes ouvertes</t>
  </si>
  <si>
    <t>Ancrage - Visite mairie</t>
  </si>
  <si>
    <t>Arrêt imposé DREAL / Préfecture</t>
  </si>
  <si>
    <t>Suspended Authorities</t>
  </si>
  <si>
    <t>Arrêt panne SDA</t>
  </si>
  <si>
    <t>BoP</t>
  </si>
  <si>
    <t>Forced Outage BoP</t>
  </si>
  <si>
    <t>Bridage acoustique</t>
  </si>
  <si>
    <t>Commissioning</t>
  </si>
  <si>
    <t>Coupure HT</t>
  </si>
  <si>
    <t>Requested Shutdown Grid</t>
  </si>
  <si>
    <t>Inspection EDF Renouvelables</t>
  </si>
  <si>
    <t>Requested Shutdown Owner</t>
  </si>
  <si>
    <t>Inspection ICPE</t>
  </si>
  <si>
    <t>Limitation HT</t>
  </si>
  <si>
    <t>Partial Performance Derated Grid</t>
  </si>
  <si>
    <t>Panne</t>
  </si>
  <si>
    <t>Forced Outage</t>
  </si>
  <si>
    <t>Panne mineure</t>
  </si>
  <si>
    <t>Télécommunication</t>
  </si>
  <si>
    <t>MCR - Autre</t>
  </si>
  <si>
    <t>Forced Outage Major Component</t>
  </si>
  <si>
    <t>MCR - Gearbox</t>
  </si>
  <si>
    <t>MCR - Génératrice</t>
  </si>
  <si>
    <t>MCR - Main bearing</t>
  </si>
  <si>
    <t>MCR - Pales</t>
  </si>
  <si>
    <t>MCR - Roulement pale</t>
  </si>
  <si>
    <t>Autre</t>
  </si>
  <si>
    <t>Campagne acoustique</t>
  </si>
  <si>
    <t>Requested Shutdown Noise Unplanned</t>
  </si>
  <si>
    <t>Dommage foudre</t>
  </si>
  <si>
    <t>Force Majeure</t>
  </si>
  <si>
    <t>Dommage tempête</t>
  </si>
  <si>
    <t>Effraction</t>
  </si>
  <si>
    <t>Incident industriel</t>
  </si>
  <si>
    <t>Mortalité avifaune</t>
  </si>
  <si>
    <t>responsable création évènement = Enviro</t>
  </si>
  <si>
    <t>Rave party</t>
  </si>
  <si>
    <t>Suivi environnemental</t>
  </si>
  <si>
    <t>Vol</t>
  </si>
  <si>
    <t>Plainte riverain</t>
  </si>
  <si>
    <t>Dégradation</t>
  </si>
  <si>
    <t>Exercice d'urgence</t>
  </si>
  <si>
    <t>Analyse financière</t>
  </si>
  <si>
    <t>Contrôle de gestion</t>
  </si>
  <si>
    <t>Nom WSP</t>
  </si>
  <si>
    <t>Panne majeure</t>
  </si>
  <si>
    <t>H&amp;S</t>
  </si>
  <si>
    <t>Enviro-Acou</t>
  </si>
  <si>
    <t>Scada - Com</t>
  </si>
  <si>
    <t>Admin</t>
  </si>
  <si>
    <t>ICPE - APC - Non-conformité</t>
  </si>
  <si>
    <t>O&amp;M</t>
  </si>
  <si>
    <t>Visite mairie</t>
  </si>
  <si>
    <t>Effraction, vol, etc.</t>
  </si>
  <si>
    <t>Centrale - Inspection ICPE</t>
  </si>
  <si>
    <t>Site - Incident industriel</t>
  </si>
  <si>
    <t>Centrale - Limitation HT</t>
  </si>
  <si>
    <t>Centrale - Coupure  HT</t>
  </si>
  <si>
    <t>Site - Campagne acoustique</t>
  </si>
  <si>
    <t>Site - Suivi envrionnemental</t>
  </si>
  <si>
    <t>Centrale - Bridage acoustique</t>
  </si>
  <si>
    <t>Centrale - Inspection EDF Renouveables</t>
  </si>
  <si>
    <t>Centrale - Arrêt panne SDA</t>
  </si>
  <si>
    <t>Centrale - Panne</t>
  </si>
  <si>
    <t>Centrale - Panne BoP</t>
  </si>
  <si>
    <t>Centrale - Panne mineure</t>
  </si>
  <si>
    <t>Site - Dommage foudre</t>
  </si>
  <si>
    <t>Site - Dommage tempête</t>
  </si>
  <si>
    <t>Centrale - Arrêt imposé DREAL / Préfecture</t>
  </si>
  <si>
    <t>Site - Mortalité avifaune</t>
  </si>
  <si>
    <t>Site - Vol</t>
  </si>
  <si>
    <t>Site - Effraction</t>
  </si>
  <si>
    <t>Site - Rave party</t>
  </si>
  <si>
    <t>Centrale - Télécommunication</t>
  </si>
  <si>
    <t>Site - Autre</t>
  </si>
  <si>
    <t>Centrale - Commissioning</t>
  </si>
  <si>
    <t>Types de jalon</t>
  </si>
  <si>
    <t>Prospection</t>
  </si>
  <si>
    <t>Pris depuis OneDev</t>
  </si>
  <si>
    <t>DEV1</t>
  </si>
  <si>
    <t>DEV2</t>
  </si>
  <si>
    <t>DEV3</t>
  </si>
  <si>
    <t>DEV4</t>
  </si>
  <si>
    <t>OR1</t>
  </si>
  <si>
    <t>OR2</t>
  </si>
  <si>
    <t>OR3</t>
  </si>
  <si>
    <t>GA1</t>
  </si>
  <si>
    <t>Première injection</t>
  </si>
  <si>
    <t>Mise en Service Industrielle (MSI)</t>
  </si>
  <si>
    <t>Signature réception</t>
  </si>
  <si>
    <t>Dépôt du dossier de demande d'autorisation</t>
  </si>
  <si>
    <t>Obligation OREOL</t>
  </si>
  <si>
    <t>Délivrance de l'avis de l'autorité environnementale</t>
  </si>
  <si>
    <t>Arrêté d'autorisation ICPE</t>
  </si>
  <si>
    <t>Déclaration d'ouverture du chantier de construction</t>
  </si>
  <si>
    <t>Déclaration d'ouverture du chantier de démantèlement</t>
  </si>
  <si>
    <t>Mise en service comptable</t>
  </si>
  <si>
    <t>ID_EVENEMENT</t>
  </si>
  <si>
    <t>Nom WindGA</t>
  </si>
  <si>
    <t>Début des Travaux de la Centrale</t>
  </si>
  <si>
    <t>Fin des Travaux de la Centrale</t>
  </si>
  <si>
    <t>Date de mise en service prévisionnelle</t>
  </si>
  <si>
    <t>MISE EN EXPLOITATION OUVRAGES RACCORDEMENTS</t>
  </si>
  <si>
    <t>J1 - Comité des Engagements</t>
  </si>
  <si>
    <t>J2 - Accord de Lancement en Réalisation</t>
  </si>
  <si>
    <t>J3 - Mise en Service Industrielle</t>
  </si>
  <si>
    <t>J4 - Clôture du Dossier d'Investissement</t>
  </si>
  <si>
    <t>Mise sous tension des postes</t>
  </si>
  <si>
    <t>Mise sous tension des onduleurs</t>
  </si>
  <si>
    <t>Signature PV Prise en charge exploitation</t>
  </si>
  <si>
    <t>Levée des réserves investisseurs</t>
  </si>
  <si>
    <t>Date de prise en charge exploitant</t>
  </si>
  <si>
    <t>Date de prise en charge GA :</t>
  </si>
  <si>
    <t>Mise sous tension de la centrale côté réseau</t>
  </si>
  <si>
    <t>Date ouverture du contrat d'AOA</t>
  </si>
  <si>
    <t>Date de passage au jalon J3</t>
  </si>
  <si>
    <t>J1 - validation du Comité d'Engagement ( CEPG/ CA / CODIR)</t>
  </si>
  <si>
    <t>Levée des réserves EDF EN / constructeurs</t>
  </si>
  <si>
    <t>MST BT (TJ de secours ERDF)</t>
  </si>
  <si>
    <t>J3</t>
  </si>
  <si>
    <t>Date J3: 15/12/2014</t>
  </si>
  <si>
    <t>MSI</t>
  </si>
  <si>
    <t>Passage de Jalon J3</t>
  </si>
  <si>
    <t>PASSAGE DE JALON J3</t>
  </si>
  <si>
    <t>Jalon OR3 le 19/12/2019</t>
  </si>
  <si>
    <t>OR3 le 19/12/2019</t>
  </si>
  <si>
    <t>Ouverture contrat achat 10/01/2020</t>
  </si>
  <si>
    <t>Jalon OR3</t>
  </si>
  <si>
    <t>Injection premiers kWh</t>
  </si>
  <si>
    <t>Types de matériel</t>
  </si>
  <si>
    <t>Priorité</t>
  </si>
  <si>
    <t>Eolienne</t>
  </si>
  <si>
    <t>Prio 1</t>
  </si>
  <si>
    <t>Onduleur</t>
  </si>
  <si>
    <t>PDL</t>
  </si>
  <si>
    <t>Batterie</t>
  </si>
  <si>
    <t>SDA</t>
  </si>
  <si>
    <t>Tracker</t>
  </si>
  <si>
    <t>Pale</t>
  </si>
  <si>
    <t>Génératrice</t>
  </si>
  <si>
    <t>Flashlight</t>
  </si>
  <si>
    <t>Rescue kit</t>
  </si>
  <si>
    <t>Module PV</t>
  </si>
  <si>
    <t>Transfo</t>
  </si>
  <si>
    <t>A valider (notes tbo)</t>
  </si>
  <si>
    <t>Gearbox</t>
  </si>
  <si>
    <t>Lift</t>
  </si>
  <si>
    <t>Stop chute</t>
  </si>
  <si>
    <t>Converter</t>
  </si>
  <si>
    <t>Crane</t>
  </si>
  <si>
    <t>Tour</t>
  </si>
  <si>
    <t>Palan</t>
  </si>
  <si>
    <t>Prio 2</t>
  </si>
  <si>
    <t>Autoréducteur</t>
  </si>
  <si>
    <t>LPS (protection foudre)</t>
  </si>
  <si>
    <t>Hub</t>
  </si>
  <si>
    <t>Equipement PDL</t>
  </si>
  <si>
    <t xml:space="preserve">Vidéosurveillance </t>
  </si>
  <si>
    <t xml:space="preserve">MV Feeder </t>
  </si>
  <si>
    <t>Main shaft</t>
  </si>
  <si>
    <t xml:space="preserve">Main Bearing </t>
  </si>
  <si>
    <t>Blade Bearing</t>
  </si>
  <si>
    <t>Ligne de vie</t>
  </si>
  <si>
    <t>Pitch</t>
  </si>
  <si>
    <t>Shrink disc</t>
  </si>
  <si>
    <t>Disc brake</t>
  </si>
  <si>
    <t>Yaw Ring</t>
  </si>
  <si>
    <t>Yaw motor</t>
  </si>
  <si>
    <t>Yaw GBX</t>
  </si>
  <si>
    <t>Hydraulic pump and station</t>
  </si>
  <si>
    <t>Matériel de com</t>
  </si>
  <si>
    <t>Prio 3</t>
  </si>
  <si>
    <t>CAPTEUR</t>
  </si>
  <si>
    <t>COMPTEUR</t>
  </si>
  <si>
    <t>COUVERTURE</t>
  </si>
  <si>
    <t>ELECTRICITE</t>
  </si>
  <si>
    <t>LIEN_TELECOM</t>
  </si>
  <si>
    <t>MODULE_PV</t>
  </si>
  <si>
    <t>MONITORING</t>
  </si>
  <si>
    <t>ONDULEUR</t>
  </si>
  <si>
    <t>PTR</t>
  </si>
  <si>
    <t>BATIMENT</t>
  </si>
  <si>
    <t>CHAMPS_PV</t>
  </si>
  <si>
    <t>WTG</t>
  </si>
  <si>
    <t>MAT_MESURE</t>
  </si>
  <si>
    <t>BATTERIE</t>
  </si>
  <si>
    <t>SECURITE</t>
  </si>
  <si>
    <t>VIDEO SURVEILLANCE</t>
  </si>
  <si>
    <t>TRACKER</t>
  </si>
  <si>
    <t>FIBRE_OPTIQUE</t>
  </si>
  <si>
    <t>CABLES_HTA</t>
  </si>
  <si>
    <t>CHAMBRE_DE_TIRAGE</t>
  </si>
  <si>
    <t>CONTAINER_DE_STOCKAGE</t>
  </si>
  <si>
    <t>FOURREAUX</t>
  </si>
  <si>
    <t>PDL_HTA</t>
  </si>
  <si>
    <t>CENTRALE_INCENDIE</t>
  </si>
  <si>
    <t>ONDULEUR STRING</t>
  </si>
  <si>
    <t>Version</t>
  </si>
  <si>
    <t>Puissance (MW)</t>
  </si>
  <si>
    <t>Diamètre (m)</t>
  </si>
  <si>
    <t>Hauteur moyeu (m)</t>
  </si>
  <si>
    <t>Poids (tonnes)</t>
  </si>
  <si>
    <t>Poids d'équilibrage (kg)</t>
  </si>
  <si>
    <t>Ratio</t>
  </si>
  <si>
    <t>Volume de graisse</t>
  </si>
  <si>
    <t>Puissance (kW)</t>
  </si>
  <si>
    <t>Ucc (en %)</t>
  </si>
  <si>
    <t>Indiquer 100 pour 100%</t>
  </si>
  <si>
    <t>Index temporel</t>
  </si>
  <si>
    <t>Couplage</t>
  </si>
  <si>
    <t>Choix unique</t>
  </si>
  <si>
    <t>Etoile; triangle</t>
  </si>
  <si>
    <t>Charge maximale (kg)</t>
  </si>
  <si>
    <t>Type equipement</t>
  </si>
  <si>
    <t>Nom modele</t>
  </si>
  <si>
    <t>FIRST SOLAR / FS382</t>
  </si>
  <si>
    <t>Onduleur central</t>
  </si>
  <si>
    <t>SMA SC 630 HE-11</t>
  </si>
  <si>
    <t>FIRST SOLAR / FS280</t>
  </si>
  <si>
    <t>FIRST SOLAR / FS380</t>
  </si>
  <si>
    <t>SMA SC 500 HE-11</t>
  </si>
  <si>
    <t>SMA SC 630 CP</t>
  </si>
  <si>
    <t>Laminés 144 Wc droite</t>
  </si>
  <si>
    <t>Onduleur string</t>
  </si>
  <si>
    <t>Huawei SUN2000 - 215 KTL</t>
  </si>
  <si>
    <t>Jinko Tiger Pro 530 Wc</t>
  </si>
  <si>
    <t>Jinko Tiger Pro 535 Wc</t>
  </si>
  <si>
    <t>Photowatt 420W</t>
  </si>
  <si>
    <t>Photowatt 425W</t>
  </si>
  <si>
    <t>Photowatt 430W</t>
  </si>
  <si>
    <t>ID_MATERIEL</t>
  </si>
  <si>
    <t>LIBELLE_MATERIEL</t>
  </si>
  <si>
    <t>MODELE</t>
  </si>
  <si>
    <t>FOURNISSEUR_PRINCIPAL</t>
  </si>
  <si>
    <t>Id Kiwi</t>
  </si>
  <si>
    <t>FS382</t>
  </si>
  <si>
    <t>Sunny Central 630 HE-11</t>
  </si>
  <si>
    <t>FS280</t>
  </si>
  <si>
    <t>FS380</t>
  </si>
  <si>
    <t>Sunny Central 500 HE-11</t>
  </si>
  <si>
    <t>Sunny Central 630 CP</t>
  </si>
  <si>
    <t>Huawei 215 KTL</t>
  </si>
  <si>
    <t>VESTAS / V90 - 3.0MW - 80m</t>
  </si>
  <si>
    <t xml:space="preserve"> V90-3000</t>
  </si>
  <si>
    <t>VESTAS</t>
  </si>
  <si>
    <t>PDL STANDARD</t>
  </si>
  <si>
    <t>Palan-Pont roulan / LIFTKET STAR - 071/99</t>
  </si>
  <si>
    <t>071/99</t>
  </si>
  <si>
    <t>LIFTKET STAR</t>
  </si>
  <si>
    <t>Ascenseurs / POWER CLIMBER - SHERPA R-W</t>
  </si>
  <si>
    <t>SHERPA R-W</t>
  </si>
  <si>
    <t>POWER CLIMBER</t>
  </si>
  <si>
    <t>Descendeur / CRESTO - RED PRO-150M</t>
  </si>
  <si>
    <t>RED PRO-150M</t>
  </si>
  <si>
    <t>CRESTO</t>
  </si>
  <si>
    <t>Stop chute / AVANTI</t>
  </si>
  <si>
    <t>AVANTI</t>
  </si>
  <si>
    <t>Ligne de vie / AVANTI - RAIL</t>
  </si>
  <si>
    <t>RAIL</t>
  </si>
  <si>
    <t>ESP</t>
  </si>
  <si>
    <t>Extincteurs</t>
  </si>
  <si>
    <t>VESTAS / V117 - 3.45MW - 91.5m</t>
  </si>
  <si>
    <t>V117</t>
  </si>
  <si>
    <t>VESTAS / V117 - 3.3MW - 91.5m</t>
  </si>
  <si>
    <t>Poste SEL 20kV</t>
  </si>
  <si>
    <t>SEL</t>
  </si>
  <si>
    <t>SEL + PADCON + PI (PI2PI)</t>
  </si>
  <si>
    <t>TRINA / DuoMax 72 - 365Wc</t>
  </si>
  <si>
    <t>DuoMax 72 Mono Bi-verre</t>
  </si>
  <si>
    <t>TRINA</t>
  </si>
  <si>
    <t>HUAWEI / SUN 2000 - 185 KTL</t>
  </si>
  <si>
    <t>SUN 2000 - 185 KTL</t>
  </si>
  <si>
    <t>HUAWEI</t>
  </si>
  <si>
    <t>Poste de transformation générique</t>
  </si>
  <si>
    <t>NORDEX / N90 - 2.3MW - 100m</t>
  </si>
  <si>
    <t>N90</t>
  </si>
  <si>
    <t>NORDEX</t>
  </si>
  <si>
    <t>Poste de livraison générique</t>
  </si>
  <si>
    <t>Lien telecom Satellite</t>
  </si>
  <si>
    <t>PC et accessoire graphique</t>
  </si>
  <si>
    <t>Mât de mesure tubulaire autoportant</t>
  </si>
  <si>
    <t>NORDEX / N131 - 3.0MW - 114m</t>
  </si>
  <si>
    <t>N131/3000</t>
  </si>
  <si>
    <t>TRINA / DuoMax 72 - 360Wc</t>
  </si>
  <si>
    <t>HUAWEI / SUN 2000 - 100 KTL</t>
  </si>
  <si>
    <t>SUN 2000 - 100 KTL</t>
  </si>
  <si>
    <t>Ormazabal  2250 KVA</t>
  </si>
  <si>
    <t>Ormazabal</t>
  </si>
  <si>
    <t>TRINA / DuoMax 72 - 355Wc</t>
  </si>
  <si>
    <t>TRINA / DuoMax 72 - 350Wc</t>
  </si>
  <si>
    <t>Poste HTA générique</t>
  </si>
  <si>
    <t>HTA générique</t>
  </si>
  <si>
    <t>Huawei</t>
  </si>
  <si>
    <t>Jinko Solar - Tiger PRO 535 Wc</t>
  </si>
  <si>
    <t>JKM53XM-72HL4-BDVP</t>
  </si>
  <si>
    <t>Jinko Solar</t>
  </si>
  <si>
    <t>Jinko Solar - Tiger PRO 530 Wc</t>
  </si>
  <si>
    <t>Jinko solar</t>
  </si>
  <si>
    <t>Modules ARTIX Trina</t>
  </si>
  <si>
    <t>Trina</t>
  </si>
  <si>
    <t>SENVION / MM70 - 2.0MW - 65m</t>
  </si>
  <si>
    <t>MM70</t>
  </si>
  <si>
    <t>Senvion</t>
  </si>
  <si>
    <t>Mât de mesure en treillis haubané</t>
  </si>
  <si>
    <t xml:space="preserve">VESTAS / V80 - 2.0MW - 78m </t>
  </si>
  <si>
    <t>V80</t>
  </si>
  <si>
    <t>Ascenseurs / AVANTI - SHARK-L</t>
  </si>
  <si>
    <t>SHARK-L</t>
  </si>
  <si>
    <t>Descendeur</t>
  </si>
  <si>
    <t>Ligne de vie / RAIL</t>
  </si>
  <si>
    <t>Palan-Pont roulan / AMENABAR - W38110C</t>
  </si>
  <si>
    <t>W38110C</t>
  </si>
  <si>
    <t>AMENABAR</t>
  </si>
  <si>
    <t>Palan-Pont roulan / VICINAY - ABK 201 1012U</t>
  </si>
  <si>
    <t>ABK 201 1012U</t>
  </si>
  <si>
    <t>VICINAY</t>
  </si>
  <si>
    <t>Stop chute / DBI SALA-3M</t>
  </si>
  <si>
    <t>DBI SALA-3M</t>
  </si>
  <si>
    <t>SENVION / MM82 - 2.0MW- 59m</t>
  </si>
  <si>
    <t>MM82</t>
  </si>
  <si>
    <t>SENVION / MM82 - 2.0MW - 78.5m</t>
  </si>
  <si>
    <t>GAMESA / G80 - 2.0MW - 67m</t>
  </si>
  <si>
    <t>G80</t>
  </si>
  <si>
    <t>Gamesa</t>
  </si>
  <si>
    <t>Ligne de vie / CABLE</t>
  </si>
  <si>
    <t>CABLE</t>
  </si>
  <si>
    <t>Palan-Pont roulan / VICINAY - ABK-201812V</t>
  </si>
  <si>
    <t>ABK-201812V</t>
  </si>
  <si>
    <t>Descendeur / SKYLOTEC - MILAN</t>
  </si>
  <si>
    <t>MILAN</t>
  </si>
  <si>
    <t>SKYLOTEC</t>
  </si>
  <si>
    <t>Stop chute / PROTECTA - Cabloc-SOMAIN SKC - Block</t>
  </si>
  <si>
    <t>Cabloc-SOMAIN SKC - Block</t>
  </si>
  <si>
    <t>PROTECTA</t>
  </si>
  <si>
    <t>Stop chute / SKYLOTEC - SKA 8 ST PROTECTA Cabloc-SOMAIN SKC - Block</t>
  </si>
  <si>
    <t>SKA 8 ST PROTECTA Cabloc-SOMAIN SKC - Block</t>
  </si>
  <si>
    <t>ENERCON / E70 - 2.0MW - 85m</t>
  </si>
  <si>
    <t>E70</t>
  </si>
  <si>
    <t>Enercon</t>
  </si>
  <si>
    <t>Mât de mesure en treillis autoportant</t>
  </si>
  <si>
    <t>Ascenseurs / GORACON</t>
  </si>
  <si>
    <t>GORACON</t>
  </si>
  <si>
    <t>Ascenseurs / GREIFZUG</t>
  </si>
  <si>
    <t>GREIFZUG</t>
  </si>
  <si>
    <t>Ligne de vie / BORNACK - RAIL</t>
  </si>
  <si>
    <t>BORNACK</t>
  </si>
  <si>
    <t>Palan-Pont roulan / CERTEX SKB 160</t>
  </si>
  <si>
    <t>NULL</t>
  </si>
  <si>
    <t>CERTEX SKB 16</t>
  </si>
  <si>
    <t>Palan-Pont roulan / LIFTKET STAR - 051/95</t>
  </si>
  <si>
    <t>051/95</t>
  </si>
  <si>
    <t>Palan-Pont roulan / PLANETA - GCH500</t>
  </si>
  <si>
    <t>GCH500</t>
  </si>
  <si>
    <t>PLANETA</t>
  </si>
  <si>
    <t>Descendeur / SHE RESCUE LIFT-1K - 100M</t>
  </si>
  <si>
    <t>100M</t>
  </si>
  <si>
    <t>SHE RESCUE LIFT-1K</t>
  </si>
  <si>
    <t>Stop chute / BORNACK</t>
  </si>
  <si>
    <t>VESTAS / V90 - 2.0MW- 95m</t>
  </si>
  <si>
    <t>V90-2000</t>
  </si>
  <si>
    <t>Jinko</t>
  </si>
  <si>
    <t>FIRST SOLAR / FS275</t>
  </si>
  <si>
    <t>FS275</t>
  </si>
  <si>
    <t>FIRST SOLAR</t>
  </si>
  <si>
    <t>SMA SC 250 HE</t>
  </si>
  <si>
    <t>Sunny Central 250 HE</t>
  </si>
  <si>
    <t>SMA</t>
  </si>
  <si>
    <t>SMA SC 400 HE-11</t>
  </si>
  <si>
    <t>Sunny Central 400 HE-11</t>
  </si>
  <si>
    <t>Poste SCHNEIDER 20kV</t>
  </si>
  <si>
    <t>PTR Concerto AREVA (shelter)</t>
  </si>
  <si>
    <t>AREVA</t>
  </si>
  <si>
    <t>Capteur d'irradiation CMP11</t>
  </si>
  <si>
    <t>CMP11</t>
  </si>
  <si>
    <t>Kipp &amp; Zonen</t>
  </si>
  <si>
    <t>NORDEX / N90 - 2.5MW - 80m</t>
  </si>
  <si>
    <t>Lien telecom SDSL / ADSL générique</t>
  </si>
  <si>
    <t>GAMESA / G90 - 2.0MW - 78m</t>
  </si>
  <si>
    <t>G90</t>
  </si>
  <si>
    <t>Absence de lien telecom</t>
  </si>
  <si>
    <t>Ecran LCD 17 pouce</t>
  </si>
  <si>
    <t>NORDEX / N117 - 3.0MW - 120m</t>
  </si>
  <si>
    <t>N117</t>
  </si>
  <si>
    <t>ENERCON / E70 - 2.3MW - 57m</t>
  </si>
  <si>
    <t>Mât de mesure tubulaire haubané</t>
  </si>
  <si>
    <t>Descendeur / SHE RESCUE LIFT-1K - 80M</t>
  </si>
  <si>
    <t>80M</t>
  </si>
  <si>
    <t>SIEMENS / SINVERTS PVM 17</t>
  </si>
  <si>
    <t>SINVERTS PVM 17</t>
  </si>
  <si>
    <t>Siemens</t>
  </si>
  <si>
    <t>YINGLI / YL235</t>
  </si>
  <si>
    <t>YL235</t>
  </si>
  <si>
    <t>YINGLI</t>
  </si>
  <si>
    <t>Ascenseurs / AVANTI - DOLPHIN</t>
  </si>
  <si>
    <t>DOLPHIN</t>
  </si>
  <si>
    <t>Descendeur / CRESTO - RESQ-DD-150M</t>
  </si>
  <si>
    <t>RESQ-DD-150M</t>
  </si>
  <si>
    <t>Palan-Pont roulan / LIFTKET - 071/95</t>
  </si>
  <si>
    <t>071/95</t>
  </si>
  <si>
    <t>LIFTKET</t>
  </si>
  <si>
    <t>ENERCON / E70 - 2.3MW - 64m</t>
  </si>
  <si>
    <t>Palan-Pont roulan / ABB - 800/1-10</t>
  </si>
  <si>
    <t>800/1-10</t>
  </si>
  <si>
    <t>ABB</t>
  </si>
  <si>
    <t>Descendeur / CRESTO - RED PRO-125M</t>
  </si>
  <si>
    <t>RED PRO-125M</t>
  </si>
  <si>
    <t>SENVION / MM82 - 2.0MW- 80m</t>
  </si>
  <si>
    <t>SENVION / MM92 - 2.05MW - 79m</t>
  </si>
  <si>
    <t>MM92/2050</t>
  </si>
  <si>
    <t>Ascenseurs / POWER CLIMBER - SHERPA-SDL</t>
  </si>
  <si>
    <t>SHERPA-SDL</t>
  </si>
  <si>
    <t>Palan-Pont roulan / DEMAG - DC-WIND</t>
  </si>
  <si>
    <t>DC-WIND</t>
  </si>
  <si>
    <t>DEMAG</t>
  </si>
  <si>
    <t>Palan-Pont roulan / LIFTKET - 051/55</t>
  </si>
  <si>
    <t>051/55</t>
  </si>
  <si>
    <t>Stop chute / HACA Leitern - 0529-74</t>
  </si>
  <si>
    <t>0529-74</t>
  </si>
  <si>
    <t>HACA Leitern</t>
  </si>
  <si>
    <t>CONERGY / S 200P</t>
  </si>
  <si>
    <t>S 200P</t>
  </si>
  <si>
    <t>CONERGY</t>
  </si>
  <si>
    <t>Poste HTB générique</t>
  </si>
  <si>
    <t>HTB générique</t>
  </si>
  <si>
    <t>VESTAS / V126 - 3.3MW - 117m</t>
  </si>
  <si>
    <t>V126</t>
  </si>
  <si>
    <t>VESTAS / V90 - 2.0MW- 80m</t>
  </si>
  <si>
    <t>Ascenseurs / POWER CLIMBER - SHERPA SD4</t>
  </si>
  <si>
    <t>SHERPA SD4</t>
  </si>
  <si>
    <t>Descendeur / CRESTO - AB- RESQ-A/S-150M</t>
  </si>
  <si>
    <t>AB- RESQ-A/S-150M</t>
  </si>
  <si>
    <t>Palan-Pont roulan / LIFTKET - 071/99</t>
  </si>
  <si>
    <t>ECOTECNIA / ECO80- 1.67MW - 67m</t>
  </si>
  <si>
    <t>ECO80</t>
  </si>
  <si>
    <t>Ecotecnia</t>
  </si>
  <si>
    <t>Ascenseurs / EOLICOS - A-300-EEB</t>
  </si>
  <si>
    <t>A-300-EEB</t>
  </si>
  <si>
    <t>EOLICOS</t>
  </si>
  <si>
    <t>Palan-Pont roulan / AMENABAR - CK1-2V-500</t>
  </si>
  <si>
    <t>CK1-2V-500</t>
  </si>
  <si>
    <t>VESTAS / V100 - 2.2MW - 80m</t>
  </si>
  <si>
    <t>V100</t>
  </si>
  <si>
    <t>Descendeur / CRESTO - RESQ - DD</t>
  </si>
  <si>
    <t>RESQ - DD</t>
  </si>
  <si>
    <t>Lien telecom Business VPN</t>
  </si>
  <si>
    <t>VESTAS / V47 - 0.66MW - 40m</t>
  </si>
  <si>
    <t>V47</t>
  </si>
  <si>
    <t>Ascenseurs / ENERCON - EL1 V2.0</t>
  </si>
  <si>
    <t>EL1 V2.0</t>
  </si>
  <si>
    <t>ENERCON</t>
  </si>
  <si>
    <t>Descendeur / SHE RESCUE LIFT-1K - 160M</t>
  </si>
  <si>
    <t>160M</t>
  </si>
  <si>
    <t>ENERCON / E40-6.44 - 0.6MW - 40.3</t>
  </si>
  <si>
    <t>E40-6.44</t>
  </si>
  <si>
    <t>VESTAS / V112 - 3.45MW - 94m</t>
  </si>
  <si>
    <t>V112</t>
  </si>
  <si>
    <t>NORDEX / N90 - 2.3MW - 80m</t>
  </si>
  <si>
    <t>VESTAS / V100 - 2MW - 80m</t>
  </si>
  <si>
    <t xml:space="preserve">V100 </t>
  </si>
  <si>
    <t>Elément de monitoring générique</t>
  </si>
  <si>
    <t>PTR SEL STANDARD 1260kVA</t>
  </si>
  <si>
    <t>z_GABARIT / D122 - 3.3MW - 89m</t>
  </si>
  <si>
    <t>D122</t>
  </si>
  <si>
    <t>GABARIT</t>
  </si>
  <si>
    <t>z_GABARIT / D110 - 3.0MW - 95m</t>
  </si>
  <si>
    <t>D110</t>
  </si>
  <si>
    <t>SENVION / MM92 - 2.0MW</t>
  </si>
  <si>
    <t>MM92/2000</t>
  </si>
  <si>
    <t>VESTAS / V112 - 3.3MW - 119m</t>
  </si>
  <si>
    <t>Z_GABARIT / D100 - 2.0MW – 120 m</t>
  </si>
  <si>
    <t>D100</t>
  </si>
  <si>
    <t>VESTAS / V80 - 2.0MW - 60m</t>
  </si>
  <si>
    <t>Z_GABARIT / D100 - 3.0MW – 100 m</t>
  </si>
  <si>
    <t>ENERCON / E82 - 2.3MW - 85m</t>
  </si>
  <si>
    <t>E82</t>
  </si>
  <si>
    <t>z_GABARIT / D122 - 3.0MW - 89m</t>
  </si>
  <si>
    <t>ENERCON / E44 - 0.9MW - 49.5m</t>
  </si>
  <si>
    <t>E44 - 900</t>
  </si>
  <si>
    <t>ENERCON / E82 - 3.0MW - 78m</t>
  </si>
  <si>
    <t>ENERCON / E82 - 3.0MW - 85m</t>
  </si>
  <si>
    <t>ENERCON / E70 - 2.3MW - 58m</t>
  </si>
  <si>
    <t xml:space="preserve">VESTAS / V117 - 3,6MW - 91,5m </t>
  </si>
  <si>
    <t>Z_GABARIT / D117 - 3.9MW - 91.5m</t>
  </si>
  <si>
    <t>D117</t>
  </si>
  <si>
    <t>Gabarit</t>
  </si>
  <si>
    <t>Z_GABARIT / D100 - 2.0MW – 100 m</t>
  </si>
  <si>
    <t>Champs PV</t>
  </si>
  <si>
    <t>VESTAS / V126 - 3.6MW - 117m</t>
  </si>
  <si>
    <t xml:space="preserve">Z_GABARIT / 375 </t>
  </si>
  <si>
    <t>375Wc</t>
  </si>
  <si>
    <t>Z_GABARIT / 380</t>
  </si>
  <si>
    <t>380Wc</t>
  </si>
  <si>
    <t>ALSTOM / ECO122 - 2.7MW - 89m</t>
  </si>
  <si>
    <t>ECO122</t>
  </si>
  <si>
    <t>ALSTOM</t>
  </si>
  <si>
    <t>LOGETTE TARIF BLEU</t>
  </si>
  <si>
    <t>Logette Tarif Bleu</t>
  </si>
  <si>
    <t>PTR SEL STANDARD 1000kVA</t>
  </si>
  <si>
    <t>ENERCON / E82 - 2.3MW - 78m</t>
  </si>
  <si>
    <t>FIRST SOLAR / FS6 420</t>
  </si>
  <si>
    <t>FS6-420</t>
  </si>
  <si>
    <t>SIEMENS / SINVERT PVS2500</t>
  </si>
  <si>
    <t>SINVERT PVS2500</t>
  </si>
  <si>
    <t>SIEMENS / SINVERT PVS1500</t>
  </si>
  <si>
    <t>SINVERT PVS1500</t>
  </si>
  <si>
    <t>FIRST SOLAR / FS6-430</t>
  </si>
  <si>
    <t>FS6-430</t>
  </si>
  <si>
    <t>SMA SC 800 CP</t>
  </si>
  <si>
    <t>Sunny Central 800 CP</t>
  </si>
  <si>
    <t>SIEMENS / SINVERT PVS1000</t>
  </si>
  <si>
    <t xml:space="preserve">Module PV générique </t>
  </si>
  <si>
    <t>générique</t>
  </si>
  <si>
    <t xml:space="preserve">Module générique </t>
  </si>
  <si>
    <t>Sunpower SPR300</t>
  </si>
  <si>
    <t>MONOCRYSTALLINE MODULE SPR300</t>
  </si>
  <si>
    <t>SUNPOWER</t>
  </si>
  <si>
    <t>SMA SC 350</t>
  </si>
  <si>
    <t>Sunny Central 350 HE</t>
  </si>
  <si>
    <t>SMA SMC 10000 TL</t>
  </si>
  <si>
    <t>Sunny Mini Central 10000 TL</t>
  </si>
  <si>
    <t>NORDEX / N117 - 3.6MW - 91m</t>
  </si>
  <si>
    <t>WEG / MS3 - 300</t>
  </si>
  <si>
    <t>WEG</t>
  </si>
  <si>
    <t>SCHNEIDER / SmartGEN SKID 2000</t>
  </si>
  <si>
    <t>SmartGEN SKID 2000</t>
  </si>
  <si>
    <t>Schneider</t>
  </si>
  <si>
    <t>SCHNEIDER / CONEXT SmartGEN SKID 4000</t>
  </si>
  <si>
    <t>CONEXT SmartGEN SKID 4000</t>
  </si>
  <si>
    <t xml:space="preserve">Schneider </t>
  </si>
  <si>
    <t>SMA SC 400  LV 11</t>
  </si>
  <si>
    <t>Sunny Central 400  LV 11</t>
  </si>
  <si>
    <t>VESTAS / V110 - 2.2MW - 95m</t>
  </si>
  <si>
    <t>V110</t>
  </si>
  <si>
    <t>Ascenseurs / HAILO - TOPLIFT L2</t>
  </si>
  <si>
    <t>TOPLIFT L2</t>
  </si>
  <si>
    <t>HAILO</t>
  </si>
  <si>
    <t>Palan-Pont roulan / LIFTKET - 097/90</t>
  </si>
  <si>
    <t>097/90</t>
  </si>
  <si>
    <t>Palan-Pont roulan / YALE</t>
  </si>
  <si>
    <t>YALE</t>
  </si>
  <si>
    <t>ENERCON / E82-E4 - 2.3MW - 84m</t>
  </si>
  <si>
    <t>E82-E2</t>
  </si>
  <si>
    <t>NEG MICONS / NM52 - 0.9MW - 49m</t>
  </si>
  <si>
    <t>NM52</t>
  </si>
  <si>
    <t>Neg Micons</t>
  </si>
  <si>
    <t>TRINA / DuoMax 144 - 405Wc</t>
  </si>
  <si>
    <t>DUOMAX TSM-DEG15MC.20(II)</t>
  </si>
  <si>
    <t>TRINA / DuoMax 144 - 410Wc</t>
  </si>
  <si>
    <t>NORDEX / N60 - 1.3MW - 60m</t>
  </si>
  <si>
    <t>N60</t>
  </si>
  <si>
    <t>TRINA / DuoMax TSM-PEG5 - 265Wc</t>
  </si>
  <si>
    <t>DuoMax TSM-PEG5</t>
  </si>
  <si>
    <t>SMA SC 2500 DC-EV</t>
  </si>
  <si>
    <t>Sunny Central 2500 DC-EV</t>
  </si>
  <si>
    <t>Ascenseurs / POWER CLIMBER - SP WMVC</t>
  </si>
  <si>
    <t>SP WMVC</t>
  </si>
  <si>
    <t>Ligne de vie / AVANTI - CABLE</t>
  </si>
  <si>
    <t>Descendeur / CRESTO - RESQ-DD-80M</t>
  </si>
  <si>
    <t>RESQ-DD-80M</t>
  </si>
  <si>
    <t>XANTREX GT500E</t>
  </si>
  <si>
    <t>GT500E</t>
  </si>
  <si>
    <t>XANTREX-Schneider</t>
  </si>
  <si>
    <t>FIRST SOLAR / FS272</t>
  </si>
  <si>
    <t>FS272</t>
  </si>
  <si>
    <t>NANOSOLAR / NSU160</t>
  </si>
  <si>
    <t>NSU160</t>
  </si>
  <si>
    <t>NANOSOLAR</t>
  </si>
  <si>
    <t>NANOSOLAR // NSU200</t>
  </si>
  <si>
    <t>NSU200</t>
  </si>
  <si>
    <t>NANOSOLAR // NSU170</t>
  </si>
  <si>
    <t>NSU170</t>
  </si>
  <si>
    <t>Suntech STP180-AC</t>
  </si>
  <si>
    <t>MONOCRYSTALLINE MODULE SPT180S-24/AC</t>
  </si>
  <si>
    <t>SUNTECH</t>
  </si>
  <si>
    <t>SOLARFUN / SF180</t>
  </si>
  <si>
    <t>MONOCRYSTALLINE SF180</t>
  </si>
  <si>
    <t>SOLARFUN</t>
  </si>
  <si>
    <t>ENERCON / E82-E2 - 2.3MW - 78m</t>
  </si>
  <si>
    <t>LONGI 430</t>
  </si>
  <si>
    <t>Mono cristallin</t>
  </si>
  <si>
    <t>LONGI</t>
  </si>
  <si>
    <t>VESTAS / V117 - 3MW - 91,5m</t>
  </si>
  <si>
    <t>GAMESA / G90 - 2.0MW - 100m</t>
  </si>
  <si>
    <t>NORDEX / N100 - 3.3MW - 100m</t>
  </si>
  <si>
    <t>N100</t>
  </si>
  <si>
    <t>SIEMENS / SWT3.0-101 - 3.0MW - 99.5m</t>
  </si>
  <si>
    <t>SWT3.0-101</t>
  </si>
  <si>
    <t>VESTAS / V80 - 2.0MW - 67m</t>
  </si>
  <si>
    <t>Descendeur / CRESTO</t>
  </si>
  <si>
    <t>GAMESA / G87 - 2.0MW - 67m</t>
  </si>
  <si>
    <t>G87</t>
  </si>
  <si>
    <t>NORDEX / N80 - 2.5MW - 60m</t>
  </si>
  <si>
    <t>N80</t>
  </si>
  <si>
    <t>Palan-Pont roulan / DEMAG - GSXT 250-2-55/1.5-2.3</t>
  </si>
  <si>
    <t>GSXT 250-2-55/1.5-2.3</t>
  </si>
  <si>
    <t>Stop chute / HACA Leitern - 0529-74.50</t>
  </si>
  <si>
    <t>0529-74.50</t>
  </si>
  <si>
    <t>VESTAS / V126 - 3 MW</t>
  </si>
  <si>
    <t>ENERCON / E44 - 0.9MW - 45m</t>
  </si>
  <si>
    <t>E44</t>
  </si>
  <si>
    <t>GAMESA / G58 - 0.85MW - 55m</t>
  </si>
  <si>
    <t>G58</t>
  </si>
  <si>
    <t>Lien telecom RTC générique</t>
  </si>
  <si>
    <t>Descendeur / PSA - AG 10KT-71m</t>
  </si>
  <si>
    <t>AG 10KT-71m</t>
  </si>
  <si>
    <t>PSA</t>
  </si>
  <si>
    <t>Palan-Pont roulan / VICINAY - ABK 101 - 16.24M</t>
  </si>
  <si>
    <t>ABK 101 - 16.24M</t>
  </si>
  <si>
    <t>PHOTOWATT / PW72HT-C - 350Wc</t>
  </si>
  <si>
    <t>PHOTOWATT</t>
  </si>
  <si>
    <t>VESTAS / V112 - 3.3MW - 94m</t>
  </si>
  <si>
    <t>VESTAS / V52 - 0.85MW - 60m</t>
  </si>
  <si>
    <t>V52</t>
  </si>
  <si>
    <t>Palan-Pont roulan / AAB - B 4.2/00M 800/10</t>
  </si>
  <si>
    <t>B 4.2/00M 800/10</t>
  </si>
  <si>
    <t>AAB</t>
  </si>
  <si>
    <t>Palan-Pont roulan / LIFTKET STAR - B5/501</t>
  </si>
  <si>
    <t>B5/501</t>
  </si>
  <si>
    <t>SG 132 - 3,65MW</t>
  </si>
  <si>
    <t>SG 132</t>
  </si>
  <si>
    <t>SIEMENS GAMESA</t>
  </si>
  <si>
    <t>SG 132 - 3MW</t>
  </si>
  <si>
    <t>Senvion / MM70 - 2.0MW - 55m</t>
  </si>
  <si>
    <t>Sungrow 250 KTL</t>
  </si>
  <si>
    <t>SG250 HX</t>
  </si>
  <si>
    <t>Sungrow</t>
  </si>
  <si>
    <t>SIEMENS / 3.2MW - 113</t>
  </si>
  <si>
    <t>SWT-3.2-113</t>
  </si>
  <si>
    <t>SIEMENS</t>
  </si>
  <si>
    <t>ENERCON / E82 - 2.35MW - 78m</t>
  </si>
  <si>
    <t>Ascenseurs / GORACON - EL1 V2.0</t>
  </si>
  <si>
    <t>Descendeur / SHE RESCUE LIFT-1K</t>
  </si>
  <si>
    <t>Palan-Pont roulan / DEMAG - DC-WIND 5-250</t>
  </si>
  <si>
    <t>DC-WIND 5-250</t>
  </si>
  <si>
    <t>CONERGY IPG 110K</t>
  </si>
  <si>
    <t>IPG 110K</t>
  </si>
  <si>
    <t>LOGETTE TARIF JAUNE</t>
  </si>
  <si>
    <t>logette tarif jaune</t>
  </si>
  <si>
    <t>PTR SEL STANDARD 500kVA</t>
  </si>
  <si>
    <t>SMA SC 350 HE</t>
  </si>
  <si>
    <t>Sunny Central 350</t>
  </si>
  <si>
    <t>Palan-Pont roulan / VICINAY - ABK 201 821U</t>
  </si>
  <si>
    <t>ABK 201 821U</t>
  </si>
  <si>
    <t>SIEMENS / SINVERT PVS1400</t>
  </si>
  <si>
    <t>SINVERT PVS1400</t>
  </si>
  <si>
    <t>GAMESA / G80 - 2.0MW - 78m</t>
  </si>
  <si>
    <t>NORDEX / N131 - 3.6MW - 114m</t>
  </si>
  <si>
    <t>N131</t>
  </si>
  <si>
    <t>Ligne de vie / HACA Leitern - 0529-74.50</t>
  </si>
  <si>
    <t>Palan-Pont roulan / LIFTKET - 051/95</t>
  </si>
  <si>
    <t>Compteur MK6</t>
  </si>
  <si>
    <t>MK6</t>
  </si>
  <si>
    <t>Photowatt / PW1650</t>
  </si>
  <si>
    <t>PW1650</t>
  </si>
  <si>
    <t>Photowatt</t>
  </si>
  <si>
    <t>Ascenseurs / AVANTI - SHARK</t>
  </si>
  <si>
    <t>SHARK</t>
  </si>
  <si>
    <t>Descendeur / SKYLOTEC - MILAN - AGR 2001 A024-150M</t>
  </si>
  <si>
    <t>MILAN - AGR 2001 A024-150M</t>
  </si>
  <si>
    <t>Palan-Pont roulan / LIFTKET - 050/95</t>
  </si>
  <si>
    <t>050/95</t>
  </si>
  <si>
    <t>Stop chute / MILLER - Söll GlideLoc</t>
  </si>
  <si>
    <t>Söll GlideLoc</t>
  </si>
  <si>
    <t>MILLER</t>
  </si>
  <si>
    <t>ENERCON /E70-E4 - 2,3MW -64</t>
  </si>
  <si>
    <t>E70E2</t>
  </si>
  <si>
    <t>CONVERTEAM / converSOL 1500 LI</t>
  </si>
  <si>
    <t>converSOL 1500 LI</t>
  </si>
  <si>
    <t>Converteam</t>
  </si>
  <si>
    <t>VESTAS / V52 - 0.85MW - 49m</t>
  </si>
  <si>
    <t>VESTAS / V52 - 0.85MW - 65m</t>
  </si>
  <si>
    <t>FIRST SOLAR / FS277</t>
  </si>
  <si>
    <t>FS277</t>
  </si>
  <si>
    <t>Photowatt 362.5 Wc PW72HT-C</t>
  </si>
  <si>
    <t>PW72HT-C</t>
  </si>
  <si>
    <t>GAMESA / G97 - 2MW - 90m</t>
  </si>
  <si>
    <t>G97</t>
  </si>
  <si>
    <t>GAMESA / G90 - 2.0MW - 67m</t>
  </si>
  <si>
    <t>NORDEX / N43 - 0.6MW - 40m</t>
  </si>
  <si>
    <t>N43</t>
  </si>
  <si>
    <t>Photowatt / PW140</t>
  </si>
  <si>
    <t>MULTICRYSTALLINE PW140</t>
  </si>
  <si>
    <t>Photowatt PW150</t>
  </si>
  <si>
    <t>MULTICRYSTALLINE MODULE PW150</t>
  </si>
  <si>
    <t>Photowatt PW160</t>
  </si>
  <si>
    <t>MULTICRYSTALLINE MODULE PW160</t>
  </si>
  <si>
    <t>PTR SEL STANDARD 1600kVA</t>
  </si>
  <si>
    <t>ENERCON / E70-E4 - 2MW - 85m</t>
  </si>
  <si>
    <t>E70-E4</t>
  </si>
  <si>
    <t>LONGI 435</t>
  </si>
  <si>
    <t>SENVION / MD70 - 1.5MW - 80m</t>
  </si>
  <si>
    <t>MD70</t>
  </si>
  <si>
    <t>Photowatt 360 Wc PW72HT-C</t>
  </si>
  <si>
    <t>VESTAS / V136 - 3.6MW - 97m</t>
  </si>
  <si>
    <t>V136</t>
  </si>
  <si>
    <t>Palan-Pont roulan / ABB - KPRE 80-G2</t>
  </si>
  <si>
    <t>KPRE 80-G2</t>
  </si>
  <si>
    <t>Descendeur / CRESTO - RED PRO-80M</t>
  </si>
  <si>
    <t>RED PRO-80M</t>
  </si>
  <si>
    <t>Descendeur / CRESTO - 125M</t>
  </si>
  <si>
    <t>125M</t>
  </si>
  <si>
    <t>VERGNET / GEV 32 - 0.275MW - 60m</t>
  </si>
  <si>
    <t>GEV 32 - 275</t>
  </si>
  <si>
    <t>Vergnet</t>
  </si>
  <si>
    <t>NEG MICONS / NM92 - 2.75MW - 78m</t>
  </si>
  <si>
    <t>NM92</t>
  </si>
  <si>
    <t>ENERCON / E82 E4 – 3,02 MW - 85m</t>
  </si>
  <si>
    <t>VESTAS / V126 - 3.6MW - 137m</t>
  </si>
  <si>
    <t>Onduleur centralisé générique</t>
  </si>
  <si>
    <t>LG CHEM / JP3 2P</t>
  </si>
  <si>
    <t>JP3 2P</t>
  </si>
  <si>
    <t>LG CHEM</t>
  </si>
  <si>
    <t>SMA / SC 630 CP XT</t>
  </si>
  <si>
    <t>Sunny Central 630 CP XT</t>
  </si>
  <si>
    <t>SMA / SC 800 CP XT</t>
  </si>
  <si>
    <t>Sunny Central 800 CP XT</t>
  </si>
  <si>
    <t>FIRST SOLAR / FS390 Black</t>
  </si>
  <si>
    <t>FS390 Black</t>
  </si>
  <si>
    <t>PTR Stockage batterie 1600KW</t>
  </si>
  <si>
    <t>Fiamm - Nidec</t>
  </si>
  <si>
    <t>GAMESA / G58 - 0.85MW - 46m</t>
  </si>
  <si>
    <t>Palan-Pont roulan / AMENABAR - XK1-160</t>
  </si>
  <si>
    <t>XK1-160</t>
  </si>
  <si>
    <t>Descendeur / PSA - AG 10KT</t>
  </si>
  <si>
    <t>AG 10KT</t>
  </si>
  <si>
    <t>VESTAS / V110 - 2.2 MW</t>
  </si>
  <si>
    <t>Mât de mesure générique</t>
  </si>
  <si>
    <t>FOURNISSEUR</t>
  </si>
  <si>
    <t>DuoMax 72 - 365Wc</t>
  </si>
  <si>
    <t>DuoMax 72 - 360Wc</t>
  </si>
  <si>
    <t>DuoMax 72 - 355Wc</t>
  </si>
  <si>
    <t>DuoMax 72 - 350Wc</t>
  </si>
  <si>
    <t>SUN2000 - 215 KTL</t>
  </si>
  <si>
    <t>Tiger PRO 535 Wc</t>
  </si>
  <si>
    <t>Tiger PRO 530 Wc</t>
  </si>
  <si>
    <t xml:space="preserve">ARTIX </t>
  </si>
  <si>
    <t xml:space="preserve"> SC 250 HE</t>
  </si>
  <si>
    <t>SC 500 HE-11</t>
  </si>
  <si>
    <t>SC 400 HE-11</t>
  </si>
  <si>
    <t>SC 630 HE-11</t>
  </si>
  <si>
    <t>SC 630 CP</t>
  </si>
  <si>
    <t>FS6 420</t>
  </si>
  <si>
    <t>SC 800 CP</t>
  </si>
  <si>
    <t>SC 350</t>
  </si>
  <si>
    <t>SMC 10000 TL</t>
  </si>
  <si>
    <t>SmartGEN SKID 4000</t>
  </si>
  <si>
    <t>400  LV 11</t>
  </si>
  <si>
    <t>DuoMax 144 - 405Wc</t>
  </si>
  <si>
    <t>DuoMax 144 - 410Wc</t>
  </si>
  <si>
    <t>DuoMax TSM-PEG5 - 265Wc</t>
  </si>
  <si>
    <t>2500 DC-EV</t>
  </si>
  <si>
    <t>SF180</t>
  </si>
  <si>
    <t>PW72HT-C - 350Wc</t>
  </si>
  <si>
    <t>250 KTL</t>
  </si>
  <si>
    <t>62.5 Wc PW72HT-C</t>
  </si>
  <si>
    <t>PW140</t>
  </si>
  <si>
    <t>PW150</t>
  </si>
  <si>
    <t>PW160</t>
  </si>
  <si>
    <t>FS390 B</t>
  </si>
  <si>
    <t>Types de conformité</t>
  </si>
  <si>
    <t>Identifiant</t>
  </si>
  <si>
    <t>Règle métier d'application de la conformité</t>
  </si>
  <si>
    <t>Responsabilité</t>
  </si>
  <si>
    <t>Trame Excel injection taches</t>
  </si>
  <si>
    <t>Objet</t>
  </si>
  <si>
    <t>{quadrigramme}-OR3</t>
  </si>
  <si>
    <t>A créer lors du passage de jalon (obligatoire)</t>
  </si>
  <si>
    <t>CAGA</t>
  </si>
  <si>
    <t>Suivi des étapes du process via les taches de la conformité (injection de la checklist OR3)</t>
  </si>
  <si>
    <t>oui</t>
  </si>
  <si>
    <t>Centrale</t>
  </si>
  <si>
    <t xml:space="preserve">GA 1 </t>
  </si>
  <si>
    <t>{quadrigramme}-GA1</t>
  </si>
  <si>
    <t>Utilisation des taches de la conformité pour suivre la liste des réserves (Une tache par réserve)</t>
  </si>
  <si>
    <t>PDP annuelle</t>
  </si>
  <si>
    <t>{quadrigramme}-PDP</t>
  </si>
  <si>
    <t>une tache par année et alerte 1mois avant la fin de validité</t>
  </si>
  <si>
    <t>Visite d'Inspection Commune biannuelle</t>
  </si>
  <si>
    <t>{quadrigramme}-VIC</t>
  </si>
  <si>
    <t>Existant a récupérer dans une liste Sharepoint (date de réalisatiion, date de validité, …)</t>
  </si>
  <si>
    <t>Process suivi enviro</t>
  </si>
  <si>
    <t>Suivi convention Pâturage ou Débroussaillage</t>
  </si>
  <si>
    <t>Fiche SEE</t>
  </si>
  <si>
    <t>{quadrigramme}-SEE</t>
  </si>
  <si>
    <t>Utilisation des taches de la conformité pour suivre la liste des mesures compensatoires à mettre en oeuvre (Une tache par mesure compensatoire)</t>
  </si>
  <si>
    <t>Mesures compensatoires</t>
  </si>
  <si>
    <t>Requalification/remplacement extincteur (10ans)</t>
  </si>
  <si>
    <t>Requalification/remplacement des équipement sous pression (10ans)</t>
  </si>
  <si>
    <t>Inspection bi-annuelle des pales</t>
  </si>
  <si>
    <t>Visite site</t>
  </si>
  <si>
    <t>Appel mairie</t>
  </si>
  <si>
    <t>Maintenance préventive WTG</t>
  </si>
  <si>
    <t>{quadrigramme}-maintenance_parc</t>
  </si>
  <si>
    <t>selon contrat, création d'une alerte avec récurrence annuel ou semestriel</t>
  </si>
  <si>
    <t>Maintenance préventive Poste</t>
  </si>
  <si>
    <t>{quadrigramme}-maintenance_poste</t>
  </si>
  <si>
    <t>Maintenance préventive PV</t>
  </si>
  <si>
    <t>Maintenance préventive BESS</t>
  </si>
  <si>
    <t>Rapport semestriel</t>
  </si>
  <si>
    <t>{quadrigramme}-OR21</t>
  </si>
  <si>
    <t>Contrat GTAC</t>
  </si>
  <si>
    <t>Contrat</t>
  </si>
  <si>
    <t>Validation dispo mensuelle</t>
  </si>
  <si>
    <t>{quadrigramme}-disponiblite_mensuelle</t>
  </si>
  <si>
    <t>Ontrat O&amp;M</t>
  </si>
  <si>
    <t>Validation variable contrat maintenance (part variable et bons-malus)</t>
  </si>
  <si>
    <t>{quadrigramme}-{contrat}-variable</t>
  </si>
  <si>
    <t>Révision droit au tarif achat à 10 ans</t>
  </si>
  <si>
    <t>A 10 ans, vérification du dépassement du seuil de production. Si dpéassé, fin anticipé du tarif d'OA par l'état</t>
  </si>
  <si>
    <t>Contractualisation / mise en place contrat</t>
  </si>
  <si>
    <t>{quadrigramme}-{contrat}-demerrage</t>
  </si>
  <si>
    <t xml:space="preserve">Levée des réserves suite a signature </t>
  </si>
  <si>
    <t>{quadrigramme}-{contrat}-reserves_initiales</t>
  </si>
  <si>
    <t>Pour contrats : O&amp;M, EPC, ...</t>
  </si>
  <si>
    <t>O&amp;M, EPC, ...</t>
  </si>
  <si>
    <t xml:space="preserve">création rappels renouvellement ou résiliation </t>
  </si>
  <si>
    <t>{quadrigramme}-{contrat}-renouvellement</t>
  </si>
  <si>
    <t xml:space="preserve">Pour contrats : CPPA </t>
  </si>
  <si>
    <t xml:space="preserve">CPPA </t>
  </si>
  <si>
    <t xml:space="preserve">Révision ou indexation annuelle </t>
  </si>
  <si>
    <t>{quadrigramme}-{contrat}-revision</t>
  </si>
  <si>
    <t>Pour contrats : contrat PPA, O&amp;M</t>
  </si>
  <si>
    <t>contrat PPA, O&amp;M</t>
  </si>
  <si>
    <t>Réserve de fin de contrat</t>
  </si>
  <si>
    <t xml:space="preserve">Redémarrage poste </t>
  </si>
  <si>
    <t>Contrat O&amp;M interne - Service</t>
  </si>
  <si>
    <t>Renouvellement contrat / appel d'offre</t>
  </si>
  <si>
    <t>Si vente elec, ajouter CEVEA dans les responsables</t>
  </si>
  <si>
    <t>Nom de la tâche</t>
  </si>
  <si>
    <t>Responsable (CAGA, CA enviro, ST, etc.)</t>
  </si>
  <si>
    <t>Débroussaillage</t>
  </si>
  <si>
    <t>Types de portefeuille</t>
  </si>
  <si>
    <t>Nom du portefeuille</t>
  </si>
  <si>
    <t>Description du portefeuille</t>
  </si>
  <si>
    <t>Eolien Sud</t>
  </si>
  <si>
    <t>Eolien Nord</t>
  </si>
  <si>
    <t>PV &amp; DOM</t>
  </si>
  <si>
    <t>Aisne</t>
  </si>
  <si>
    <t>Aquitaine</t>
  </si>
  <si>
    <t>Cantal</t>
  </si>
  <si>
    <t>Centre</t>
  </si>
  <si>
    <t>Champagne Picarde</t>
  </si>
  <si>
    <t>Corse</t>
  </si>
  <si>
    <t>Crucey</t>
  </si>
  <si>
    <t>Herault</t>
  </si>
  <si>
    <t>Ille Et Vilaine</t>
  </si>
  <si>
    <t>Languedoc Roussillon Eolien</t>
  </si>
  <si>
    <t>Massangis</t>
  </si>
  <si>
    <t>Meuse</t>
  </si>
  <si>
    <t>Morbihan</t>
  </si>
  <si>
    <t>Moselle</t>
  </si>
  <si>
    <t>Normandie</t>
  </si>
  <si>
    <t>PACA</t>
  </si>
  <si>
    <t>Pezilla</t>
  </si>
  <si>
    <t>Salles Curan</t>
  </si>
  <si>
    <t>Toul</t>
  </si>
  <si>
    <t>Vendee</t>
  </si>
  <si>
    <t>Externe</t>
  </si>
  <si>
    <t>Somme</t>
  </si>
  <si>
    <t>Aube</t>
  </si>
  <si>
    <t>ID_ANTENNE</t>
  </si>
  <si>
    <t>Bluepoint portefeuille</t>
  </si>
  <si>
    <t>Languedoc Roussillon Pv Et Ht</t>
  </si>
  <si>
    <t>Paca</t>
  </si>
  <si>
    <t>'Aisne', 'Aquitaine', 'Cantal', 'Centre', 'Champagne Picarde', 'Corse', 'Crucey', 'Herault', 'Ille Et Vilaine', 'Languedoc Roussillon Eolien', 'Languedoc Roussillon Pv Et Ht', 'Massangis', 'Meuse', 'Morbihan', 'Moselle', 'Normandie', 'Paca', 'Pezilla', 'Salles Curan', 'Toul', 'Vendee', 'Externe', 'Somme', 'Aube'</t>
  </si>
  <si>
    <t>Languedoc Roussillon - PV &amp; HT</t>
  </si>
  <si>
    <t>Vendée</t>
  </si>
  <si>
    <t>Languedoc Roussillon - Eolien</t>
  </si>
  <si>
    <t>Hérault</t>
  </si>
  <si>
    <t>{quadrigramme}-ENV</t>
  </si>
  <si>
    <t>{quadrigramme}-COMP</t>
  </si>
  <si>
    <t>{quadrigramme}-EXT</t>
  </si>
  <si>
    <t>{quadrigramme}-PRESS</t>
  </si>
  <si>
    <t>{quadrigramme}-PALE</t>
  </si>
  <si>
    <t>{quadrigramme}-BOP</t>
  </si>
  <si>
    <t>O&amp;M - WTG (externe)</t>
  </si>
  <si>
    <t>O&amp;M - Poste (interne)</t>
  </si>
  <si>
    <t>O&amp;M - Poste (externe)</t>
  </si>
  <si>
    <t>O&amp;M - PV (externe)</t>
  </si>
  <si>
    <t>O&amp;M - Parc (interne)</t>
  </si>
  <si>
    <t>Forfait,Hors-forfait,Hors-contrat,ENS1,ENS2,ENS3,ENS4,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</si>
</sst>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i/>
      <sz val="11"/>
      <color theme="1"/>
      <name val="Calibri"/>
      <scheme val="minor"/>
    </font>
    <font>
      <b/>
      <sz val="11"/>
      <color theme="0"/>
      <name val="Calibri"/>
      <scheme val="minor"/>
    </font>
    <font>
      <b/>
      <sz val="11"/>
      <name val="Calibri"/>
    </font>
    <font>
      <i/>
      <sz val="11"/>
      <color theme="4"/>
      <name val="Calibri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  <fill>
      <patternFill patternType="solid">
        <fgColor theme="4"/>
        <bgColor theme="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1" fillId="0" borderId="4" xfId="0" applyFont="1" applyBorder="1"/>
    <xf numFmtId="0" fontId="0" fillId="2" borderId="0" xfId="0" applyFill="1"/>
    <xf numFmtId="0" fontId="2" fillId="3" borderId="0" xfId="0" applyFont="1" applyFill="1"/>
    <xf numFmtId="0" fontId="3" fillId="0" borderId="5" xfId="0" applyFont="1" applyBorder="1" applyAlignment="1">
      <alignment horizontal="center" vertical="top"/>
    </xf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0" fillId="0" borderId="0" xfId="0" quotePrefix="1"/>
    <xf numFmtId="0" fontId="1" fillId="0" borderId="0" xfId="0" quotePrefix="1" applyFont="1"/>
    <xf numFmtId="0" fontId="0" fillId="0" borderId="0" xfId="0" applyAlignment="1">
      <alignment horizontal="left" vertical="center"/>
    </xf>
    <xf numFmtId="0" fontId="4" fillId="0" borderId="0" xfId="0" applyFont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0" xfId="0" quotePrefix="1" applyAlignment="1">
      <alignment horizontal="left"/>
    </xf>
    <xf numFmtId="0" fontId="1" fillId="0" borderId="0" xfId="0" quotePrefix="1" applyFont="1" applyAlignment="1">
      <alignment horizontal="left"/>
    </xf>
    <xf numFmtId="0" fontId="0" fillId="0" borderId="0" xfId="0" applyAlignment="1">
      <alignment horizontal="left"/>
    </xf>
    <xf numFmtId="0" fontId="2" fillId="3" borderId="3" xfId="0" applyFont="1" applyFill="1" applyBorder="1"/>
    <xf numFmtId="0" fontId="0" fillId="0" borderId="3" xfId="0" applyBorder="1"/>
    <xf numFmtId="0" fontId="0" fillId="0" borderId="5" xfId="0" applyBorder="1"/>
    <xf numFmtId="0" fontId="1" fillId="7" borderId="0" xfId="0" applyFont="1" applyFill="1"/>
    <xf numFmtId="0" fontId="0" fillId="7" borderId="0" xfId="0" applyFill="1"/>
    <xf numFmtId="0" fontId="0" fillId="0" borderId="1" xfId="0" applyBorder="1"/>
    <xf numFmtId="0" fontId="2" fillId="3" borderId="1" xfId="0" applyFont="1" applyFill="1" applyBorder="1"/>
    <xf numFmtId="0" fontId="2" fillId="8" borderId="0" xfId="0" applyFont="1" applyFill="1"/>
  </cellXfs>
  <cellStyles count="1">
    <cellStyle name="Normal" xfId="0" builtinId="0"/>
  </cellStyles>
  <dxfs count="74">
    <dxf>
      <font>
        <b val="0"/>
        <i val="0"/>
        <strike val="0"/>
        <u val="none"/>
        <vertAlign val="baseline"/>
        <sz val="11"/>
        <color theme="1"/>
        <name val="Calibri"/>
        <scheme val="minor"/>
      </font>
      <border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u val="none"/>
        <vertAlign val="baseline"/>
        <sz val="11"/>
        <color theme="1"/>
        <name val="Calibri"/>
        <scheme val="minor"/>
      </font>
      <border>
        <left/>
        <right/>
        <top style="thin">
          <color theme="4"/>
        </top>
        <bottom/>
        <vertical/>
        <horizontal/>
      </border>
    </dxf>
    <dxf>
      <font>
        <b val="0"/>
        <i/>
        <strike val="0"/>
        <u val="none"/>
        <vertAlign val="baseline"/>
        <sz val="11"/>
        <color theme="1"/>
        <name val="Calibri"/>
        <scheme val="minor"/>
      </font>
      <border>
        <left/>
        <right/>
        <top style="thin">
          <color theme="4"/>
        </top>
        <bottom/>
        <vertical/>
        <horizontal/>
      </border>
    </dxf>
    <dxf>
      <font>
        <b val="0"/>
        <i/>
        <strike val="0"/>
        <u val="none"/>
        <vertAlign val="baseline"/>
        <sz val="11"/>
        <color theme="1"/>
        <name val="Calibri"/>
        <scheme val="minor"/>
      </font>
      <border>
        <left/>
        <right/>
        <top style="thin">
          <color theme="4"/>
        </top>
        <bottom/>
        <vertical/>
        <horizontal/>
      </border>
    </dxf>
    <dxf>
      <font>
        <b val="0"/>
        <i/>
        <strike val="0"/>
        <u val="none"/>
        <vertAlign val="baseline"/>
        <sz val="11"/>
        <color theme="1"/>
        <name val="Calibri"/>
        <scheme val="minor"/>
      </font>
      <border>
        <left/>
        <right/>
        <top style="thin">
          <color theme="4"/>
        </top>
        <bottom/>
        <vertical/>
        <horizontal/>
      </border>
    </dxf>
    <dxf>
      <font>
        <b val="0"/>
        <i/>
        <strike val="0"/>
        <u val="none"/>
        <vertAlign val="baseline"/>
        <sz val="11"/>
        <color theme="1"/>
        <name val="Calibri"/>
        <scheme val="minor"/>
      </font>
      <border>
        <left/>
        <right/>
        <top style="thin">
          <color theme="4"/>
        </top>
        <bottom/>
        <vertical/>
        <horizontal/>
      </border>
    </dxf>
    <dxf>
      <font>
        <i/>
      </font>
    </dxf>
    <dxf>
      <font>
        <i val="0"/>
      </font>
    </dxf>
    <dxf>
      <font>
        <i val="0"/>
      </font>
    </dxf>
    <dxf>
      <font>
        <i val="0"/>
      </font>
    </dxf>
    <dxf>
      <font>
        <b val="0"/>
        <i/>
        <strike val="0"/>
        <u val="none"/>
        <vertAlign val="baseline"/>
        <sz val="11"/>
        <color theme="1"/>
        <name val="Calibri"/>
        <scheme val="minor"/>
      </font>
    </dxf>
    <dxf>
      <font>
        <b val="0"/>
        <i/>
        <strike val="0"/>
        <u val="none"/>
        <vertAlign val="baseline"/>
        <sz val="11"/>
        <color theme="1"/>
        <name val="Calibri"/>
        <scheme val="minor"/>
      </font>
    </dxf>
    <dxf>
      <font>
        <i/>
      </font>
    </dxf>
    <dxf>
      <font>
        <i/>
      </font>
      <alignment horizontal="left" vertical="bottom" textRotation="0" wrapText="0" relativeIndent="0" shrinkToFit="0"/>
    </dxf>
    <dxf>
      <font>
        <b val="0"/>
        <i/>
        <strike val="0"/>
        <u val="none"/>
        <vertAlign val="baseline"/>
        <sz val="11"/>
        <color theme="1"/>
        <name val="Calibri"/>
        <scheme val="minor"/>
      </font>
      <alignment horizontal="left" vertical="bottom" textRotation="0" wrapText="0" relativeIndent="0" shrinkToFit="0"/>
    </dxf>
    <dxf>
      <alignment horizontal="left" vertical="bottom" textRotation="0" wrapText="0" relativeIndent="0" shrinkToFit="0"/>
    </dxf>
    <dxf>
      <font>
        <i val="0"/>
      </font>
    </dxf>
    <dxf>
      <font>
        <i/>
      </font>
    </dxf>
    <dxf>
      <font>
        <i/>
      </font>
    </dxf>
    <dxf>
      <font>
        <i val="0"/>
      </font>
    </dxf>
    <dxf>
      <font>
        <i val="0"/>
      </font>
    </dxf>
    <dxf>
      <font>
        <i val="0"/>
      </font>
    </dxf>
    <dxf>
      <numFmt numFmtId="0" formatCode="General"/>
    </dxf>
    <dxf>
      <fill>
        <patternFill patternType="solid">
          <fgColor indexed="5"/>
          <bgColor indexed="5"/>
        </patternFill>
      </fill>
    </dxf>
    <dxf>
      <fill>
        <patternFill patternType="solid">
          <fgColor indexed="5"/>
          <bgColor indexed="5"/>
        </patternFill>
      </fill>
    </dxf>
    <dxf>
      <font>
        <b val="0"/>
        <i/>
        <strike val="0"/>
        <u val="none"/>
        <vertAlign val="baseline"/>
        <sz val="11"/>
        <color theme="1"/>
        <name val="Calibri"/>
        <scheme val="minor"/>
      </font>
      <border>
        <left/>
        <right/>
        <top style="thin">
          <color theme="4"/>
        </top>
        <bottom/>
      </border>
    </dxf>
    <dxf>
      <font>
        <b val="0"/>
        <i/>
        <strike val="0"/>
        <u val="none"/>
        <vertAlign val="baseline"/>
        <sz val="11"/>
        <color theme="1"/>
        <name val="Calibri"/>
        <scheme val="minor"/>
      </font>
      <border>
        <left/>
        <right/>
        <top style="thin">
          <color theme="4"/>
        </top>
        <bottom/>
        <vertical/>
        <horizontal/>
      </border>
    </dxf>
    <dxf>
      <font>
        <b val="0"/>
        <i/>
        <strike val="0"/>
        <u val="none"/>
        <vertAlign val="baseline"/>
        <sz val="11"/>
        <color theme="1"/>
        <name val="Calibri"/>
        <scheme val="minor"/>
      </font>
      <border>
        <left/>
        <right/>
        <top style="thin">
          <color theme="4"/>
        </top>
        <bottom/>
        <vertical/>
        <horizontal/>
      </border>
    </dxf>
    <dxf>
      <font>
        <b val="0"/>
        <i/>
        <strike val="0"/>
        <u val="none"/>
        <vertAlign val="baseline"/>
        <sz val="11"/>
        <color theme="1"/>
        <name val="Calibri"/>
        <scheme val="minor"/>
      </font>
      <border>
        <left/>
        <right/>
        <top style="thin">
          <color theme="4"/>
        </top>
        <bottom/>
        <vertical/>
        <horizontal/>
      </border>
    </dxf>
    <dxf>
      <font>
        <b val="0"/>
        <i/>
        <strike val="0"/>
        <u val="none"/>
        <vertAlign val="baseline"/>
        <sz val="11"/>
        <color theme="1"/>
        <name val="Calibri"/>
        <scheme val="minor"/>
      </font>
      <border>
        <left/>
        <right/>
        <top style="thin">
          <color theme="4"/>
        </top>
        <bottom/>
        <vertical/>
        <horizontal/>
      </border>
    </dxf>
    <dxf>
      <font>
        <b val="0"/>
        <i/>
        <strike val="0"/>
        <u val="none"/>
        <vertAlign val="baseline"/>
        <sz val="11"/>
        <color theme="1"/>
        <name val="Calibri"/>
        <scheme val="minor"/>
      </font>
      <border>
        <left/>
        <right/>
        <top style="thin">
          <color theme="4"/>
        </top>
        <bottom/>
        <vertical/>
        <horizontal/>
      </border>
    </dxf>
    <dxf>
      <font>
        <b val="0"/>
        <i/>
        <strike val="0"/>
        <u val="none"/>
        <vertAlign val="baseline"/>
        <sz val="11"/>
        <color theme="1"/>
        <name val="Calibri"/>
        <scheme val="minor"/>
      </font>
      <border>
        <left/>
        <right/>
        <top style="thin">
          <color theme="4"/>
        </top>
        <bottom/>
        <vertical/>
        <horizontal/>
      </border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b val="0"/>
        <i/>
        <strike val="0"/>
        <u val="none"/>
        <vertAlign val="baseline"/>
        <sz val="11"/>
        <color theme="1"/>
        <name val="Calibri"/>
        <scheme val="minor"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b val="0"/>
        <i/>
        <strike val="0"/>
        <u val="none"/>
        <vertAlign val="baseline"/>
        <sz val="11"/>
        <color theme="1"/>
        <name val="Calibri"/>
        <scheme val="minor"/>
      </font>
    </dxf>
    <dxf>
      <font>
        <i/>
      </font>
    </dxf>
    <dxf>
      <numFmt numFmtId="0" formatCode="General"/>
    </dxf>
    <dxf>
      <font>
        <b val="0"/>
        <i/>
        <strike val="0"/>
        <u val="none"/>
        <vertAlign val="baseline"/>
        <sz val="11"/>
        <color theme="1"/>
        <name val="Calibri"/>
        <scheme val="minor"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b val="0"/>
        <i/>
        <strike val="0"/>
        <u val="none"/>
        <vertAlign val="baseline"/>
        <sz val="11"/>
        <color theme="1"/>
        <name val="Calibri"/>
        <scheme val="minor"/>
      </font>
    </dxf>
    <dxf>
      <font>
        <i/>
      </font>
    </dxf>
    <dxf>
      <font>
        <b val="0"/>
        <i/>
        <strike val="0"/>
        <u val="none"/>
        <vertAlign val="baseline"/>
        <sz val="11"/>
        <color theme="1"/>
        <name val="Calibri"/>
        <scheme val="minor"/>
      </font>
      <numFmt numFmtId="0" formatCode="General"/>
    </dxf>
    <dxf>
      <numFmt numFmtId="0" formatCode="General"/>
    </dxf>
    <dxf>
      <font>
        <b val="0"/>
        <i/>
        <strike val="0"/>
        <u val="none"/>
        <vertAlign val="baseline"/>
        <sz val="11"/>
        <color theme="1"/>
        <name val="Calibri"/>
        <scheme val="minor"/>
      </font>
    </dxf>
    <dxf>
      <font>
        <i/>
      </font>
    </dxf>
    <dxf>
      <font>
        <b val="0"/>
        <i/>
        <strike val="0"/>
        <u val="none"/>
        <vertAlign val="baseline"/>
        <sz val="11"/>
        <color theme="1"/>
        <name val="Calibri"/>
        <scheme val="minor"/>
      </font>
    </dxf>
    <dxf>
      <font>
        <i/>
      </font>
    </dxf>
    <dxf>
      <font>
        <i/>
      </font>
    </dxf>
    <dxf>
      <font>
        <i/>
      </font>
    </dxf>
    <dxf>
      <font>
        <b val="0"/>
        <i/>
        <strike val="0"/>
        <u val="none"/>
        <vertAlign val="baseline"/>
        <sz val="11"/>
        <color theme="1"/>
        <name val="Calibri"/>
        <scheme val="minor"/>
      </font>
    </dxf>
    <dxf>
      <font>
        <i/>
      </font>
    </dxf>
    <dxf>
      <font>
        <i/>
      </font>
    </dxf>
    <dxf>
      <font>
        <i/>
      </font>
    </dxf>
    <dxf>
      <font>
        <b val="0"/>
        <i/>
        <strike val="0"/>
        <u val="none"/>
        <vertAlign val="baseline"/>
        <sz val="11"/>
        <color theme="1"/>
        <name val="Calibri"/>
        <scheme val="minor"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b val="0"/>
        <i/>
        <strike val="0"/>
        <u val="none"/>
        <vertAlign val="baseline"/>
        <sz val="11"/>
        <color theme="1"/>
        <name val="Calibri"/>
        <scheme val="minor"/>
      </font>
    </dxf>
    <dxf>
      <font>
        <b val="0"/>
        <i/>
        <strike val="0"/>
        <u val="none"/>
        <vertAlign val="baseline"/>
        <sz val="11"/>
        <color theme="1"/>
        <name val="Calibri"/>
        <scheme val="minor"/>
      </font>
    </dxf>
    <dxf>
      <font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ntract_list9" displayName="contract_list9" ref="A1:E17">
  <autoFilter ref="A1:E17" xr:uid="{00000000-0009-0000-0100-000001000000}"/>
  <tableColumns count="5">
    <tableColumn id="1" xr3:uid="{00000000-0010-0000-0000-000001000000}" name="Champ spécifique " dataDxfId="73"/>
    <tableColumn id="2" xr3:uid="{00000000-0010-0000-0000-000002000000}" name="Section" dataDxfId="72"/>
    <tableColumn id="3" xr3:uid="{00000000-0010-0000-0000-000003000000}" name="Eolien et/ou PV" dataDxfId="71"/>
    <tableColumn id="4" xr3:uid="{00000000-0010-0000-0000-000004000000}" name="Equipe" dataDxfId="70"/>
    <tableColumn id="5" xr3:uid="{00000000-0010-0000-0000-000005000000}" name="Note" dataDxfId="69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milestone_type" displayName="milestone_type" ref="A1:C19">
  <autoFilter ref="A1:C19" xr:uid="{00000000-0009-0000-0100-00000A000000}"/>
  <tableColumns count="3">
    <tableColumn id="1" xr3:uid="{00000000-0010-0000-0900-000001000000}" name="Types de jalon" dataDxfId="31"/>
    <tableColumn id="2" xr3:uid="{00000000-0010-0000-0900-000002000000}" name="Equipe" dataDxfId="30"/>
    <tableColumn id="3" xr3:uid="{00000000-0010-0000-0900-000003000000}" name="Note" dataDxfId="29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8" displayName="Table18" ref="A1:C55">
  <autoFilter ref="A1:C55" xr:uid="{00000000-0009-0000-0100-00000B000000}"/>
  <sortState xmlns:xlrd2="http://schemas.microsoft.com/office/spreadsheetml/2017/richdata2" ref="A2:C55">
    <sortCondition ref="A1:A61"/>
  </sortState>
  <tableColumns count="3">
    <tableColumn id="1" xr3:uid="{00000000-0010-0000-0A00-000001000000}" name="ID_EVENEMENT"/>
    <tableColumn id="2" xr3:uid="{00000000-0010-0000-0A00-000002000000}" name="Nom WindGA"/>
    <tableColumn id="3" xr3:uid="{00000000-0010-0000-0A00-000003000000}" name="Nom Bluepoint - décision équipe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component_type" displayName="component_type" ref="A1:D40">
  <autoFilter ref="A1:D40" xr:uid="{00000000-0009-0000-0100-00000C000000}"/>
  <sortState xmlns:xlrd2="http://schemas.microsoft.com/office/spreadsheetml/2017/richdata2" ref="A2:C40">
    <sortCondition ref="C1:C40"/>
  </sortState>
  <tableColumns count="4">
    <tableColumn id="1" xr3:uid="{00000000-0010-0000-0B00-000001000000}" name="Types de matériel" dataDxfId="28"/>
    <tableColumn id="2" xr3:uid="{00000000-0010-0000-0B00-000002000000}" name="Equipe" dataDxfId="27"/>
    <tableColumn id="3" xr3:uid="{00000000-0010-0000-0B00-000003000000}" name="Priorité" dataDxfId="26"/>
    <tableColumn id="4" xr3:uid="{00000000-0010-0000-0B00-000004000000}" name="Note" dataDxfId="25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7" displayName="Table7" ref="A1:F27">
  <autoFilter ref="A1:F27" xr:uid="{00000000-0009-0000-0100-00000D000000}"/>
  <tableColumns count="6">
    <tableColumn id="1" xr3:uid="{00000000-0010-0000-0C00-000001000000}" name="ID_TYPE_ENTITE_ELEMENTS" dataDxfId="24"/>
    <tableColumn id="2" xr3:uid="{00000000-0010-0000-0C00-000002000000}" name="Nom WindGA" dataDxfId="23"/>
    <tableColumn id="3" xr3:uid="{00000000-0010-0000-0C00-000003000000}" name="Proposition équipe centrale parc"/>
    <tableColumn id="4" xr3:uid="{00000000-0010-0000-0C00-000004000000}" name="Nom Bluepoint - décision équipe"/>
    <tableColumn id="5" xr3:uid="{00000000-0010-0000-0C00-000005000000}" name="Equipe" dataDxfId="22"/>
    <tableColumn id="6" xr3:uid="{00000000-0010-0000-0C00-000006000000}" name="Commentaire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contract_list1214" displayName="contract_list1214" ref="A1:E16">
  <autoFilter ref="A1:E16" xr:uid="{00000000-0009-0000-0100-00000E000000}"/>
  <tableColumns count="5">
    <tableColumn id="1" xr3:uid="{00000000-0010-0000-0D00-000001000000}" name="Types de contrats" dataDxfId="21"/>
    <tableColumn id="2" xr3:uid="{00000000-0010-0000-0D00-000002000000}" name="Nom du champs" dataDxfId="20"/>
    <tableColumn id="3" xr3:uid="{00000000-0010-0000-0D00-000003000000}" name="Type du champs" dataDxfId="19"/>
    <tableColumn id="4" xr3:uid="{00000000-0010-0000-0D00-000004000000}" name="Liste des options (si applicable)" dataDxfId="18"/>
    <tableColumn id="5" xr3:uid="{00000000-0010-0000-0D00-000005000000}" name="Note" dataDxfId="17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modele_liste" displayName="modele_liste" ref="A1:B15">
  <autoFilter ref="A1:B15" xr:uid="{00000000-0009-0000-0100-00000F000000}"/>
  <tableColumns count="2">
    <tableColumn id="1" xr3:uid="{00000000-0010-0000-0E00-000001000000}" name="Type equipement"/>
    <tableColumn id="2" xr3:uid="{00000000-0010-0000-0E00-000002000000}" name="Nom modele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au2" displayName="Tableau2" ref="A1:G15">
  <autoFilter ref="A1:G15" xr:uid="{00000000-0009-0000-0100-000010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0000000-0010-0000-0F00-000001000000}" name="Type equipement"/>
    <tableColumn id="2" xr3:uid="{00000000-0010-0000-0F00-000002000000}" name="Nom modele"/>
    <tableColumn id="3" xr3:uid="{00000000-0010-0000-0F00-000003000000}" name="ID_MATERIEL"/>
    <tableColumn id="4" xr3:uid="{00000000-0010-0000-0F00-000004000000}" name="LIBELLE_MATERIEL"/>
    <tableColumn id="5" xr3:uid="{00000000-0010-0000-0F00-000005000000}" name="MODELE"/>
    <tableColumn id="6" xr3:uid="{00000000-0010-0000-0F00-000006000000}" name="FOURNISSEUR_PRINCIPAL"/>
    <tableColumn id="7" xr3:uid="{00000000-0010-0000-0F00-000007000000}" name="Id Kiwi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compliance_list" displayName="compliance_list" ref="A1:G30">
  <autoFilter ref="A1:G30" xr:uid="{00000000-0009-0000-0100-000011000000}"/>
  <sortState xmlns:xlrd2="http://schemas.microsoft.com/office/spreadsheetml/2017/richdata2" ref="A2:G30">
    <sortCondition ref="G1:G30"/>
  </sortState>
  <tableColumns count="7">
    <tableColumn id="1" xr3:uid="{00000000-0010-0000-1000-000001000000}" name="Types de conformité" dataDxfId="16"/>
    <tableColumn id="2" xr3:uid="{00000000-0010-0000-1000-000002000000}" name="Identifiant" dataDxfId="15"/>
    <tableColumn id="3" xr3:uid="{00000000-0010-0000-1000-000003000000}" name="Règle métier d'application de la conformité" dataDxfId="14"/>
    <tableColumn id="4" xr3:uid="{00000000-0010-0000-1000-000004000000}" name="Responsabilité" dataDxfId="13"/>
    <tableColumn id="5" xr3:uid="{00000000-0010-0000-1000-000005000000}" name="Note" dataDxfId="12"/>
    <tableColumn id="6" xr3:uid="{00000000-0010-0000-1000-000006000000}" name="Trame Excel injection taches" dataDxfId="11"/>
    <tableColumn id="7" xr3:uid="{00000000-0010-0000-1000-000007000000}" name="Objet" dataDxfId="10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contract_list121415" displayName="contract_list121415" ref="A1:D3">
  <autoFilter ref="A1:D3" xr:uid="{00000000-0009-0000-0100-000012000000}"/>
  <tableColumns count="4">
    <tableColumn id="1" xr3:uid="{00000000-0010-0000-1100-000001000000}" name="Types de conformité" dataDxfId="9"/>
    <tableColumn id="2" xr3:uid="{00000000-0010-0000-1100-000002000000}" name="Nom de la tâche" dataDxfId="8"/>
    <tableColumn id="3" xr3:uid="{00000000-0010-0000-1100-000003000000}" name="Responsable (CAGA, CA enviro, ST, etc.)" dataDxfId="7"/>
    <tableColumn id="4" xr3:uid="{00000000-0010-0000-1100-000004000000}" name="Note" dataDxfId="6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portfolio_type" displayName="portfolio_type" ref="A1:D3">
  <autoFilter ref="A1:D3" xr:uid="{00000000-0009-0000-0100-000013000000}"/>
  <tableColumns count="4">
    <tableColumn id="1" xr3:uid="{00000000-0010-0000-1200-000001000000}" name="Types de portefeuille" dataDxfId="5"/>
    <tableColumn id="2" xr3:uid="{00000000-0010-0000-1200-000002000000}" name="Description" dataDxfId="4"/>
    <tableColumn id="3" xr3:uid="{00000000-0010-0000-1200-000003000000}" name="Equipe" dataDxfId="3"/>
    <tableColumn id="4" xr3:uid="{00000000-0010-0000-1200-000004000000}" name="Note" dataDxfId="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ontract_list910" displayName="contract_list910" ref="H1:J6">
  <autoFilter ref="H1:J6" xr:uid="{00000000-0009-0000-0100-000002000000}"/>
  <tableColumns count="3">
    <tableColumn id="1" xr3:uid="{00000000-0010-0000-0100-000001000000}" name="Type de portefeuille" dataDxfId="68"/>
    <tableColumn id="2" xr3:uid="{00000000-0010-0000-0100-000002000000}" name="Equipe" dataDxfId="67"/>
    <tableColumn id="3" xr3:uid="{00000000-0010-0000-0100-000003000000}" name="Note" dataDxfId="66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17" displayName="Table17" ref="A1:D28">
  <autoFilter ref="A1:D28" xr:uid="{00000000-0009-0000-0100-000014000000}"/>
  <tableColumns count="4">
    <tableColumn id="1" xr3:uid="{00000000-0010-0000-1300-000001000000}" name="Types de conformité" dataDxfId="1"/>
    <tableColumn id="2" xr3:uid="{00000000-0010-0000-1300-000002000000}" name="Nom du portefeuille" dataDxfId="0"/>
    <tableColumn id="3" xr3:uid="{00000000-0010-0000-1300-000003000000}" name="Description du portefeuille"/>
    <tableColumn id="4" xr3:uid="{00000000-0010-0000-1300-000004000000}" name="Note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contract_list" displayName="contract_list" ref="A1:D44">
  <autoFilter ref="A1:D44" xr:uid="{00000000-0009-0000-0100-000003000000}"/>
  <sortState xmlns:xlrd2="http://schemas.microsoft.com/office/spreadsheetml/2017/richdata2" ref="A2:D44">
    <sortCondition ref="A1:A44"/>
  </sortState>
  <tableColumns count="4">
    <tableColumn id="1" xr3:uid="{00000000-0010-0000-0200-000001000000}" name="Types de contrats" dataDxfId="65"/>
    <tableColumn id="2" xr3:uid="{00000000-0010-0000-0200-000002000000}" name="Catégorie" dataDxfId="64"/>
    <tableColumn id="3" xr3:uid="{00000000-0010-0000-0200-000003000000}" name="Equipe" dataDxfId="63"/>
    <tableColumn id="4" xr3:uid="{00000000-0010-0000-0200-000004000000}" name="Note" dataDxfId="62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contract_list12" displayName="contract_list12" ref="A1:G31">
  <autoFilter ref="A1:G31" xr:uid="{00000000-0009-0000-0100-000004000000}"/>
  <tableColumns count="7">
    <tableColumn id="1" xr3:uid="{00000000-0010-0000-0300-000001000000}" name="Types de contrats" dataDxfId="61"/>
    <tableColumn id="2" xr3:uid="{00000000-0010-0000-0300-000002000000}" name="Catégorie" dataDxfId="60"/>
    <tableColumn id="3" xr3:uid="{00000000-0010-0000-0300-000003000000}" name="Nom du champs" dataDxfId="59"/>
    <tableColumn id="4" xr3:uid="{00000000-0010-0000-0300-000004000000}" name="Type du champs" dataDxfId="58"/>
    <tableColumn id="5" xr3:uid="{00000000-0010-0000-0300-000005000000}" name="Liste des options (si applicable)" dataDxfId="57"/>
    <tableColumn id="6" xr3:uid="{00000000-0010-0000-0300-000006000000}" name="Alias facturation" dataDxfId="56"/>
    <tableColumn id="7" xr3:uid="{00000000-0010-0000-0300-000007000000}" name="Note" dataDxfId="55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C1:I32">
  <autoFilter ref="C1:I32" xr:uid="{00000000-0009-0000-0100-000005000000}"/>
  <tableColumns count="7">
    <tableColumn id="1" xr3:uid="{00000000-0010-0000-0400-000001000000}" name="Catégorie WindGA"/>
    <tableColumn id="2" xr3:uid="{00000000-0010-0000-0400-000002000000}" name="Nom windga"/>
    <tableColumn id="3" xr3:uid="{00000000-0010-0000-0400-000003000000}" name="Proposition équipe centrale parc" dataDxfId="54"/>
    <tableColumn id="4" xr3:uid="{00000000-0010-0000-0400-000004000000}" name="Catégorie Bleupoint" dataDxfId="53"/>
    <tableColumn id="5" xr3:uid="{00000000-0010-0000-0400-000005000000}" name="Equipe" dataDxfId="52"/>
    <tableColumn id="6" xr3:uid="{00000000-0010-0000-0400-000006000000}" name="Nom Bluepoint - décision équipe"/>
    <tableColumn id="7" xr3:uid="{00000000-0010-0000-0400-000007000000}" name="Commentaire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event_list" displayName="event_list" ref="A1:F37">
  <autoFilter ref="A1:F37" xr:uid="{00000000-0009-0000-0100-000006000000}"/>
  <sortState xmlns:xlrd2="http://schemas.microsoft.com/office/spreadsheetml/2017/richdata2" ref="A2:F33">
    <sortCondition ref="A1:A33"/>
  </sortState>
  <tableColumns count="6">
    <tableColumn id="1" xr3:uid="{00000000-0010-0000-0500-000001000000}" name="Types évènement" dataDxfId="51"/>
    <tableColumn id="2" xr3:uid="{00000000-0010-0000-0500-000002000000}" name="Description" dataDxfId="50"/>
    <tableColumn id="3" xr3:uid="{00000000-0010-0000-0500-000003000000}" name="Equipe" dataDxfId="49"/>
    <tableColumn id="4" xr3:uid="{00000000-0010-0000-0500-000004000000}" name="Note" dataDxfId="48"/>
    <tableColumn id="5" xr3:uid="{00000000-0010-0000-0500-000005000000}" name="Nom IEC" dataDxfId="47"/>
    <tableColumn id="6" xr3:uid="{00000000-0010-0000-0500-000006000000}" name="ID IEC" dataDxfId="46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16" displayName="Table16" ref="A1:E13">
  <autoFilter ref="A1:E13" xr:uid="{00000000-0009-0000-0100-000007000000}"/>
  <tableColumns count="5">
    <tableColumn id="1" xr3:uid="{00000000-0010-0000-0600-000001000000}" name="Nom WSP"/>
    <tableColumn id="2" xr3:uid="{00000000-0010-0000-0600-000002000000}" name="Proposition équipe centrale parc" dataDxfId="45"/>
    <tableColumn id="3" xr3:uid="{00000000-0010-0000-0600-000003000000}" name="Nom Bluepoint - décision équipe"/>
    <tableColumn id="4" xr3:uid="{00000000-0010-0000-0600-000004000000}" name="Equipe" dataDxfId="44"/>
    <tableColumn id="5" xr3:uid="{00000000-0010-0000-0600-000005000000}" name="Commentaire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event_list1617" displayName="event_list1617" ref="A1:F32">
  <autoFilter ref="A1:F32" xr:uid="{00000000-0009-0000-0100-000008000000}"/>
  <tableColumns count="6">
    <tableColumn id="1" xr3:uid="{00000000-0010-0000-0700-000001000000}" name="Types évènement" dataDxfId="43"/>
    <tableColumn id="2" xr3:uid="{00000000-0010-0000-0700-000002000000}" name="Description" dataDxfId="42"/>
    <tableColumn id="3" xr3:uid="{00000000-0010-0000-0700-000003000000}" name="Equipe" dataDxfId="41"/>
    <tableColumn id="4" xr3:uid="{00000000-0010-0000-0700-000004000000}" name="Note" dataDxfId="40"/>
    <tableColumn id="5" xr3:uid="{00000000-0010-0000-0700-000005000000}" name="Nom IEC" dataDxfId="39"/>
    <tableColumn id="6" xr3:uid="{00000000-0010-0000-0700-000006000000}" name="ID IEC" dataDxfId="38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event_list16" displayName="event_list16" ref="A1:F32">
  <autoFilter ref="A1:F32" xr:uid="{00000000-0009-0000-0100-000009000000}"/>
  <tableColumns count="6">
    <tableColumn id="1" xr3:uid="{00000000-0010-0000-0800-000001000000}" name="Types évènement" dataDxfId="37"/>
    <tableColumn id="2" xr3:uid="{00000000-0010-0000-0800-000002000000}" name="Description" dataDxfId="36"/>
    <tableColumn id="3" xr3:uid="{00000000-0010-0000-0800-000003000000}" name="Equipe" dataDxfId="35"/>
    <tableColumn id="4" xr3:uid="{00000000-0010-0000-0800-000004000000}" name="Note" dataDxfId="34"/>
    <tableColumn id="5" xr3:uid="{00000000-0010-0000-0800-000005000000}" name="Nom IEC" dataDxfId="33"/>
    <tableColumn id="6" xr3:uid="{00000000-0010-0000-0800-000006000000}" name="ID IEC" dataDxfId="3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J17"/>
  <sheetViews>
    <sheetView workbookViewId="0">
      <selection activeCell="A2" sqref="A2:A17"/>
    </sheetView>
  </sheetViews>
  <sheetFormatPr baseColWidth="10" defaultColWidth="9.140625" defaultRowHeight="15" x14ac:dyDescent="0.25"/>
  <cols>
    <col min="1" max="1" width="36" bestFit="1" customWidth="1"/>
    <col min="2" max="3" width="36" customWidth="1"/>
    <col min="4" max="4" width="19.5703125" bestFit="1" customWidth="1"/>
    <col min="5" max="5" width="22.7109375" bestFit="1" customWidth="1"/>
    <col min="8" max="8" width="29.140625" bestFit="1" customWidth="1"/>
    <col min="9" max="9" width="21.28515625" customWidth="1"/>
    <col min="10" max="10" width="38.71093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5</v>
      </c>
      <c r="I1" t="s">
        <v>3</v>
      </c>
      <c r="J1" t="s">
        <v>4</v>
      </c>
    </row>
    <row r="2" spans="1:10" x14ac:dyDescent="0.25">
      <c r="A2" s="1" t="s">
        <v>6</v>
      </c>
      <c r="B2" s="1" t="s">
        <v>7</v>
      </c>
      <c r="C2" s="1" t="s">
        <v>8</v>
      </c>
      <c r="D2" s="1" t="s">
        <v>9</v>
      </c>
      <c r="E2" s="1"/>
      <c r="H2" s="1" t="s">
        <v>10</v>
      </c>
      <c r="I2" s="1" t="s">
        <v>11</v>
      </c>
      <c r="J2" s="1"/>
    </row>
    <row r="3" spans="1:10" x14ac:dyDescent="0.25">
      <c r="A3" s="1" t="s">
        <v>12</v>
      </c>
      <c r="B3" s="1" t="s">
        <v>7</v>
      </c>
      <c r="C3" s="1" t="s">
        <v>8</v>
      </c>
      <c r="D3" s="1" t="s">
        <v>9</v>
      </c>
      <c r="E3" s="1"/>
      <c r="H3" t="s">
        <v>13</v>
      </c>
      <c r="I3" t="s">
        <v>11</v>
      </c>
    </row>
    <row r="4" spans="1:10" x14ac:dyDescent="0.25">
      <c r="A4" s="1" t="s">
        <v>14</v>
      </c>
      <c r="B4" s="1" t="s">
        <v>7</v>
      </c>
      <c r="C4" s="1" t="s">
        <v>8</v>
      </c>
      <c r="D4" s="1" t="s">
        <v>9</v>
      </c>
      <c r="E4" s="1"/>
      <c r="H4" t="s">
        <v>15</v>
      </c>
      <c r="I4" s="1" t="s">
        <v>16</v>
      </c>
      <c r="J4" t="s">
        <v>17</v>
      </c>
    </row>
    <row r="5" spans="1:10" x14ac:dyDescent="0.25">
      <c r="A5" s="1" t="s">
        <v>18</v>
      </c>
      <c r="B5" s="1" t="s">
        <v>7</v>
      </c>
      <c r="C5" s="1" t="s">
        <v>8</v>
      </c>
      <c r="D5" s="1" t="s">
        <v>9</v>
      </c>
      <c r="E5" s="1"/>
    </row>
    <row r="6" spans="1:10" x14ac:dyDescent="0.25">
      <c r="A6" s="1" t="s">
        <v>19</v>
      </c>
      <c r="B6" s="1" t="s">
        <v>7</v>
      </c>
      <c r="C6" s="1" t="s">
        <v>8</v>
      </c>
      <c r="D6" s="1" t="s">
        <v>9</v>
      </c>
      <c r="E6" s="1"/>
    </row>
    <row r="7" spans="1:10" x14ac:dyDescent="0.25">
      <c r="A7" s="1" t="s">
        <v>20</v>
      </c>
      <c r="B7" s="1" t="s">
        <v>7</v>
      </c>
      <c r="C7" s="1" t="s">
        <v>8</v>
      </c>
      <c r="D7" s="1" t="s">
        <v>9</v>
      </c>
      <c r="E7" s="1" t="s">
        <v>21</v>
      </c>
    </row>
    <row r="8" spans="1:10" x14ac:dyDescent="0.25">
      <c r="A8" s="1" t="s">
        <v>22</v>
      </c>
      <c r="B8" s="1" t="s">
        <v>23</v>
      </c>
      <c r="C8" s="1" t="s">
        <v>24</v>
      </c>
      <c r="D8" s="1" t="s">
        <v>25</v>
      </c>
      <c r="E8" s="1"/>
    </row>
    <row r="9" spans="1:10" x14ac:dyDescent="0.25">
      <c r="A9" s="1" t="s">
        <v>26</v>
      </c>
      <c r="B9" s="1"/>
      <c r="C9" s="1" t="s">
        <v>24</v>
      </c>
      <c r="D9" s="1" t="s">
        <v>25</v>
      </c>
      <c r="E9" s="1"/>
    </row>
    <row r="10" spans="1:10" x14ac:dyDescent="0.25">
      <c r="A10" s="1" t="s">
        <v>27</v>
      </c>
      <c r="B10" s="1"/>
      <c r="C10" s="1" t="s">
        <v>28</v>
      </c>
      <c r="D10" s="1" t="s">
        <v>29</v>
      </c>
      <c r="E10" s="1"/>
    </row>
    <row r="11" spans="1:10" x14ac:dyDescent="0.25">
      <c r="A11" s="2" t="s">
        <v>30</v>
      </c>
      <c r="B11" s="1"/>
      <c r="C11" s="1"/>
      <c r="D11" s="1" t="s">
        <v>31</v>
      </c>
      <c r="E11" s="1" t="s">
        <v>32</v>
      </c>
    </row>
    <row r="12" spans="1:10" x14ac:dyDescent="0.25">
      <c r="A12" s="2" t="s">
        <v>33</v>
      </c>
      <c r="B12" s="1"/>
      <c r="C12" s="1"/>
      <c r="D12" s="1" t="s">
        <v>31</v>
      </c>
      <c r="E12" s="1" t="s">
        <v>32</v>
      </c>
    </row>
    <row r="13" spans="1:10" x14ac:dyDescent="0.25">
      <c r="A13" s="2" t="s">
        <v>34</v>
      </c>
      <c r="B13" s="1"/>
      <c r="C13" s="1"/>
      <c r="D13" s="1" t="s">
        <v>31</v>
      </c>
      <c r="E13" s="1" t="s">
        <v>35</v>
      </c>
    </row>
    <row r="14" spans="1:10" x14ac:dyDescent="0.25">
      <c r="A14" s="2" t="s">
        <v>36</v>
      </c>
      <c r="B14" s="1"/>
      <c r="C14" s="1"/>
      <c r="D14" s="1" t="s">
        <v>31</v>
      </c>
      <c r="E14" s="1" t="s">
        <v>37</v>
      </c>
    </row>
    <row r="15" spans="1:10" x14ac:dyDescent="0.25">
      <c r="A15" s="1" t="s">
        <v>38</v>
      </c>
      <c r="B15" s="1"/>
      <c r="C15" s="1"/>
      <c r="D15" s="1" t="s">
        <v>16</v>
      </c>
      <c r="E15" s="1"/>
    </row>
    <row r="16" spans="1:10" x14ac:dyDescent="0.25">
      <c r="A16" s="1" t="s">
        <v>39</v>
      </c>
      <c r="B16" s="1"/>
      <c r="C16" s="1"/>
      <c r="D16" s="1" t="s">
        <v>16</v>
      </c>
      <c r="E16" s="1"/>
    </row>
    <row r="17" spans="1:5" x14ac:dyDescent="0.25">
      <c r="A17" s="1" t="s">
        <v>40</v>
      </c>
      <c r="B17" s="1"/>
      <c r="C17" s="1"/>
      <c r="D17" s="1" t="s">
        <v>16</v>
      </c>
      <c r="E17" s="1"/>
    </row>
  </sheetData>
  <dataValidations count="2">
    <dataValidation type="list" allowBlank="1" showInputMessage="1" showErrorMessage="1" sqref="I2:I7 D2:D17" xr:uid="{00A3005F-0084-4EBD-966E-00F700BD00B5}">
      <formula1>"CEVEA, Enviro, GA, Facturation, Services, Direction OMEGA, Equipe Central Parcs, SSQ"</formula1>
    </dataValidation>
    <dataValidation type="list" allowBlank="1" showInputMessage="1" showErrorMessage="1" sqref="C2:C17" xr:uid="{001700D0-00D4-4B88-BC6C-00960085000E}">
      <formula1>"Eolien, PV, Eolien &amp; PV"</formula1>
    </dataValidation>
  </dataValidations>
  <pageMargins left="0.7" right="0.7" top="0.75" bottom="0.75" header="0.3" footer="0.3"/>
  <pageSetup paperSize="9" orientation="portrait" verticalDpi="0"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/>
  </sheetPr>
  <dimension ref="A1:C55"/>
  <sheetViews>
    <sheetView topLeftCell="A13" workbookViewId="0">
      <selection activeCell="A11" sqref="A11:XFD17"/>
    </sheetView>
  </sheetViews>
  <sheetFormatPr baseColWidth="10" defaultColWidth="9.140625" defaultRowHeight="15" x14ac:dyDescent="0.25"/>
  <cols>
    <col min="1" max="1" width="12.7109375" customWidth="1"/>
    <col min="2" max="3" width="73.42578125" bestFit="1" customWidth="1"/>
  </cols>
  <sheetData>
    <row r="1" spans="1:3" x14ac:dyDescent="0.25">
      <c r="A1" s="10" t="s">
        <v>321</v>
      </c>
      <c r="B1" s="10" t="s">
        <v>322</v>
      </c>
      <c r="C1" t="s">
        <v>156</v>
      </c>
    </row>
    <row r="2" spans="1:3" x14ac:dyDescent="0.25">
      <c r="A2">
        <v>46</v>
      </c>
      <c r="B2" t="s">
        <v>323</v>
      </c>
    </row>
    <row r="3" spans="1:3" x14ac:dyDescent="0.25">
      <c r="A3">
        <v>47</v>
      </c>
      <c r="B3" t="s">
        <v>324</v>
      </c>
    </row>
    <row r="4" spans="1:3" x14ac:dyDescent="0.25">
      <c r="A4">
        <v>79</v>
      </c>
      <c r="B4" t="s">
        <v>325</v>
      </c>
    </row>
    <row r="5" spans="1:3" x14ac:dyDescent="0.25">
      <c r="A5">
        <v>103</v>
      </c>
      <c r="B5" t="s">
        <v>326</v>
      </c>
    </row>
    <row r="6" spans="1:3" x14ac:dyDescent="0.25">
      <c r="A6">
        <v>245</v>
      </c>
      <c r="B6" t="s">
        <v>327</v>
      </c>
      <c r="C6" t="s">
        <v>307</v>
      </c>
    </row>
    <row r="7" spans="1:3" x14ac:dyDescent="0.25">
      <c r="A7">
        <v>246</v>
      </c>
      <c r="B7" t="s">
        <v>328</v>
      </c>
      <c r="C7" t="s">
        <v>308</v>
      </c>
    </row>
    <row r="8" spans="1:3" x14ac:dyDescent="0.25">
      <c r="A8">
        <v>247</v>
      </c>
      <c r="B8" t="s">
        <v>329</v>
      </c>
      <c r="C8" t="s">
        <v>309</v>
      </c>
    </row>
    <row r="9" spans="1:3" x14ac:dyDescent="0.25">
      <c r="A9">
        <v>248</v>
      </c>
      <c r="B9" t="s">
        <v>330</v>
      </c>
      <c r="C9" t="s">
        <v>310</v>
      </c>
    </row>
    <row r="10" spans="1:3" x14ac:dyDescent="0.25">
      <c r="A10">
        <v>248</v>
      </c>
      <c r="B10" t="s">
        <v>330</v>
      </c>
      <c r="C10" t="s">
        <v>310</v>
      </c>
    </row>
    <row r="11" spans="1:3" x14ac:dyDescent="0.25">
      <c r="A11">
        <v>666</v>
      </c>
      <c r="B11" t="s">
        <v>331</v>
      </c>
    </row>
    <row r="12" spans="1:3" x14ac:dyDescent="0.25">
      <c r="A12">
        <v>667</v>
      </c>
      <c r="B12" t="s">
        <v>332</v>
      </c>
    </row>
    <row r="13" spans="1:3" x14ac:dyDescent="0.25">
      <c r="A13">
        <v>674</v>
      </c>
      <c r="B13" t="s">
        <v>333</v>
      </c>
      <c r="C13" t="s">
        <v>309</v>
      </c>
    </row>
    <row r="14" spans="1:3" x14ac:dyDescent="0.25">
      <c r="A14">
        <v>680</v>
      </c>
      <c r="B14" t="s">
        <v>334</v>
      </c>
    </row>
    <row r="15" spans="1:3" x14ac:dyDescent="0.25">
      <c r="A15">
        <v>687</v>
      </c>
      <c r="B15" t="s">
        <v>335</v>
      </c>
    </row>
    <row r="16" spans="1:3" x14ac:dyDescent="0.25">
      <c r="A16">
        <v>688</v>
      </c>
      <c r="B16" t="s">
        <v>336</v>
      </c>
      <c r="C16" t="s">
        <v>309</v>
      </c>
    </row>
    <row r="17" spans="1:3" x14ac:dyDescent="0.25">
      <c r="A17">
        <v>692</v>
      </c>
      <c r="B17" t="s">
        <v>337</v>
      </c>
    </row>
    <row r="18" spans="1:3" x14ac:dyDescent="0.25">
      <c r="A18">
        <v>694</v>
      </c>
      <c r="B18" t="s">
        <v>338</v>
      </c>
    </row>
    <row r="19" spans="1:3" x14ac:dyDescent="0.25">
      <c r="A19">
        <v>695</v>
      </c>
      <c r="B19" t="s">
        <v>339</v>
      </c>
      <c r="C19" t="s">
        <v>309</v>
      </c>
    </row>
    <row r="20" spans="1:3" x14ac:dyDescent="0.25">
      <c r="A20">
        <v>1097</v>
      </c>
      <c r="B20" t="s">
        <v>340</v>
      </c>
      <c r="C20" t="s">
        <v>307</v>
      </c>
    </row>
    <row r="21" spans="1:3" x14ac:dyDescent="0.25">
      <c r="A21">
        <v>1291</v>
      </c>
      <c r="B21" t="s">
        <v>341</v>
      </c>
    </row>
    <row r="22" spans="1:3" x14ac:dyDescent="0.25">
      <c r="A22">
        <v>1362</v>
      </c>
      <c r="B22" t="s">
        <v>342</v>
      </c>
    </row>
    <row r="23" spans="1:3" x14ac:dyDescent="0.25">
      <c r="A23">
        <v>1392</v>
      </c>
      <c r="B23" t="s">
        <v>343</v>
      </c>
      <c r="C23" t="s">
        <v>309</v>
      </c>
    </row>
    <row r="24" spans="1:3" x14ac:dyDescent="0.25">
      <c r="A24">
        <v>1399</v>
      </c>
      <c r="B24" t="s">
        <v>344</v>
      </c>
      <c r="C24" t="s">
        <v>309</v>
      </c>
    </row>
    <row r="25" spans="1:3" x14ac:dyDescent="0.25">
      <c r="A25">
        <v>1400</v>
      </c>
      <c r="B25" t="s">
        <v>345</v>
      </c>
      <c r="C25" t="s">
        <v>312</v>
      </c>
    </row>
    <row r="26" spans="1:3" x14ac:dyDescent="0.25">
      <c r="A26">
        <v>1401</v>
      </c>
      <c r="B26" t="s">
        <v>345</v>
      </c>
      <c r="C26" t="s">
        <v>312</v>
      </c>
    </row>
    <row r="27" spans="1:3" x14ac:dyDescent="0.25">
      <c r="A27">
        <v>1402</v>
      </c>
      <c r="B27" t="s">
        <v>345</v>
      </c>
      <c r="C27" t="s">
        <v>312</v>
      </c>
    </row>
    <row r="28" spans="1:3" x14ac:dyDescent="0.25">
      <c r="A28">
        <v>1406</v>
      </c>
      <c r="B28" t="s">
        <v>330</v>
      </c>
      <c r="C28" t="s">
        <v>310</v>
      </c>
    </row>
    <row r="29" spans="1:3" x14ac:dyDescent="0.25">
      <c r="A29">
        <v>1455</v>
      </c>
      <c r="B29" t="s">
        <v>346</v>
      </c>
      <c r="C29" t="s">
        <v>309</v>
      </c>
    </row>
    <row r="30" spans="1:3" x14ac:dyDescent="0.25">
      <c r="A30">
        <v>1456</v>
      </c>
      <c r="B30" t="s">
        <v>347</v>
      </c>
      <c r="C30" t="s">
        <v>309</v>
      </c>
    </row>
    <row r="31" spans="1:3" x14ac:dyDescent="0.25">
      <c r="A31">
        <v>1457</v>
      </c>
      <c r="B31" t="s">
        <v>346</v>
      </c>
      <c r="C31" t="s">
        <v>309</v>
      </c>
    </row>
    <row r="32" spans="1:3" x14ac:dyDescent="0.25">
      <c r="A32">
        <v>1460</v>
      </c>
      <c r="B32" t="s">
        <v>348</v>
      </c>
      <c r="C32" t="s">
        <v>309</v>
      </c>
    </row>
    <row r="33" spans="1:3" x14ac:dyDescent="0.25">
      <c r="A33">
        <v>1461</v>
      </c>
      <c r="B33" t="s">
        <v>349</v>
      </c>
      <c r="C33" t="s">
        <v>309</v>
      </c>
    </row>
    <row r="34" spans="1:3" x14ac:dyDescent="0.25">
      <c r="A34">
        <v>1462</v>
      </c>
      <c r="B34" t="s">
        <v>349</v>
      </c>
      <c r="C34" t="s">
        <v>309</v>
      </c>
    </row>
    <row r="35" spans="1:3" x14ac:dyDescent="0.25">
      <c r="A35">
        <v>1464</v>
      </c>
      <c r="B35" t="s">
        <v>350</v>
      </c>
    </row>
    <row r="36" spans="1:3" x14ac:dyDescent="0.25">
      <c r="A36">
        <v>1465</v>
      </c>
      <c r="B36" t="s">
        <v>351</v>
      </c>
      <c r="C36" t="s">
        <v>309</v>
      </c>
    </row>
    <row r="37" spans="1:3" x14ac:dyDescent="0.25">
      <c r="A37">
        <v>1471</v>
      </c>
      <c r="B37" t="s">
        <v>352</v>
      </c>
      <c r="C37" t="s">
        <v>311</v>
      </c>
    </row>
    <row r="38" spans="1:3" x14ac:dyDescent="0.25">
      <c r="A38">
        <v>1472</v>
      </c>
      <c r="B38" t="s">
        <v>351</v>
      </c>
      <c r="C38" t="s">
        <v>309</v>
      </c>
    </row>
    <row r="39" spans="1:3" x14ac:dyDescent="0.25">
      <c r="A39">
        <v>1473</v>
      </c>
      <c r="B39" t="s">
        <v>309</v>
      </c>
      <c r="C39" t="s">
        <v>309</v>
      </c>
    </row>
    <row r="40" spans="1:3" x14ac:dyDescent="0.25">
      <c r="A40">
        <v>1474</v>
      </c>
      <c r="B40" t="s">
        <v>309</v>
      </c>
      <c r="C40" t="s">
        <v>309</v>
      </c>
    </row>
    <row r="41" spans="1:3" x14ac:dyDescent="0.25">
      <c r="A41">
        <v>1475</v>
      </c>
      <c r="B41" t="s">
        <v>343</v>
      </c>
      <c r="C41" t="s">
        <v>309</v>
      </c>
    </row>
    <row r="42" spans="1:3" x14ac:dyDescent="0.25">
      <c r="A42">
        <v>1476</v>
      </c>
      <c r="B42" t="s">
        <v>309</v>
      </c>
      <c r="C42" t="s">
        <v>309</v>
      </c>
    </row>
    <row r="43" spans="1:3" x14ac:dyDescent="0.25">
      <c r="A43">
        <v>1478</v>
      </c>
      <c r="B43" t="s">
        <v>309</v>
      </c>
      <c r="C43" t="s">
        <v>309</v>
      </c>
    </row>
    <row r="44" spans="1:3" x14ac:dyDescent="0.25">
      <c r="A44">
        <v>1479</v>
      </c>
      <c r="B44" t="s">
        <v>309</v>
      </c>
      <c r="C44" t="s">
        <v>309</v>
      </c>
    </row>
    <row r="45" spans="1:3" x14ac:dyDescent="0.25">
      <c r="A45">
        <v>1480</v>
      </c>
      <c r="B45" t="s">
        <v>309</v>
      </c>
      <c r="C45" t="s">
        <v>309</v>
      </c>
    </row>
    <row r="46" spans="1:3" x14ac:dyDescent="0.25">
      <c r="A46">
        <v>1481</v>
      </c>
      <c r="B46" t="s">
        <v>309</v>
      </c>
      <c r="C46" t="s">
        <v>309</v>
      </c>
    </row>
    <row r="47" spans="1:3" x14ac:dyDescent="0.25">
      <c r="A47">
        <v>1482</v>
      </c>
      <c r="B47" t="s">
        <v>309</v>
      </c>
      <c r="C47" t="s">
        <v>309</v>
      </c>
    </row>
    <row r="48" spans="1:3" x14ac:dyDescent="0.25">
      <c r="A48">
        <v>1483</v>
      </c>
      <c r="B48" t="s">
        <v>309</v>
      </c>
      <c r="C48" t="s">
        <v>309</v>
      </c>
    </row>
    <row r="49" spans="1:3" x14ac:dyDescent="0.25">
      <c r="A49">
        <v>1484</v>
      </c>
      <c r="B49" t="s">
        <v>309</v>
      </c>
      <c r="C49" t="s">
        <v>309</v>
      </c>
    </row>
    <row r="50" spans="1:3" x14ac:dyDescent="0.25">
      <c r="A50">
        <v>1485</v>
      </c>
      <c r="B50" t="s">
        <v>309</v>
      </c>
      <c r="C50" t="s">
        <v>309</v>
      </c>
    </row>
    <row r="51" spans="1:3" x14ac:dyDescent="0.25">
      <c r="A51">
        <v>1486</v>
      </c>
      <c r="B51" t="s">
        <v>309</v>
      </c>
      <c r="C51" t="s">
        <v>309</v>
      </c>
    </row>
    <row r="52" spans="1:3" x14ac:dyDescent="0.25">
      <c r="A52">
        <v>1489</v>
      </c>
      <c r="B52" t="s">
        <v>309</v>
      </c>
      <c r="C52" t="s">
        <v>309</v>
      </c>
    </row>
    <row r="53" spans="1:3" x14ac:dyDescent="0.25">
      <c r="A53">
        <v>1490</v>
      </c>
      <c r="B53" t="s">
        <v>309</v>
      </c>
      <c r="C53" t="s">
        <v>309</v>
      </c>
    </row>
    <row r="54" spans="1:3" x14ac:dyDescent="0.25">
      <c r="A54">
        <v>1491</v>
      </c>
      <c r="B54" t="s">
        <v>309</v>
      </c>
      <c r="C54" t="s">
        <v>309</v>
      </c>
    </row>
    <row r="55" spans="1:3" x14ac:dyDescent="0.25">
      <c r="A55">
        <v>1492</v>
      </c>
      <c r="B55" t="s">
        <v>309</v>
      </c>
      <c r="C55" t="s">
        <v>309</v>
      </c>
    </row>
  </sheetData>
  <dataValidations count="1">
    <dataValidation type="list" allowBlank="1" showInputMessage="1" showErrorMessage="1" sqref="C2:C55" xr:uid="{00F4008E-002F-47D0-B2AE-00CF00870039}">
      <formula1>INDIRECT("milestone_type[Types de jalon]")</formula1>
    </dataValidation>
  </dataValidations>
  <pageMargins left="0.7" right="0.7" top="0.75" bottom="0.75" header="0.3" footer="0.3"/>
  <pageSetup paperSize="9" orientation="portrait" verticalDpi="0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C00000"/>
  </sheetPr>
  <dimension ref="A1:D40"/>
  <sheetViews>
    <sheetView zoomScale="130" zoomScaleNormal="130" workbookViewId="0">
      <selection activeCell="A20" sqref="A20"/>
    </sheetView>
  </sheetViews>
  <sheetFormatPr baseColWidth="10" defaultColWidth="9.140625" defaultRowHeight="15" x14ac:dyDescent="0.25"/>
  <cols>
    <col min="1" max="1" width="30.7109375" bestFit="1" customWidth="1"/>
    <col min="2" max="2" width="19.5703125" bestFit="1" customWidth="1"/>
    <col min="4" max="4" width="51.140625" customWidth="1"/>
    <col min="5" max="5" width="11.5703125" customWidth="1"/>
    <col min="7" max="7" width="15.85546875" customWidth="1"/>
  </cols>
  <sheetData>
    <row r="1" spans="1:4" x14ac:dyDescent="0.25">
      <c r="A1" s="9" t="s">
        <v>353</v>
      </c>
      <c r="B1" s="9" t="s">
        <v>3</v>
      </c>
      <c r="C1" s="9" t="s">
        <v>354</v>
      </c>
      <c r="D1" s="9" t="s">
        <v>4</v>
      </c>
    </row>
    <row r="2" spans="1:4" x14ac:dyDescent="0.25">
      <c r="A2" s="5" t="s">
        <v>355</v>
      </c>
      <c r="B2" s="5" t="s">
        <v>31</v>
      </c>
      <c r="C2" s="11" t="s">
        <v>356</v>
      </c>
      <c r="D2" s="5"/>
    </row>
    <row r="3" spans="1:4" x14ac:dyDescent="0.25">
      <c r="A3" s="5" t="s">
        <v>357</v>
      </c>
      <c r="B3" s="5" t="s">
        <v>31</v>
      </c>
      <c r="C3" s="11" t="s">
        <v>356</v>
      </c>
      <c r="D3" s="5"/>
    </row>
    <row r="4" spans="1:4" x14ac:dyDescent="0.25">
      <c r="A4" s="5" t="s">
        <v>358</v>
      </c>
      <c r="B4" s="5" t="s">
        <v>31</v>
      </c>
      <c r="C4" s="11" t="s">
        <v>356</v>
      </c>
      <c r="D4" s="5"/>
    </row>
    <row r="5" spans="1:4" x14ac:dyDescent="0.25">
      <c r="A5" s="5" t="s">
        <v>359</v>
      </c>
      <c r="B5" s="5" t="s">
        <v>31</v>
      </c>
      <c r="C5" s="11" t="s">
        <v>356</v>
      </c>
      <c r="D5" s="5"/>
    </row>
    <row r="6" spans="1:4" x14ac:dyDescent="0.25">
      <c r="A6" s="5" t="s">
        <v>360</v>
      </c>
      <c r="B6" s="5" t="s">
        <v>31</v>
      </c>
      <c r="C6" s="11" t="s">
        <v>356</v>
      </c>
      <c r="D6" s="5"/>
    </row>
    <row r="7" spans="1:4" x14ac:dyDescent="0.25">
      <c r="A7" s="5" t="s">
        <v>361</v>
      </c>
      <c r="B7" s="5" t="s">
        <v>31</v>
      </c>
      <c r="C7" s="11" t="s">
        <v>356</v>
      </c>
      <c r="D7" s="5"/>
    </row>
    <row r="8" spans="1:4" x14ac:dyDescent="0.25">
      <c r="A8" s="5" t="s">
        <v>362</v>
      </c>
      <c r="B8" s="5" t="s">
        <v>31</v>
      </c>
      <c r="C8" s="11" t="s">
        <v>356</v>
      </c>
      <c r="D8" s="5"/>
    </row>
    <row r="9" spans="1:4" x14ac:dyDescent="0.25">
      <c r="A9" s="5" t="s">
        <v>363</v>
      </c>
      <c r="B9" s="5" t="s">
        <v>31</v>
      </c>
      <c r="C9" s="11" t="s">
        <v>356</v>
      </c>
      <c r="D9" s="5"/>
    </row>
    <row r="10" spans="1:4" x14ac:dyDescent="0.25">
      <c r="A10" s="5" t="s">
        <v>364</v>
      </c>
      <c r="B10" s="5" t="s">
        <v>31</v>
      </c>
      <c r="C10" s="11" t="s">
        <v>356</v>
      </c>
      <c r="D10" s="5"/>
    </row>
    <row r="11" spans="1:4" x14ac:dyDescent="0.25">
      <c r="A11" s="5" t="s">
        <v>365</v>
      </c>
      <c r="B11" s="5" t="s">
        <v>25</v>
      </c>
      <c r="C11" s="11" t="s">
        <v>356</v>
      </c>
      <c r="D11" s="5"/>
    </row>
    <row r="12" spans="1:4" x14ac:dyDescent="0.25">
      <c r="A12" s="5" t="s">
        <v>366</v>
      </c>
      <c r="B12" s="5" t="s">
        <v>31</v>
      </c>
      <c r="C12" s="11" t="s">
        <v>356</v>
      </c>
      <c r="D12" s="5"/>
    </row>
    <row r="13" spans="1:4" x14ac:dyDescent="0.25">
      <c r="A13" s="5" t="s">
        <v>367</v>
      </c>
      <c r="B13" s="5" t="s">
        <v>31</v>
      </c>
      <c r="C13" s="11" t="s">
        <v>356</v>
      </c>
      <c r="D13" s="5" t="s">
        <v>368</v>
      </c>
    </row>
    <row r="14" spans="1:4" x14ac:dyDescent="0.25">
      <c r="A14" s="5" t="s">
        <v>369</v>
      </c>
      <c r="B14" s="5" t="s">
        <v>31</v>
      </c>
      <c r="C14" s="11" t="s">
        <v>356</v>
      </c>
      <c r="D14" s="5" t="s">
        <v>368</v>
      </c>
    </row>
    <row r="15" spans="1:4" x14ac:dyDescent="0.25">
      <c r="A15" s="5" t="s">
        <v>370</v>
      </c>
      <c r="B15" s="5" t="s">
        <v>25</v>
      </c>
      <c r="C15" s="11" t="s">
        <v>356</v>
      </c>
      <c r="D15" s="5" t="s">
        <v>368</v>
      </c>
    </row>
    <row r="16" spans="1:4" x14ac:dyDescent="0.25">
      <c r="A16" s="5" t="s">
        <v>371</v>
      </c>
      <c r="B16" s="5" t="s">
        <v>25</v>
      </c>
      <c r="C16" s="11" t="s">
        <v>356</v>
      </c>
      <c r="D16" s="5" t="s">
        <v>368</v>
      </c>
    </row>
    <row r="17" spans="1:4" x14ac:dyDescent="0.25">
      <c r="A17" s="5" t="s">
        <v>372</v>
      </c>
      <c r="B17" s="5" t="s">
        <v>31</v>
      </c>
      <c r="C17" s="11" t="s">
        <v>356</v>
      </c>
      <c r="D17" s="5" t="s">
        <v>368</v>
      </c>
    </row>
    <row r="18" spans="1:4" x14ac:dyDescent="0.25">
      <c r="A18" s="5" t="s">
        <v>373</v>
      </c>
      <c r="B18" s="5" t="s">
        <v>31</v>
      </c>
      <c r="C18" s="11" t="s">
        <v>356</v>
      </c>
      <c r="D18" s="5" t="s">
        <v>368</v>
      </c>
    </row>
    <row r="19" spans="1:4" x14ac:dyDescent="0.25">
      <c r="A19" s="5" t="s">
        <v>374</v>
      </c>
      <c r="B19" s="5" t="s">
        <v>31</v>
      </c>
      <c r="C19" s="11" t="s">
        <v>356</v>
      </c>
      <c r="D19" s="5" t="s">
        <v>368</v>
      </c>
    </row>
    <row r="20" spans="1:4" x14ac:dyDescent="0.25">
      <c r="A20" s="5" t="s">
        <v>375</v>
      </c>
      <c r="B20" s="5"/>
      <c r="C20" s="12" t="s">
        <v>376</v>
      </c>
      <c r="D20" s="5"/>
    </row>
    <row r="21" spans="1:4" x14ac:dyDescent="0.25">
      <c r="A21" s="5" t="s">
        <v>377</v>
      </c>
      <c r="B21" s="5" t="s">
        <v>31</v>
      </c>
      <c r="C21" s="12" t="s">
        <v>376</v>
      </c>
      <c r="D21" s="5" t="s">
        <v>368</v>
      </c>
    </row>
    <row r="22" spans="1:4" x14ac:dyDescent="0.25">
      <c r="A22" s="5" t="s">
        <v>378</v>
      </c>
      <c r="B22" s="5" t="s">
        <v>31</v>
      </c>
      <c r="C22" s="12" t="s">
        <v>376</v>
      </c>
      <c r="D22" s="5" t="s">
        <v>368</v>
      </c>
    </row>
    <row r="23" spans="1:4" x14ac:dyDescent="0.25">
      <c r="A23" s="5" t="s">
        <v>379</v>
      </c>
      <c r="B23" s="5" t="s">
        <v>31</v>
      </c>
      <c r="C23" s="12" t="s">
        <v>376</v>
      </c>
      <c r="D23" s="5" t="s">
        <v>368</v>
      </c>
    </row>
    <row r="24" spans="1:4" x14ac:dyDescent="0.25">
      <c r="A24" s="5" t="s">
        <v>380</v>
      </c>
      <c r="B24" s="5" t="s">
        <v>31</v>
      </c>
      <c r="C24" s="12" t="s">
        <v>376</v>
      </c>
      <c r="D24" s="5" t="s">
        <v>368</v>
      </c>
    </row>
    <row r="25" spans="1:4" x14ac:dyDescent="0.25">
      <c r="A25" s="1" t="s">
        <v>381</v>
      </c>
      <c r="B25" s="5" t="s">
        <v>31</v>
      </c>
      <c r="C25" s="12" t="s">
        <v>376</v>
      </c>
      <c r="D25" s="5" t="s">
        <v>368</v>
      </c>
    </row>
    <row r="26" spans="1:4" x14ac:dyDescent="0.25">
      <c r="A26" s="1" t="s">
        <v>382</v>
      </c>
      <c r="B26" s="5" t="s">
        <v>31</v>
      </c>
      <c r="C26" s="12" t="s">
        <v>376</v>
      </c>
      <c r="D26" s="5" t="s">
        <v>368</v>
      </c>
    </row>
    <row r="27" spans="1:4" x14ac:dyDescent="0.25">
      <c r="A27" s="1" t="s">
        <v>383</v>
      </c>
      <c r="B27" s="5" t="s">
        <v>31</v>
      </c>
      <c r="C27" s="12" t="s">
        <v>376</v>
      </c>
      <c r="D27" s="5" t="s">
        <v>368</v>
      </c>
    </row>
    <row r="28" spans="1:4" x14ac:dyDescent="0.25">
      <c r="A28" s="1" t="s">
        <v>384</v>
      </c>
      <c r="B28" s="5" t="s">
        <v>31</v>
      </c>
      <c r="C28" s="12" t="s">
        <v>376</v>
      </c>
      <c r="D28" s="5" t="s">
        <v>368</v>
      </c>
    </row>
    <row r="29" spans="1:4" x14ac:dyDescent="0.25">
      <c r="A29" s="1" t="s">
        <v>385</v>
      </c>
      <c r="B29" s="5" t="s">
        <v>31</v>
      </c>
      <c r="C29" s="12" t="s">
        <v>376</v>
      </c>
      <c r="D29" s="5" t="s">
        <v>368</v>
      </c>
    </row>
    <row r="30" spans="1:4" x14ac:dyDescent="0.25">
      <c r="A30" s="1" t="s">
        <v>386</v>
      </c>
      <c r="B30" s="5" t="s">
        <v>31</v>
      </c>
      <c r="C30" s="12" t="s">
        <v>376</v>
      </c>
      <c r="D30" s="5" t="s">
        <v>368</v>
      </c>
    </row>
    <row r="31" spans="1:4" x14ac:dyDescent="0.25">
      <c r="A31" s="1" t="s">
        <v>387</v>
      </c>
      <c r="B31" s="5" t="s">
        <v>31</v>
      </c>
      <c r="C31" s="12" t="s">
        <v>376</v>
      </c>
      <c r="D31" s="5" t="s">
        <v>368</v>
      </c>
    </row>
    <row r="32" spans="1:4" x14ac:dyDescent="0.25">
      <c r="A32" s="1" t="s">
        <v>388</v>
      </c>
      <c r="B32" s="5" t="s">
        <v>31</v>
      </c>
      <c r="C32" s="12" t="s">
        <v>376</v>
      </c>
      <c r="D32" s="5" t="s">
        <v>368</v>
      </c>
    </row>
    <row r="33" spans="1:4" x14ac:dyDescent="0.25">
      <c r="A33" s="1" t="s">
        <v>389</v>
      </c>
      <c r="B33" s="5" t="s">
        <v>31</v>
      </c>
      <c r="C33" s="12" t="s">
        <v>376</v>
      </c>
      <c r="D33" s="5" t="s">
        <v>368</v>
      </c>
    </row>
    <row r="34" spans="1:4" x14ac:dyDescent="0.25">
      <c r="A34" s="1" t="s">
        <v>390</v>
      </c>
      <c r="B34" s="5" t="s">
        <v>31</v>
      </c>
      <c r="C34" s="12" t="s">
        <v>376</v>
      </c>
      <c r="D34" s="5" t="s">
        <v>368</v>
      </c>
    </row>
    <row r="35" spans="1:4" x14ac:dyDescent="0.25">
      <c r="A35" s="5" t="s">
        <v>391</v>
      </c>
      <c r="B35" s="5" t="s">
        <v>31</v>
      </c>
      <c r="C35" s="12" t="s">
        <v>376</v>
      </c>
      <c r="D35" s="5" t="s">
        <v>368</v>
      </c>
    </row>
    <row r="36" spans="1:4" x14ac:dyDescent="0.25">
      <c r="A36" s="1" t="s">
        <v>392</v>
      </c>
      <c r="B36" s="5" t="s">
        <v>31</v>
      </c>
      <c r="C36" s="12" t="s">
        <v>376</v>
      </c>
      <c r="D36" s="5" t="s">
        <v>368</v>
      </c>
    </row>
    <row r="37" spans="1:4" x14ac:dyDescent="0.25">
      <c r="A37" s="1" t="s">
        <v>393</v>
      </c>
      <c r="B37" s="5" t="s">
        <v>31</v>
      </c>
      <c r="C37" s="12" t="s">
        <v>376</v>
      </c>
      <c r="D37" s="5" t="s">
        <v>368</v>
      </c>
    </row>
    <row r="38" spans="1:4" x14ac:dyDescent="0.25">
      <c r="A38" s="1" t="s">
        <v>394</v>
      </c>
      <c r="B38" s="5" t="s">
        <v>31</v>
      </c>
      <c r="C38" s="13" t="s">
        <v>395</v>
      </c>
      <c r="D38" s="5" t="s">
        <v>368</v>
      </c>
    </row>
    <row r="39" spans="1:4" x14ac:dyDescent="0.25">
      <c r="A39" s="1"/>
      <c r="B39" s="1"/>
      <c r="C39" s="1"/>
      <c r="D39" s="1"/>
    </row>
    <row r="40" spans="1:4" x14ac:dyDescent="0.25">
      <c r="A40" s="5"/>
      <c r="B40" s="1"/>
      <c r="C40" s="1"/>
      <c r="D40" s="1"/>
    </row>
  </sheetData>
  <dataValidations count="2">
    <dataValidation type="list" allowBlank="1" showInputMessage="1" showErrorMessage="1" sqref="B2:B40" xr:uid="{00C80039-0047-4B3C-AE80-00C900A50033}">
      <formula1>"CEVEA, Enviro, GA, Facturation, Services, Direction OMEGA, Equipe Central Parcs, SSQ"</formula1>
    </dataValidation>
    <dataValidation type="list" allowBlank="1" showInputMessage="1" showErrorMessage="1" sqref="C2:C40" xr:uid="{00A5002A-00F5-486B-9ED7-003A00BE0047}">
      <formula1>"Prio 1, Prio 2, Prio 3"</formula1>
    </dataValidation>
  </dataValidations>
  <pageMargins left="0.7" right="0.7" top="0.75" bottom="0.75" header="0.3" footer="0.3"/>
  <pageSetup paperSize="9" orientation="portrait" verticalDpi="0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C00000"/>
  </sheetPr>
  <dimension ref="A1:F27"/>
  <sheetViews>
    <sheetView topLeftCell="B1" workbookViewId="0">
      <selection activeCell="C7" sqref="C7"/>
    </sheetView>
  </sheetViews>
  <sheetFormatPr baseColWidth="10" defaultColWidth="9.140625" defaultRowHeight="15" x14ac:dyDescent="0.25"/>
  <cols>
    <col min="1" max="1" width="27.140625" hidden="1" customWidth="1"/>
    <col min="2" max="2" width="25.5703125" bestFit="1" customWidth="1"/>
    <col min="3" max="3" width="32" customWidth="1"/>
    <col min="4" max="5" width="32.28515625" customWidth="1"/>
    <col min="6" max="6" width="48.85546875" customWidth="1"/>
  </cols>
  <sheetData>
    <row r="1" spans="1:6" x14ac:dyDescent="0.25">
      <c r="A1" t="s">
        <v>150</v>
      </c>
      <c r="B1" t="s">
        <v>322</v>
      </c>
      <c r="C1" t="s">
        <v>154</v>
      </c>
      <c r="D1" t="s">
        <v>156</v>
      </c>
      <c r="E1" t="s">
        <v>3</v>
      </c>
      <c r="F1" t="s">
        <v>157</v>
      </c>
    </row>
    <row r="2" spans="1:6" x14ac:dyDescent="0.25">
      <c r="A2">
        <v>149</v>
      </c>
      <c r="B2" t="s">
        <v>396</v>
      </c>
      <c r="E2" t="e">
        <f>INDEX(component_type[[#All],[Types de matériel]:[Equipe]], MATCH(Table7[[#This Row],[Nom Bluepoint - décision équipe]], component_type[[#All],[Types de matériel]]), 2)</f>
        <v>#N/A</v>
      </c>
    </row>
    <row r="3" spans="1:6" x14ac:dyDescent="0.25">
      <c r="A3">
        <v>150</v>
      </c>
      <c r="B3" t="s">
        <v>397</v>
      </c>
      <c r="E3" t="e">
        <f>INDEX(component_type[[#All],[Types de matériel]:[Equipe]],MATCH(Table7[[#This Row],[Nom Bluepoint - décision équipe]],component_type[[#All],[Types de matériel]]),2)</f>
        <v>#N/A</v>
      </c>
    </row>
    <row r="4" spans="1:6" x14ac:dyDescent="0.25">
      <c r="A4" s="8">
        <v>151</v>
      </c>
      <c r="B4" s="8" t="s">
        <v>398</v>
      </c>
      <c r="E4" t="e">
        <f>INDEX(component_type[[#All],[Types de matériel]:[Equipe]],MATCH(Table7[[#This Row],[Nom Bluepoint - décision équipe]],component_type[[#All],[Types de matériel]]),2)</f>
        <v>#N/A</v>
      </c>
    </row>
    <row r="5" spans="1:6" x14ac:dyDescent="0.25">
      <c r="A5" s="8">
        <v>152</v>
      </c>
      <c r="B5" s="8" t="s">
        <v>399</v>
      </c>
      <c r="E5" t="e">
        <f>INDEX(component_type[[#All],[Types de matériel]:[Equipe]],MATCH(Table7[[#This Row],[Nom Bluepoint - décision équipe]],component_type[[#All],[Types de matériel]]),2)</f>
        <v>#N/A</v>
      </c>
    </row>
    <row r="6" spans="1:6" x14ac:dyDescent="0.25">
      <c r="A6">
        <v>153</v>
      </c>
      <c r="B6" t="s">
        <v>400</v>
      </c>
      <c r="E6" t="e">
        <f>INDEX(component_type[[#All],[Types de matériel]:[Equipe]],MATCH(Table7[[#This Row],[Nom Bluepoint - décision équipe]],component_type[[#All],[Types de matériel]]),2)</f>
        <v>#N/A</v>
      </c>
    </row>
    <row r="7" spans="1:6" x14ac:dyDescent="0.25">
      <c r="A7">
        <v>154</v>
      </c>
      <c r="B7" t="s">
        <v>401</v>
      </c>
      <c r="C7" t="s">
        <v>366</v>
      </c>
      <c r="E7" t="e">
        <f>INDEX(component_type[[#All],[Types de matériel]:[Equipe]],MATCH(Table7[[#This Row],[Nom Bluepoint - décision équipe]],component_type[[#All],[Types de matériel]]),2)</f>
        <v>#N/A</v>
      </c>
    </row>
    <row r="8" spans="1:6" x14ac:dyDescent="0.25">
      <c r="A8">
        <v>155</v>
      </c>
      <c r="B8" t="s">
        <v>402</v>
      </c>
      <c r="E8" t="e">
        <f>INDEX(component_type[[#All],[Types de matériel]:[Equipe]],MATCH(Table7[[#This Row],[Nom Bluepoint - décision équipe]],component_type[[#All],[Types de matériel]]),2)</f>
        <v>#N/A</v>
      </c>
    </row>
    <row r="9" spans="1:6" x14ac:dyDescent="0.25">
      <c r="A9">
        <v>156</v>
      </c>
      <c r="B9" t="s">
        <v>403</v>
      </c>
      <c r="C9" t="s">
        <v>357</v>
      </c>
      <c r="E9" t="e">
        <f>INDEX(component_type[[#All],[Types de matériel]:[Equipe]],MATCH(Table7[[#This Row],[Nom Bluepoint - décision équipe]],component_type[[#All],[Types de matériel]]),2)</f>
        <v>#N/A</v>
      </c>
    </row>
    <row r="10" spans="1:6" x14ac:dyDescent="0.25">
      <c r="A10">
        <v>157</v>
      </c>
      <c r="B10" t="s">
        <v>358</v>
      </c>
      <c r="C10" t="s">
        <v>358</v>
      </c>
      <c r="E10" t="e">
        <f>INDEX(component_type[[#All],[Types de matériel]:[Equipe]],MATCH(Table7[[#This Row],[Nom Bluepoint - décision équipe]],component_type[[#All],[Types de matériel]]),2)</f>
        <v>#N/A</v>
      </c>
    </row>
    <row r="11" spans="1:6" x14ac:dyDescent="0.25">
      <c r="A11">
        <v>158</v>
      </c>
      <c r="B11" t="s">
        <v>404</v>
      </c>
      <c r="E11" t="e">
        <f>INDEX(component_type[[#All],[Types de matériel]:[Equipe]],MATCH(Table7[[#This Row],[Nom Bluepoint - décision équipe]],component_type[[#All],[Types de matériel]]),2)</f>
        <v>#N/A</v>
      </c>
    </row>
    <row r="12" spans="1:6" x14ac:dyDescent="0.25">
      <c r="A12" s="8">
        <v>159</v>
      </c>
      <c r="B12" s="8" t="s">
        <v>405</v>
      </c>
      <c r="E12" t="e">
        <f>INDEX(component_type[[#All],[Types de matériel]:[Equipe]],MATCH(Table7[[#This Row],[Nom Bluepoint - décision équipe]],component_type[[#All],[Types de matériel]]),2)</f>
        <v>#N/A</v>
      </c>
    </row>
    <row r="13" spans="1:6" x14ac:dyDescent="0.25">
      <c r="A13">
        <v>160</v>
      </c>
      <c r="B13" t="s">
        <v>406</v>
      </c>
      <c r="E13" t="e">
        <f>INDEX(component_type[[#All],[Types de matériel]:[Equipe]],MATCH(Table7[[#This Row],[Nom Bluepoint - décision équipe]],component_type[[#All],[Types de matériel]]),2)</f>
        <v>#N/A</v>
      </c>
    </row>
    <row r="14" spans="1:6" x14ac:dyDescent="0.25">
      <c r="A14">
        <v>161</v>
      </c>
      <c r="B14" t="s">
        <v>407</v>
      </c>
      <c r="C14" t="s">
        <v>355</v>
      </c>
      <c r="E14" t="e">
        <f>INDEX(component_type[[#All],[Types de matériel]:[Equipe]],MATCH(Table7[[#This Row],[Nom Bluepoint - décision équipe]],component_type[[#All],[Types de matériel]]),2)</f>
        <v>#N/A</v>
      </c>
    </row>
    <row r="15" spans="1:6" x14ac:dyDescent="0.25">
      <c r="A15">
        <v>162</v>
      </c>
      <c r="B15" t="s">
        <v>408</v>
      </c>
      <c r="E15" t="e">
        <f>INDEX(component_type[[#All],[Types de matériel]:[Equipe]],MATCH(Table7[[#This Row],[Nom Bluepoint - décision équipe]],component_type[[#All],[Types de matériel]]),2)</f>
        <v>#N/A</v>
      </c>
    </row>
    <row r="16" spans="1:6" x14ac:dyDescent="0.25">
      <c r="A16">
        <v>352</v>
      </c>
      <c r="B16" t="s">
        <v>409</v>
      </c>
      <c r="C16" t="s">
        <v>359</v>
      </c>
      <c r="E16" t="e">
        <f>INDEX(component_type[[#All],[Types de matériel]:[Equipe]],MATCH(Table7[[#This Row],[Nom Bluepoint - décision équipe]],component_type[[#All],[Types de matériel]]),2)</f>
        <v>#N/A</v>
      </c>
    </row>
    <row r="17" spans="1:5" x14ac:dyDescent="0.25">
      <c r="A17">
        <v>360</v>
      </c>
      <c r="B17" t="s">
        <v>410</v>
      </c>
      <c r="E17" t="e">
        <f>INDEX(component_type[[#All],[Types de matériel]:[Equipe]],MATCH(Table7[[#This Row],[Nom Bluepoint - décision équipe]],component_type[[#All],[Types de matériel]]),2)</f>
        <v>#N/A</v>
      </c>
    </row>
    <row r="18" spans="1:5" x14ac:dyDescent="0.25">
      <c r="A18" s="8">
        <v>372</v>
      </c>
      <c r="B18" s="8" t="s">
        <v>411</v>
      </c>
      <c r="E18" t="e">
        <f>INDEX(component_type[[#All],[Types de matériel]:[Equipe]],MATCH(Table7[[#This Row],[Nom Bluepoint - décision équipe]],component_type[[#All],[Types de matériel]]),2)</f>
        <v>#N/A</v>
      </c>
    </row>
    <row r="19" spans="1:5" x14ac:dyDescent="0.25">
      <c r="A19" s="8">
        <v>375</v>
      </c>
      <c r="B19" s="8" t="s">
        <v>412</v>
      </c>
      <c r="C19" t="s">
        <v>361</v>
      </c>
      <c r="E19" t="e">
        <f>INDEX(component_type[[#All],[Types de matériel]:[Equipe]],MATCH(Table7[[#This Row],[Nom Bluepoint - décision équipe]],component_type[[#All],[Types de matériel]]),2)</f>
        <v>#N/A</v>
      </c>
    </row>
    <row r="20" spans="1:5" x14ac:dyDescent="0.25">
      <c r="A20" s="8">
        <v>376</v>
      </c>
      <c r="B20" s="8" t="s">
        <v>413</v>
      </c>
      <c r="E20" t="e">
        <f>INDEX(component_type[[#All],[Types de matériel]:[Equipe]],MATCH(Table7[[#This Row],[Nom Bluepoint - décision équipe]],component_type[[#All],[Types de matériel]]),2)</f>
        <v>#N/A</v>
      </c>
    </row>
    <row r="21" spans="1:5" x14ac:dyDescent="0.25">
      <c r="A21" s="8">
        <v>377</v>
      </c>
      <c r="B21" s="8" t="s">
        <v>414</v>
      </c>
      <c r="E21" t="e">
        <f>INDEX(component_type[[#All],[Types de matériel]:[Equipe]],MATCH(Table7[[#This Row],[Nom Bluepoint - décision équipe]],component_type[[#All],[Types de matériel]]),2)</f>
        <v>#N/A</v>
      </c>
    </row>
    <row r="22" spans="1:5" x14ac:dyDescent="0.25">
      <c r="A22" s="8">
        <v>378</v>
      </c>
      <c r="B22" s="8" t="s">
        <v>415</v>
      </c>
      <c r="E22" t="e">
        <f>INDEX(component_type[[#All],[Types de matériel]:[Equipe]],MATCH(Table7[[#This Row],[Nom Bluepoint - décision équipe]],component_type[[#All],[Types de matériel]]),2)</f>
        <v>#N/A</v>
      </c>
    </row>
    <row r="23" spans="1:5" x14ac:dyDescent="0.25">
      <c r="A23" s="8">
        <v>379</v>
      </c>
      <c r="B23" s="8" t="s">
        <v>416</v>
      </c>
      <c r="E23" t="e">
        <f>INDEX(component_type[[#All],[Types de matériel]:[Equipe]],MATCH(Table7[[#This Row],[Nom Bluepoint - décision équipe]],component_type[[#All],[Types de matériel]]),2)</f>
        <v>#N/A</v>
      </c>
    </row>
    <row r="24" spans="1:5" x14ac:dyDescent="0.25">
      <c r="A24" s="8">
        <v>380</v>
      </c>
      <c r="B24" s="8" t="s">
        <v>417</v>
      </c>
      <c r="E24" t="e">
        <f>INDEX(component_type[[#All],[Types de matériel]:[Equipe]],MATCH(Table7[[#This Row],[Nom Bluepoint - décision équipe]],component_type[[#All],[Types de matériel]]),2)</f>
        <v>#N/A</v>
      </c>
    </row>
    <row r="25" spans="1:5" x14ac:dyDescent="0.25">
      <c r="A25" s="8">
        <v>381</v>
      </c>
      <c r="B25" s="8" t="s">
        <v>418</v>
      </c>
      <c r="E25" t="e">
        <f>INDEX(component_type[[#All],[Types de matériel]:[Equipe]],MATCH(Table7[[#This Row],[Nom Bluepoint - décision équipe]],component_type[[#All],[Types de matériel]]),2)</f>
        <v>#N/A</v>
      </c>
    </row>
    <row r="26" spans="1:5" x14ac:dyDescent="0.25">
      <c r="A26" s="8">
        <v>382</v>
      </c>
      <c r="B26" s="8" t="s">
        <v>419</v>
      </c>
      <c r="E26" t="e">
        <f>INDEX(component_type[[#All],[Types de matériel]:[Equipe]],MATCH(Table7[[#This Row],[Nom Bluepoint - décision équipe]],component_type[[#All],[Types de matériel]]),2)</f>
        <v>#N/A</v>
      </c>
    </row>
    <row r="27" spans="1:5" x14ac:dyDescent="0.25">
      <c r="A27" s="8">
        <v>1266</v>
      </c>
      <c r="B27" s="8" t="s">
        <v>420</v>
      </c>
      <c r="E27" t="e">
        <f>INDEX(component_type[[#All],[Types de matériel]:[Equipe]],MATCH(Table7[[#This Row],[Nom Bluepoint - décision équipe]],component_type[[#All],[Types de matériel]]),2)</f>
        <v>#N/A</v>
      </c>
    </row>
  </sheetData>
  <dataValidations count="1">
    <dataValidation type="list" allowBlank="1" showInputMessage="1" showErrorMessage="1" sqref="C2:D27" xr:uid="{005200EF-0007-4432-B81A-00C80030009B}">
      <formula1>INDIRECT("component_type[Types de matériel]")</formula1>
    </dataValidation>
  </dataValidations>
  <pageMargins left="0.7" right="0.7" top="0.75" bottom="0.75" header="0.3" footer="0.3"/>
  <pageSetup paperSize="9" orientation="portrait" verticalDpi="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C00000"/>
  </sheetPr>
  <dimension ref="A1:E16"/>
  <sheetViews>
    <sheetView zoomScale="85" workbookViewId="0">
      <selection activeCell="A2" sqref="A2"/>
    </sheetView>
  </sheetViews>
  <sheetFormatPr baseColWidth="10" defaultColWidth="9.140625" defaultRowHeight="15" x14ac:dyDescent="0.25"/>
  <cols>
    <col min="1" max="1" width="43.5703125" bestFit="1" customWidth="1"/>
    <col min="2" max="3" width="24.7109375" customWidth="1"/>
    <col min="4" max="4" width="31.5703125" bestFit="1" customWidth="1"/>
    <col min="5" max="5" width="27" customWidth="1"/>
  </cols>
  <sheetData>
    <row r="1" spans="1:5" x14ac:dyDescent="0.25">
      <c r="A1" t="s">
        <v>41</v>
      </c>
      <c r="B1" t="s">
        <v>97</v>
      </c>
      <c r="C1" t="s">
        <v>98</v>
      </c>
      <c r="D1" t="s">
        <v>99</v>
      </c>
      <c r="E1" t="s">
        <v>4</v>
      </c>
    </row>
    <row r="2" spans="1:5" ht="14.25" customHeight="1" x14ac:dyDescent="0.25">
      <c r="A2" t="s">
        <v>355</v>
      </c>
      <c r="B2" t="s">
        <v>421</v>
      </c>
      <c r="C2" t="s">
        <v>137</v>
      </c>
      <c r="D2" s="1"/>
      <c r="E2" s="1"/>
    </row>
    <row r="3" spans="1:5" x14ac:dyDescent="0.25">
      <c r="A3" t="s">
        <v>355</v>
      </c>
      <c r="B3" t="s">
        <v>422</v>
      </c>
      <c r="C3" t="s">
        <v>102</v>
      </c>
      <c r="D3" s="1"/>
      <c r="E3" s="1"/>
    </row>
    <row r="4" spans="1:5" x14ac:dyDescent="0.25">
      <c r="A4" t="s">
        <v>355</v>
      </c>
      <c r="B4" t="s">
        <v>423</v>
      </c>
      <c r="C4" t="s">
        <v>102</v>
      </c>
      <c r="D4" s="1"/>
      <c r="E4" s="1"/>
    </row>
    <row r="5" spans="1:5" x14ac:dyDescent="0.25">
      <c r="A5" t="s">
        <v>355</v>
      </c>
      <c r="B5" t="s">
        <v>424</v>
      </c>
      <c r="C5" t="s">
        <v>102</v>
      </c>
      <c r="D5" s="1"/>
      <c r="E5" s="1"/>
    </row>
    <row r="6" spans="1:5" x14ac:dyDescent="0.25">
      <c r="A6" t="s">
        <v>362</v>
      </c>
      <c r="B6" t="s">
        <v>425</v>
      </c>
      <c r="C6" t="s">
        <v>102</v>
      </c>
      <c r="D6" s="1"/>
      <c r="E6" s="1"/>
    </row>
    <row r="7" spans="1:5" x14ac:dyDescent="0.25">
      <c r="A7" t="s">
        <v>362</v>
      </c>
      <c r="B7" t="s">
        <v>426</v>
      </c>
      <c r="C7" t="s">
        <v>102</v>
      </c>
      <c r="D7" s="1"/>
      <c r="E7" s="1"/>
    </row>
    <row r="8" spans="1:5" x14ac:dyDescent="0.25">
      <c r="A8" t="s">
        <v>369</v>
      </c>
      <c r="B8" t="s">
        <v>427</v>
      </c>
      <c r="C8" t="s">
        <v>102</v>
      </c>
      <c r="D8" s="1"/>
      <c r="E8" s="1"/>
    </row>
    <row r="9" spans="1:5" x14ac:dyDescent="0.25">
      <c r="A9" t="s">
        <v>369</v>
      </c>
      <c r="B9" t="s">
        <v>428</v>
      </c>
      <c r="C9" t="s">
        <v>102</v>
      </c>
      <c r="D9" s="1"/>
      <c r="E9" s="1"/>
    </row>
    <row r="10" spans="1:5" x14ac:dyDescent="0.25">
      <c r="A10" t="s">
        <v>363</v>
      </c>
      <c r="B10" t="s">
        <v>422</v>
      </c>
      <c r="C10" t="s">
        <v>102</v>
      </c>
      <c r="D10" s="1"/>
      <c r="E10" s="1"/>
    </row>
    <row r="11" spans="1:5" x14ac:dyDescent="0.25">
      <c r="A11" t="s">
        <v>367</v>
      </c>
      <c r="B11" t="s">
        <v>429</v>
      </c>
      <c r="C11" t="s">
        <v>102</v>
      </c>
      <c r="D11" s="1"/>
      <c r="E11" s="1"/>
    </row>
    <row r="12" spans="1:5" x14ac:dyDescent="0.25">
      <c r="A12" t="s">
        <v>367</v>
      </c>
      <c r="B12" t="s">
        <v>430</v>
      </c>
      <c r="C12" t="s">
        <v>102</v>
      </c>
      <c r="D12" s="1"/>
      <c r="E12" s="1" t="s">
        <v>431</v>
      </c>
    </row>
    <row r="13" spans="1:5" x14ac:dyDescent="0.25">
      <c r="A13" t="s">
        <v>367</v>
      </c>
      <c r="B13" t="s">
        <v>432</v>
      </c>
      <c r="C13" t="s">
        <v>102</v>
      </c>
      <c r="D13" s="1"/>
      <c r="E13" s="1"/>
    </row>
    <row r="14" spans="1:5" x14ac:dyDescent="0.25">
      <c r="A14" t="s">
        <v>367</v>
      </c>
      <c r="B14" t="s">
        <v>433</v>
      </c>
      <c r="C14" t="s">
        <v>434</v>
      </c>
      <c r="D14" s="1" t="s">
        <v>435</v>
      </c>
      <c r="E14" s="1"/>
    </row>
    <row r="15" spans="1:5" x14ac:dyDescent="0.25">
      <c r="A15" t="s">
        <v>370</v>
      </c>
      <c r="B15" t="s">
        <v>436</v>
      </c>
      <c r="C15" t="s">
        <v>102</v>
      </c>
      <c r="D15" s="1"/>
      <c r="E15" s="1"/>
    </row>
    <row r="16" spans="1:5" x14ac:dyDescent="0.25">
      <c r="A16" t="s">
        <v>375</v>
      </c>
      <c r="B16" t="s">
        <v>436</v>
      </c>
      <c r="C16" t="s">
        <v>102</v>
      </c>
      <c r="D16" s="1"/>
      <c r="E16" s="1"/>
    </row>
  </sheetData>
  <dataValidations count="2">
    <dataValidation type="list" allowBlank="1" showInputMessage="1" showErrorMessage="1" sqref="C2:C16" xr:uid="{00E1003B-0004-47AE-BFCE-00F600860095}">
      <formula1>"Texte court, Choix unique, Choix mutilples, Nombre, Date, Oui/Non, E-mail, Zone de texte"</formula1>
    </dataValidation>
    <dataValidation type="list" allowBlank="1" showInputMessage="1" showErrorMessage="1" sqref="A2:A16" xr:uid="{009300AE-00A0-4B4C-8687-0067000500AA}">
      <formula1>INDIRECT("component_type[Types de matériel]")</formula1>
    </dataValidation>
  </dataValidations>
  <pageMargins left="0.7" right="0.7" top="0.75" bottom="0.75" header="0.3" footer="0.3"/>
  <pageSetup paperSize="9" orientation="portrait" verticalDpi="0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4" tint="0.59999389629810485"/>
  </sheetPr>
  <dimension ref="A1:B14"/>
  <sheetViews>
    <sheetView workbookViewId="0">
      <selection activeCell="B19" sqref="B19"/>
    </sheetView>
  </sheetViews>
  <sheetFormatPr baseColWidth="10" defaultColWidth="9.140625" defaultRowHeight="15" x14ac:dyDescent="0.25"/>
  <cols>
    <col min="1" max="1" width="18.28515625" bestFit="1"/>
    <col min="2" max="2" width="22.85546875" bestFit="1" customWidth="1"/>
  </cols>
  <sheetData>
    <row r="1" spans="1:2" x14ac:dyDescent="0.25">
      <c r="A1" t="s">
        <v>437</v>
      </c>
      <c r="B1" t="s">
        <v>438</v>
      </c>
    </row>
    <row r="2" spans="1:2" x14ac:dyDescent="0.25">
      <c r="A2" t="s">
        <v>366</v>
      </c>
      <c r="B2" t="s">
        <v>439</v>
      </c>
    </row>
    <row r="3" spans="1:2" x14ac:dyDescent="0.25">
      <c r="A3" t="s">
        <v>440</v>
      </c>
      <c r="B3" t="s">
        <v>441</v>
      </c>
    </row>
    <row r="4" spans="1:2" x14ac:dyDescent="0.25">
      <c r="A4" t="s">
        <v>366</v>
      </c>
      <c r="B4" t="s">
        <v>442</v>
      </c>
    </row>
    <row r="5" spans="1:2" x14ac:dyDescent="0.25">
      <c r="A5" t="s">
        <v>366</v>
      </c>
      <c r="B5" t="s">
        <v>443</v>
      </c>
    </row>
    <row r="6" spans="1:2" x14ac:dyDescent="0.25">
      <c r="A6" t="s">
        <v>440</v>
      </c>
      <c r="B6" t="s">
        <v>444</v>
      </c>
    </row>
    <row r="7" spans="1:2" x14ac:dyDescent="0.25">
      <c r="A7" t="s">
        <v>440</v>
      </c>
      <c r="B7" t="s">
        <v>445</v>
      </c>
    </row>
    <row r="8" spans="1:2" x14ac:dyDescent="0.25">
      <c r="A8" t="s">
        <v>366</v>
      </c>
      <c r="B8" t="s">
        <v>446</v>
      </c>
    </row>
    <row r="9" spans="1:2" x14ac:dyDescent="0.25">
      <c r="A9" t="s">
        <v>447</v>
      </c>
      <c r="B9" t="s">
        <v>448</v>
      </c>
    </row>
    <row r="10" spans="1:2" x14ac:dyDescent="0.25">
      <c r="A10" t="s">
        <v>366</v>
      </c>
      <c r="B10" t="s">
        <v>449</v>
      </c>
    </row>
    <row r="11" spans="1:2" x14ac:dyDescent="0.25">
      <c r="A11" t="s">
        <v>366</v>
      </c>
      <c r="B11" t="s">
        <v>450</v>
      </c>
    </row>
    <row r="12" spans="1:2" x14ac:dyDescent="0.25">
      <c r="A12" t="s">
        <v>366</v>
      </c>
      <c r="B12" t="s">
        <v>451</v>
      </c>
    </row>
    <row r="13" spans="1:2" x14ac:dyDescent="0.25">
      <c r="A13" t="s">
        <v>366</v>
      </c>
      <c r="B13" t="s">
        <v>452</v>
      </c>
    </row>
    <row r="14" spans="1:2" x14ac:dyDescent="0.25">
      <c r="A14" t="s">
        <v>366</v>
      </c>
      <c r="B14" t="s">
        <v>453</v>
      </c>
    </row>
  </sheetData>
  <dataValidations count="1">
    <dataValidation type="list" allowBlank="1" showInputMessage="1" showErrorMessage="1" sqref="A2:A15" xr:uid="{0079006F-00E3-4DDE-ADB1-00B900E8005F}">
      <formula1>INDIRECT("component_type[Types de matériel]")</formula1>
    </dataValidation>
  </dataValidations>
  <pageMargins left="0.7" right="0.7" top="0.75" bottom="0.75" header="0.3" footer="0.3"/>
  <pageSetup paperSize="9" orientation="portrait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filterMode="1">
    <tabColor theme="4" tint="0.59999389629810485"/>
  </sheetPr>
  <dimension ref="A1:H286"/>
  <sheetViews>
    <sheetView workbookViewId="0"/>
  </sheetViews>
  <sheetFormatPr baseColWidth="10" defaultColWidth="9.140625" defaultRowHeight="15" x14ac:dyDescent="0.25"/>
  <cols>
    <col min="1" max="1" width="18.28515625" bestFit="1"/>
    <col min="2" max="2" width="22.85546875" bestFit="1"/>
    <col min="3" max="3" width="14.7109375" bestFit="1"/>
    <col min="4" max="4" width="44.7109375" customWidth="1"/>
    <col min="5" max="5" width="21.42578125" bestFit="1"/>
    <col min="6" max="6" width="21.42578125"/>
    <col min="8" max="8" width="15.85546875" customWidth="1"/>
    <col min="9" max="9" width="19.28515625" customWidth="1"/>
  </cols>
  <sheetData>
    <row r="1" spans="1:7" x14ac:dyDescent="0.25">
      <c r="A1" t="s">
        <v>437</v>
      </c>
      <c r="B1" t="s">
        <v>438</v>
      </c>
      <c r="C1" t="s">
        <v>454</v>
      </c>
      <c r="D1" t="s">
        <v>455</v>
      </c>
      <c r="E1" t="s">
        <v>456</v>
      </c>
      <c r="F1" t="s">
        <v>457</v>
      </c>
      <c r="G1" t="s">
        <v>458</v>
      </c>
    </row>
    <row r="2" spans="1:7" x14ac:dyDescent="0.25">
      <c r="A2" t="s">
        <v>366</v>
      </c>
      <c r="B2" t="s">
        <v>439</v>
      </c>
      <c r="C2">
        <v>266</v>
      </c>
      <c r="D2" t="s">
        <v>439</v>
      </c>
      <c r="E2" t="s">
        <v>459</v>
      </c>
    </row>
    <row r="3" spans="1:7" x14ac:dyDescent="0.25">
      <c r="A3" t="s">
        <v>440</v>
      </c>
      <c r="B3" t="s">
        <v>441</v>
      </c>
      <c r="C3">
        <v>137</v>
      </c>
      <c r="D3" t="s">
        <v>441</v>
      </c>
      <c r="E3" t="s">
        <v>460</v>
      </c>
      <c r="G3">
        <v>962</v>
      </c>
    </row>
    <row r="4" spans="1:7" x14ac:dyDescent="0.25">
      <c r="A4" t="s">
        <v>366</v>
      </c>
      <c r="B4" t="s">
        <v>442</v>
      </c>
      <c r="C4">
        <v>263</v>
      </c>
      <c r="D4" t="s">
        <v>442</v>
      </c>
      <c r="E4" t="s">
        <v>461</v>
      </c>
    </row>
    <row r="5" spans="1:7" x14ac:dyDescent="0.25">
      <c r="A5" t="s">
        <v>366</v>
      </c>
      <c r="B5" t="s">
        <v>443</v>
      </c>
      <c r="C5">
        <v>264</v>
      </c>
      <c r="D5" t="s">
        <v>443</v>
      </c>
      <c r="E5" t="s">
        <v>462</v>
      </c>
    </row>
    <row r="6" spans="1:7" x14ac:dyDescent="0.25">
      <c r="A6" t="s">
        <v>440</v>
      </c>
      <c r="B6" t="s">
        <v>444</v>
      </c>
      <c r="C6">
        <v>136</v>
      </c>
      <c r="D6" t="s">
        <v>444</v>
      </c>
      <c r="E6" t="s">
        <v>463</v>
      </c>
      <c r="G6">
        <v>968</v>
      </c>
    </row>
    <row r="7" spans="1:7" x14ac:dyDescent="0.25">
      <c r="A7" t="s">
        <v>440</v>
      </c>
      <c r="B7" t="s">
        <v>445</v>
      </c>
      <c r="C7">
        <v>139</v>
      </c>
      <c r="D7" t="s">
        <v>445</v>
      </c>
      <c r="E7" t="s">
        <v>464</v>
      </c>
      <c r="G7">
        <v>965</v>
      </c>
    </row>
    <row r="8" spans="1:7" x14ac:dyDescent="0.25">
      <c r="A8" t="s">
        <v>366</v>
      </c>
      <c r="B8" t="s">
        <v>446</v>
      </c>
      <c r="C8">
        <v>3</v>
      </c>
      <c r="D8" t="s">
        <v>446</v>
      </c>
      <c r="E8" t="s">
        <v>446</v>
      </c>
    </row>
    <row r="9" spans="1:7" x14ac:dyDescent="0.25">
      <c r="A9" t="s">
        <v>447</v>
      </c>
      <c r="B9" t="s">
        <v>448</v>
      </c>
      <c r="C9">
        <v>495</v>
      </c>
      <c r="D9" t="s">
        <v>448</v>
      </c>
      <c r="E9" t="s">
        <v>465</v>
      </c>
      <c r="G9">
        <v>1607</v>
      </c>
    </row>
    <row r="10" spans="1:7" x14ac:dyDescent="0.25">
      <c r="A10" t="s">
        <v>366</v>
      </c>
      <c r="B10" t="s">
        <v>449</v>
      </c>
      <c r="C10">
        <v>498</v>
      </c>
      <c r="D10" t="s">
        <v>449</v>
      </c>
      <c r="E10" t="s">
        <v>449</v>
      </c>
    </row>
    <row r="11" spans="1:7" x14ac:dyDescent="0.25">
      <c r="A11" t="s">
        <v>366</v>
      </c>
      <c r="B11" t="s">
        <v>450</v>
      </c>
      <c r="C11">
        <v>499</v>
      </c>
      <c r="D11" t="s">
        <v>450</v>
      </c>
      <c r="E11" t="s">
        <v>450</v>
      </c>
    </row>
    <row r="12" spans="1:7" x14ac:dyDescent="0.25">
      <c r="A12" t="s">
        <v>366</v>
      </c>
      <c r="B12" t="s">
        <v>451</v>
      </c>
      <c r="C12">
        <v>508</v>
      </c>
      <c r="D12" t="s">
        <v>451</v>
      </c>
    </row>
    <row r="13" spans="1:7" x14ac:dyDescent="0.25">
      <c r="A13" t="s">
        <v>366</v>
      </c>
      <c r="B13" t="s">
        <v>452</v>
      </c>
      <c r="C13">
        <v>509</v>
      </c>
      <c r="D13" t="s">
        <v>452</v>
      </c>
    </row>
    <row r="14" spans="1:7" x14ac:dyDescent="0.25">
      <c r="A14" t="s">
        <v>366</v>
      </c>
      <c r="B14" t="s">
        <v>453</v>
      </c>
      <c r="C14">
        <v>510</v>
      </c>
      <c r="D14" t="s">
        <v>453</v>
      </c>
    </row>
    <row r="15" spans="1:7" x14ac:dyDescent="0.25">
      <c r="A15" t="s">
        <v>357</v>
      </c>
    </row>
    <row r="17" spans="3:8" x14ac:dyDescent="0.25">
      <c r="C17">
        <v>239</v>
      </c>
      <c r="D17" t="s">
        <v>466</v>
      </c>
      <c r="E17" t="s">
        <v>467</v>
      </c>
      <c r="F17" t="s">
        <v>468</v>
      </c>
    </row>
    <row r="18" spans="3:8" hidden="1" x14ac:dyDescent="0.25">
      <c r="C18">
        <v>192</v>
      </c>
      <c r="D18" t="s">
        <v>469</v>
      </c>
      <c r="E18" t="s">
        <v>469</v>
      </c>
    </row>
    <row r="19" spans="3:8" hidden="1" x14ac:dyDescent="0.25">
      <c r="C19">
        <v>448</v>
      </c>
      <c r="D19" t="s">
        <v>470</v>
      </c>
      <c r="E19" t="s">
        <v>471</v>
      </c>
      <c r="F19" t="s">
        <v>472</v>
      </c>
    </row>
    <row r="20" spans="3:8" hidden="1" x14ac:dyDescent="0.25">
      <c r="C20">
        <v>399</v>
      </c>
      <c r="D20" t="s">
        <v>473</v>
      </c>
      <c r="E20" t="s">
        <v>474</v>
      </c>
      <c r="F20" t="s">
        <v>475</v>
      </c>
    </row>
    <row r="21" spans="3:8" hidden="1" x14ac:dyDescent="0.25">
      <c r="C21">
        <v>406</v>
      </c>
      <c r="D21" t="s">
        <v>476</v>
      </c>
      <c r="E21" t="s">
        <v>477</v>
      </c>
      <c r="F21" t="s">
        <v>478</v>
      </c>
    </row>
    <row r="22" spans="3:8" hidden="1" x14ac:dyDescent="0.25">
      <c r="C22">
        <v>455</v>
      </c>
      <c r="D22" t="s">
        <v>479</v>
      </c>
      <c r="F22" t="s">
        <v>480</v>
      </c>
    </row>
    <row r="23" spans="3:8" hidden="1" x14ac:dyDescent="0.25">
      <c r="C23">
        <v>424</v>
      </c>
      <c r="D23" t="s">
        <v>481</v>
      </c>
      <c r="E23" t="s">
        <v>482</v>
      </c>
      <c r="F23" t="s">
        <v>480</v>
      </c>
    </row>
    <row r="24" spans="3:8" hidden="1" x14ac:dyDescent="0.25">
      <c r="C24">
        <v>421</v>
      </c>
      <c r="D24" t="s">
        <v>483</v>
      </c>
    </row>
    <row r="25" spans="3:8" hidden="1" x14ac:dyDescent="0.25">
      <c r="C25">
        <v>422</v>
      </c>
      <c r="D25" t="s">
        <v>484</v>
      </c>
    </row>
    <row r="26" spans="3:8" hidden="1" x14ac:dyDescent="0.25">
      <c r="C26">
        <v>290</v>
      </c>
      <c r="D26" t="s">
        <v>485</v>
      </c>
      <c r="E26" t="s">
        <v>486</v>
      </c>
      <c r="F26" t="s">
        <v>468</v>
      </c>
    </row>
    <row r="27" spans="3:8" hidden="1" x14ac:dyDescent="0.25">
      <c r="C27">
        <v>359</v>
      </c>
      <c r="D27" t="s">
        <v>487</v>
      </c>
      <c r="E27" t="s">
        <v>486</v>
      </c>
      <c r="F27" t="s">
        <v>468</v>
      </c>
    </row>
    <row r="28" spans="3:8" hidden="1" x14ac:dyDescent="0.25">
      <c r="C28">
        <v>95</v>
      </c>
      <c r="D28" t="s">
        <v>488</v>
      </c>
      <c r="E28" t="s">
        <v>488</v>
      </c>
      <c r="F28" t="s">
        <v>489</v>
      </c>
    </row>
    <row r="29" spans="3:8" hidden="1" x14ac:dyDescent="0.25">
      <c r="C29">
        <v>92</v>
      </c>
      <c r="D29" t="s">
        <v>490</v>
      </c>
      <c r="E29" t="s">
        <v>490</v>
      </c>
    </row>
    <row r="30" spans="3:8" x14ac:dyDescent="0.25">
      <c r="C30">
        <v>364</v>
      </c>
      <c r="D30" t="s">
        <v>491</v>
      </c>
      <c r="E30" t="s">
        <v>492</v>
      </c>
      <c r="F30" t="s">
        <v>493</v>
      </c>
      <c r="H30" t="s">
        <v>366</v>
      </c>
    </row>
    <row r="31" spans="3:8" x14ac:dyDescent="0.25">
      <c r="C31">
        <v>480</v>
      </c>
      <c r="D31" t="s">
        <v>494</v>
      </c>
      <c r="E31" t="s">
        <v>495</v>
      </c>
      <c r="F31" t="s">
        <v>496</v>
      </c>
      <c r="H31" s="30" t="s">
        <v>447</v>
      </c>
    </row>
    <row r="32" spans="3:8" hidden="1" x14ac:dyDescent="0.25">
      <c r="C32">
        <v>36</v>
      </c>
      <c r="D32" t="s">
        <v>497</v>
      </c>
      <c r="E32" t="s">
        <v>497</v>
      </c>
    </row>
    <row r="33" spans="3:8" hidden="1" x14ac:dyDescent="0.25">
      <c r="C33">
        <v>300</v>
      </c>
      <c r="D33" t="s">
        <v>498</v>
      </c>
      <c r="E33" t="s">
        <v>499</v>
      </c>
      <c r="F33" t="s">
        <v>500</v>
      </c>
    </row>
    <row r="34" spans="3:8" hidden="1" x14ac:dyDescent="0.25">
      <c r="C34">
        <v>37</v>
      </c>
      <c r="D34" t="s">
        <v>501</v>
      </c>
      <c r="E34" t="s">
        <v>501</v>
      </c>
    </row>
    <row r="35" spans="3:8" hidden="1" x14ac:dyDescent="0.25">
      <c r="C35">
        <v>64</v>
      </c>
      <c r="D35" t="s">
        <v>502</v>
      </c>
      <c r="E35" t="s">
        <v>502</v>
      </c>
    </row>
    <row r="36" spans="3:8" hidden="1" x14ac:dyDescent="0.25">
      <c r="C36">
        <v>215</v>
      </c>
      <c r="D36" t="s">
        <v>503</v>
      </c>
      <c r="E36" t="s">
        <v>503</v>
      </c>
    </row>
    <row r="37" spans="3:8" hidden="1" x14ac:dyDescent="0.25">
      <c r="C37">
        <v>340</v>
      </c>
      <c r="D37" t="s">
        <v>504</v>
      </c>
    </row>
    <row r="38" spans="3:8" hidden="1" x14ac:dyDescent="0.25">
      <c r="C38">
        <v>292</v>
      </c>
      <c r="D38" t="s">
        <v>505</v>
      </c>
      <c r="E38" t="s">
        <v>506</v>
      </c>
      <c r="F38" t="s">
        <v>500</v>
      </c>
    </row>
    <row r="39" spans="3:8" x14ac:dyDescent="0.25">
      <c r="C39">
        <v>478</v>
      </c>
      <c r="D39" t="s">
        <v>507</v>
      </c>
      <c r="E39" t="s">
        <v>492</v>
      </c>
      <c r="F39" t="s">
        <v>493</v>
      </c>
      <c r="H39" t="s">
        <v>366</v>
      </c>
    </row>
    <row r="40" spans="3:8" x14ac:dyDescent="0.25">
      <c r="C40">
        <v>475</v>
      </c>
      <c r="D40" t="s">
        <v>508</v>
      </c>
      <c r="E40" t="s">
        <v>509</v>
      </c>
      <c r="F40" t="s">
        <v>496</v>
      </c>
      <c r="H40" s="30" t="s">
        <v>447</v>
      </c>
    </row>
    <row r="41" spans="3:8" hidden="1" x14ac:dyDescent="0.25">
      <c r="C41">
        <v>477</v>
      </c>
      <c r="D41" t="s">
        <v>510</v>
      </c>
      <c r="F41" t="s">
        <v>511</v>
      </c>
    </row>
    <row r="42" spans="3:8" x14ac:dyDescent="0.25">
      <c r="C42">
        <v>507</v>
      </c>
      <c r="D42" t="s">
        <v>512</v>
      </c>
      <c r="E42" t="s">
        <v>492</v>
      </c>
      <c r="F42" t="s">
        <v>493</v>
      </c>
      <c r="H42" t="s">
        <v>366</v>
      </c>
    </row>
    <row r="43" spans="3:8" x14ac:dyDescent="0.25">
      <c r="C43">
        <v>506</v>
      </c>
      <c r="D43" t="s">
        <v>513</v>
      </c>
      <c r="E43" t="s">
        <v>492</v>
      </c>
      <c r="F43" t="s">
        <v>493</v>
      </c>
      <c r="H43" t="s">
        <v>366</v>
      </c>
    </row>
    <row r="44" spans="3:8" hidden="1" x14ac:dyDescent="0.25">
      <c r="C44">
        <v>97</v>
      </c>
      <c r="D44" t="s">
        <v>514</v>
      </c>
      <c r="E44" t="s">
        <v>515</v>
      </c>
    </row>
    <row r="45" spans="3:8" x14ac:dyDescent="0.25">
      <c r="C45">
        <v>495</v>
      </c>
      <c r="D45" t="s">
        <v>448</v>
      </c>
      <c r="E45" t="s">
        <v>465</v>
      </c>
      <c r="F45" t="s">
        <v>516</v>
      </c>
      <c r="H45" s="30" t="s">
        <v>447</v>
      </c>
    </row>
    <row r="46" spans="3:8" x14ac:dyDescent="0.25">
      <c r="C46">
        <v>502</v>
      </c>
      <c r="D46" t="s">
        <v>517</v>
      </c>
      <c r="E46" t="s">
        <v>518</v>
      </c>
      <c r="F46" t="s">
        <v>519</v>
      </c>
      <c r="H46" t="s">
        <v>366</v>
      </c>
    </row>
    <row r="47" spans="3:8" x14ac:dyDescent="0.25">
      <c r="C47">
        <v>501</v>
      </c>
      <c r="D47" t="s">
        <v>520</v>
      </c>
      <c r="E47" t="s">
        <v>518</v>
      </c>
      <c r="F47" t="s">
        <v>521</v>
      </c>
      <c r="H47" t="s">
        <v>366</v>
      </c>
    </row>
    <row r="48" spans="3:8" x14ac:dyDescent="0.25">
      <c r="C48">
        <v>489</v>
      </c>
      <c r="D48" t="s">
        <v>522</v>
      </c>
      <c r="E48" t="s">
        <v>522</v>
      </c>
      <c r="F48" t="s">
        <v>523</v>
      </c>
      <c r="H48" t="s">
        <v>366</v>
      </c>
    </row>
    <row r="49" spans="3:6" hidden="1" x14ac:dyDescent="0.25">
      <c r="C49">
        <v>230</v>
      </c>
      <c r="D49" t="s">
        <v>524</v>
      </c>
      <c r="E49" t="s">
        <v>525</v>
      </c>
      <c r="F49" t="s">
        <v>526</v>
      </c>
    </row>
    <row r="50" spans="3:6" hidden="1" x14ac:dyDescent="0.25">
      <c r="C50">
        <v>338</v>
      </c>
      <c r="D50" t="s">
        <v>527</v>
      </c>
    </row>
    <row r="51" spans="3:6" hidden="1" x14ac:dyDescent="0.25">
      <c r="C51">
        <v>238</v>
      </c>
      <c r="D51" t="s">
        <v>528</v>
      </c>
      <c r="E51" t="s">
        <v>529</v>
      </c>
      <c r="F51" t="s">
        <v>468</v>
      </c>
    </row>
    <row r="52" spans="3:6" hidden="1" x14ac:dyDescent="0.25">
      <c r="C52">
        <v>391</v>
      </c>
      <c r="D52" t="s">
        <v>530</v>
      </c>
      <c r="E52" t="s">
        <v>531</v>
      </c>
      <c r="F52" t="s">
        <v>480</v>
      </c>
    </row>
    <row r="53" spans="3:6" hidden="1" x14ac:dyDescent="0.25">
      <c r="C53">
        <v>420</v>
      </c>
      <c r="D53" t="s">
        <v>532</v>
      </c>
    </row>
    <row r="54" spans="3:6" hidden="1" x14ac:dyDescent="0.25">
      <c r="C54">
        <v>429</v>
      </c>
      <c r="D54" t="s">
        <v>533</v>
      </c>
      <c r="E54" t="s">
        <v>482</v>
      </c>
    </row>
    <row r="55" spans="3:6" hidden="1" x14ac:dyDescent="0.25">
      <c r="C55">
        <v>434</v>
      </c>
      <c r="D55" t="s">
        <v>534</v>
      </c>
      <c r="E55" t="s">
        <v>535</v>
      </c>
      <c r="F55" t="s">
        <v>536</v>
      </c>
    </row>
    <row r="56" spans="3:6" hidden="1" x14ac:dyDescent="0.25">
      <c r="C56">
        <v>452</v>
      </c>
      <c r="D56" t="s">
        <v>537</v>
      </c>
      <c r="E56" t="s">
        <v>538</v>
      </c>
      <c r="F56" t="s">
        <v>539</v>
      </c>
    </row>
    <row r="57" spans="3:6" hidden="1" x14ac:dyDescent="0.25">
      <c r="C57">
        <v>457</v>
      </c>
      <c r="D57" t="s">
        <v>540</v>
      </c>
      <c r="F57" t="s">
        <v>541</v>
      </c>
    </row>
    <row r="58" spans="3:6" hidden="1" x14ac:dyDescent="0.25">
      <c r="C58">
        <v>298</v>
      </c>
      <c r="D58" t="s">
        <v>542</v>
      </c>
      <c r="E58" t="s">
        <v>543</v>
      </c>
      <c r="F58" t="s">
        <v>526</v>
      </c>
    </row>
    <row r="59" spans="3:6" hidden="1" x14ac:dyDescent="0.25">
      <c r="C59">
        <v>231</v>
      </c>
      <c r="D59" t="s">
        <v>544</v>
      </c>
      <c r="E59" t="s">
        <v>543</v>
      </c>
      <c r="F59" t="s">
        <v>526</v>
      </c>
    </row>
    <row r="60" spans="3:6" hidden="1" x14ac:dyDescent="0.25">
      <c r="C60">
        <v>243</v>
      </c>
      <c r="D60" t="s">
        <v>545</v>
      </c>
      <c r="E60" t="s">
        <v>546</v>
      </c>
      <c r="F60" t="s">
        <v>547</v>
      </c>
    </row>
    <row r="61" spans="3:6" hidden="1" x14ac:dyDescent="0.25">
      <c r="C61">
        <v>428</v>
      </c>
      <c r="D61" t="s">
        <v>548</v>
      </c>
      <c r="E61" t="s">
        <v>549</v>
      </c>
    </row>
    <row r="62" spans="3:6" hidden="1" x14ac:dyDescent="0.25">
      <c r="C62">
        <v>453</v>
      </c>
      <c r="D62" t="s">
        <v>550</v>
      </c>
      <c r="E62" t="s">
        <v>551</v>
      </c>
      <c r="F62" t="s">
        <v>539</v>
      </c>
    </row>
    <row r="63" spans="3:6" hidden="1" x14ac:dyDescent="0.25">
      <c r="C63">
        <v>418</v>
      </c>
      <c r="D63" t="s">
        <v>552</v>
      </c>
      <c r="E63" t="s">
        <v>553</v>
      </c>
      <c r="F63" t="s">
        <v>554</v>
      </c>
    </row>
    <row r="64" spans="3:6" hidden="1" x14ac:dyDescent="0.25">
      <c r="C64">
        <v>461</v>
      </c>
      <c r="D64" t="s">
        <v>555</v>
      </c>
      <c r="E64" t="s">
        <v>556</v>
      </c>
      <c r="F64" t="s">
        <v>557</v>
      </c>
    </row>
    <row r="65" spans="3:8" hidden="1" x14ac:dyDescent="0.25">
      <c r="C65">
        <v>462</v>
      </c>
      <c r="D65" t="s">
        <v>558</v>
      </c>
      <c r="E65" t="s">
        <v>559</v>
      </c>
      <c r="F65" t="s">
        <v>554</v>
      </c>
    </row>
    <row r="66" spans="3:8" hidden="1" x14ac:dyDescent="0.25">
      <c r="C66">
        <v>223</v>
      </c>
      <c r="D66" t="s">
        <v>560</v>
      </c>
      <c r="E66" t="s">
        <v>561</v>
      </c>
      <c r="F66" t="s">
        <v>562</v>
      </c>
    </row>
    <row r="67" spans="3:8" hidden="1" x14ac:dyDescent="0.25">
      <c r="C67">
        <v>337</v>
      </c>
      <c r="D67" t="s">
        <v>563</v>
      </c>
    </row>
    <row r="68" spans="3:8" hidden="1" x14ac:dyDescent="0.25">
      <c r="C68">
        <v>396</v>
      </c>
      <c r="D68" t="s">
        <v>564</v>
      </c>
      <c r="F68" t="s">
        <v>565</v>
      </c>
    </row>
    <row r="69" spans="3:8" hidden="1" x14ac:dyDescent="0.25">
      <c r="C69">
        <v>397</v>
      </c>
      <c r="D69" t="s">
        <v>566</v>
      </c>
      <c r="F69" t="s">
        <v>567</v>
      </c>
    </row>
    <row r="70" spans="3:8" hidden="1" x14ac:dyDescent="0.25">
      <c r="C70">
        <v>425</v>
      </c>
      <c r="D70" t="s">
        <v>568</v>
      </c>
      <c r="E70" t="s">
        <v>482</v>
      </c>
      <c r="F70" t="s">
        <v>569</v>
      </c>
    </row>
    <row r="71" spans="3:8" hidden="1" x14ac:dyDescent="0.25">
      <c r="C71">
        <v>436</v>
      </c>
      <c r="D71" t="s">
        <v>570</v>
      </c>
      <c r="E71" t="s">
        <v>571</v>
      </c>
      <c r="F71" t="s">
        <v>572</v>
      </c>
    </row>
    <row r="72" spans="3:8" hidden="1" x14ac:dyDescent="0.25">
      <c r="C72">
        <v>447</v>
      </c>
      <c r="D72" t="s">
        <v>573</v>
      </c>
      <c r="E72" t="s">
        <v>574</v>
      </c>
      <c r="F72" t="s">
        <v>472</v>
      </c>
    </row>
    <row r="73" spans="3:8" hidden="1" x14ac:dyDescent="0.25">
      <c r="C73">
        <v>449</v>
      </c>
      <c r="D73" t="s">
        <v>575</v>
      </c>
      <c r="E73" t="s">
        <v>576</v>
      </c>
      <c r="F73" t="s">
        <v>577</v>
      </c>
    </row>
    <row r="74" spans="3:8" hidden="1" x14ac:dyDescent="0.25">
      <c r="C74">
        <v>414</v>
      </c>
      <c r="D74" t="s">
        <v>578</v>
      </c>
      <c r="E74" t="s">
        <v>579</v>
      </c>
      <c r="F74" t="s">
        <v>580</v>
      </c>
    </row>
    <row r="75" spans="3:8" hidden="1" x14ac:dyDescent="0.25">
      <c r="C75">
        <v>456</v>
      </c>
      <c r="D75" t="s">
        <v>581</v>
      </c>
      <c r="F75" t="s">
        <v>569</v>
      </c>
    </row>
    <row r="76" spans="3:8" hidden="1" x14ac:dyDescent="0.25">
      <c r="C76">
        <v>377</v>
      </c>
      <c r="D76" t="s">
        <v>582</v>
      </c>
      <c r="E76" t="s">
        <v>583</v>
      </c>
      <c r="F76" t="s">
        <v>468</v>
      </c>
    </row>
    <row r="77" spans="3:8" x14ac:dyDescent="0.25">
      <c r="C77">
        <v>498</v>
      </c>
      <c r="D77" t="s">
        <v>449</v>
      </c>
      <c r="E77" t="s">
        <v>449</v>
      </c>
      <c r="F77" t="s">
        <v>584</v>
      </c>
      <c r="H77" t="s">
        <v>366</v>
      </c>
    </row>
    <row r="78" spans="3:8" x14ac:dyDescent="0.25">
      <c r="C78">
        <v>499</v>
      </c>
      <c r="D78" t="s">
        <v>450</v>
      </c>
      <c r="E78" t="s">
        <v>450</v>
      </c>
      <c r="F78" t="s">
        <v>584</v>
      </c>
      <c r="H78" t="s">
        <v>366</v>
      </c>
    </row>
    <row r="79" spans="3:8" x14ac:dyDescent="0.25">
      <c r="C79">
        <v>51</v>
      </c>
      <c r="D79" t="s">
        <v>585</v>
      </c>
      <c r="E79" t="s">
        <v>586</v>
      </c>
      <c r="F79" t="s">
        <v>587</v>
      </c>
      <c r="H79" t="s">
        <v>366</v>
      </c>
    </row>
    <row r="80" spans="3:8" x14ac:dyDescent="0.25">
      <c r="C80">
        <v>132</v>
      </c>
      <c r="D80" t="s">
        <v>588</v>
      </c>
      <c r="E80" t="s">
        <v>589</v>
      </c>
      <c r="F80" t="s">
        <v>590</v>
      </c>
      <c r="G80" s="30" t="s">
        <v>440</v>
      </c>
      <c r="H80" s="30" t="s">
        <v>440</v>
      </c>
    </row>
    <row r="81" spans="3:8" x14ac:dyDescent="0.25">
      <c r="C81">
        <v>136</v>
      </c>
      <c r="D81" t="s">
        <v>444</v>
      </c>
      <c r="E81" t="s">
        <v>463</v>
      </c>
      <c r="F81" t="s">
        <v>590</v>
      </c>
      <c r="G81" s="30" t="s">
        <v>440</v>
      </c>
      <c r="H81" s="30" t="s">
        <v>440</v>
      </c>
    </row>
    <row r="82" spans="3:8" x14ac:dyDescent="0.25">
      <c r="C82">
        <v>135</v>
      </c>
      <c r="D82" t="s">
        <v>591</v>
      </c>
      <c r="E82" t="s">
        <v>592</v>
      </c>
      <c r="F82" t="s">
        <v>590</v>
      </c>
      <c r="G82" s="30" t="s">
        <v>440</v>
      </c>
      <c r="H82" s="30" t="s">
        <v>440</v>
      </c>
    </row>
    <row r="83" spans="3:8" hidden="1" x14ac:dyDescent="0.25">
      <c r="C83">
        <v>96</v>
      </c>
      <c r="D83" t="s">
        <v>593</v>
      </c>
      <c r="E83" t="s">
        <v>593</v>
      </c>
    </row>
    <row r="84" spans="3:8" hidden="1" x14ac:dyDescent="0.25">
      <c r="C84">
        <v>98</v>
      </c>
      <c r="D84" t="s">
        <v>594</v>
      </c>
      <c r="E84" t="s">
        <v>594</v>
      </c>
      <c r="F84" t="s">
        <v>595</v>
      </c>
    </row>
    <row r="85" spans="3:8" x14ac:dyDescent="0.25">
      <c r="C85">
        <v>137</v>
      </c>
      <c r="D85" t="s">
        <v>441</v>
      </c>
      <c r="E85" t="s">
        <v>460</v>
      </c>
      <c r="F85" t="s">
        <v>590</v>
      </c>
      <c r="G85" s="30" t="s">
        <v>440</v>
      </c>
      <c r="H85" s="30" t="s">
        <v>440</v>
      </c>
    </row>
    <row r="86" spans="3:8" hidden="1" x14ac:dyDescent="0.25">
      <c r="C86">
        <v>84</v>
      </c>
      <c r="D86" t="s">
        <v>596</v>
      </c>
      <c r="E86" t="s">
        <v>597</v>
      </c>
      <c r="F86" t="s">
        <v>598</v>
      </c>
    </row>
    <row r="87" spans="3:8" hidden="1" x14ac:dyDescent="0.25">
      <c r="C87">
        <v>249</v>
      </c>
      <c r="D87" t="s">
        <v>599</v>
      </c>
      <c r="E87" t="s">
        <v>499</v>
      </c>
      <c r="F87" t="s">
        <v>500</v>
      </c>
    </row>
    <row r="88" spans="3:8" hidden="1" x14ac:dyDescent="0.25">
      <c r="C88">
        <v>48</v>
      </c>
      <c r="D88" t="s">
        <v>600</v>
      </c>
      <c r="E88" t="s">
        <v>600</v>
      </c>
    </row>
    <row r="89" spans="3:8" hidden="1" x14ac:dyDescent="0.25">
      <c r="C89">
        <v>3</v>
      </c>
      <c r="D89" t="s">
        <v>446</v>
      </c>
      <c r="E89" t="s">
        <v>446</v>
      </c>
    </row>
    <row r="90" spans="3:8" hidden="1" x14ac:dyDescent="0.25">
      <c r="C90">
        <v>245</v>
      </c>
      <c r="D90" t="s">
        <v>601</v>
      </c>
      <c r="E90" t="s">
        <v>602</v>
      </c>
      <c r="F90" t="s">
        <v>547</v>
      </c>
    </row>
    <row r="91" spans="3:8" hidden="1" x14ac:dyDescent="0.25">
      <c r="C91">
        <v>216</v>
      </c>
      <c r="D91" t="s">
        <v>603</v>
      </c>
      <c r="E91" t="s">
        <v>603</v>
      </c>
    </row>
    <row r="92" spans="3:8" hidden="1" x14ac:dyDescent="0.25">
      <c r="C92">
        <v>213</v>
      </c>
      <c r="D92" t="s">
        <v>604</v>
      </c>
      <c r="E92" t="s">
        <v>604</v>
      </c>
    </row>
    <row r="93" spans="3:8" hidden="1" x14ac:dyDescent="0.25">
      <c r="C93">
        <v>483</v>
      </c>
      <c r="D93" t="s">
        <v>605</v>
      </c>
      <c r="E93" t="s">
        <v>606</v>
      </c>
      <c r="F93" t="s">
        <v>500</v>
      </c>
    </row>
    <row r="94" spans="3:8" hidden="1" x14ac:dyDescent="0.25">
      <c r="C94">
        <v>341</v>
      </c>
      <c r="D94" t="s">
        <v>607</v>
      </c>
      <c r="E94" t="s">
        <v>561</v>
      </c>
      <c r="F94" t="s">
        <v>562</v>
      </c>
    </row>
    <row r="95" spans="3:8" hidden="1" x14ac:dyDescent="0.25">
      <c r="C95">
        <v>339</v>
      </c>
      <c r="D95" t="s">
        <v>608</v>
      </c>
    </row>
    <row r="96" spans="3:8" hidden="1" x14ac:dyDescent="0.25">
      <c r="C96">
        <v>416</v>
      </c>
      <c r="D96" t="s">
        <v>609</v>
      </c>
      <c r="E96" t="s">
        <v>610</v>
      </c>
      <c r="F96" t="s">
        <v>580</v>
      </c>
    </row>
    <row r="97" spans="3:6" hidden="1" x14ac:dyDescent="0.25">
      <c r="C97">
        <v>314</v>
      </c>
      <c r="D97" t="s">
        <v>611</v>
      </c>
      <c r="E97" t="s">
        <v>612</v>
      </c>
      <c r="F97" t="s">
        <v>613</v>
      </c>
    </row>
    <row r="98" spans="3:6" hidden="1" x14ac:dyDescent="0.25">
      <c r="C98">
        <v>75</v>
      </c>
      <c r="D98" t="s">
        <v>614</v>
      </c>
      <c r="E98" t="s">
        <v>615</v>
      </c>
      <c r="F98" t="s">
        <v>616</v>
      </c>
    </row>
    <row r="99" spans="3:6" hidden="1" x14ac:dyDescent="0.25">
      <c r="C99">
        <v>389</v>
      </c>
      <c r="D99" t="s">
        <v>617</v>
      </c>
      <c r="E99" t="s">
        <v>618</v>
      </c>
      <c r="F99" t="s">
        <v>480</v>
      </c>
    </row>
    <row r="100" spans="3:6" hidden="1" x14ac:dyDescent="0.25">
      <c r="C100">
        <v>409</v>
      </c>
      <c r="D100" t="s">
        <v>619</v>
      </c>
      <c r="E100" t="s">
        <v>620</v>
      </c>
      <c r="F100" t="s">
        <v>478</v>
      </c>
    </row>
    <row r="101" spans="3:6" hidden="1" x14ac:dyDescent="0.25">
      <c r="C101">
        <v>443</v>
      </c>
      <c r="D101" t="s">
        <v>621</v>
      </c>
      <c r="E101" t="s">
        <v>622</v>
      </c>
      <c r="F101" t="s">
        <v>623</v>
      </c>
    </row>
    <row r="102" spans="3:6" hidden="1" x14ac:dyDescent="0.25">
      <c r="C102">
        <v>224</v>
      </c>
      <c r="D102" t="s">
        <v>624</v>
      </c>
      <c r="E102" t="s">
        <v>561</v>
      </c>
      <c r="F102" t="s">
        <v>562</v>
      </c>
    </row>
    <row r="103" spans="3:6" hidden="1" x14ac:dyDescent="0.25">
      <c r="C103">
        <v>431</v>
      </c>
      <c r="D103" t="s">
        <v>625</v>
      </c>
      <c r="E103" t="s">
        <v>626</v>
      </c>
      <c r="F103" t="s">
        <v>627</v>
      </c>
    </row>
    <row r="104" spans="3:6" hidden="1" x14ac:dyDescent="0.25">
      <c r="C104">
        <v>405</v>
      </c>
      <c r="D104" t="s">
        <v>628</v>
      </c>
      <c r="E104" t="s">
        <v>629</v>
      </c>
      <c r="F104" t="s">
        <v>478</v>
      </c>
    </row>
    <row r="105" spans="3:6" hidden="1" x14ac:dyDescent="0.25">
      <c r="C105">
        <v>299</v>
      </c>
      <c r="D105" t="s">
        <v>630</v>
      </c>
      <c r="E105" t="s">
        <v>543</v>
      </c>
      <c r="F105" t="s">
        <v>526</v>
      </c>
    </row>
    <row r="106" spans="3:6" hidden="1" x14ac:dyDescent="0.25">
      <c r="C106">
        <v>288</v>
      </c>
      <c r="D106" t="s">
        <v>631</v>
      </c>
      <c r="E106" t="s">
        <v>632</v>
      </c>
      <c r="F106" t="s">
        <v>526</v>
      </c>
    </row>
    <row r="107" spans="3:6" hidden="1" x14ac:dyDescent="0.25">
      <c r="C107">
        <v>401</v>
      </c>
      <c r="D107" t="s">
        <v>633</v>
      </c>
      <c r="E107" t="s">
        <v>634</v>
      </c>
      <c r="F107" t="s">
        <v>475</v>
      </c>
    </row>
    <row r="108" spans="3:6" hidden="1" x14ac:dyDescent="0.25">
      <c r="C108">
        <v>437</v>
      </c>
      <c r="D108" t="s">
        <v>635</v>
      </c>
      <c r="E108" t="s">
        <v>636</v>
      </c>
      <c r="F108" t="s">
        <v>637</v>
      </c>
    </row>
    <row r="109" spans="3:6" hidden="1" x14ac:dyDescent="0.25">
      <c r="C109">
        <v>441</v>
      </c>
      <c r="D109" t="s">
        <v>638</v>
      </c>
      <c r="E109" t="s">
        <v>639</v>
      </c>
      <c r="F109" t="s">
        <v>623</v>
      </c>
    </row>
    <row r="110" spans="3:6" hidden="1" x14ac:dyDescent="0.25">
      <c r="C110">
        <v>458</v>
      </c>
      <c r="D110" t="s">
        <v>640</v>
      </c>
      <c r="E110" t="s">
        <v>641</v>
      </c>
      <c r="F110" t="s">
        <v>642</v>
      </c>
    </row>
    <row r="111" spans="3:6" hidden="1" x14ac:dyDescent="0.25">
      <c r="C111">
        <v>329</v>
      </c>
      <c r="D111" t="s">
        <v>643</v>
      </c>
      <c r="E111" t="s">
        <v>644</v>
      </c>
      <c r="F111" t="s">
        <v>645</v>
      </c>
    </row>
    <row r="112" spans="3:6" hidden="1" x14ac:dyDescent="0.25">
      <c r="C112">
        <v>323</v>
      </c>
      <c r="D112" t="s">
        <v>646</v>
      </c>
      <c r="E112" t="s">
        <v>647</v>
      </c>
    </row>
    <row r="113" spans="3:6" hidden="1" x14ac:dyDescent="0.25">
      <c r="C113">
        <v>287</v>
      </c>
      <c r="D113" t="s">
        <v>648</v>
      </c>
      <c r="E113" t="s">
        <v>649</v>
      </c>
      <c r="F113" t="s">
        <v>468</v>
      </c>
    </row>
    <row r="114" spans="3:6" hidden="1" x14ac:dyDescent="0.25">
      <c r="C114">
        <v>284</v>
      </c>
      <c r="D114" t="s">
        <v>650</v>
      </c>
      <c r="E114" t="s">
        <v>583</v>
      </c>
      <c r="F114" t="s">
        <v>468</v>
      </c>
    </row>
    <row r="115" spans="3:6" hidden="1" x14ac:dyDescent="0.25">
      <c r="C115">
        <v>400</v>
      </c>
      <c r="D115" t="s">
        <v>651</v>
      </c>
      <c r="E115" t="s">
        <v>652</v>
      </c>
      <c r="F115" t="s">
        <v>475</v>
      </c>
    </row>
    <row r="116" spans="3:6" hidden="1" x14ac:dyDescent="0.25">
      <c r="C116">
        <v>404</v>
      </c>
      <c r="D116" t="s">
        <v>653</v>
      </c>
      <c r="E116" t="s">
        <v>654</v>
      </c>
      <c r="F116" t="s">
        <v>478</v>
      </c>
    </row>
    <row r="117" spans="3:6" hidden="1" x14ac:dyDescent="0.25">
      <c r="C117">
        <v>444</v>
      </c>
      <c r="D117" t="s">
        <v>655</v>
      </c>
      <c r="E117" t="s">
        <v>471</v>
      </c>
      <c r="F117" t="s">
        <v>623</v>
      </c>
    </row>
    <row r="118" spans="3:6" hidden="1" x14ac:dyDescent="0.25">
      <c r="C118">
        <v>252</v>
      </c>
      <c r="D118" t="s">
        <v>656</v>
      </c>
      <c r="E118" t="s">
        <v>657</v>
      </c>
      <c r="F118" t="s">
        <v>658</v>
      </c>
    </row>
    <row r="119" spans="3:6" hidden="1" x14ac:dyDescent="0.25">
      <c r="C119">
        <v>394</v>
      </c>
      <c r="D119" t="s">
        <v>659</v>
      </c>
      <c r="E119" t="s">
        <v>660</v>
      </c>
      <c r="F119" t="s">
        <v>661</v>
      </c>
    </row>
    <row r="120" spans="3:6" hidden="1" x14ac:dyDescent="0.25">
      <c r="C120">
        <v>433</v>
      </c>
      <c r="D120" t="s">
        <v>662</v>
      </c>
      <c r="E120" t="s">
        <v>663</v>
      </c>
      <c r="F120" t="s">
        <v>536</v>
      </c>
    </row>
    <row r="121" spans="3:6" hidden="1" x14ac:dyDescent="0.25">
      <c r="C121">
        <v>362</v>
      </c>
      <c r="D121" t="s">
        <v>664</v>
      </c>
      <c r="E121" t="s">
        <v>665</v>
      </c>
      <c r="F121" t="s">
        <v>468</v>
      </c>
    </row>
    <row r="122" spans="3:6" hidden="1" x14ac:dyDescent="0.25">
      <c r="C122">
        <v>408</v>
      </c>
      <c r="D122" t="s">
        <v>666</v>
      </c>
      <c r="E122" t="s">
        <v>667</v>
      </c>
      <c r="F122" t="s">
        <v>478</v>
      </c>
    </row>
    <row r="123" spans="3:6" hidden="1" x14ac:dyDescent="0.25">
      <c r="C123">
        <v>219</v>
      </c>
      <c r="D123" t="s">
        <v>668</v>
      </c>
      <c r="E123" t="s">
        <v>668</v>
      </c>
    </row>
    <row r="124" spans="3:6" hidden="1" x14ac:dyDescent="0.25">
      <c r="C124">
        <v>236</v>
      </c>
      <c r="D124" t="s">
        <v>669</v>
      </c>
      <c r="E124" t="s">
        <v>670</v>
      </c>
      <c r="F124" t="s">
        <v>468</v>
      </c>
    </row>
    <row r="125" spans="3:6" hidden="1" x14ac:dyDescent="0.25">
      <c r="C125">
        <v>393</v>
      </c>
      <c r="D125" t="s">
        <v>671</v>
      </c>
      <c r="E125" t="s">
        <v>672</v>
      </c>
      <c r="F125" t="s">
        <v>673</v>
      </c>
    </row>
    <row r="126" spans="3:6" hidden="1" x14ac:dyDescent="0.25">
      <c r="C126">
        <v>415</v>
      </c>
      <c r="D126" t="s">
        <v>674</v>
      </c>
      <c r="E126" t="s">
        <v>675</v>
      </c>
      <c r="F126" t="s">
        <v>580</v>
      </c>
    </row>
    <row r="127" spans="3:6" hidden="1" x14ac:dyDescent="0.25">
      <c r="C127">
        <v>467</v>
      </c>
      <c r="D127" t="s">
        <v>676</v>
      </c>
      <c r="E127" t="s">
        <v>677</v>
      </c>
      <c r="F127" t="s">
        <v>562</v>
      </c>
    </row>
    <row r="128" spans="3:6" hidden="1" x14ac:dyDescent="0.25">
      <c r="C128">
        <v>353</v>
      </c>
      <c r="D128" t="s">
        <v>678</v>
      </c>
      <c r="E128" t="s">
        <v>679</v>
      </c>
      <c r="F128" t="s">
        <v>468</v>
      </c>
    </row>
    <row r="129" spans="3:8" hidden="1" x14ac:dyDescent="0.25">
      <c r="C129">
        <v>247</v>
      </c>
      <c r="D129" t="s">
        <v>680</v>
      </c>
      <c r="E129" t="s">
        <v>499</v>
      </c>
      <c r="F129" t="s">
        <v>500</v>
      </c>
    </row>
    <row r="130" spans="3:8" hidden="1" x14ac:dyDescent="0.25">
      <c r="C130">
        <v>470</v>
      </c>
      <c r="D130" t="s">
        <v>681</v>
      </c>
      <c r="E130" t="s">
        <v>682</v>
      </c>
      <c r="F130" t="s">
        <v>468</v>
      </c>
    </row>
    <row r="131" spans="3:8" hidden="1" x14ac:dyDescent="0.25">
      <c r="C131">
        <v>38</v>
      </c>
      <c r="D131" t="s">
        <v>683</v>
      </c>
      <c r="E131" t="s">
        <v>683</v>
      </c>
    </row>
    <row r="132" spans="3:8" hidden="1" x14ac:dyDescent="0.25">
      <c r="C132">
        <v>197</v>
      </c>
      <c r="D132" t="s">
        <v>684</v>
      </c>
      <c r="E132" t="s">
        <v>684</v>
      </c>
      <c r="F132" t="s">
        <v>489</v>
      </c>
    </row>
    <row r="133" spans="3:8" x14ac:dyDescent="0.25">
      <c r="C133">
        <v>139</v>
      </c>
      <c r="D133" t="s">
        <v>445</v>
      </c>
      <c r="E133" t="s">
        <v>464</v>
      </c>
      <c r="F133" t="s">
        <v>590</v>
      </c>
      <c r="G133" s="30" t="s">
        <v>440</v>
      </c>
      <c r="H133" s="30" t="s">
        <v>440</v>
      </c>
    </row>
    <row r="134" spans="3:8" x14ac:dyDescent="0.25">
      <c r="C134">
        <v>264</v>
      </c>
      <c r="D134" t="s">
        <v>443</v>
      </c>
      <c r="E134" t="s">
        <v>462</v>
      </c>
      <c r="F134" t="s">
        <v>587</v>
      </c>
      <c r="H134" t="s">
        <v>366</v>
      </c>
    </row>
    <row r="135" spans="3:8" x14ac:dyDescent="0.25">
      <c r="C135">
        <v>266</v>
      </c>
      <c r="D135" t="s">
        <v>439</v>
      </c>
      <c r="E135" t="s">
        <v>459</v>
      </c>
      <c r="F135" t="s">
        <v>587</v>
      </c>
      <c r="H135" t="s">
        <v>366</v>
      </c>
    </row>
    <row r="136" spans="3:8" hidden="1" x14ac:dyDescent="0.25">
      <c r="C136">
        <v>294</v>
      </c>
      <c r="D136" t="s">
        <v>685</v>
      </c>
      <c r="E136" t="s">
        <v>686</v>
      </c>
      <c r="F136" t="s">
        <v>687</v>
      </c>
    </row>
    <row r="137" spans="3:8" hidden="1" x14ac:dyDescent="0.25">
      <c r="C137">
        <v>296</v>
      </c>
      <c r="D137" t="s">
        <v>688</v>
      </c>
      <c r="E137" t="s">
        <v>689</v>
      </c>
      <c r="F137" t="s">
        <v>687</v>
      </c>
    </row>
    <row r="138" spans="3:8" hidden="1" x14ac:dyDescent="0.25">
      <c r="C138">
        <v>232</v>
      </c>
      <c r="D138" t="s">
        <v>690</v>
      </c>
      <c r="E138" t="s">
        <v>691</v>
      </c>
      <c r="F138" t="s">
        <v>526</v>
      </c>
    </row>
    <row r="139" spans="3:8" hidden="1" x14ac:dyDescent="0.25">
      <c r="C139">
        <v>291</v>
      </c>
      <c r="D139" t="s">
        <v>692</v>
      </c>
      <c r="E139" t="s">
        <v>679</v>
      </c>
      <c r="F139" t="s">
        <v>468</v>
      </c>
    </row>
    <row r="140" spans="3:8" hidden="1" x14ac:dyDescent="0.25">
      <c r="C140">
        <v>336</v>
      </c>
      <c r="D140" t="s">
        <v>693</v>
      </c>
      <c r="E140" t="s">
        <v>694</v>
      </c>
      <c r="F140" t="s">
        <v>687</v>
      </c>
    </row>
    <row r="141" spans="3:8" hidden="1" x14ac:dyDescent="0.25">
      <c r="C141">
        <v>322</v>
      </c>
      <c r="D141" t="s">
        <v>695</v>
      </c>
      <c r="E141" t="s">
        <v>529</v>
      </c>
      <c r="F141" t="s">
        <v>468</v>
      </c>
    </row>
    <row r="142" spans="3:8" hidden="1" x14ac:dyDescent="0.25">
      <c r="C142">
        <v>334</v>
      </c>
      <c r="D142" t="s">
        <v>696</v>
      </c>
      <c r="E142" t="s">
        <v>694</v>
      </c>
      <c r="F142" t="s">
        <v>687</v>
      </c>
    </row>
    <row r="143" spans="3:8" hidden="1" x14ac:dyDescent="0.25">
      <c r="C143">
        <v>308</v>
      </c>
      <c r="D143" t="s">
        <v>697</v>
      </c>
      <c r="E143" t="s">
        <v>698</v>
      </c>
      <c r="F143" t="s">
        <v>562</v>
      </c>
    </row>
    <row r="144" spans="3:8" hidden="1" x14ac:dyDescent="0.25">
      <c r="C144">
        <v>357</v>
      </c>
      <c r="D144" t="s">
        <v>699</v>
      </c>
      <c r="E144" t="s">
        <v>686</v>
      </c>
      <c r="F144" t="s">
        <v>687</v>
      </c>
    </row>
    <row r="145" spans="3:8" hidden="1" x14ac:dyDescent="0.25">
      <c r="C145">
        <v>253</v>
      </c>
      <c r="D145" t="s">
        <v>700</v>
      </c>
      <c r="E145" t="s">
        <v>701</v>
      </c>
      <c r="F145" t="s">
        <v>562</v>
      </c>
    </row>
    <row r="146" spans="3:8" hidden="1" x14ac:dyDescent="0.25">
      <c r="C146">
        <v>309</v>
      </c>
      <c r="D146" t="s">
        <v>702</v>
      </c>
      <c r="E146" t="s">
        <v>698</v>
      </c>
      <c r="F146" t="s">
        <v>562</v>
      </c>
    </row>
    <row r="147" spans="3:8" hidden="1" x14ac:dyDescent="0.25">
      <c r="C147">
        <v>310</v>
      </c>
      <c r="D147" t="s">
        <v>703</v>
      </c>
      <c r="E147" t="s">
        <v>698</v>
      </c>
      <c r="F147" t="s">
        <v>562</v>
      </c>
    </row>
    <row r="148" spans="3:8" hidden="1" x14ac:dyDescent="0.25">
      <c r="C148">
        <v>342</v>
      </c>
      <c r="D148" t="s">
        <v>704</v>
      </c>
      <c r="E148" t="s">
        <v>561</v>
      </c>
      <c r="F148" t="s">
        <v>562</v>
      </c>
    </row>
    <row r="149" spans="3:8" hidden="1" x14ac:dyDescent="0.25">
      <c r="C149">
        <v>372</v>
      </c>
      <c r="D149" t="s">
        <v>705</v>
      </c>
      <c r="E149" t="s">
        <v>486</v>
      </c>
      <c r="F149" t="s">
        <v>468</v>
      </c>
    </row>
    <row r="150" spans="3:8" hidden="1" x14ac:dyDescent="0.25">
      <c r="C150">
        <v>383</v>
      </c>
      <c r="D150" t="s">
        <v>706</v>
      </c>
      <c r="E150" t="s">
        <v>707</v>
      </c>
      <c r="F150" t="s">
        <v>708</v>
      </c>
    </row>
    <row r="151" spans="3:8" hidden="1" x14ac:dyDescent="0.25">
      <c r="C151">
        <v>335</v>
      </c>
      <c r="D151" t="s">
        <v>709</v>
      </c>
      <c r="E151" t="s">
        <v>694</v>
      </c>
      <c r="F151" t="s">
        <v>687</v>
      </c>
    </row>
    <row r="152" spans="3:8" hidden="1" x14ac:dyDescent="0.25">
      <c r="C152">
        <v>221</v>
      </c>
      <c r="D152" t="s">
        <v>710</v>
      </c>
    </row>
    <row r="153" spans="3:8" hidden="1" x14ac:dyDescent="0.25">
      <c r="C153">
        <v>347</v>
      </c>
      <c r="D153" t="s">
        <v>711</v>
      </c>
      <c r="E153" t="s">
        <v>649</v>
      </c>
      <c r="F153" t="s">
        <v>468</v>
      </c>
    </row>
    <row r="154" spans="3:8" hidden="1" x14ac:dyDescent="0.25">
      <c r="C154">
        <v>374</v>
      </c>
      <c r="D154" t="s">
        <v>712</v>
      </c>
      <c r="E154" t="s">
        <v>713</v>
      </c>
      <c r="F154" t="s">
        <v>708</v>
      </c>
    </row>
    <row r="155" spans="3:8" hidden="1" x14ac:dyDescent="0.25">
      <c r="C155">
        <v>375</v>
      </c>
      <c r="D155" t="s">
        <v>714</v>
      </c>
      <c r="E155" t="s">
        <v>715</v>
      </c>
      <c r="F155" t="s">
        <v>708</v>
      </c>
    </row>
    <row r="156" spans="3:8" hidden="1" x14ac:dyDescent="0.25">
      <c r="C156">
        <v>286</v>
      </c>
      <c r="D156" t="s">
        <v>716</v>
      </c>
      <c r="E156" t="s">
        <v>717</v>
      </c>
      <c r="F156" t="s">
        <v>718</v>
      </c>
    </row>
    <row r="157" spans="3:8" hidden="1" x14ac:dyDescent="0.25">
      <c r="C157">
        <v>206</v>
      </c>
      <c r="D157" t="s">
        <v>719</v>
      </c>
      <c r="E157" t="s">
        <v>720</v>
      </c>
    </row>
    <row r="158" spans="3:8" hidden="1" x14ac:dyDescent="0.25">
      <c r="C158">
        <v>196</v>
      </c>
      <c r="D158" t="s">
        <v>721</v>
      </c>
      <c r="E158" t="s">
        <v>721</v>
      </c>
      <c r="F158" t="s">
        <v>489</v>
      </c>
    </row>
    <row r="159" spans="3:8" hidden="1" x14ac:dyDescent="0.25">
      <c r="C159">
        <v>307</v>
      </c>
      <c r="D159" t="s">
        <v>722</v>
      </c>
      <c r="E159" t="s">
        <v>698</v>
      </c>
      <c r="F159" t="s">
        <v>562</v>
      </c>
    </row>
    <row r="160" spans="3:8" x14ac:dyDescent="0.25">
      <c r="C160">
        <v>366</v>
      </c>
      <c r="D160" t="s">
        <v>723</v>
      </c>
      <c r="E160" t="s">
        <v>724</v>
      </c>
      <c r="F160" t="s">
        <v>587</v>
      </c>
      <c r="H160" t="s">
        <v>366</v>
      </c>
    </row>
    <row r="161" spans="3:8" hidden="1" x14ac:dyDescent="0.25">
      <c r="C161">
        <v>313</v>
      </c>
      <c r="D161" t="s">
        <v>725</v>
      </c>
      <c r="E161" t="s">
        <v>726</v>
      </c>
      <c r="F161" t="s">
        <v>613</v>
      </c>
    </row>
    <row r="162" spans="3:8" hidden="1" x14ac:dyDescent="0.25">
      <c r="C162">
        <v>312</v>
      </c>
      <c r="D162" t="s">
        <v>727</v>
      </c>
      <c r="E162" t="s">
        <v>728</v>
      </c>
      <c r="F162" t="s">
        <v>613</v>
      </c>
    </row>
    <row r="163" spans="3:8" x14ac:dyDescent="0.25">
      <c r="C163">
        <v>363</v>
      </c>
      <c r="D163" t="s">
        <v>729</v>
      </c>
      <c r="E163" t="s">
        <v>730</v>
      </c>
      <c r="F163" t="s">
        <v>587</v>
      </c>
      <c r="H163" t="s">
        <v>366</v>
      </c>
    </row>
    <row r="164" spans="3:8" x14ac:dyDescent="0.25">
      <c r="C164">
        <v>140</v>
      </c>
      <c r="D164" t="s">
        <v>731</v>
      </c>
      <c r="E164" t="s">
        <v>732</v>
      </c>
      <c r="F164" t="s">
        <v>590</v>
      </c>
      <c r="G164" s="30" t="s">
        <v>440</v>
      </c>
      <c r="H164" s="30" t="s">
        <v>440</v>
      </c>
    </row>
    <row r="165" spans="3:8" hidden="1" x14ac:dyDescent="0.25">
      <c r="C165">
        <v>318</v>
      </c>
      <c r="D165" t="s">
        <v>733</v>
      </c>
      <c r="E165" t="s">
        <v>728</v>
      </c>
      <c r="F165" t="s">
        <v>613</v>
      </c>
    </row>
    <row r="166" spans="3:8" hidden="1" x14ac:dyDescent="0.25">
      <c r="C166">
        <v>41</v>
      </c>
      <c r="D166" t="s">
        <v>734</v>
      </c>
      <c r="E166" t="s">
        <v>734</v>
      </c>
      <c r="F166" t="s">
        <v>735</v>
      </c>
    </row>
    <row r="167" spans="3:8" hidden="1" x14ac:dyDescent="0.25">
      <c r="C167">
        <v>32</v>
      </c>
      <c r="D167" t="s">
        <v>736</v>
      </c>
      <c r="E167" t="s">
        <v>736</v>
      </c>
      <c r="F167" t="s">
        <v>735</v>
      </c>
    </row>
    <row r="168" spans="3:8" x14ac:dyDescent="0.25">
      <c r="C168">
        <v>23</v>
      </c>
      <c r="D168" t="s">
        <v>737</v>
      </c>
      <c r="E168" t="s">
        <v>738</v>
      </c>
      <c r="F168" t="s">
        <v>739</v>
      </c>
      <c r="H168" t="s">
        <v>366</v>
      </c>
    </row>
    <row r="169" spans="3:8" x14ac:dyDescent="0.25">
      <c r="C169">
        <v>133</v>
      </c>
      <c r="D169" t="s">
        <v>740</v>
      </c>
      <c r="E169" t="s">
        <v>741</v>
      </c>
      <c r="F169" t="s">
        <v>590</v>
      </c>
      <c r="G169" s="30" t="s">
        <v>440</v>
      </c>
      <c r="H169" s="30" t="s">
        <v>440</v>
      </c>
    </row>
    <row r="170" spans="3:8" x14ac:dyDescent="0.25">
      <c r="C170">
        <v>114</v>
      </c>
      <c r="D170" t="s">
        <v>742</v>
      </c>
      <c r="E170" t="s">
        <v>743</v>
      </c>
      <c r="F170" t="s">
        <v>590</v>
      </c>
      <c r="G170" s="30" t="s">
        <v>440</v>
      </c>
      <c r="H170" s="30" t="s">
        <v>440</v>
      </c>
    </row>
    <row r="171" spans="3:8" hidden="1" x14ac:dyDescent="0.25">
      <c r="C171">
        <v>361</v>
      </c>
      <c r="D171" t="s">
        <v>744</v>
      </c>
      <c r="E171" t="s">
        <v>606</v>
      </c>
      <c r="F171" t="s">
        <v>500</v>
      </c>
    </row>
    <row r="172" spans="3:8" hidden="1" x14ac:dyDescent="0.25">
      <c r="C172">
        <v>240</v>
      </c>
      <c r="D172" t="s">
        <v>745</v>
      </c>
      <c r="E172" t="s">
        <v>745</v>
      </c>
      <c r="F172" t="s">
        <v>746</v>
      </c>
    </row>
    <row r="173" spans="3:8" x14ac:dyDescent="0.25">
      <c r="C173">
        <v>382</v>
      </c>
      <c r="D173" t="s">
        <v>747</v>
      </c>
      <c r="E173" t="s">
        <v>748</v>
      </c>
      <c r="F173" t="s">
        <v>749</v>
      </c>
      <c r="H173" s="30" t="s">
        <v>440</v>
      </c>
    </row>
    <row r="174" spans="3:8" x14ac:dyDescent="0.25">
      <c r="C174">
        <v>355</v>
      </c>
      <c r="D174" t="s">
        <v>750</v>
      </c>
      <c r="E174" t="s">
        <v>751</v>
      </c>
      <c r="F174" t="s">
        <v>752</v>
      </c>
      <c r="H174" s="30" t="s">
        <v>440</v>
      </c>
    </row>
    <row r="175" spans="3:8" x14ac:dyDescent="0.25">
      <c r="C175">
        <v>134</v>
      </c>
      <c r="D175" t="s">
        <v>753</v>
      </c>
      <c r="E175" t="s">
        <v>754</v>
      </c>
      <c r="F175" t="s">
        <v>590</v>
      </c>
      <c r="G175" s="30" t="s">
        <v>440</v>
      </c>
      <c r="H175" s="30" t="s">
        <v>440</v>
      </c>
    </row>
    <row r="176" spans="3:8" x14ac:dyDescent="0.25">
      <c r="C176">
        <v>263</v>
      </c>
      <c r="D176" t="s">
        <v>442</v>
      </c>
      <c r="E176" t="s">
        <v>461</v>
      </c>
      <c r="F176" t="s">
        <v>587</v>
      </c>
      <c r="H176" t="s">
        <v>366</v>
      </c>
    </row>
    <row r="177" spans="3:8" hidden="1" x14ac:dyDescent="0.25">
      <c r="C177">
        <v>387</v>
      </c>
      <c r="D177" t="s">
        <v>755</v>
      </c>
      <c r="E177" t="s">
        <v>756</v>
      </c>
      <c r="F177" t="s">
        <v>468</v>
      </c>
    </row>
    <row r="178" spans="3:8" hidden="1" x14ac:dyDescent="0.25">
      <c r="C178">
        <v>398</v>
      </c>
      <c r="D178" t="s">
        <v>757</v>
      </c>
      <c r="E178" t="s">
        <v>758</v>
      </c>
      <c r="F178" t="s">
        <v>759</v>
      </c>
    </row>
    <row r="179" spans="3:8" hidden="1" x14ac:dyDescent="0.25">
      <c r="C179">
        <v>445</v>
      </c>
      <c r="D179" t="s">
        <v>760</v>
      </c>
      <c r="E179" t="s">
        <v>761</v>
      </c>
      <c r="F179" t="s">
        <v>623</v>
      </c>
    </row>
    <row r="180" spans="3:8" hidden="1" x14ac:dyDescent="0.25">
      <c r="C180">
        <v>454</v>
      </c>
      <c r="D180" t="s">
        <v>762</v>
      </c>
      <c r="F180" t="s">
        <v>763</v>
      </c>
    </row>
    <row r="181" spans="3:8" hidden="1" x14ac:dyDescent="0.25">
      <c r="C181">
        <v>466</v>
      </c>
      <c r="D181" t="s">
        <v>764</v>
      </c>
      <c r="E181" t="s">
        <v>765</v>
      </c>
      <c r="F181" t="s">
        <v>562</v>
      </c>
    </row>
    <row r="182" spans="3:8" hidden="1" x14ac:dyDescent="0.25">
      <c r="C182">
        <v>225</v>
      </c>
      <c r="D182" t="s">
        <v>766</v>
      </c>
      <c r="E182" t="s">
        <v>767</v>
      </c>
      <c r="F182" t="s">
        <v>768</v>
      </c>
    </row>
    <row r="183" spans="3:8" x14ac:dyDescent="0.25">
      <c r="C183">
        <v>493</v>
      </c>
      <c r="D183" t="s">
        <v>769</v>
      </c>
      <c r="E183" t="s">
        <v>770</v>
      </c>
      <c r="F183" t="s">
        <v>493</v>
      </c>
      <c r="H183" t="s">
        <v>366</v>
      </c>
    </row>
    <row r="184" spans="3:8" x14ac:dyDescent="0.25">
      <c r="C184">
        <v>511</v>
      </c>
      <c r="D184" t="s">
        <v>771</v>
      </c>
      <c r="E184" t="s">
        <v>770</v>
      </c>
      <c r="F184" t="s">
        <v>493</v>
      </c>
      <c r="H184" t="s">
        <v>366</v>
      </c>
    </row>
    <row r="185" spans="3:8" hidden="1" x14ac:dyDescent="0.25">
      <c r="C185">
        <v>246</v>
      </c>
      <c r="D185" t="s">
        <v>772</v>
      </c>
      <c r="E185" t="s">
        <v>773</v>
      </c>
      <c r="F185" t="s">
        <v>500</v>
      </c>
    </row>
    <row r="186" spans="3:8" x14ac:dyDescent="0.25">
      <c r="C186">
        <v>385</v>
      </c>
      <c r="D186" t="s">
        <v>774</v>
      </c>
      <c r="E186" t="s">
        <v>775</v>
      </c>
      <c r="F186" t="s">
        <v>493</v>
      </c>
      <c r="H186" t="s">
        <v>366</v>
      </c>
    </row>
    <row r="187" spans="3:8" x14ac:dyDescent="0.25">
      <c r="C187">
        <v>386</v>
      </c>
      <c r="D187" t="s">
        <v>776</v>
      </c>
      <c r="E187" t="s">
        <v>777</v>
      </c>
      <c r="F187" t="s">
        <v>590</v>
      </c>
      <c r="G187" s="30" t="s">
        <v>440</v>
      </c>
      <c r="H187" s="30" t="s">
        <v>440</v>
      </c>
    </row>
    <row r="188" spans="3:8" hidden="1" x14ac:dyDescent="0.25">
      <c r="C188">
        <v>402</v>
      </c>
      <c r="D188" t="s">
        <v>778</v>
      </c>
      <c r="E188" t="s">
        <v>779</v>
      </c>
      <c r="F188" t="s">
        <v>475</v>
      </c>
    </row>
    <row r="189" spans="3:8" hidden="1" x14ac:dyDescent="0.25">
      <c r="C189">
        <v>423</v>
      </c>
      <c r="D189" t="s">
        <v>780</v>
      </c>
      <c r="E189" t="s">
        <v>549</v>
      </c>
      <c r="F189" t="s">
        <v>480</v>
      </c>
    </row>
    <row r="190" spans="3:8" hidden="1" x14ac:dyDescent="0.25">
      <c r="C190">
        <v>410</v>
      </c>
      <c r="D190" t="s">
        <v>781</v>
      </c>
      <c r="E190" t="s">
        <v>782</v>
      </c>
      <c r="F190" t="s">
        <v>478</v>
      </c>
    </row>
    <row r="191" spans="3:8" hidden="1" x14ac:dyDescent="0.25">
      <c r="C191">
        <v>199</v>
      </c>
      <c r="D191" t="s">
        <v>783</v>
      </c>
      <c r="E191" t="s">
        <v>784</v>
      </c>
      <c r="F191" t="s">
        <v>785</v>
      </c>
    </row>
    <row r="192" spans="3:8" x14ac:dyDescent="0.25">
      <c r="C192">
        <v>50</v>
      </c>
      <c r="D192" t="s">
        <v>786</v>
      </c>
      <c r="E192" t="s">
        <v>787</v>
      </c>
      <c r="F192" t="s">
        <v>587</v>
      </c>
      <c r="H192" t="s">
        <v>366</v>
      </c>
    </row>
    <row r="193" spans="3:8" x14ac:dyDescent="0.25">
      <c r="C193">
        <v>325</v>
      </c>
      <c r="D193" t="s">
        <v>788</v>
      </c>
      <c r="E193" t="s">
        <v>789</v>
      </c>
      <c r="F193" t="s">
        <v>790</v>
      </c>
      <c r="H193" t="s">
        <v>366</v>
      </c>
    </row>
    <row r="194" spans="3:8" x14ac:dyDescent="0.25">
      <c r="C194">
        <v>327</v>
      </c>
      <c r="D194" t="s">
        <v>791</v>
      </c>
      <c r="E194" t="s">
        <v>792</v>
      </c>
      <c r="F194" t="s">
        <v>790</v>
      </c>
      <c r="H194" t="s">
        <v>366</v>
      </c>
    </row>
    <row r="195" spans="3:8" x14ac:dyDescent="0.25">
      <c r="C195">
        <v>326</v>
      </c>
      <c r="D195" t="s">
        <v>793</v>
      </c>
      <c r="E195" t="s">
        <v>794</v>
      </c>
      <c r="F195" t="s">
        <v>790</v>
      </c>
      <c r="H195" t="s">
        <v>366</v>
      </c>
    </row>
    <row r="196" spans="3:8" hidden="1" x14ac:dyDescent="0.25">
      <c r="C196">
        <v>159</v>
      </c>
      <c r="D196" t="s">
        <v>795</v>
      </c>
      <c r="E196" t="s">
        <v>796</v>
      </c>
      <c r="F196" t="s">
        <v>797</v>
      </c>
    </row>
    <row r="197" spans="3:8" x14ac:dyDescent="0.25">
      <c r="C197">
        <v>15</v>
      </c>
      <c r="D197" t="s">
        <v>798</v>
      </c>
      <c r="E197" t="s">
        <v>799</v>
      </c>
      <c r="F197" t="s">
        <v>800</v>
      </c>
      <c r="H197" t="s">
        <v>366</v>
      </c>
    </row>
    <row r="198" spans="3:8" hidden="1" x14ac:dyDescent="0.25">
      <c r="C198">
        <v>464</v>
      </c>
      <c r="D198" t="s">
        <v>801</v>
      </c>
      <c r="E198" t="s">
        <v>765</v>
      </c>
      <c r="F198" t="s">
        <v>562</v>
      </c>
    </row>
    <row r="199" spans="3:8" hidden="1" x14ac:dyDescent="0.25">
      <c r="C199">
        <v>481</v>
      </c>
      <c r="D199" t="s">
        <v>802</v>
      </c>
      <c r="E199" t="s">
        <v>803</v>
      </c>
      <c r="F199" t="s">
        <v>804</v>
      </c>
    </row>
    <row r="200" spans="3:8" hidden="1" x14ac:dyDescent="0.25">
      <c r="C200">
        <v>371</v>
      </c>
      <c r="D200" t="s">
        <v>805</v>
      </c>
      <c r="E200" t="s">
        <v>486</v>
      </c>
      <c r="F200" t="s">
        <v>468</v>
      </c>
    </row>
    <row r="201" spans="3:8" hidden="1" x14ac:dyDescent="0.25">
      <c r="C201">
        <v>316</v>
      </c>
      <c r="D201" t="s">
        <v>806</v>
      </c>
      <c r="E201" t="s">
        <v>602</v>
      </c>
      <c r="F201" t="s">
        <v>547</v>
      </c>
    </row>
    <row r="202" spans="3:8" hidden="1" x14ac:dyDescent="0.25">
      <c r="C202">
        <v>360</v>
      </c>
      <c r="D202" t="s">
        <v>807</v>
      </c>
      <c r="E202" t="s">
        <v>808</v>
      </c>
      <c r="F202" t="s">
        <v>500</v>
      </c>
    </row>
    <row r="203" spans="3:8" hidden="1" x14ac:dyDescent="0.25">
      <c r="C203">
        <v>250</v>
      </c>
      <c r="D203" t="s">
        <v>809</v>
      </c>
      <c r="E203" t="s">
        <v>810</v>
      </c>
      <c r="F203" t="s">
        <v>613</v>
      </c>
    </row>
    <row r="204" spans="3:8" hidden="1" x14ac:dyDescent="0.25">
      <c r="C204">
        <v>321</v>
      </c>
      <c r="D204" t="s">
        <v>811</v>
      </c>
      <c r="E204" t="s">
        <v>529</v>
      </c>
      <c r="F204" t="s">
        <v>468</v>
      </c>
    </row>
    <row r="205" spans="3:8" hidden="1" x14ac:dyDescent="0.25">
      <c r="C205">
        <v>411</v>
      </c>
      <c r="D205" t="s">
        <v>812</v>
      </c>
      <c r="E205" t="s">
        <v>571</v>
      </c>
      <c r="F205" t="s">
        <v>478</v>
      </c>
    </row>
    <row r="206" spans="3:8" hidden="1" x14ac:dyDescent="0.25">
      <c r="C206">
        <v>317</v>
      </c>
      <c r="D206" t="s">
        <v>813</v>
      </c>
      <c r="E206" t="s">
        <v>814</v>
      </c>
      <c r="F206" t="s">
        <v>547</v>
      </c>
    </row>
    <row r="207" spans="3:8" hidden="1" x14ac:dyDescent="0.25">
      <c r="C207">
        <v>229</v>
      </c>
      <c r="D207" t="s">
        <v>815</v>
      </c>
      <c r="E207" t="s">
        <v>816</v>
      </c>
      <c r="F207" t="s">
        <v>500</v>
      </c>
    </row>
    <row r="208" spans="3:8" hidden="1" x14ac:dyDescent="0.25">
      <c r="C208">
        <v>439</v>
      </c>
      <c r="D208" t="s">
        <v>817</v>
      </c>
      <c r="E208" t="s">
        <v>818</v>
      </c>
      <c r="F208" t="s">
        <v>637</v>
      </c>
    </row>
    <row r="209" spans="3:8" hidden="1" x14ac:dyDescent="0.25">
      <c r="C209">
        <v>459</v>
      </c>
      <c r="D209" t="s">
        <v>819</v>
      </c>
      <c r="E209" t="s">
        <v>820</v>
      </c>
      <c r="F209" t="s">
        <v>642</v>
      </c>
    </row>
    <row r="210" spans="3:8" hidden="1" x14ac:dyDescent="0.25">
      <c r="C210">
        <v>484</v>
      </c>
      <c r="D210" t="s">
        <v>821</v>
      </c>
      <c r="E210" t="s">
        <v>649</v>
      </c>
      <c r="F210" t="s">
        <v>468</v>
      </c>
    </row>
    <row r="211" spans="3:8" hidden="1" x14ac:dyDescent="0.25">
      <c r="C211">
        <v>468</v>
      </c>
      <c r="D211" t="s">
        <v>822</v>
      </c>
      <c r="E211" t="s">
        <v>823</v>
      </c>
      <c r="F211" t="s">
        <v>562</v>
      </c>
    </row>
    <row r="212" spans="3:8" hidden="1" x14ac:dyDescent="0.25">
      <c r="C212">
        <v>358</v>
      </c>
      <c r="D212" t="s">
        <v>824</v>
      </c>
      <c r="E212" t="s">
        <v>825</v>
      </c>
      <c r="F212" t="s">
        <v>547</v>
      </c>
    </row>
    <row r="213" spans="3:8" hidden="1" x14ac:dyDescent="0.25">
      <c r="C213">
        <v>47</v>
      </c>
      <c r="D213" t="s">
        <v>826</v>
      </c>
      <c r="E213" t="s">
        <v>826</v>
      </c>
    </row>
    <row r="214" spans="3:8" hidden="1" x14ac:dyDescent="0.25">
      <c r="C214">
        <v>413</v>
      </c>
      <c r="D214" t="s">
        <v>827</v>
      </c>
      <c r="E214" t="s">
        <v>828</v>
      </c>
      <c r="F214" t="s">
        <v>829</v>
      </c>
    </row>
    <row r="215" spans="3:8" hidden="1" x14ac:dyDescent="0.25">
      <c r="C215">
        <v>450</v>
      </c>
      <c r="D215" t="s">
        <v>830</v>
      </c>
      <c r="E215" t="s">
        <v>831</v>
      </c>
      <c r="F215" t="s">
        <v>539</v>
      </c>
    </row>
    <row r="216" spans="3:8" x14ac:dyDescent="0.25">
      <c r="C216">
        <v>491</v>
      </c>
      <c r="D216" t="s">
        <v>832</v>
      </c>
      <c r="E216" t="s">
        <v>832</v>
      </c>
      <c r="F216" t="s">
        <v>833</v>
      </c>
      <c r="H216" t="s">
        <v>366</v>
      </c>
    </row>
    <row r="217" spans="3:8" hidden="1" x14ac:dyDescent="0.25"/>
    <row r="218" spans="3:8" hidden="1" x14ac:dyDescent="0.25">
      <c r="C218">
        <v>471</v>
      </c>
      <c r="D218" t="s">
        <v>834</v>
      </c>
      <c r="E218" t="s">
        <v>679</v>
      </c>
      <c r="F218" t="s">
        <v>468</v>
      </c>
    </row>
    <row r="219" spans="3:8" hidden="1" x14ac:dyDescent="0.25">
      <c r="C219">
        <v>305</v>
      </c>
      <c r="D219" t="s">
        <v>835</v>
      </c>
      <c r="E219" t="s">
        <v>836</v>
      </c>
      <c r="F219" t="s">
        <v>468</v>
      </c>
    </row>
    <row r="220" spans="3:8" hidden="1" x14ac:dyDescent="0.25">
      <c r="C220">
        <v>430</v>
      </c>
      <c r="D220" t="s">
        <v>837</v>
      </c>
      <c r="E220" t="s">
        <v>838</v>
      </c>
      <c r="F220" t="s">
        <v>839</v>
      </c>
    </row>
    <row r="221" spans="3:8" hidden="1" x14ac:dyDescent="0.25">
      <c r="C221">
        <v>446</v>
      </c>
      <c r="D221" t="s">
        <v>840</v>
      </c>
      <c r="E221" t="s">
        <v>841</v>
      </c>
      <c r="F221" t="s">
        <v>472</v>
      </c>
    </row>
    <row r="222" spans="3:8" hidden="1" x14ac:dyDescent="0.25">
      <c r="C222">
        <v>486</v>
      </c>
      <c r="D222" t="s">
        <v>842</v>
      </c>
      <c r="E222" t="s">
        <v>843</v>
      </c>
      <c r="F222" t="s">
        <v>844</v>
      </c>
    </row>
    <row r="223" spans="3:8" hidden="1" x14ac:dyDescent="0.25">
      <c r="C223">
        <v>487</v>
      </c>
      <c r="D223" t="s">
        <v>845</v>
      </c>
      <c r="E223" t="s">
        <v>843</v>
      </c>
      <c r="F223" t="s">
        <v>844</v>
      </c>
    </row>
    <row r="224" spans="3:8" hidden="1" x14ac:dyDescent="0.25">
      <c r="C224">
        <v>344</v>
      </c>
      <c r="D224" t="s">
        <v>846</v>
      </c>
      <c r="E224" t="s">
        <v>525</v>
      </c>
      <c r="F224" t="s">
        <v>526</v>
      </c>
    </row>
    <row r="225" spans="3:8" x14ac:dyDescent="0.25">
      <c r="C225">
        <v>488</v>
      </c>
      <c r="D225" t="s">
        <v>847</v>
      </c>
      <c r="E225" t="s">
        <v>848</v>
      </c>
      <c r="F225" t="s">
        <v>849</v>
      </c>
      <c r="H225" s="30" t="s">
        <v>447</v>
      </c>
    </row>
    <row r="226" spans="3:8" hidden="1" x14ac:dyDescent="0.25">
      <c r="C226">
        <v>473</v>
      </c>
      <c r="D226" t="s">
        <v>850</v>
      </c>
      <c r="E226" t="s">
        <v>851</v>
      </c>
      <c r="F226" t="s">
        <v>852</v>
      </c>
    </row>
    <row r="227" spans="3:8" hidden="1" x14ac:dyDescent="0.25">
      <c r="C227">
        <v>384</v>
      </c>
      <c r="D227" t="s">
        <v>853</v>
      </c>
      <c r="E227" t="s">
        <v>698</v>
      </c>
      <c r="F227" t="s">
        <v>562</v>
      </c>
    </row>
    <row r="228" spans="3:8" hidden="1" x14ac:dyDescent="0.25">
      <c r="C228">
        <v>395</v>
      </c>
      <c r="D228" t="s">
        <v>854</v>
      </c>
      <c r="E228" t="s">
        <v>672</v>
      </c>
      <c r="F228" t="s">
        <v>565</v>
      </c>
    </row>
    <row r="229" spans="3:8" hidden="1" x14ac:dyDescent="0.25">
      <c r="C229">
        <v>417</v>
      </c>
      <c r="D229" t="s">
        <v>855</v>
      </c>
      <c r="F229" t="s">
        <v>580</v>
      </c>
    </row>
    <row r="230" spans="3:8" hidden="1" x14ac:dyDescent="0.25">
      <c r="C230">
        <v>438</v>
      </c>
      <c r="D230" t="s">
        <v>856</v>
      </c>
      <c r="E230" t="s">
        <v>857</v>
      </c>
      <c r="F230" t="s">
        <v>637</v>
      </c>
    </row>
    <row r="231" spans="3:8" hidden="1" x14ac:dyDescent="0.25">
      <c r="C231">
        <v>328</v>
      </c>
      <c r="D231" t="s">
        <v>858</v>
      </c>
      <c r="E231" t="s">
        <v>859</v>
      </c>
      <c r="F231" t="s">
        <v>645</v>
      </c>
    </row>
    <row r="232" spans="3:8" hidden="1" x14ac:dyDescent="0.25">
      <c r="C232">
        <v>82</v>
      </c>
      <c r="D232" t="s">
        <v>860</v>
      </c>
      <c r="E232" t="s">
        <v>861</v>
      </c>
    </row>
    <row r="233" spans="3:8" hidden="1" x14ac:dyDescent="0.25">
      <c r="C233">
        <v>203</v>
      </c>
      <c r="D233" t="s">
        <v>862</v>
      </c>
      <c r="E233" t="s">
        <v>862</v>
      </c>
      <c r="F233" t="s">
        <v>489</v>
      </c>
    </row>
    <row r="234" spans="3:8" hidden="1" x14ac:dyDescent="0.25">
      <c r="C234">
        <v>320</v>
      </c>
      <c r="D234" t="s">
        <v>863</v>
      </c>
      <c r="E234" t="s">
        <v>864</v>
      </c>
      <c r="F234" t="s">
        <v>590</v>
      </c>
      <c r="G234" s="30" t="s">
        <v>440</v>
      </c>
    </row>
    <row r="235" spans="3:8" hidden="1" x14ac:dyDescent="0.25">
      <c r="C235">
        <v>451</v>
      </c>
      <c r="D235" t="s">
        <v>865</v>
      </c>
      <c r="E235" t="s">
        <v>866</v>
      </c>
      <c r="F235" t="s">
        <v>539</v>
      </c>
    </row>
    <row r="236" spans="3:8" hidden="1" x14ac:dyDescent="0.25">
      <c r="C236">
        <v>319</v>
      </c>
      <c r="D236" t="s">
        <v>867</v>
      </c>
      <c r="E236" t="s">
        <v>868</v>
      </c>
      <c r="F236" t="s">
        <v>613</v>
      </c>
    </row>
    <row r="237" spans="3:8" hidden="1" x14ac:dyDescent="0.25">
      <c r="C237">
        <v>343</v>
      </c>
      <c r="D237" t="s">
        <v>869</v>
      </c>
      <c r="E237" t="s">
        <v>546</v>
      </c>
      <c r="F237" t="s">
        <v>547</v>
      </c>
    </row>
    <row r="238" spans="3:8" hidden="1" x14ac:dyDescent="0.25">
      <c r="C238">
        <v>476</v>
      </c>
      <c r="D238" t="s">
        <v>870</v>
      </c>
      <c r="E238" t="s">
        <v>871</v>
      </c>
      <c r="F238" t="s">
        <v>500</v>
      </c>
    </row>
    <row r="239" spans="3:8" hidden="1" x14ac:dyDescent="0.25">
      <c r="C239">
        <v>427</v>
      </c>
      <c r="D239" t="s">
        <v>872</v>
      </c>
      <c r="E239" t="s">
        <v>820</v>
      </c>
      <c r="F239" t="s">
        <v>642</v>
      </c>
    </row>
    <row r="240" spans="3:8" hidden="1" x14ac:dyDescent="0.25">
      <c r="C240">
        <v>442</v>
      </c>
      <c r="D240" t="s">
        <v>873</v>
      </c>
      <c r="E240" t="s">
        <v>574</v>
      </c>
      <c r="F240" t="s">
        <v>623</v>
      </c>
    </row>
    <row r="241" spans="3:8" hidden="1" x14ac:dyDescent="0.25">
      <c r="C241">
        <v>324</v>
      </c>
      <c r="D241" t="s">
        <v>874</v>
      </c>
      <c r="E241" t="s">
        <v>875</v>
      </c>
    </row>
    <row r="242" spans="3:8" x14ac:dyDescent="0.25">
      <c r="C242">
        <v>278</v>
      </c>
      <c r="D242" t="s">
        <v>876</v>
      </c>
      <c r="E242" t="s">
        <v>877</v>
      </c>
      <c r="F242" t="s">
        <v>878</v>
      </c>
      <c r="H242" t="s">
        <v>366</v>
      </c>
    </row>
    <row r="243" spans="3:8" hidden="1" x14ac:dyDescent="0.25">
      <c r="C243">
        <v>390</v>
      </c>
      <c r="D243" t="s">
        <v>879</v>
      </c>
      <c r="E243" t="s">
        <v>880</v>
      </c>
      <c r="F243" t="s">
        <v>480</v>
      </c>
    </row>
    <row r="244" spans="3:8" hidden="1" x14ac:dyDescent="0.25">
      <c r="C244">
        <v>419</v>
      </c>
      <c r="D244" t="s">
        <v>881</v>
      </c>
      <c r="E244" t="s">
        <v>882</v>
      </c>
      <c r="F244" t="s">
        <v>554</v>
      </c>
    </row>
    <row r="245" spans="3:8" hidden="1" x14ac:dyDescent="0.25">
      <c r="C245">
        <v>440</v>
      </c>
      <c r="D245" t="s">
        <v>883</v>
      </c>
      <c r="E245" t="s">
        <v>884</v>
      </c>
      <c r="F245" t="s">
        <v>623</v>
      </c>
    </row>
    <row r="246" spans="3:8" hidden="1" x14ac:dyDescent="0.25">
      <c r="C246">
        <v>460</v>
      </c>
      <c r="D246" t="s">
        <v>885</v>
      </c>
      <c r="E246" t="s">
        <v>886</v>
      </c>
      <c r="F246" t="s">
        <v>887</v>
      </c>
    </row>
    <row r="247" spans="3:8" hidden="1" x14ac:dyDescent="0.25">
      <c r="C247">
        <v>463</v>
      </c>
      <c r="D247" t="s">
        <v>888</v>
      </c>
      <c r="E247" t="s">
        <v>889</v>
      </c>
      <c r="F247" t="s">
        <v>562</v>
      </c>
    </row>
    <row r="248" spans="3:8" hidden="1" x14ac:dyDescent="0.25">
      <c r="C248">
        <v>315</v>
      </c>
      <c r="D248" t="s">
        <v>890</v>
      </c>
      <c r="E248" t="s">
        <v>891</v>
      </c>
      <c r="F248" t="s">
        <v>892</v>
      </c>
    </row>
    <row r="249" spans="3:8" hidden="1" x14ac:dyDescent="0.25">
      <c r="C249">
        <v>237</v>
      </c>
      <c r="D249" t="s">
        <v>893</v>
      </c>
      <c r="E249" t="s">
        <v>836</v>
      </c>
      <c r="F249" t="s">
        <v>468</v>
      </c>
    </row>
    <row r="250" spans="3:8" hidden="1" x14ac:dyDescent="0.25">
      <c r="C250">
        <v>306</v>
      </c>
      <c r="D250" t="s">
        <v>894</v>
      </c>
      <c r="E250" t="s">
        <v>836</v>
      </c>
      <c r="F250" t="s">
        <v>468</v>
      </c>
    </row>
    <row r="251" spans="3:8" x14ac:dyDescent="0.25">
      <c r="C251">
        <v>142</v>
      </c>
      <c r="D251" t="s">
        <v>895</v>
      </c>
      <c r="E251" t="s">
        <v>896</v>
      </c>
      <c r="F251" t="s">
        <v>587</v>
      </c>
      <c r="H251" t="s">
        <v>366</v>
      </c>
    </row>
    <row r="252" spans="3:8" x14ac:dyDescent="0.25">
      <c r="C252">
        <v>504</v>
      </c>
      <c r="D252" t="s">
        <v>897</v>
      </c>
      <c r="E252" t="s">
        <v>898</v>
      </c>
      <c r="F252" t="s">
        <v>878</v>
      </c>
      <c r="H252" t="s">
        <v>366</v>
      </c>
    </row>
    <row r="253" spans="3:8" hidden="1" x14ac:dyDescent="0.25">
      <c r="C253">
        <v>330</v>
      </c>
      <c r="D253" t="s">
        <v>899</v>
      </c>
      <c r="E253" t="s">
        <v>900</v>
      </c>
      <c r="F253" t="s">
        <v>547</v>
      </c>
    </row>
    <row r="254" spans="3:8" hidden="1" x14ac:dyDescent="0.25">
      <c r="C254">
        <v>490</v>
      </c>
      <c r="D254" t="s">
        <v>901</v>
      </c>
      <c r="E254" t="s">
        <v>602</v>
      </c>
      <c r="F254" t="s">
        <v>547</v>
      </c>
    </row>
    <row r="255" spans="3:8" hidden="1" x14ac:dyDescent="0.25">
      <c r="C255">
        <v>227</v>
      </c>
      <c r="D255" t="s">
        <v>902</v>
      </c>
      <c r="E255" t="s">
        <v>903</v>
      </c>
      <c r="F255" t="s">
        <v>500</v>
      </c>
    </row>
    <row r="256" spans="3:8" x14ac:dyDescent="0.25">
      <c r="C256">
        <v>150</v>
      </c>
      <c r="D256" t="s">
        <v>904</v>
      </c>
      <c r="E256" t="s">
        <v>905</v>
      </c>
      <c r="F256" t="s">
        <v>833</v>
      </c>
      <c r="H256" t="s">
        <v>366</v>
      </c>
    </row>
    <row r="257" spans="3:8" x14ac:dyDescent="0.25">
      <c r="C257">
        <v>151</v>
      </c>
      <c r="D257" t="s">
        <v>906</v>
      </c>
      <c r="E257" t="s">
        <v>907</v>
      </c>
      <c r="F257" t="s">
        <v>833</v>
      </c>
      <c r="H257" t="s">
        <v>366</v>
      </c>
    </row>
    <row r="258" spans="3:8" x14ac:dyDescent="0.25">
      <c r="C258">
        <v>152</v>
      </c>
      <c r="D258" t="s">
        <v>908</v>
      </c>
      <c r="E258" t="s">
        <v>909</v>
      </c>
      <c r="F258" t="s">
        <v>833</v>
      </c>
      <c r="H258" t="s">
        <v>366</v>
      </c>
    </row>
    <row r="259" spans="3:8" hidden="1" x14ac:dyDescent="0.25">
      <c r="C259">
        <v>301</v>
      </c>
      <c r="D259" t="s">
        <v>910</v>
      </c>
      <c r="E259" t="s">
        <v>910</v>
      </c>
      <c r="F259" t="s">
        <v>489</v>
      </c>
    </row>
    <row r="260" spans="3:8" hidden="1" x14ac:dyDescent="0.25">
      <c r="C260">
        <v>465</v>
      </c>
      <c r="D260" t="s">
        <v>911</v>
      </c>
      <c r="E260" t="s">
        <v>912</v>
      </c>
      <c r="F260" t="s">
        <v>562</v>
      </c>
    </row>
    <row r="261" spans="3:8" hidden="1" x14ac:dyDescent="0.25">
      <c r="C261">
        <v>482</v>
      </c>
      <c r="D261" t="s">
        <v>913</v>
      </c>
      <c r="E261" t="s">
        <v>803</v>
      </c>
      <c r="F261" t="s">
        <v>804</v>
      </c>
    </row>
    <row r="262" spans="3:8" hidden="1" x14ac:dyDescent="0.25">
      <c r="C262">
        <v>472</v>
      </c>
      <c r="D262" t="s">
        <v>914</v>
      </c>
      <c r="E262" t="s">
        <v>915</v>
      </c>
      <c r="F262" t="s">
        <v>526</v>
      </c>
    </row>
    <row r="263" spans="3:8" hidden="1" x14ac:dyDescent="0.25">
      <c r="C263">
        <v>505</v>
      </c>
      <c r="D263" t="s">
        <v>916</v>
      </c>
      <c r="E263" t="s">
        <v>898</v>
      </c>
    </row>
    <row r="264" spans="3:8" hidden="1" x14ac:dyDescent="0.25">
      <c r="C264">
        <v>500</v>
      </c>
      <c r="D264" t="s">
        <v>917</v>
      </c>
      <c r="E264" t="s">
        <v>918</v>
      </c>
      <c r="F264" t="s">
        <v>468</v>
      </c>
    </row>
    <row r="265" spans="3:8" hidden="1" x14ac:dyDescent="0.25">
      <c r="C265">
        <v>432</v>
      </c>
      <c r="D265" t="s">
        <v>919</v>
      </c>
      <c r="E265" t="s">
        <v>920</v>
      </c>
      <c r="F265" t="s">
        <v>627</v>
      </c>
    </row>
    <row r="266" spans="3:8" hidden="1" x14ac:dyDescent="0.25">
      <c r="C266">
        <v>407</v>
      </c>
      <c r="D266" t="s">
        <v>921</v>
      </c>
      <c r="E266" t="s">
        <v>922</v>
      </c>
      <c r="F266" t="s">
        <v>478</v>
      </c>
    </row>
    <row r="267" spans="3:8" hidden="1" x14ac:dyDescent="0.25">
      <c r="C267">
        <v>403</v>
      </c>
      <c r="D267" t="s">
        <v>923</v>
      </c>
      <c r="E267" t="s">
        <v>924</v>
      </c>
      <c r="F267" t="s">
        <v>478</v>
      </c>
    </row>
    <row r="268" spans="3:8" x14ac:dyDescent="0.25">
      <c r="C268">
        <v>503</v>
      </c>
      <c r="D268" t="s">
        <v>517</v>
      </c>
      <c r="E268" t="s">
        <v>518</v>
      </c>
      <c r="F268" t="s">
        <v>519</v>
      </c>
      <c r="H268" t="s">
        <v>366</v>
      </c>
    </row>
    <row r="269" spans="3:8" hidden="1" x14ac:dyDescent="0.25">
      <c r="C269">
        <v>235</v>
      </c>
      <c r="D269" t="s">
        <v>925</v>
      </c>
      <c r="E269" t="s">
        <v>926</v>
      </c>
      <c r="F269" t="s">
        <v>927</v>
      </c>
    </row>
    <row r="270" spans="3:8" hidden="1" x14ac:dyDescent="0.25">
      <c r="C270">
        <v>226</v>
      </c>
      <c r="D270" t="s">
        <v>928</v>
      </c>
      <c r="E270" t="s">
        <v>929</v>
      </c>
      <c r="F270" t="s">
        <v>768</v>
      </c>
    </row>
    <row r="271" spans="3:8" hidden="1" x14ac:dyDescent="0.25">
      <c r="C271">
        <v>474</v>
      </c>
      <c r="D271" t="s">
        <v>930</v>
      </c>
      <c r="E271" t="s">
        <v>698</v>
      </c>
      <c r="F271" t="s">
        <v>562</v>
      </c>
    </row>
    <row r="272" spans="3:8" hidden="1" x14ac:dyDescent="0.25">
      <c r="C272">
        <v>485</v>
      </c>
      <c r="D272" t="s">
        <v>931</v>
      </c>
      <c r="E272" t="s">
        <v>649</v>
      </c>
      <c r="F272" t="s">
        <v>468</v>
      </c>
    </row>
    <row r="273" spans="3:8" hidden="1" x14ac:dyDescent="0.25">
      <c r="C273">
        <v>34</v>
      </c>
      <c r="D273" t="s">
        <v>932</v>
      </c>
      <c r="E273" t="s">
        <v>932</v>
      </c>
    </row>
    <row r="274" spans="3:8" hidden="1" x14ac:dyDescent="0.25">
      <c r="C274">
        <v>388</v>
      </c>
      <c r="D274" t="s">
        <v>933</v>
      </c>
      <c r="E274" t="s">
        <v>934</v>
      </c>
      <c r="F274" t="s">
        <v>935</v>
      </c>
    </row>
    <row r="275" spans="3:8" hidden="1" x14ac:dyDescent="0.25">
      <c r="C275">
        <v>302</v>
      </c>
      <c r="D275" t="s">
        <v>936</v>
      </c>
      <c r="E275" t="s">
        <v>937</v>
      </c>
      <c r="F275" t="s">
        <v>590</v>
      </c>
      <c r="G275" s="30" t="s">
        <v>440</v>
      </c>
    </row>
    <row r="276" spans="3:8" hidden="1" x14ac:dyDescent="0.25">
      <c r="C276">
        <v>303</v>
      </c>
      <c r="D276" t="s">
        <v>938</v>
      </c>
      <c r="E276" t="s">
        <v>939</v>
      </c>
      <c r="F276" t="s">
        <v>590</v>
      </c>
      <c r="G276" s="30" t="s">
        <v>440</v>
      </c>
    </row>
    <row r="277" spans="3:8" x14ac:dyDescent="0.25">
      <c r="C277">
        <v>304</v>
      </c>
      <c r="D277" t="s">
        <v>940</v>
      </c>
      <c r="E277" t="s">
        <v>941</v>
      </c>
      <c r="F277" t="s">
        <v>587</v>
      </c>
      <c r="H277" t="s">
        <v>366</v>
      </c>
    </row>
    <row r="278" spans="3:8" hidden="1" x14ac:dyDescent="0.25">
      <c r="C278">
        <v>311</v>
      </c>
      <c r="D278" t="s">
        <v>942</v>
      </c>
      <c r="E278" t="s">
        <v>942</v>
      </c>
      <c r="F278" t="s">
        <v>943</v>
      </c>
    </row>
    <row r="279" spans="3:8" hidden="1" x14ac:dyDescent="0.25">
      <c r="C279">
        <v>508</v>
      </c>
      <c r="D279" t="s">
        <v>451</v>
      </c>
    </row>
    <row r="280" spans="3:8" hidden="1" x14ac:dyDescent="0.25">
      <c r="C280">
        <v>509</v>
      </c>
      <c r="D280" t="s">
        <v>452</v>
      </c>
    </row>
    <row r="281" spans="3:8" hidden="1" x14ac:dyDescent="0.25">
      <c r="C281">
        <v>510</v>
      </c>
      <c r="D281" t="s">
        <v>453</v>
      </c>
    </row>
    <row r="282" spans="3:8" hidden="1" x14ac:dyDescent="0.25">
      <c r="C282">
        <v>242</v>
      </c>
      <c r="D282" t="s">
        <v>944</v>
      </c>
      <c r="E282" t="s">
        <v>825</v>
      </c>
      <c r="F282" t="s">
        <v>547</v>
      </c>
    </row>
    <row r="283" spans="3:8" hidden="1" x14ac:dyDescent="0.25">
      <c r="C283">
        <v>435</v>
      </c>
      <c r="D283" t="s">
        <v>945</v>
      </c>
      <c r="E283" t="s">
        <v>946</v>
      </c>
      <c r="F283" t="s">
        <v>536</v>
      </c>
    </row>
    <row r="284" spans="3:8" hidden="1" x14ac:dyDescent="0.25">
      <c r="C284">
        <v>412</v>
      </c>
      <c r="D284" t="s">
        <v>947</v>
      </c>
      <c r="E284" t="s">
        <v>948</v>
      </c>
      <c r="F284" t="s">
        <v>829</v>
      </c>
    </row>
    <row r="285" spans="3:8" hidden="1" x14ac:dyDescent="0.25">
      <c r="C285">
        <v>492</v>
      </c>
      <c r="D285" t="s">
        <v>949</v>
      </c>
      <c r="E285" t="s">
        <v>756</v>
      </c>
      <c r="F285" t="s">
        <v>468</v>
      </c>
    </row>
    <row r="286" spans="3:8" hidden="1" x14ac:dyDescent="0.25">
      <c r="C286">
        <v>251</v>
      </c>
      <c r="D286" t="s">
        <v>950</v>
      </c>
    </row>
  </sheetData>
  <autoFilter ref="C17:H286" xr:uid="{00000000-0001-0000-0E00-000000000000}">
    <filterColumn colId="5">
      <filters>
        <filter val="Module PV"/>
        <filter val="Onduleur central"/>
        <filter val="Onduleur string"/>
      </filters>
    </filterColumn>
  </autoFilter>
  <dataValidations count="2">
    <dataValidation type="list" allowBlank="1" showInputMessage="1" showErrorMessage="1" sqref="B2:B216" xr:uid="{006D00B5-00BE-483C-8441-007D00520071}">
      <formula1>INDIRECT("modele_liste[Nom modele]")</formula1>
    </dataValidation>
    <dataValidation type="list" allowBlank="1" showInputMessage="1" showErrorMessage="1" sqref="A1:A16 H45 H40 H31 H225 H173:H175 G80:H82 G85:H85 G133:H133 G164:H164 G169:H170 G175 G187:H187 G234 G275:G276" xr:uid="{0027004A-00E9-4635-A053-0087004D0023}">
      <formula1>INDIRECT("component_type[Types de matériel]")</formula1>
    </dataValidation>
  </dataValidations>
  <pageMargins left="0.7" right="0.7" top="0.75" bottom="0.75" header="0.3" footer="0.3"/>
  <pageSetup paperSize="9" orientation="portrait" verticalDpi="0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BEDC2-B146-4DFD-859A-ECE3EFADAB13}">
  <dimension ref="A1:E47"/>
  <sheetViews>
    <sheetView workbookViewId="0">
      <selection activeCell="D10" sqref="D10"/>
    </sheetView>
  </sheetViews>
  <sheetFormatPr baseColWidth="10" defaultColWidth="9.140625" defaultRowHeight="15" x14ac:dyDescent="0.25"/>
  <cols>
    <col min="1" max="1" width="22.140625" customWidth="1"/>
    <col min="2" max="2" width="32.5703125" customWidth="1"/>
    <col min="3" max="3" width="30.42578125" customWidth="1"/>
    <col min="4" max="4" width="18.5703125" customWidth="1"/>
    <col min="5" max="5" width="35.28515625" customWidth="1"/>
  </cols>
  <sheetData>
    <row r="1" spans="1:5" x14ac:dyDescent="0.25">
      <c r="A1" s="25" t="s">
        <v>454</v>
      </c>
      <c r="B1" s="32" t="s">
        <v>456</v>
      </c>
      <c r="C1" s="32" t="s">
        <v>455</v>
      </c>
      <c r="D1" s="32" t="s">
        <v>951</v>
      </c>
      <c r="E1" s="31" t="s">
        <v>437</v>
      </c>
    </row>
    <row r="2" spans="1:5" x14ac:dyDescent="0.25">
      <c r="A2">
        <v>364</v>
      </c>
      <c r="B2" t="s">
        <v>952</v>
      </c>
      <c r="C2" t="s">
        <v>492</v>
      </c>
      <c r="D2" t="s">
        <v>493</v>
      </c>
      <c r="E2" t="s">
        <v>366</v>
      </c>
    </row>
    <row r="3" spans="1:5" x14ac:dyDescent="0.25">
      <c r="A3">
        <v>480</v>
      </c>
      <c r="B3" t="s">
        <v>495</v>
      </c>
      <c r="C3" t="s">
        <v>495</v>
      </c>
      <c r="D3" t="s">
        <v>496</v>
      </c>
      <c r="E3" t="s">
        <v>447</v>
      </c>
    </row>
    <row r="4" spans="1:5" x14ac:dyDescent="0.25">
      <c r="A4">
        <v>478</v>
      </c>
      <c r="B4" t="s">
        <v>953</v>
      </c>
      <c r="C4" t="s">
        <v>492</v>
      </c>
      <c r="D4" t="s">
        <v>493</v>
      </c>
      <c r="E4" t="s">
        <v>366</v>
      </c>
    </row>
    <row r="5" spans="1:5" x14ac:dyDescent="0.25">
      <c r="A5">
        <v>475</v>
      </c>
      <c r="B5" t="s">
        <v>509</v>
      </c>
      <c r="C5" t="s">
        <v>509</v>
      </c>
      <c r="D5" t="s">
        <v>496</v>
      </c>
      <c r="E5" t="s">
        <v>447</v>
      </c>
    </row>
    <row r="6" spans="1:5" x14ac:dyDescent="0.25">
      <c r="A6">
        <v>507</v>
      </c>
      <c r="B6" t="s">
        <v>954</v>
      </c>
      <c r="C6" t="s">
        <v>492</v>
      </c>
      <c r="D6" t="s">
        <v>493</v>
      </c>
      <c r="E6" t="s">
        <v>366</v>
      </c>
    </row>
    <row r="7" spans="1:5" x14ac:dyDescent="0.25">
      <c r="A7">
        <v>506</v>
      </c>
      <c r="B7" t="s">
        <v>955</v>
      </c>
      <c r="C7" t="s">
        <v>492</v>
      </c>
      <c r="D7" t="s">
        <v>493</v>
      </c>
      <c r="E7" t="s">
        <v>366</v>
      </c>
    </row>
    <row r="8" spans="1:5" x14ac:dyDescent="0.25">
      <c r="A8">
        <v>495</v>
      </c>
      <c r="B8" t="s">
        <v>956</v>
      </c>
      <c r="C8" t="s">
        <v>465</v>
      </c>
      <c r="D8" t="s">
        <v>516</v>
      </c>
      <c r="E8" t="s">
        <v>447</v>
      </c>
    </row>
    <row r="9" spans="1:5" x14ac:dyDescent="0.25">
      <c r="A9">
        <v>502</v>
      </c>
      <c r="B9" t="s">
        <v>957</v>
      </c>
      <c r="C9" t="s">
        <v>518</v>
      </c>
      <c r="D9" t="s">
        <v>519</v>
      </c>
      <c r="E9" t="s">
        <v>366</v>
      </c>
    </row>
    <row r="10" spans="1:5" x14ac:dyDescent="0.25">
      <c r="A10">
        <v>501</v>
      </c>
      <c r="B10" t="s">
        <v>958</v>
      </c>
      <c r="C10" t="s">
        <v>518</v>
      </c>
      <c r="D10" t="s">
        <v>521</v>
      </c>
      <c r="E10" t="s">
        <v>366</v>
      </c>
    </row>
    <row r="11" spans="1:5" x14ac:dyDescent="0.25">
      <c r="A11">
        <v>489</v>
      </c>
      <c r="B11" t="s">
        <v>959</v>
      </c>
      <c r="C11" t="s">
        <v>522</v>
      </c>
      <c r="D11" t="s">
        <v>523</v>
      </c>
      <c r="E11" t="s">
        <v>366</v>
      </c>
    </row>
    <row r="12" spans="1:5" x14ac:dyDescent="0.25">
      <c r="A12">
        <v>51</v>
      </c>
      <c r="B12" t="s">
        <v>586</v>
      </c>
      <c r="C12" t="s">
        <v>586</v>
      </c>
      <c r="D12" t="s">
        <v>587</v>
      </c>
      <c r="E12" t="s">
        <v>366</v>
      </c>
    </row>
    <row r="13" spans="1:5" x14ac:dyDescent="0.25">
      <c r="A13">
        <v>132</v>
      </c>
      <c r="B13" t="s">
        <v>960</v>
      </c>
      <c r="C13" t="s">
        <v>589</v>
      </c>
      <c r="D13" t="s">
        <v>590</v>
      </c>
      <c r="E13" t="s">
        <v>440</v>
      </c>
    </row>
    <row r="14" spans="1:5" x14ac:dyDescent="0.25">
      <c r="A14">
        <v>136</v>
      </c>
      <c r="B14" t="s">
        <v>961</v>
      </c>
      <c r="C14" t="s">
        <v>463</v>
      </c>
      <c r="D14" t="s">
        <v>590</v>
      </c>
      <c r="E14" t="s">
        <v>440</v>
      </c>
    </row>
    <row r="15" spans="1:5" x14ac:dyDescent="0.25">
      <c r="A15">
        <v>135</v>
      </c>
      <c r="B15" t="s">
        <v>962</v>
      </c>
      <c r="C15" t="s">
        <v>592</v>
      </c>
      <c r="D15" t="s">
        <v>590</v>
      </c>
      <c r="E15" t="s">
        <v>440</v>
      </c>
    </row>
    <row r="16" spans="1:5" x14ac:dyDescent="0.25">
      <c r="A16">
        <v>137</v>
      </c>
      <c r="B16" t="s">
        <v>963</v>
      </c>
      <c r="C16" t="s">
        <v>460</v>
      </c>
      <c r="D16" t="s">
        <v>590</v>
      </c>
      <c r="E16" t="s">
        <v>440</v>
      </c>
    </row>
    <row r="17" spans="1:5" x14ac:dyDescent="0.25">
      <c r="A17">
        <v>139</v>
      </c>
      <c r="B17" t="s">
        <v>964</v>
      </c>
      <c r="C17" t="s">
        <v>464</v>
      </c>
      <c r="D17" t="s">
        <v>590</v>
      </c>
      <c r="E17" t="s">
        <v>440</v>
      </c>
    </row>
    <row r="18" spans="1:5" x14ac:dyDescent="0.25">
      <c r="A18">
        <v>264</v>
      </c>
      <c r="B18" t="s">
        <v>462</v>
      </c>
      <c r="C18" t="s">
        <v>462</v>
      </c>
      <c r="D18" t="s">
        <v>587</v>
      </c>
      <c r="E18" t="s">
        <v>366</v>
      </c>
    </row>
    <row r="19" spans="1:5" x14ac:dyDescent="0.25">
      <c r="A19">
        <v>266</v>
      </c>
      <c r="B19" t="s">
        <v>459</v>
      </c>
      <c r="C19" t="s">
        <v>459</v>
      </c>
      <c r="D19" t="s">
        <v>587</v>
      </c>
      <c r="E19" t="s">
        <v>366</v>
      </c>
    </row>
    <row r="20" spans="1:5" x14ac:dyDescent="0.25">
      <c r="A20">
        <v>366</v>
      </c>
      <c r="B20" t="s">
        <v>965</v>
      </c>
      <c r="C20" t="s">
        <v>724</v>
      </c>
      <c r="D20" t="s">
        <v>587</v>
      </c>
      <c r="E20" t="s">
        <v>366</v>
      </c>
    </row>
    <row r="21" spans="1:5" x14ac:dyDescent="0.25">
      <c r="A21">
        <v>363</v>
      </c>
      <c r="B21" t="s">
        <v>730</v>
      </c>
      <c r="C21" t="s">
        <v>730</v>
      </c>
      <c r="D21" t="s">
        <v>587</v>
      </c>
      <c r="E21" t="s">
        <v>366</v>
      </c>
    </row>
    <row r="22" spans="1:5" x14ac:dyDescent="0.25">
      <c r="A22">
        <v>140</v>
      </c>
      <c r="B22" t="s">
        <v>966</v>
      </c>
      <c r="C22" t="s">
        <v>732</v>
      </c>
      <c r="D22" t="s">
        <v>590</v>
      </c>
      <c r="E22" t="s">
        <v>440</v>
      </c>
    </row>
    <row r="23" spans="1:5" x14ac:dyDescent="0.25">
      <c r="A23">
        <v>23</v>
      </c>
      <c r="B23" t="s">
        <v>737</v>
      </c>
      <c r="C23" t="s">
        <v>738</v>
      </c>
      <c r="D23" t="s">
        <v>739</v>
      </c>
      <c r="E23" t="s">
        <v>366</v>
      </c>
    </row>
    <row r="24" spans="1:5" x14ac:dyDescent="0.25">
      <c r="A24">
        <v>133</v>
      </c>
      <c r="B24" t="s">
        <v>967</v>
      </c>
      <c r="C24" t="s">
        <v>741</v>
      </c>
      <c r="D24" t="s">
        <v>590</v>
      </c>
      <c r="E24" t="s">
        <v>440</v>
      </c>
    </row>
    <row r="25" spans="1:5" x14ac:dyDescent="0.25">
      <c r="A25">
        <v>114</v>
      </c>
      <c r="B25" t="s">
        <v>968</v>
      </c>
      <c r="C25" t="s">
        <v>743</v>
      </c>
      <c r="D25" t="s">
        <v>590</v>
      </c>
      <c r="E25" t="s">
        <v>440</v>
      </c>
    </row>
    <row r="26" spans="1:5" x14ac:dyDescent="0.25">
      <c r="A26">
        <v>382</v>
      </c>
      <c r="B26" t="s">
        <v>748</v>
      </c>
      <c r="C26" t="s">
        <v>748</v>
      </c>
      <c r="D26" t="s">
        <v>749</v>
      </c>
      <c r="E26" t="s">
        <v>440</v>
      </c>
    </row>
    <row r="27" spans="1:5" x14ac:dyDescent="0.25">
      <c r="A27">
        <v>355</v>
      </c>
      <c r="B27" t="s">
        <v>969</v>
      </c>
      <c r="C27" t="s">
        <v>751</v>
      </c>
      <c r="D27" t="s">
        <v>752</v>
      </c>
      <c r="E27" t="s">
        <v>440</v>
      </c>
    </row>
    <row r="28" spans="1:5" x14ac:dyDescent="0.25">
      <c r="A28">
        <v>134</v>
      </c>
      <c r="B28" t="s">
        <v>970</v>
      </c>
      <c r="C28" t="s">
        <v>754</v>
      </c>
      <c r="D28" t="s">
        <v>590</v>
      </c>
      <c r="E28" t="s">
        <v>440</v>
      </c>
    </row>
    <row r="29" spans="1:5" x14ac:dyDescent="0.25">
      <c r="A29">
        <v>263</v>
      </c>
      <c r="B29" t="s">
        <v>461</v>
      </c>
      <c r="C29" t="s">
        <v>461</v>
      </c>
      <c r="D29" t="s">
        <v>587</v>
      </c>
      <c r="E29" t="s">
        <v>366</v>
      </c>
    </row>
    <row r="30" spans="1:5" x14ac:dyDescent="0.25">
      <c r="A30">
        <v>493</v>
      </c>
      <c r="B30" t="s">
        <v>971</v>
      </c>
      <c r="C30" t="s">
        <v>770</v>
      </c>
      <c r="D30" t="s">
        <v>493</v>
      </c>
      <c r="E30" t="s">
        <v>366</v>
      </c>
    </row>
    <row r="31" spans="1:5" x14ac:dyDescent="0.25">
      <c r="A31">
        <v>511</v>
      </c>
      <c r="B31" t="s">
        <v>972</v>
      </c>
      <c r="C31" t="s">
        <v>770</v>
      </c>
      <c r="D31" t="s">
        <v>493</v>
      </c>
      <c r="E31" t="s">
        <v>366</v>
      </c>
    </row>
    <row r="32" spans="1:5" x14ac:dyDescent="0.25">
      <c r="A32">
        <v>385</v>
      </c>
      <c r="B32" t="s">
        <v>973</v>
      </c>
      <c r="C32" t="s">
        <v>775</v>
      </c>
      <c r="D32" t="s">
        <v>493</v>
      </c>
      <c r="E32" t="s">
        <v>366</v>
      </c>
    </row>
    <row r="33" spans="1:5" x14ac:dyDescent="0.25">
      <c r="A33">
        <v>386</v>
      </c>
      <c r="B33" t="s">
        <v>974</v>
      </c>
      <c r="C33" t="s">
        <v>777</v>
      </c>
      <c r="D33" t="s">
        <v>590</v>
      </c>
      <c r="E33" t="s">
        <v>440</v>
      </c>
    </row>
    <row r="34" spans="1:5" x14ac:dyDescent="0.25">
      <c r="A34">
        <v>50</v>
      </c>
      <c r="B34" t="s">
        <v>787</v>
      </c>
      <c r="C34" t="s">
        <v>787</v>
      </c>
      <c r="D34" t="s">
        <v>587</v>
      </c>
      <c r="E34" t="s">
        <v>366</v>
      </c>
    </row>
    <row r="35" spans="1:5" x14ac:dyDescent="0.25">
      <c r="A35">
        <v>325</v>
      </c>
      <c r="B35" t="s">
        <v>789</v>
      </c>
      <c r="C35" t="s">
        <v>789</v>
      </c>
      <c r="D35" t="s">
        <v>790</v>
      </c>
      <c r="E35" t="s">
        <v>366</v>
      </c>
    </row>
    <row r="36" spans="1:5" x14ac:dyDescent="0.25">
      <c r="A36">
        <v>327</v>
      </c>
      <c r="B36" t="s">
        <v>792</v>
      </c>
      <c r="C36" t="s">
        <v>792</v>
      </c>
      <c r="D36" t="s">
        <v>790</v>
      </c>
      <c r="E36" t="s">
        <v>366</v>
      </c>
    </row>
    <row r="37" spans="1:5" x14ac:dyDescent="0.25">
      <c r="A37">
        <v>326</v>
      </c>
      <c r="B37" t="s">
        <v>794</v>
      </c>
      <c r="C37" t="s">
        <v>794</v>
      </c>
      <c r="D37" t="s">
        <v>790</v>
      </c>
      <c r="E37" t="s">
        <v>366</v>
      </c>
    </row>
    <row r="38" spans="1:5" x14ac:dyDescent="0.25">
      <c r="A38">
        <v>15</v>
      </c>
      <c r="B38" t="s">
        <v>975</v>
      </c>
      <c r="C38" t="s">
        <v>799</v>
      </c>
      <c r="D38" t="s">
        <v>800</v>
      </c>
      <c r="E38" t="s">
        <v>366</v>
      </c>
    </row>
    <row r="39" spans="1:5" x14ac:dyDescent="0.25">
      <c r="A39">
        <v>491</v>
      </c>
      <c r="B39" t="s">
        <v>976</v>
      </c>
      <c r="C39" t="s">
        <v>832</v>
      </c>
      <c r="D39" t="s">
        <v>833</v>
      </c>
      <c r="E39" t="s">
        <v>366</v>
      </c>
    </row>
    <row r="40" spans="1:5" x14ac:dyDescent="0.25">
      <c r="A40">
        <v>488</v>
      </c>
      <c r="B40" t="s">
        <v>977</v>
      </c>
      <c r="C40" t="s">
        <v>848</v>
      </c>
      <c r="D40" t="s">
        <v>849</v>
      </c>
      <c r="E40" t="s">
        <v>447</v>
      </c>
    </row>
    <row r="41" spans="1:5" x14ac:dyDescent="0.25">
      <c r="A41">
        <v>278</v>
      </c>
      <c r="B41" t="s">
        <v>877</v>
      </c>
      <c r="C41" t="s">
        <v>877</v>
      </c>
      <c r="D41" t="s">
        <v>878</v>
      </c>
      <c r="E41" t="s">
        <v>366</v>
      </c>
    </row>
    <row r="42" spans="1:5" x14ac:dyDescent="0.25">
      <c r="A42">
        <v>142</v>
      </c>
      <c r="B42" t="s">
        <v>896</v>
      </c>
      <c r="C42" t="s">
        <v>896</v>
      </c>
      <c r="D42" t="s">
        <v>587</v>
      </c>
      <c r="E42" t="s">
        <v>366</v>
      </c>
    </row>
    <row r="43" spans="1:5" x14ac:dyDescent="0.25">
      <c r="A43">
        <v>504</v>
      </c>
      <c r="B43" t="s">
        <v>978</v>
      </c>
      <c r="C43" t="s">
        <v>898</v>
      </c>
      <c r="D43" t="s">
        <v>878</v>
      </c>
      <c r="E43" t="s">
        <v>366</v>
      </c>
    </row>
    <row r="44" spans="1:5" x14ac:dyDescent="0.25">
      <c r="A44">
        <v>150</v>
      </c>
      <c r="B44" t="s">
        <v>979</v>
      </c>
      <c r="C44" t="s">
        <v>905</v>
      </c>
      <c r="D44" t="s">
        <v>833</v>
      </c>
      <c r="E44" t="s">
        <v>366</v>
      </c>
    </row>
    <row r="45" spans="1:5" x14ac:dyDescent="0.25">
      <c r="A45">
        <v>151</v>
      </c>
      <c r="B45" t="s">
        <v>980</v>
      </c>
      <c r="C45" t="s">
        <v>907</v>
      </c>
      <c r="D45" t="s">
        <v>833</v>
      </c>
      <c r="E45" t="s">
        <v>366</v>
      </c>
    </row>
    <row r="46" spans="1:5" x14ac:dyDescent="0.25">
      <c r="A46">
        <v>152</v>
      </c>
      <c r="B46" t="s">
        <v>981</v>
      </c>
      <c r="C46" t="s">
        <v>909</v>
      </c>
      <c r="D46" t="s">
        <v>833</v>
      </c>
      <c r="E46" t="s">
        <v>366</v>
      </c>
    </row>
    <row r="47" spans="1:5" x14ac:dyDescent="0.25">
      <c r="A47">
        <v>304</v>
      </c>
      <c r="B47" t="s">
        <v>982</v>
      </c>
      <c r="C47" t="s">
        <v>941</v>
      </c>
      <c r="D47" t="s">
        <v>587</v>
      </c>
      <c r="E47" t="s">
        <v>366</v>
      </c>
    </row>
  </sheetData>
  <autoFilter ref="A1:E47" xr:uid="{C22BEDC2-B146-4DFD-859A-ECE3EFADAB13}"/>
  <dataValidations count="1">
    <dataValidation type="list" allowBlank="1" showInputMessage="1" showErrorMessage="1" sqref="E1" xr:uid="{21BEEB6D-53FA-40E7-9B3F-84E2588BDFEC}">
      <formula1>INDIRECT("component_type[Types de matériel]")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5"/>
  </sheetPr>
  <dimension ref="A1:G30"/>
  <sheetViews>
    <sheetView workbookViewId="0">
      <selection activeCell="B8" sqref="B8"/>
    </sheetView>
  </sheetViews>
  <sheetFormatPr baseColWidth="10" defaultColWidth="9.140625" defaultRowHeight="15" x14ac:dyDescent="0.25"/>
  <cols>
    <col min="1" max="2" width="67.140625" customWidth="1"/>
    <col min="3" max="3" width="51.5703125" customWidth="1"/>
    <col min="4" max="4" width="18" customWidth="1"/>
    <col min="5" max="5" width="78.140625" bestFit="1" customWidth="1"/>
    <col min="6" max="6" width="19" customWidth="1"/>
    <col min="7" max="7" width="26.140625" customWidth="1"/>
    <col min="8" max="8" width="45.5703125" customWidth="1"/>
  </cols>
  <sheetData>
    <row r="1" spans="1:7" x14ac:dyDescent="0.25">
      <c r="A1" t="s">
        <v>983</v>
      </c>
      <c r="B1" t="s">
        <v>984</v>
      </c>
      <c r="C1" t="s">
        <v>985</v>
      </c>
      <c r="D1" t="s">
        <v>986</v>
      </c>
      <c r="E1" t="s">
        <v>4</v>
      </c>
      <c r="F1" t="s">
        <v>987</v>
      </c>
      <c r="G1" t="s">
        <v>988</v>
      </c>
    </row>
    <row r="2" spans="1:7" x14ac:dyDescent="0.25">
      <c r="A2" t="s">
        <v>309</v>
      </c>
      <c r="B2" t="s">
        <v>989</v>
      </c>
      <c r="C2" s="1" t="s">
        <v>990</v>
      </c>
      <c r="D2" s="1" t="s">
        <v>991</v>
      </c>
      <c r="E2" s="1" t="s">
        <v>992</v>
      </c>
      <c r="F2" s="1" t="s">
        <v>993</v>
      </c>
      <c r="G2" s="1" t="s">
        <v>994</v>
      </c>
    </row>
    <row r="3" spans="1:7" x14ac:dyDescent="0.25">
      <c r="A3" t="s">
        <v>995</v>
      </c>
      <c r="B3" t="s">
        <v>996</v>
      </c>
      <c r="C3" s="1" t="s">
        <v>990</v>
      </c>
      <c r="D3" s="1" t="s">
        <v>991</v>
      </c>
      <c r="E3" s="1" t="s">
        <v>997</v>
      </c>
      <c r="F3" s="1" t="s">
        <v>993</v>
      </c>
      <c r="G3" s="1" t="s">
        <v>994</v>
      </c>
    </row>
    <row r="4" spans="1:7" x14ac:dyDescent="0.25">
      <c r="A4" t="s">
        <v>998</v>
      </c>
      <c r="B4" t="s">
        <v>999</v>
      </c>
      <c r="C4" s="1" t="s">
        <v>1000</v>
      </c>
      <c r="D4" s="1" t="s">
        <v>25</v>
      </c>
      <c r="E4" s="1"/>
      <c r="F4" s="1"/>
      <c r="G4" s="1" t="s">
        <v>994</v>
      </c>
    </row>
    <row r="5" spans="1:7" x14ac:dyDescent="0.25">
      <c r="A5" t="s">
        <v>1001</v>
      </c>
      <c r="B5" t="s">
        <v>1002</v>
      </c>
      <c r="C5" s="1"/>
      <c r="D5" s="1" t="s">
        <v>25</v>
      </c>
      <c r="E5" s="1" t="s">
        <v>1003</v>
      </c>
      <c r="F5" s="1"/>
      <c r="G5" s="1" t="s">
        <v>994</v>
      </c>
    </row>
    <row r="6" spans="1:7" x14ac:dyDescent="0.25">
      <c r="A6" s="14" t="s">
        <v>1004</v>
      </c>
      <c r="B6" t="s">
        <v>1093</v>
      </c>
      <c r="C6" s="15"/>
      <c r="D6" s="1" t="s">
        <v>9</v>
      </c>
      <c r="E6" s="1"/>
      <c r="F6" s="1"/>
      <c r="G6" s="1" t="s">
        <v>994</v>
      </c>
    </row>
    <row r="7" spans="1:7" x14ac:dyDescent="0.25">
      <c r="A7" t="s">
        <v>1005</v>
      </c>
      <c r="B7" t="s">
        <v>1098</v>
      </c>
      <c r="C7" s="1"/>
      <c r="D7" s="1" t="s">
        <v>9</v>
      </c>
      <c r="E7" s="1"/>
      <c r="F7" s="1"/>
      <c r="G7" s="1" t="s">
        <v>994</v>
      </c>
    </row>
    <row r="8" spans="1:7" x14ac:dyDescent="0.25">
      <c r="A8" t="s">
        <v>1006</v>
      </c>
      <c r="B8" t="s">
        <v>1007</v>
      </c>
      <c r="D8" s="1" t="s">
        <v>991</v>
      </c>
      <c r="E8" s="1" t="s">
        <v>1008</v>
      </c>
      <c r="F8" s="1"/>
      <c r="G8" s="1" t="s">
        <v>994</v>
      </c>
    </row>
    <row r="9" spans="1:7" x14ac:dyDescent="0.25">
      <c r="A9" t="s">
        <v>1009</v>
      </c>
      <c r="B9" t="s">
        <v>1094</v>
      </c>
      <c r="C9" s="1"/>
      <c r="D9" s="1" t="s">
        <v>991</v>
      </c>
      <c r="E9" s="1"/>
      <c r="F9" s="1"/>
      <c r="G9" s="1" t="s">
        <v>994</v>
      </c>
    </row>
    <row r="10" spans="1:7" x14ac:dyDescent="0.25">
      <c r="A10" s="16" t="s">
        <v>1010</v>
      </c>
      <c r="B10" t="s">
        <v>1095</v>
      </c>
      <c r="C10" s="16"/>
      <c r="D10" s="1" t="s">
        <v>991</v>
      </c>
      <c r="E10" s="1"/>
      <c r="F10" s="1"/>
      <c r="G10" s="1" t="s">
        <v>994</v>
      </c>
    </row>
    <row r="11" spans="1:7" x14ac:dyDescent="0.25">
      <c r="A11" s="16" t="s">
        <v>1011</v>
      </c>
      <c r="B11" t="s">
        <v>1096</v>
      </c>
      <c r="C11" s="16"/>
      <c r="D11" s="1" t="s">
        <v>991</v>
      </c>
      <c r="E11" s="1"/>
      <c r="F11" s="1"/>
      <c r="G11" s="1" t="s">
        <v>994</v>
      </c>
    </row>
    <row r="12" spans="1:7" x14ac:dyDescent="0.25">
      <c r="A12" s="16" t="s">
        <v>1012</v>
      </c>
      <c r="B12" t="s">
        <v>1097</v>
      </c>
      <c r="C12" s="16"/>
      <c r="D12" s="1" t="s">
        <v>991</v>
      </c>
      <c r="E12" s="1"/>
      <c r="F12" s="1"/>
      <c r="G12" s="1" t="s">
        <v>994</v>
      </c>
    </row>
    <row r="13" spans="1:7" x14ac:dyDescent="0.25">
      <c r="A13" s="14" t="s">
        <v>1013</v>
      </c>
      <c r="C13" s="15"/>
      <c r="D13" s="1" t="s">
        <v>991</v>
      </c>
      <c r="E13" s="1"/>
      <c r="F13" s="1"/>
      <c r="G13" s="1" t="s">
        <v>994</v>
      </c>
    </row>
    <row r="14" spans="1:7" x14ac:dyDescent="0.25">
      <c r="A14" t="s">
        <v>276</v>
      </c>
      <c r="C14" s="1"/>
      <c r="D14" s="1" t="s">
        <v>991</v>
      </c>
      <c r="E14" s="1"/>
      <c r="F14" s="1"/>
      <c r="G14" s="1" t="s">
        <v>994</v>
      </c>
    </row>
    <row r="15" spans="1:7" x14ac:dyDescent="0.25">
      <c r="A15" t="s">
        <v>1014</v>
      </c>
      <c r="C15" s="1"/>
      <c r="D15" s="1" t="s">
        <v>991</v>
      </c>
      <c r="E15" s="1"/>
      <c r="F15" s="1"/>
      <c r="G15" s="1" t="s">
        <v>994</v>
      </c>
    </row>
    <row r="16" spans="1:7" x14ac:dyDescent="0.25">
      <c r="A16" t="s">
        <v>1015</v>
      </c>
      <c r="B16" t="s">
        <v>1016</v>
      </c>
      <c r="C16" s="1" t="s">
        <v>1017</v>
      </c>
      <c r="D16" s="1" t="s">
        <v>991</v>
      </c>
      <c r="E16" s="1"/>
      <c r="F16" s="1"/>
      <c r="G16" s="1" t="s">
        <v>994</v>
      </c>
    </row>
    <row r="17" spans="1:7" x14ac:dyDescent="0.25">
      <c r="A17" t="s">
        <v>1018</v>
      </c>
      <c r="B17" t="s">
        <v>1019</v>
      </c>
      <c r="C17" s="1" t="s">
        <v>1017</v>
      </c>
      <c r="D17" s="1" t="s">
        <v>991</v>
      </c>
      <c r="E17" s="1"/>
      <c r="F17" s="1"/>
      <c r="G17" s="1" t="s">
        <v>994</v>
      </c>
    </row>
    <row r="18" spans="1:7" x14ac:dyDescent="0.25">
      <c r="A18" t="s">
        <v>1020</v>
      </c>
      <c r="B18" t="s">
        <v>1016</v>
      </c>
      <c r="C18" s="1" t="s">
        <v>1017</v>
      </c>
      <c r="D18" s="1" t="s">
        <v>991</v>
      </c>
      <c r="E18" s="1"/>
      <c r="F18" s="1"/>
      <c r="G18" s="1" t="s">
        <v>994</v>
      </c>
    </row>
    <row r="19" spans="1:7" x14ac:dyDescent="0.25">
      <c r="A19" t="s">
        <v>1021</v>
      </c>
      <c r="B19" t="s">
        <v>1016</v>
      </c>
      <c r="C19" s="1" t="s">
        <v>1017</v>
      </c>
      <c r="D19" s="1" t="s">
        <v>991</v>
      </c>
      <c r="E19" s="1"/>
      <c r="F19" s="1"/>
      <c r="G19" s="1" t="s">
        <v>994</v>
      </c>
    </row>
    <row r="20" spans="1:7" x14ac:dyDescent="0.25">
      <c r="A20" t="s">
        <v>1022</v>
      </c>
      <c r="B20" t="s">
        <v>1023</v>
      </c>
      <c r="C20" s="1" t="s">
        <v>1024</v>
      </c>
      <c r="D20" s="1" t="s">
        <v>991</v>
      </c>
      <c r="E20" s="1"/>
      <c r="F20" s="1"/>
      <c r="G20" s="17" t="s">
        <v>1025</v>
      </c>
    </row>
    <row r="21" spans="1:7" x14ac:dyDescent="0.25">
      <c r="A21" t="s">
        <v>1026</v>
      </c>
      <c r="B21" t="s">
        <v>1027</v>
      </c>
      <c r="C21" s="1" t="s">
        <v>1028</v>
      </c>
      <c r="D21" s="1" t="s">
        <v>991</v>
      </c>
      <c r="E21" s="1"/>
      <c r="F21" s="1"/>
      <c r="G21" s="17" t="s">
        <v>1025</v>
      </c>
    </row>
    <row r="22" spans="1:7" x14ac:dyDescent="0.25">
      <c r="A22" t="s">
        <v>1029</v>
      </c>
      <c r="B22" t="s">
        <v>1030</v>
      </c>
      <c r="C22" s="1"/>
      <c r="D22" s="1" t="s">
        <v>991</v>
      </c>
      <c r="E22" s="1"/>
      <c r="F22" s="1"/>
      <c r="G22" s="17" t="s">
        <v>1025</v>
      </c>
    </row>
    <row r="23" spans="1:7" ht="30" x14ac:dyDescent="0.25">
      <c r="A23" s="18" t="s">
        <v>1031</v>
      </c>
      <c r="C23" s="19"/>
      <c r="D23" s="19" t="s">
        <v>52</v>
      </c>
      <c r="E23" s="20" t="s">
        <v>1032</v>
      </c>
      <c r="F23" s="19"/>
      <c r="G23" s="21" t="s">
        <v>1025</v>
      </c>
    </row>
    <row r="24" spans="1:7" x14ac:dyDescent="0.25">
      <c r="A24" s="22" t="s">
        <v>1033</v>
      </c>
      <c r="B24" t="s">
        <v>1034</v>
      </c>
      <c r="C24" s="23"/>
      <c r="D24" s="1"/>
      <c r="E24" s="1"/>
      <c r="F24" s="1"/>
      <c r="G24" s="21" t="s">
        <v>1025</v>
      </c>
    </row>
    <row r="25" spans="1:7" x14ac:dyDescent="0.25">
      <c r="A25" s="24" t="s">
        <v>1035</v>
      </c>
      <c r="B25" t="s">
        <v>1036</v>
      </c>
      <c r="C25" s="1" t="s">
        <v>1037</v>
      </c>
      <c r="D25" s="1"/>
      <c r="E25" s="1" t="s">
        <v>1038</v>
      </c>
      <c r="F25" s="1"/>
      <c r="G25" s="21" t="s">
        <v>1025</v>
      </c>
    </row>
    <row r="26" spans="1:7" x14ac:dyDescent="0.25">
      <c r="A26" s="22" t="s">
        <v>1039</v>
      </c>
      <c r="B26" t="s">
        <v>1040</v>
      </c>
      <c r="C26" s="1" t="s">
        <v>1041</v>
      </c>
      <c r="D26" s="1"/>
      <c r="E26" s="1" t="s">
        <v>1042</v>
      </c>
      <c r="F26" s="1"/>
      <c r="G26" s="21" t="s">
        <v>1025</v>
      </c>
    </row>
    <row r="27" spans="1:7" x14ac:dyDescent="0.25">
      <c r="A27" s="22" t="s">
        <v>1043</v>
      </c>
      <c r="B27" t="s">
        <v>1044</v>
      </c>
      <c r="C27" s="1" t="s">
        <v>1045</v>
      </c>
      <c r="D27" s="1" t="s">
        <v>52</v>
      </c>
      <c r="E27" s="1" t="s">
        <v>1046</v>
      </c>
      <c r="F27" s="1"/>
      <c r="G27" s="21" t="s">
        <v>1025</v>
      </c>
    </row>
    <row r="28" spans="1:7" x14ac:dyDescent="0.25">
      <c r="A28" s="24" t="s">
        <v>1047</v>
      </c>
      <c r="C28" s="1" t="s">
        <v>1037</v>
      </c>
      <c r="D28" s="1"/>
      <c r="E28" s="1" t="s">
        <v>1038</v>
      </c>
      <c r="F28" s="1"/>
      <c r="G28" s="21" t="s">
        <v>1025</v>
      </c>
    </row>
    <row r="29" spans="1:7" x14ac:dyDescent="0.25">
      <c r="A29" s="24" t="s">
        <v>1048</v>
      </c>
      <c r="C29" s="1" t="s">
        <v>1049</v>
      </c>
      <c r="D29" s="1" t="s">
        <v>991</v>
      </c>
      <c r="E29" s="1" t="s">
        <v>1049</v>
      </c>
      <c r="F29" s="1"/>
      <c r="G29" s="21" t="s">
        <v>1025</v>
      </c>
    </row>
    <row r="30" spans="1:7" x14ac:dyDescent="0.25">
      <c r="A30" t="s">
        <v>1050</v>
      </c>
      <c r="C30" s="1" t="s">
        <v>1051</v>
      </c>
      <c r="D30" s="1"/>
      <c r="E30" s="1" t="s">
        <v>1051</v>
      </c>
      <c r="F30" s="1"/>
      <c r="G30" s="21" t="s">
        <v>1025</v>
      </c>
    </row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5"/>
  </sheetPr>
  <dimension ref="A1:D3"/>
  <sheetViews>
    <sheetView zoomScale="85" workbookViewId="0">
      <selection sqref="A1:B2"/>
    </sheetView>
  </sheetViews>
  <sheetFormatPr baseColWidth="10" defaultColWidth="9.140625" defaultRowHeight="15" x14ac:dyDescent="0.25"/>
  <cols>
    <col min="1" max="1" width="43.5703125" bestFit="1" customWidth="1"/>
    <col min="2" max="2" width="24.7109375" customWidth="1"/>
    <col min="3" max="3" width="39.28515625" bestFit="1" customWidth="1"/>
    <col min="4" max="4" width="27" customWidth="1"/>
  </cols>
  <sheetData>
    <row r="1" spans="1:4" x14ac:dyDescent="0.25">
      <c r="A1" t="s">
        <v>983</v>
      </c>
      <c r="B1" t="s">
        <v>1052</v>
      </c>
      <c r="C1" t="s">
        <v>1053</v>
      </c>
      <c r="D1" t="s">
        <v>4</v>
      </c>
    </row>
    <row r="2" spans="1:4" ht="14.25" customHeight="1" x14ac:dyDescent="0.25">
      <c r="A2" t="s">
        <v>1054</v>
      </c>
      <c r="D2" s="1"/>
    </row>
    <row r="3" spans="1:4" x14ac:dyDescent="0.25">
      <c r="D3" s="1"/>
    </row>
  </sheetData>
  <dataValidations count="2">
    <dataValidation type="list" allowBlank="1" showInputMessage="1" showErrorMessage="1" sqref="A2:A3" xr:uid="{00F70000-00E7-426F-A672-000600D4005C}">
      <formula1>INDIRECT("compliance_list[Types de conformité]")</formula1>
    </dataValidation>
    <dataValidation type="list" allowBlank="1" showInputMessage="1" showErrorMessage="1" sqref="C2:C3" xr:uid="{008C0094-0080-461B-AA23-003700A70010}">
      <formula1>"Texte court, Choix unique, Choix mutilples, Nombre, Date, Oui/Non, E-mail, Zone de texte"</formula1>
    </dataValidation>
  </dataValidations>
  <pageMargins left="0.7" right="0.7" top="0.75" bottom="0.75" header="0.3" footer="0.3"/>
  <pageSetup paperSize="9" orientation="portrait" verticalDpi="0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9" tint="0.39997558519241921"/>
  </sheetPr>
  <dimension ref="A1:D3"/>
  <sheetViews>
    <sheetView workbookViewId="0"/>
  </sheetViews>
  <sheetFormatPr baseColWidth="10" defaultColWidth="9.140625" defaultRowHeight="15" x14ac:dyDescent="0.25"/>
  <cols>
    <col min="1" max="1" width="50.7109375" bestFit="1" customWidth="1"/>
    <col min="2" max="2" width="50.7109375" customWidth="1"/>
    <col min="3" max="3" width="19.5703125" bestFit="1" customWidth="1"/>
    <col min="4" max="4" width="18.42578125" bestFit="1" customWidth="1"/>
  </cols>
  <sheetData>
    <row r="1" spans="1:4" x14ac:dyDescent="0.25">
      <c r="A1" s="9" t="s">
        <v>1055</v>
      </c>
      <c r="B1" s="9" t="s">
        <v>218</v>
      </c>
      <c r="C1" s="9" t="s">
        <v>3</v>
      </c>
      <c r="D1" s="9" t="s">
        <v>4</v>
      </c>
    </row>
    <row r="2" spans="1:4" x14ac:dyDescent="0.25">
      <c r="A2" s="5" t="s">
        <v>10</v>
      </c>
      <c r="B2" s="5"/>
      <c r="C2" s="5" t="s">
        <v>29</v>
      </c>
      <c r="D2" s="5" t="s">
        <v>302</v>
      </c>
    </row>
    <row r="3" spans="1:4" x14ac:dyDescent="0.25">
      <c r="A3" s="5" t="s">
        <v>13</v>
      </c>
      <c r="B3" s="5"/>
      <c r="C3" s="5"/>
      <c r="D3" s="5"/>
    </row>
  </sheetData>
  <dataValidations count="1">
    <dataValidation type="list" allowBlank="1" showInputMessage="1" showErrorMessage="1" sqref="C2:C3" xr:uid="{00F3007C-001D-4CD0-9C82-0067001200D3}">
      <formula1>"CEVEA, Enviro, GA, Facturation, Services, Direction OMEGA, Equipe Central Parcs, SSQ"</formula1>
    </dataValidation>
  </dataValidations>
  <pageMargins left="0.7" right="0.7" top="0.75" bottom="0.75" header="0.3" footer="0.3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1:D44"/>
  <sheetViews>
    <sheetView workbookViewId="0">
      <selection activeCell="A26" sqref="A18:A26"/>
    </sheetView>
  </sheetViews>
  <sheetFormatPr baseColWidth="10" defaultColWidth="9.140625" defaultRowHeight="15" x14ac:dyDescent="0.25"/>
  <cols>
    <col min="1" max="1" width="55" customWidth="1"/>
    <col min="2" max="2" width="43.5703125" customWidth="1"/>
    <col min="3" max="4" width="24.7109375" customWidth="1"/>
  </cols>
  <sheetData>
    <row r="1" spans="1:4" x14ac:dyDescent="0.25">
      <c r="A1" t="s">
        <v>41</v>
      </c>
      <c r="B1" t="s">
        <v>42</v>
      </c>
      <c r="C1" t="s">
        <v>3</v>
      </c>
      <c r="D1" t="s">
        <v>4</v>
      </c>
    </row>
    <row r="2" spans="1:4" x14ac:dyDescent="0.25">
      <c r="A2" s="1" t="s">
        <v>43</v>
      </c>
      <c r="B2" s="1" t="s">
        <v>44</v>
      </c>
      <c r="C2" s="1" t="s">
        <v>31</v>
      </c>
      <c r="D2" s="1"/>
    </row>
    <row r="3" spans="1:4" x14ac:dyDescent="0.25">
      <c r="A3" s="1" t="s">
        <v>45</v>
      </c>
      <c r="B3" s="1" t="s">
        <v>46</v>
      </c>
      <c r="C3" s="1" t="s">
        <v>31</v>
      </c>
      <c r="D3" s="1"/>
    </row>
    <row r="4" spans="1:4" x14ac:dyDescent="0.25">
      <c r="A4" s="1" t="s">
        <v>47</v>
      </c>
      <c r="B4" s="1" t="s">
        <v>48</v>
      </c>
      <c r="C4" s="1" t="s">
        <v>31</v>
      </c>
      <c r="D4" s="1"/>
    </row>
    <row r="5" spans="1:4" x14ac:dyDescent="0.25">
      <c r="A5" s="1" t="s">
        <v>49</v>
      </c>
      <c r="B5" s="1" t="s">
        <v>44</v>
      </c>
      <c r="C5" s="1" t="s">
        <v>31</v>
      </c>
      <c r="D5" s="1"/>
    </row>
    <row r="6" spans="1:4" x14ac:dyDescent="0.25">
      <c r="A6" s="1" t="s">
        <v>50</v>
      </c>
      <c r="B6" s="1" t="s">
        <v>51</v>
      </c>
      <c r="C6" s="1" t="s">
        <v>52</v>
      </c>
      <c r="D6" s="1"/>
    </row>
    <row r="7" spans="1:4" x14ac:dyDescent="0.25">
      <c r="A7" s="1" t="s">
        <v>53</v>
      </c>
      <c r="B7" s="1" t="s">
        <v>54</v>
      </c>
      <c r="C7" s="1" t="s">
        <v>31</v>
      </c>
      <c r="D7" s="1" t="s">
        <v>55</v>
      </c>
    </row>
    <row r="8" spans="1:4" x14ac:dyDescent="0.25">
      <c r="A8" s="1" t="s">
        <v>56</v>
      </c>
      <c r="B8" s="1" t="s">
        <v>54</v>
      </c>
      <c r="C8" s="1" t="s">
        <v>31</v>
      </c>
      <c r="D8" s="1" t="s">
        <v>57</v>
      </c>
    </row>
    <row r="9" spans="1:4" x14ac:dyDescent="0.25">
      <c r="A9" s="1" t="s">
        <v>58</v>
      </c>
      <c r="B9" s="1" t="s">
        <v>54</v>
      </c>
      <c r="C9" s="1" t="s">
        <v>31</v>
      </c>
      <c r="D9" s="1" t="s">
        <v>59</v>
      </c>
    </row>
    <row r="10" spans="1:4" x14ac:dyDescent="0.25">
      <c r="A10" s="1" t="s">
        <v>60</v>
      </c>
      <c r="B10" s="1" t="s">
        <v>16</v>
      </c>
      <c r="C10" s="1" t="s">
        <v>31</v>
      </c>
      <c r="D10" s="1"/>
    </row>
    <row r="11" spans="1:4" x14ac:dyDescent="0.25">
      <c r="A11" s="1" t="s">
        <v>61</v>
      </c>
      <c r="B11" s="1" t="s">
        <v>54</v>
      </c>
      <c r="C11" s="1" t="s">
        <v>31</v>
      </c>
      <c r="D11" s="1" t="s">
        <v>59</v>
      </c>
    </row>
    <row r="12" spans="1:4" x14ac:dyDescent="0.25">
      <c r="A12" s="1" t="s">
        <v>62</v>
      </c>
      <c r="B12" s="1" t="s">
        <v>63</v>
      </c>
      <c r="C12" s="1" t="s">
        <v>31</v>
      </c>
      <c r="D12" s="1"/>
    </row>
    <row r="13" spans="1:4" x14ac:dyDescent="0.25">
      <c r="A13" s="1" t="s">
        <v>64</v>
      </c>
      <c r="B13" s="1" t="s">
        <v>65</v>
      </c>
      <c r="C13" s="1" t="s">
        <v>31</v>
      </c>
      <c r="D13" s="1"/>
    </row>
    <row r="14" spans="1:4" x14ac:dyDescent="0.25">
      <c r="A14" s="1" t="s">
        <v>66</v>
      </c>
      <c r="B14" s="1" t="s">
        <v>67</v>
      </c>
      <c r="C14" s="1" t="s">
        <v>31</v>
      </c>
      <c r="D14" s="1"/>
    </row>
    <row r="15" spans="1:4" x14ac:dyDescent="0.25">
      <c r="A15" s="1" t="s">
        <v>68</v>
      </c>
      <c r="B15" s="1" t="s">
        <v>65</v>
      </c>
      <c r="C15" s="1" t="s">
        <v>31</v>
      </c>
      <c r="D15" s="1"/>
    </row>
    <row r="16" spans="1:4" x14ac:dyDescent="0.25">
      <c r="A16" s="1" t="s">
        <v>69</v>
      </c>
      <c r="B16" s="1" t="s">
        <v>46</v>
      </c>
      <c r="C16" s="1" t="s">
        <v>31</v>
      </c>
      <c r="D16" s="1"/>
    </row>
    <row r="17" spans="1:4" x14ac:dyDescent="0.25">
      <c r="A17" s="1" t="s">
        <v>70</v>
      </c>
      <c r="B17" s="1" t="s">
        <v>46</v>
      </c>
      <c r="C17" s="1" t="s">
        <v>31</v>
      </c>
      <c r="D17" s="1"/>
    </row>
    <row r="18" spans="1:4" x14ac:dyDescent="0.25">
      <c r="A18" s="1" t="s">
        <v>71</v>
      </c>
      <c r="B18" s="1" t="s">
        <v>16</v>
      </c>
      <c r="C18" s="1" t="s">
        <v>31</v>
      </c>
      <c r="D18" s="1"/>
    </row>
    <row r="19" spans="1:4" x14ac:dyDescent="0.25">
      <c r="A19" s="1" t="s">
        <v>72</v>
      </c>
      <c r="B19" s="1" t="s">
        <v>16</v>
      </c>
      <c r="C19" s="1" t="s">
        <v>31</v>
      </c>
      <c r="D19" s="1"/>
    </row>
    <row r="20" spans="1:4" x14ac:dyDescent="0.25">
      <c r="A20" s="1" t="s">
        <v>73</v>
      </c>
      <c r="B20" s="1" t="s">
        <v>16</v>
      </c>
      <c r="C20" s="1" t="s">
        <v>31</v>
      </c>
      <c r="D20" s="1"/>
    </row>
    <row r="21" spans="1:4" x14ac:dyDescent="0.25">
      <c r="A21" s="1" t="s">
        <v>1103</v>
      </c>
      <c r="B21" s="1"/>
      <c r="C21" s="1"/>
      <c r="D21" s="1"/>
    </row>
    <row r="22" spans="1:4" x14ac:dyDescent="0.25">
      <c r="A22" s="1" t="s">
        <v>1100</v>
      </c>
      <c r="B22" s="1" t="s">
        <v>16</v>
      </c>
      <c r="C22" s="1" t="s">
        <v>31</v>
      </c>
      <c r="D22" s="1"/>
    </row>
    <row r="23" spans="1:4" x14ac:dyDescent="0.25">
      <c r="A23" s="1" t="s">
        <v>1101</v>
      </c>
      <c r="B23" s="1" t="s">
        <v>16</v>
      </c>
      <c r="C23" s="1" t="s">
        <v>31</v>
      </c>
      <c r="D23" s="1"/>
    </row>
    <row r="24" spans="1:4" x14ac:dyDescent="0.25">
      <c r="A24" s="1" t="s">
        <v>1102</v>
      </c>
      <c r="B24" s="1" t="s">
        <v>16</v>
      </c>
      <c r="C24" s="1" t="s">
        <v>31</v>
      </c>
      <c r="D24" s="1"/>
    </row>
    <row r="25" spans="1:4" x14ac:dyDescent="0.25">
      <c r="A25" s="1" t="s">
        <v>75</v>
      </c>
      <c r="B25" s="1" t="s">
        <v>16</v>
      </c>
      <c r="C25" s="1" t="s">
        <v>31</v>
      </c>
      <c r="D25" s="1"/>
    </row>
    <row r="26" spans="1:4" x14ac:dyDescent="0.25">
      <c r="A26" s="1" t="s">
        <v>1099</v>
      </c>
      <c r="B26" s="1" t="s">
        <v>16</v>
      </c>
      <c r="C26" s="1" t="s">
        <v>31</v>
      </c>
      <c r="D26" s="1"/>
    </row>
    <row r="27" spans="1:4" x14ac:dyDescent="0.25">
      <c r="A27" s="1" t="s">
        <v>77</v>
      </c>
      <c r="B27" s="1" t="s">
        <v>44</v>
      </c>
      <c r="C27" s="1" t="s">
        <v>31</v>
      </c>
      <c r="D27" s="1"/>
    </row>
    <row r="28" spans="1:4" x14ac:dyDescent="0.25">
      <c r="A28" s="1" t="s">
        <v>78</v>
      </c>
      <c r="B28" s="1" t="s">
        <v>48</v>
      </c>
      <c r="C28" s="1" t="s">
        <v>31</v>
      </c>
      <c r="D28" s="1"/>
    </row>
    <row r="29" spans="1:4" x14ac:dyDescent="0.25">
      <c r="A29" s="1" t="s">
        <v>79</v>
      </c>
      <c r="B29" s="1" t="s">
        <v>51</v>
      </c>
      <c r="C29" s="1" t="s">
        <v>52</v>
      </c>
      <c r="D29" s="1"/>
    </row>
    <row r="30" spans="1:4" x14ac:dyDescent="0.25">
      <c r="A30" s="1" t="s">
        <v>80</v>
      </c>
      <c r="B30" s="1" t="s">
        <v>16</v>
      </c>
      <c r="C30" s="1" t="s">
        <v>52</v>
      </c>
      <c r="D30" s="1"/>
    </row>
    <row r="31" spans="1:4" x14ac:dyDescent="0.25">
      <c r="A31" s="1" t="s">
        <v>81</v>
      </c>
      <c r="B31" s="1" t="s">
        <v>16</v>
      </c>
      <c r="C31" s="1" t="s">
        <v>31</v>
      </c>
      <c r="D31" s="1"/>
    </row>
    <row r="32" spans="1:4" x14ac:dyDescent="0.25">
      <c r="A32" s="1" t="s">
        <v>82</v>
      </c>
      <c r="B32" s="1" t="s">
        <v>16</v>
      </c>
      <c r="C32" s="1" t="s">
        <v>31</v>
      </c>
      <c r="D32" s="1"/>
    </row>
    <row r="33" spans="1:4" x14ac:dyDescent="0.25">
      <c r="A33" s="1" t="s">
        <v>83</v>
      </c>
      <c r="B33" s="1" t="s">
        <v>67</v>
      </c>
      <c r="C33" s="1" t="s">
        <v>84</v>
      </c>
      <c r="D33" s="1"/>
    </row>
    <row r="34" spans="1:4" x14ac:dyDescent="0.25">
      <c r="A34" s="1" t="s">
        <v>85</v>
      </c>
      <c r="B34" s="1" t="s">
        <v>86</v>
      </c>
      <c r="C34" s="1" t="s">
        <v>84</v>
      </c>
      <c r="D34" s="1"/>
    </row>
    <row r="35" spans="1:4" x14ac:dyDescent="0.25">
      <c r="A35" s="1" t="s">
        <v>87</v>
      </c>
      <c r="B35" s="1" t="s">
        <v>86</v>
      </c>
      <c r="C35" s="1" t="s">
        <v>84</v>
      </c>
      <c r="D35" s="1"/>
    </row>
    <row r="36" spans="1:4" x14ac:dyDescent="0.25">
      <c r="A36" s="1" t="s">
        <v>88</v>
      </c>
      <c r="B36" s="1" t="s">
        <v>86</v>
      </c>
      <c r="C36" s="1" t="s">
        <v>84</v>
      </c>
      <c r="D36" s="1"/>
    </row>
    <row r="37" spans="1:4" x14ac:dyDescent="0.25">
      <c r="A37" s="1" t="s">
        <v>89</v>
      </c>
      <c r="B37" s="1" t="s">
        <v>86</v>
      </c>
      <c r="C37" s="1" t="s">
        <v>84</v>
      </c>
      <c r="D37" s="1"/>
    </row>
    <row r="38" spans="1:4" x14ac:dyDescent="0.25">
      <c r="A38" s="1" t="s">
        <v>90</v>
      </c>
      <c r="B38" s="1" t="s">
        <v>86</v>
      </c>
      <c r="C38" s="1" t="s">
        <v>84</v>
      </c>
      <c r="D38" s="1"/>
    </row>
    <row r="39" spans="1:4" x14ac:dyDescent="0.25">
      <c r="A39" s="1" t="s">
        <v>91</v>
      </c>
      <c r="B39" s="1" t="s">
        <v>86</v>
      </c>
      <c r="C39" s="1" t="s">
        <v>84</v>
      </c>
      <c r="D39" s="1"/>
    </row>
    <row r="40" spans="1:4" x14ac:dyDescent="0.25">
      <c r="A40" s="1" t="s">
        <v>92</v>
      </c>
      <c r="B40" s="1" t="s">
        <v>86</v>
      </c>
      <c r="C40" s="1" t="s">
        <v>84</v>
      </c>
      <c r="D40" s="1"/>
    </row>
    <row r="41" spans="1:4" x14ac:dyDescent="0.25">
      <c r="A41" s="1" t="s">
        <v>93</v>
      </c>
      <c r="B41" s="1" t="s">
        <v>86</v>
      </c>
      <c r="C41" s="1" t="s">
        <v>84</v>
      </c>
      <c r="D41" s="1"/>
    </row>
    <row r="42" spans="1:4" x14ac:dyDescent="0.25">
      <c r="A42" s="1" t="s">
        <v>94</v>
      </c>
      <c r="B42" s="1" t="s">
        <v>86</v>
      </c>
      <c r="C42" s="1" t="s">
        <v>84</v>
      </c>
      <c r="D42" s="1"/>
    </row>
    <row r="43" spans="1:4" x14ac:dyDescent="0.25">
      <c r="A43" s="1" t="s">
        <v>95</v>
      </c>
      <c r="B43" s="1" t="s">
        <v>86</v>
      </c>
      <c r="C43" s="1" t="s">
        <v>84</v>
      </c>
      <c r="D43" s="1"/>
    </row>
    <row r="44" spans="1:4" x14ac:dyDescent="0.25">
      <c r="A44" s="1" t="s">
        <v>96</v>
      </c>
      <c r="B44" s="1" t="s">
        <v>86</v>
      </c>
      <c r="C44" s="1" t="s">
        <v>84</v>
      </c>
      <c r="D44" s="1"/>
    </row>
  </sheetData>
  <dataValidations count="2">
    <dataValidation type="list" allowBlank="1" showInputMessage="1" showErrorMessage="1" sqref="C2:C44" xr:uid="{00F0000F-00E8-4C3D-B844-001F0039008F}">
      <formula1>"CEVEA, Enviro, GA, Facturation, Services, Direction OMEGA, Equipe Central Parcs, SSQ"</formula1>
    </dataValidation>
    <dataValidation type="list" allowBlank="1" showInputMessage="1" showErrorMessage="1" sqref="B2:B44" xr:uid="{001400FF-00E6-435F-BDC8-00DB00E3000E}">
      <formula1>"PPA, Certificates, Connection, Access Rights, Insurance, Corporate, EPC, Other, Services, NMC Purchase, Financial, Permit, Community Solar"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9" tint="0.39997558519241921"/>
  </sheetPr>
  <dimension ref="A1:D28"/>
  <sheetViews>
    <sheetView workbookViewId="0">
      <selection activeCell="B10" sqref="B10"/>
    </sheetView>
  </sheetViews>
  <sheetFormatPr baseColWidth="10" defaultColWidth="9.140625" defaultRowHeight="15" x14ac:dyDescent="0.25"/>
  <cols>
    <col min="1" max="1" width="36.5703125" customWidth="1"/>
    <col min="2" max="2" width="44.42578125" customWidth="1"/>
    <col min="3" max="3" width="27.140625" customWidth="1"/>
    <col min="4" max="4" width="61.140625" customWidth="1"/>
  </cols>
  <sheetData>
    <row r="1" spans="1:4" x14ac:dyDescent="0.25">
      <c r="A1" s="25" t="s">
        <v>983</v>
      </c>
      <c r="B1" s="25" t="s">
        <v>1056</v>
      </c>
      <c r="C1" t="s">
        <v>1057</v>
      </c>
      <c r="D1" t="s">
        <v>4</v>
      </c>
    </row>
    <row r="2" spans="1:4" x14ac:dyDescent="0.25">
      <c r="A2" s="26" t="s">
        <v>10</v>
      </c>
      <c r="B2" s="26" t="s">
        <v>1058</v>
      </c>
    </row>
    <row r="3" spans="1:4" x14ac:dyDescent="0.25">
      <c r="A3" s="26" t="s">
        <v>10</v>
      </c>
      <c r="B3" s="26" t="s">
        <v>1059</v>
      </c>
    </row>
    <row r="4" spans="1:4" x14ac:dyDescent="0.25">
      <c r="A4" s="26" t="s">
        <v>10</v>
      </c>
      <c r="B4" s="26" t="s">
        <v>1060</v>
      </c>
    </row>
    <row r="5" spans="1:4" x14ac:dyDescent="0.25">
      <c r="A5" s="26" t="s">
        <v>13</v>
      </c>
      <c r="B5" t="s">
        <v>1061</v>
      </c>
    </row>
    <row r="6" spans="1:4" x14ac:dyDescent="0.25">
      <c r="A6" s="26" t="s">
        <v>13</v>
      </c>
      <c r="B6" t="s">
        <v>1062</v>
      </c>
    </row>
    <row r="7" spans="1:4" x14ac:dyDescent="0.25">
      <c r="A7" s="26" t="s">
        <v>13</v>
      </c>
      <c r="B7" t="s">
        <v>1063</v>
      </c>
    </row>
    <row r="8" spans="1:4" x14ac:dyDescent="0.25">
      <c r="A8" s="26" t="s">
        <v>13</v>
      </c>
      <c r="B8" t="s">
        <v>1064</v>
      </c>
    </row>
    <row r="9" spans="1:4" x14ac:dyDescent="0.25">
      <c r="A9" s="26" t="s">
        <v>13</v>
      </c>
      <c r="B9" t="s">
        <v>1065</v>
      </c>
    </row>
    <row r="10" spans="1:4" x14ac:dyDescent="0.25">
      <c r="A10" s="26" t="s">
        <v>13</v>
      </c>
      <c r="B10" t="s">
        <v>1066</v>
      </c>
    </row>
    <row r="11" spans="1:4" x14ac:dyDescent="0.25">
      <c r="A11" s="26" t="s">
        <v>13</v>
      </c>
      <c r="B11" t="s">
        <v>1067</v>
      </c>
    </row>
    <row r="12" spans="1:4" x14ac:dyDescent="0.25">
      <c r="A12" s="26" t="s">
        <v>13</v>
      </c>
      <c r="B12" t="s">
        <v>1092</v>
      </c>
    </row>
    <row r="13" spans="1:4" x14ac:dyDescent="0.25">
      <c r="A13" s="26" t="s">
        <v>13</v>
      </c>
      <c r="B13" t="s">
        <v>1069</v>
      </c>
    </row>
    <row r="14" spans="1:4" x14ac:dyDescent="0.25">
      <c r="A14" s="26" t="s">
        <v>13</v>
      </c>
      <c r="B14" t="s">
        <v>1091</v>
      </c>
    </row>
    <row r="15" spans="1:4" x14ac:dyDescent="0.25">
      <c r="A15" s="26" t="s">
        <v>13</v>
      </c>
      <c r="B15" t="s">
        <v>1089</v>
      </c>
    </row>
    <row r="16" spans="1:4" x14ac:dyDescent="0.25">
      <c r="A16" s="26" t="s">
        <v>13</v>
      </c>
      <c r="B16" t="s">
        <v>1071</v>
      </c>
    </row>
    <row r="17" spans="1:2" x14ac:dyDescent="0.25">
      <c r="A17" s="26" t="s">
        <v>13</v>
      </c>
      <c r="B17" t="s">
        <v>1072</v>
      </c>
    </row>
    <row r="18" spans="1:2" x14ac:dyDescent="0.25">
      <c r="A18" s="26" t="s">
        <v>13</v>
      </c>
      <c r="B18" t="s">
        <v>1073</v>
      </c>
    </row>
    <row r="19" spans="1:2" x14ac:dyDescent="0.25">
      <c r="A19" s="26" t="s">
        <v>13</v>
      </c>
      <c r="B19" t="s">
        <v>1074</v>
      </c>
    </row>
    <row r="20" spans="1:2" x14ac:dyDescent="0.25">
      <c r="A20" s="26" t="s">
        <v>13</v>
      </c>
      <c r="B20" t="s">
        <v>1075</v>
      </c>
    </row>
    <row r="21" spans="1:2" x14ac:dyDescent="0.25">
      <c r="A21" s="26" t="s">
        <v>13</v>
      </c>
      <c r="B21" t="s">
        <v>1076</v>
      </c>
    </row>
    <row r="22" spans="1:2" x14ac:dyDescent="0.25">
      <c r="A22" s="26" t="s">
        <v>13</v>
      </c>
      <c r="B22" t="s">
        <v>1077</v>
      </c>
    </row>
    <row r="23" spans="1:2" x14ac:dyDescent="0.25">
      <c r="A23" s="26" t="s">
        <v>13</v>
      </c>
      <c r="B23" t="s">
        <v>1078</v>
      </c>
    </row>
    <row r="24" spans="1:2" x14ac:dyDescent="0.25">
      <c r="A24" s="26" t="s">
        <v>13</v>
      </c>
      <c r="B24" t="s">
        <v>1079</v>
      </c>
    </row>
    <row r="25" spans="1:2" x14ac:dyDescent="0.25">
      <c r="A25" s="26" t="s">
        <v>13</v>
      </c>
      <c r="B25" t="s">
        <v>1090</v>
      </c>
    </row>
    <row r="26" spans="1:2" x14ac:dyDescent="0.25">
      <c r="A26" s="26" t="s">
        <v>13</v>
      </c>
      <c r="B26" t="s">
        <v>1081</v>
      </c>
    </row>
    <row r="27" spans="1:2" x14ac:dyDescent="0.25">
      <c r="A27" s="26" t="s">
        <v>13</v>
      </c>
      <c r="B27" t="s">
        <v>1082</v>
      </c>
    </row>
    <row r="28" spans="1:2" x14ac:dyDescent="0.25">
      <c r="A28" s="26" t="s">
        <v>13</v>
      </c>
      <c r="B28" t="s">
        <v>1083</v>
      </c>
    </row>
  </sheetData>
  <dataValidations count="1">
    <dataValidation type="list" allowBlank="1" showInputMessage="1" showErrorMessage="1" sqref="A2:A28" xr:uid="{004900C6-0097-4DED-9FB2-004D0004006A}">
      <formula1>INDIRECT("portfolio_type[Types de portefeuille]")</formula1>
    </dataValidation>
  </dataValidations>
  <pageMargins left="0.7" right="0.7" top="0.75" bottom="0.75" header="0.3" footer="0.3"/>
  <pageSetup paperSize="9" orientation="portrait" verticalDpi="0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9" tint="0.39997558519241921"/>
  </sheetPr>
  <dimension ref="A1:B25"/>
  <sheetViews>
    <sheetView workbookViewId="0">
      <selection activeCell="B10" sqref="B10"/>
    </sheetView>
  </sheetViews>
  <sheetFormatPr baseColWidth="10" defaultColWidth="9.140625" defaultRowHeight="15" x14ac:dyDescent="0.25"/>
  <cols>
    <col min="1" max="1" width="12.42578125" bestFit="1" customWidth="1"/>
    <col min="2" max="2" width="27.7109375" bestFit="1" customWidth="1"/>
  </cols>
  <sheetData>
    <row r="1" spans="1:2" x14ac:dyDescent="0.25">
      <c r="A1" s="27" t="s">
        <v>1084</v>
      </c>
      <c r="B1" s="27" t="s">
        <v>1085</v>
      </c>
    </row>
    <row r="2" spans="1:2" x14ac:dyDescent="0.25">
      <c r="A2" s="27">
        <v>1</v>
      </c>
      <c r="B2" s="27" t="s">
        <v>1061</v>
      </c>
    </row>
    <row r="3" spans="1:2" x14ac:dyDescent="0.25">
      <c r="A3" s="27">
        <v>2</v>
      </c>
      <c r="B3" s="27" t="s">
        <v>1062</v>
      </c>
    </row>
    <row r="4" spans="1:2" x14ac:dyDescent="0.25">
      <c r="A4" s="27">
        <v>3</v>
      </c>
      <c r="B4" s="27" t="s">
        <v>1063</v>
      </c>
    </row>
    <row r="5" spans="1:2" x14ac:dyDescent="0.25">
      <c r="A5" s="27">
        <v>4</v>
      </c>
      <c r="B5" s="27" t="s">
        <v>1064</v>
      </c>
    </row>
    <row r="6" spans="1:2" x14ac:dyDescent="0.25">
      <c r="A6" s="27">
        <v>5</v>
      </c>
      <c r="B6" s="27" t="s">
        <v>1065</v>
      </c>
    </row>
    <row r="7" spans="1:2" x14ac:dyDescent="0.25">
      <c r="A7" s="27">
        <v>6</v>
      </c>
      <c r="B7" s="27" t="s">
        <v>1066</v>
      </c>
    </row>
    <row r="8" spans="1:2" x14ac:dyDescent="0.25">
      <c r="A8" s="27">
        <v>7</v>
      </c>
      <c r="B8" s="27" t="s">
        <v>1067</v>
      </c>
    </row>
    <row r="9" spans="1:2" x14ac:dyDescent="0.25">
      <c r="A9" s="27">
        <v>8</v>
      </c>
      <c r="B9" s="27" t="s">
        <v>1092</v>
      </c>
    </row>
    <row r="10" spans="1:2" x14ac:dyDescent="0.25">
      <c r="A10" s="27">
        <v>9</v>
      </c>
      <c r="B10" s="27" t="s">
        <v>1069</v>
      </c>
    </row>
    <row r="11" spans="1:2" x14ac:dyDescent="0.25">
      <c r="A11" s="27">
        <v>10</v>
      </c>
      <c r="B11" s="27" t="s">
        <v>1091</v>
      </c>
    </row>
    <row r="12" spans="1:2" x14ac:dyDescent="0.25">
      <c r="A12" s="27">
        <v>11</v>
      </c>
      <c r="B12" s="27" t="s">
        <v>1089</v>
      </c>
    </row>
    <row r="13" spans="1:2" x14ac:dyDescent="0.25">
      <c r="A13" s="27">
        <v>12</v>
      </c>
      <c r="B13" s="27" t="s">
        <v>1071</v>
      </c>
    </row>
    <row r="14" spans="1:2" x14ac:dyDescent="0.25">
      <c r="A14" s="27">
        <v>13</v>
      </c>
      <c r="B14" s="27" t="s">
        <v>1072</v>
      </c>
    </row>
    <row r="15" spans="1:2" x14ac:dyDescent="0.25">
      <c r="A15" s="27">
        <v>14</v>
      </c>
      <c r="B15" s="27" t="s">
        <v>1073</v>
      </c>
    </row>
    <row r="16" spans="1:2" x14ac:dyDescent="0.25">
      <c r="A16" s="27">
        <v>15</v>
      </c>
      <c r="B16" s="27" t="s">
        <v>1074</v>
      </c>
    </row>
    <row r="17" spans="1:2" x14ac:dyDescent="0.25">
      <c r="A17" s="27">
        <v>16</v>
      </c>
      <c r="B17" s="27" t="s">
        <v>1075</v>
      </c>
    </row>
    <row r="18" spans="1:2" x14ac:dyDescent="0.25">
      <c r="A18" s="27">
        <v>17</v>
      </c>
      <c r="B18" s="27" t="s">
        <v>1087</v>
      </c>
    </row>
    <row r="19" spans="1:2" x14ac:dyDescent="0.25">
      <c r="A19" s="27">
        <v>18</v>
      </c>
      <c r="B19" s="27" t="s">
        <v>1077</v>
      </c>
    </row>
    <row r="20" spans="1:2" x14ac:dyDescent="0.25">
      <c r="A20" s="27">
        <v>19</v>
      </c>
      <c r="B20" s="27" t="s">
        <v>1078</v>
      </c>
    </row>
    <row r="21" spans="1:2" x14ac:dyDescent="0.25">
      <c r="A21" s="27">
        <v>20</v>
      </c>
      <c r="B21" s="27" t="s">
        <v>1079</v>
      </c>
    </row>
    <row r="22" spans="1:2" x14ac:dyDescent="0.25">
      <c r="A22" s="27">
        <v>21</v>
      </c>
      <c r="B22" s="27" t="s">
        <v>1090</v>
      </c>
    </row>
    <row r="23" spans="1:2" x14ac:dyDescent="0.25">
      <c r="A23" s="27">
        <v>22</v>
      </c>
      <c r="B23" s="27" t="s">
        <v>1081</v>
      </c>
    </row>
    <row r="24" spans="1:2" x14ac:dyDescent="0.25">
      <c r="A24" s="27">
        <v>23</v>
      </c>
      <c r="B24" s="27" t="s">
        <v>1082</v>
      </c>
    </row>
    <row r="25" spans="1:2" x14ac:dyDescent="0.25">
      <c r="A25" s="27">
        <v>24</v>
      </c>
      <c r="B25" s="27" t="s">
        <v>1083</v>
      </c>
    </row>
  </sheetData>
  <pageMargins left="0.7" right="0.7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26"/>
  <sheetViews>
    <sheetView workbookViewId="0">
      <selection activeCell="A3" sqref="A3:A26"/>
    </sheetView>
  </sheetViews>
  <sheetFormatPr baseColWidth="10" defaultColWidth="9.140625" defaultRowHeight="15" x14ac:dyDescent="0.25"/>
  <sheetData>
    <row r="1" spans="1:1" x14ac:dyDescent="0.25">
      <c r="A1" t="s">
        <v>1088</v>
      </c>
    </row>
    <row r="3" spans="1:1" x14ac:dyDescent="0.25">
      <c r="A3" t="s">
        <v>1061</v>
      </c>
    </row>
    <row r="4" spans="1:1" x14ac:dyDescent="0.25">
      <c r="A4" t="s">
        <v>1062</v>
      </c>
    </row>
    <row r="5" spans="1:1" x14ac:dyDescent="0.25">
      <c r="A5" t="s">
        <v>1063</v>
      </c>
    </row>
    <row r="6" spans="1:1" x14ac:dyDescent="0.25">
      <c r="A6" t="s">
        <v>1064</v>
      </c>
    </row>
    <row r="7" spans="1:1" x14ac:dyDescent="0.25">
      <c r="A7" t="s">
        <v>1065</v>
      </c>
    </row>
    <row r="8" spans="1:1" x14ac:dyDescent="0.25">
      <c r="A8" t="s">
        <v>1066</v>
      </c>
    </row>
    <row r="9" spans="1:1" x14ac:dyDescent="0.25">
      <c r="A9" t="s">
        <v>1067</v>
      </c>
    </row>
    <row r="10" spans="1:1" x14ac:dyDescent="0.25">
      <c r="A10" t="s">
        <v>1068</v>
      </c>
    </row>
    <row r="11" spans="1:1" x14ac:dyDescent="0.25">
      <c r="A11" t="s">
        <v>1069</v>
      </c>
    </row>
    <row r="12" spans="1:1" x14ac:dyDescent="0.25">
      <c r="A12" t="s">
        <v>1070</v>
      </c>
    </row>
    <row r="13" spans="1:1" x14ac:dyDescent="0.25">
      <c r="A13" t="s">
        <v>1086</v>
      </c>
    </row>
    <row r="14" spans="1:1" x14ac:dyDescent="0.25">
      <c r="A14" t="s">
        <v>1071</v>
      </c>
    </row>
    <row r="15" spans="1:1" x14ac:dyDescent="0.25">
      <c r="A15" t="s">
        <v>1072</v>
      </c>
    </row>
    <row r="16" spans="1:1" x14ac:dyDescent="0.25">
      <c r="A16" t="s">
        <v>1073</v>
      </c>
    </row>
    <row r="17" spans="1:1" x14ac:dyDescent="0.25">
      <c r="A17" t="s">
        <v>1074</v>
      </c>
    </row>
    <row r="18" spans="1:1" x14ac:dyDescent="0.25">
      <c r="A18" t="s">
        <v>1075</v>
      </c>
    </row>
    <row r="19" spans="1:1" x14ac:dyDescent="0.25">
      <c r="A19" t="s">
        <v>1087</v>
      </c>
    </row>
    <row r="20" spans="1:1" x14ac:dyDescent="0.25">
      <c r="A20" t="s">
        <v>1077</v>
      </c>
    </row>
    <row r="21" spans="1:1" x14ac:dyDescent="0.25">
      <c r="A21" t="s">
        <v>1078</v>
      </c>
    </row>
    <row r="22" spans="1:1" x14ac:dyDescent="0.25">
      <c r="A22" t="s">
        <v>1079</v>
      </c>
    </row>
    <row r="23" spans="1:1" x14ac:dyDescent="0.25">
      <c r="A23" t="s">
        <v>1080</v>
      </c>
    </row>
    <row r="24" spans="1:1" x14ac:dyDescent="0.25">
      <c r="A24" t="s">
        <v>1081</v>
      </c>
    </row>
    <row r="25" spans="1:1" x14ac:dyDescent="0.25">
      <c r="A25" t="s">
        <v>1082</v>
      </c>
    </row>
    <row r="26" spans="1:1" x14ac:dyDescent="0.25">
      <c r="A26" t="s">
        <v>1083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A1:G68"/>
  <sheetViews>
    <sheetView workbookViewId="0">
      <selection activeCell="B3" sqref="B3"/>
    </sheetView>
  </sheetViews>
  <sheetFormatPr baseColWidth="10" defaultColWidth="9.140625" defaultRowHeight="15" x14ac:dyDescent="0.25"/>
  <cols>
    <col min="1" max="1" width="43.5703125" bestFit="1" customWidth="1"/>
    <col min="2" max="2" width="23.5703125" customWidth="1"/>
    <col min="3" max="3" width="47.7109375" customWidth="1"/>
    <col min="4" max="4" width="24.7109375" customWidth="1"/>
    <col min="5" max="5" width="31.5703125" bestFit="1" customWidth="1"/>
    <col min="6" max="6" width="17.85546875" bestFit="1" customWidth="1"/>
    <col min="7" max="7" width="27" customWidth="1"/>
  </cols>
  <sheetData>
    <row r="1" spans="1:7" x14ac:dyDescent="0.25">
      <c r="A1" t="s">
        <v>41</v>
      </c>
      <c r="B1" t="s">
        <v>42</v>
      </c>
      <c r="C1" t="s">
        <v>97</v>
      </c>
      <c r="D1" t="s">
        <v>98</v>
      </c>
      <c r="E1" t="s">
        <v>99</v>
      </c>
      <c r="F1" t="s">
        <v>100</v>
      </c>
      <c r="G1" t="s">
        <v>4</v>
      </c>
    </row>
    <row r="2" spans="1:7" ht="14.25" customHeight="1" x14ac:dyDescent="0.25">
      <c r="A2" s="3" t="s">
        <v>76</v>
      </c>
      <c r="B2" s="4" t="e">
        <f>INDEX(contract_list[[Types de contrats]:[Catégorie]], MATCH(contract_list12[[#This Row],[Types de contrats]], contract_list[Types de contrats],0), 2)</f>
        <v>#N/A</v>
      </c>
      <c r="C2" s="1" t="s">
        <v>101</v>
      </c>
      <c r="D2" s="1" t="s">
        <v>102</v>
      </c>
      <c r="E2" s="1"/>
      <c r="F2" s="1" t="s">
        <v>103</v>
      </c>
      <c r="G2" s="1"/>
    </row>
    <row r="3" spans="1:7" x14ac:dyDescent="0.25">
      <c r="A3" s="3" t="s">
        <v>73</v>
      </c>
      <c r="B3" s="4" t="str">
        <f>INDEX(contract_list[[Types de contrats]:[Catégorie]],MATCH(contract_list12[[#This Row],[Types de contrats]],contract_list[Types de contrats],0),2)</f>
        <v>Services</v>
      </c>
      <c r="C3" s="1" t="s">
        <v>104</v>
      </c>
      <c r="D3" s="1" t="s">
        <v>102</v>
      </c>
      <c r="E3" s="1"/>
      <c r="F3" s="1"/>
      <c r="G3" s="1"/>
    </row>
    <row r="4" spans="1:7" x14ac:dyDescent="0.25">
      <c r="C4" s="1" t="s">
        <v>105</v>
      </c>
      <c r="D4" s="1" t="s">
        <v>102</v>
      </c>
      <c r="E4" s="1"/>
      <c r="F4" s="1"/>
      <c r="G4" s="1"/>
    </row>
    <row r="5" spans="1:7" x14ac:dyDescent="0.25">
      <c r="A5" s="1"/>
      <c r="B5" s="1"/>
      <c r="C5" s="1" t="s">
        <v>106</v>
      </c>
      <c r="D5" s="1" t="s">
        <v>102</v>
      </c>
      <c r="E5" s="1"/>
      <c r="F5" s="1"/>
      <c r="G5" s="1"/>
    </row>
    <row r="6" spans="1:7" x14ac:dyDescent="0.25">
      <c r="A6" s="1"/>
      <c r="B6" s="1"/>
      <c r="C6" s="1" t="s">
        <v>107</v>
      </c>
      <c r="D6" s="1" t="s">
        <v>102</v>
      </c>
      <c r="E6" s="1"/>
      <c r="F6" s="1"/>
      <c r="G6" s="1"/>
    </row>
    <row r="7" spans="1:7" x14ac:dyDescent="0.25">
      <c r="A7" s="1"/>
      <c r="B7" s="1"/>
      <c r="C7" s="1" t="s">
        <v>108</v>
      </c>
      <c r="D7" s="1" t="s">
        <v>109</v>
      </c>
      <c r="E7" s="1" t="s">
        <v>1104</v>
      </c>
      <c r="F7" s="1"/>
      <c r="G7" s="1"/>
    </row>
    <row r="8" spans="1:7" x14ac:dyDescent="0.25">
      <c r="A8" s="1"/>
      <c r="B8" s="1"/>
      <c r="C8" s="1" t="s">
        <v>110</v>
      </c>
      <c r="D8" s="1" t="s">
        <v>109</v>
      </c>
      <c r="E8" s="1" t="s">
        <v>111</v>
      </c>
      <c r="F8" s="1"/>
      <c r="G8" s="1"/>
    </row>
    <row r="9" spans="1:7" x14ac:dyDescent="0.25">
      <c r="A9" s="1"/>
      <c r="B9" s="1"/>
      <c r="C9" s="1" t="s">
        <v>112</v>
      </c>
      <c r="D9" s="1" t="s">
        <v>109</v>
      </c>
      <c r="E9" s="1" t="s">
        <v>113</v>
      </c>
      <c r="F9" s="1"/>
      <c r="G9" s="1"/>
    </row>
    <row r="10" spans="1:7" x14ac:dyDescent="0.25">
      <c r="A10" s="1"/>
      <c r="B10" s="1"/>
      <c r="C10" s="1" t="s">
        <v>114</v>
      </c>
      <c r="D10" s="1" t="s">
        <v>109</v>
      </c>
      <c r="E10" s="1" t="s">
        <v>115</v>
      </c>
      <c r="F10" s="1"/>
      <c r="G10" s="1"/>
    </row>
    <row r="11" spans="1:7" x14ac:dyDescent="0.25">
      <c r="A11" s="1"/>
      <c r="B11" s="1"/>
      <c r="C11" s="1" t="s">
        <v>116</v>
      </c>
      <c r="D11" s="1" t="s">
        <v>109</v>
      </c>
      <c r="E11" s="1" t="s">
        <v>117</v>
      </c>
      <c r="F11" s="1"/>
      <c r="G11" s="1"/>
    </row>
    <row r="12" spans="1:7" x14ac:dyDescent="0.25">
      <c r="A12" s="1"/>
      <c r="B12" s="1"/>
      <c r="C12" s="1" t="s">
        <v>118</v>
      </c>
      <c r="D12" s="1" t="s">
        <v>109</v>
      </c>
      <c r="E12" s="1" t="s">
        <v>119</v>
      </c>
      <c r="F12" s="1"/>
      <c r="G12" s="1"/>
    </row>
    <row r="13" spans="1:7" x14ac:dyDescent="0.25">
      <c r="A13" s="1"/>
      <c r="B13" s="1"/>
      <c r="C13" s="1" t="s">
        <v>120</v>
      </c>
      <c r="D13" s="1" t="s">
        <v>109</v>
      </c>
      <c r="E13" s="1" t="s">
        <v>121</v>
      </c>
      <c r="F13" s="1"/>
      <c r="G13" s="1"/>
    </row>
    <row r="14" spans="1:7" x14ac:dyDescent="0.25">
      <c r="A14" s="1"/>
      <c r="B14" s="1"/>
      <c r="C14" s="1" t="s">
        <v>122</v>
      </c>
      <c r="D14" s="1" t="s">
        <v>109</v>
      </c>
      <c r="E14" s="1" t="s">
        <v>123</v>
      </c>
      <c r="F14" s="1"/>
      <c r="G14" s="1"/>
    </row>
    <row r="15" spans="1:7" x14ac:dyDescent="0.25">
      <c r="A15" s="1"/>
      <c r="B15" s="1"/>
      <c r="C15" s="28" t="s">
        <v>124</v>
      </c>
      <c r="D15" s="1"/>
      <c r="E15" s="1"/>
      <c r="F15" s="1"/>
      <c r="G15" s="1"/>
    </row>
    <row r="16" spans="1:7" x14ac:dyDescent="0.25">
      <c r="C16" s="29" t="s">
        <v>125</v>
      </c>
    </row>
    <row r="17" spans="1:7" x14ac:dyDescent="0.25">
      <c r="A17" s="1"/>
      <c r="B17" s="1"/>
      <c r="C17" s="1" t="s">
        <v>126</v>
      </c>
      <c r="D17" s="1" t="s">
        <v>109</v>
      </c>
      <c r="E17" s="1" t="s">
        <v>127</v>
      </c>
      <c r="F17" s="1"/>
      <c r="G17" s="1"/>
    </row>
    <row r="22" spans="1:7" x14ac:dyDescent="0.25">
      <c r="A22" s="1"/>
      <c r="B22" s="1"/>
      <c r="C22" s="1" t="s">
        <v>128</v>
      </c>
      <c r="D22" s="1" t="s">
        <v>109</v>
      </c>
      <c r="E22" s="1" t="s">
        <v>129</v>
      </c>
      <c r="F22" s="1"/>
      <c r="G22" s="1"/>
    </row>
    <row r="23" spans="1:7" x14ac:dyDescent="0.25">
      <c r="A23" s="1"/>
      <c r="B23" s="1"/>
      <c r="C23" s="1" t="s">
        <v>130</v>
      </c>
      <c r="D23" s="1" t="s">
        <v>109</v>
      </c>
      <c r="E23" s="1" t="s">
        <v>131</v>
      </c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C25" s="1" t="s">
        <v>105</v>
      </c>
      <c r="D25" s="1" t="s">
        <v>102</v>
      </c>
      <c r="E25" s="1"/>
      <c r="F25" s="1"/>
      <c r="G25" s="1"/>
    </row>
    <row r="26" spans="1:7" x14ac:dyDescent="0.25">
      <c r="A26" s="3" t="s">
        <v>85</v>
      </c>
      <c r="B26" s="4" t="str">
        <f>INDEX(contract_list[[Types de contrats]:[Catégorie]],MATCH(contract_list12[[#This Row],[Types de contrats]],contract_list[Types de contrats],0),2)</f>
        <v>PPA</v>
      </c>
      <c r="C26" s="1" t="s">
        <v>132</v>
      </c>
      <c r="D26" s="1" t="s">
        <v>102</v>
      </c>
      <c r="E26" s="1"/>
      <c r="F26" s="1"/>
      <c r="G26" s="1"/>
    </row>
    <row r="27" spans="1:7" x14ac:dyDescent="0.25">
      <c r="C27" s="1" t="s">
        <v>133</v>
      </c>
      <c r="D27" s="1" t="s">
        <v>102</v>
      </c>
      <c r="E27" s="1"/>
      <c r="F27" s="1"/>
      <c r="G27" s="1"/>
    </row>
    <row r="28" spans="1:7" x14ac:dyDescent="0.25">
      <c r="C28" s="1" t="s">
        <v>134</v>
      </c>
      <c r="D28" s="1" t="s">
        <v>135</v>
      </c>
      <c r="E28" s="1"/>
      <c r="F28" s="1"/>
      <c r="G28" s="1"/>
    </row>
    <row r="29" spans="1:7" x14ac:dyDescent="0.25">
      <c r="C29" s="1" t="s">
        <v>136</v>
      </c>
      <c r="D29" s="1" t="s">
        <v>137</v>
      </c>
      <c r="E29" s="1"/>
      <c r="F29" s="1"/>
      <c r="G29" s="1"/>
    </row>
    <row r="30" spans="1:7" x14ac:dyDescent="0.25">
      <c r="A30" s="3" t="s">
        <v>90</v>
      </c>
      <c r="B30" s="4" t="str">
        <f>INDEX(contract_list[[Types de contrats]:[Catégorie]],MATCH(contract_list12[[#This Row],[Types de contrats]],contract_list[Types de contrats],0),2)</f>
        <v>PPA</v>
      </c>
      <c r="C30" s="1" t="s">
        <v>132</v>
      </c>
      <c r="D30" s="1" t="s">
        <v>102</v>
      </c>
      <c r="E30" s="1"/>
      <c r="F30" s="1"/>
      <c r="G30" s="1"/>
    </row>
    <row r="31" spans="1:7" x14ac:dyDescent="0.25">
      <c r="C31" s="1" t="s">
        <v>133</v>
      </c>
      <c r="D31" s="1" t="s">
        <v>102</v>
      </c>
      <c r="E31" s="1"/>
      <c r="F31" s="1"/>
      <c r="G31" s="1"/>
    </row>
    <row r="32" spans="1:7" x14ac:dyDescent="0.25">
      <c r="A32" s="3" t="s">
        <v>93</v>
      </c>
      <c r="B32" s="4" t="s">
        <v>86</v>
      </c>
      <c r="C32" t="s">
        <v>138</v>
      </c>
      <c r="D32" t="s">
        <v>139</v>
      </c>
    </row>
    <row r="33" spans="1:4" x14ac:dyDescent="0.25">
      <c r="A33" s="3" t="s">
        <v>90</v>
      </c>
      <c r="B33" s="4" t="s">
        <v>86</v>
      </c>
      <c r="C33" t="s">
        <v>140</v>
      </c>
      <c r="D33" s="5" t="s">
        <v>135</v>
      </c>
    </row>
    <row r="34" spans="1:4" x14ac:dyDescent="0.25">
      <c r="C34" s="5" t="s">
        <v>141</v>
      </c>
      <c r="D34" s="5" t="s">
        <v>102</v>
      </c>
    </row>
    <row r="35" spans="1:4" x14ac:dyDescent="0.25">
      <c r="C35" s="5" t="s">
        <v>142</v>
      </c>
      <c r="D35" s="4" t="s">
        <v>102</v>
      </c>
    </row>
    <row r="36" spans="1:4" x14ac:dyDescent="0.25">
      <c r="C36" s="5" t="s">
        <v>143</v>
      </c>
      <c r="D36" s="5" t="s">
        <v>102</v>
      </c>
    </row>
    <row r="37" spans="1:4" x14ac:dyDescent="0.25">
      <c r="C37" s="5" t="s">
        <v>144</v>
      </c>
      <c r="D37" s="4" t="s">
        <v>102</v>
      </c>
    </row>
    <row r="38" spans="1:4" x14ac:dyDescent="0.25">
      <c r="C38" s="5" t="s">
        <v>134</v>
      </c>
      <c r="D38" s="5" t="s">
        <v>135</v>
      </c>
    </row>
    <row r="39" spans="1:4" x14ac:dyDescent="0.25">
      <c r="C39" s="5" t="s">
        <v>145</v>
      </c>
      <c r="D39" s="5" t="s">
        <v>137</v>
      </c>
    </row>
    <row r="40" spans="1:4" x14ac:dyDescent="0.25">
      <c r="C40" s="5" t="s">
        <v>146</v>
      </c>
      <c r="D40" s="5" t="s">
        <v>137</v>
      </c>
    </row>
    <row r="41" spans="1:4" x14ac:dyDescent="0.25">
      <c r="C41" s="5" t="s">
        <v>136</v>
      </c>
      <c r="D41" s="5" t="s">
        <v>137</v>
      </c>
    </row>
    <row r="42" spans="1:4" x14ac:dyDescent="0.25">
      <c r="A42" s="3" t="s">
        <v>88</v>
      </c>
      <c r="B42" s="4" t="s">
        <v>86</v>
      </c>
      <c r="C42" s="5" t="s">
        <v>141</v>
      </c>
      <c r="D42" s="5" t="s">
        <v>102</v>
      </c>
    </row>
    <row r="43" spans="1:4" x14ac:dyDescent="0.25">
      <c r="C43" s="5" t="s">
        <v>142</v>
      </c>
      <c r="D43" s="5" t="s">
        <v>102</v>
      </c>
    </row>
    <row r="44" spans="1:4" x14ac:dyDescent="0.25">
      <c r="C44" s="5" t="s">
        <v>143</v>
      </c>
      <c r="D44" s="5" t="s">
        <v>102</v>
      </c>
    </row>
    <row r="45" spans="1:4" x14ac:dyDescent="0.25">
      <c r="C45" s="5" t="s">
        <v>144</v>
      </c>
      <c r="D45" s="5" t="s">
        <v>102</v>
      </c>
    </row>
    <row r="46" spans="1:4" x14ac:dyDescent="0.25">
      <c r="C46" s="5" t="s">
        <v>134</v>
      </c>
      <c r="D46" s="5" t="s">
        <v>135</v>
      </c>
    </row>
    <row r="47" spans="1:4" x14ac:dyDescent="0.25">
      <c r="C47" s="5" t="s">
        <v>147</v>
      </c>
      <c r="D47" s="5" t="s">
        <v>135</v>
      </c>
    </row>
    <row r="48" spans="1:4" x14ac:dyDescent="0.25">
      <c r="C48" s="5" t="s">
        <v>136</v>
      </c>
      <c r="D48" s="5" t="s">
        <v>137</v>
      </c>
    </row>
    <row r="49" spans="1:4" x14ac:dyDescent="0.25">
      <c r="A49" s="3" t="s">
        <v>87</v>
      </c>
      <c r="B49" s="4" t="s">
        <v>86</v>
      </c>
      <c r="C49" t="s">
        <v>140</v>
      </c>
      <c r="D49" s="5" t="s">
        <v>135</v>
      </c>
    </row>
    <row r="50" spans="1:4" x14ac:dyDescent="0.25">
      <c r="C50" s="5" t="s">
        <v>141</v>
      </c>
      <c r="D50" s="5" t="s">
        <v>102</v>
      </c>
    </row>
    <row r="51" spans="1:4" x14ac:dyDescent="0.25">
      <c r="C51" s="5" t="s">
        <v>142</v>
      </c>
      <c r="D51" s="4" t="s">
        <v>102</v>
      </c>
    </row>
    <row r="52" spans="1:4" x14ac:dyDescent="0.25">
      <c r="C52" s="5" t="s">
        <v>143</v>
      </c>
      <c r="D52" s="5" t="s">
        <v>102</v>
      </c>
    </row>
    <row r="53" spans="1:4" x14ac:dyDescent="0.25">
      <c r="C53" s="5" t="s">
        <v>144</v>
      </c>
      <c r="D53" s="4" t="s">
        <v>102</v>
      </c>
    </row>
    <row r="54" spans="1:4" x14ac:dyDescent="0.25">
      <c r="C54" s="5" t="s">
        <v>134</v>
      </c>
      <c r="D54" s="5" t="s">
        <v>135</v>
      </c>
    </row>
    <row r="55" spans="1:4" x14ac:dyDescent="0.25">
      <c r="C55" s="5" t="s">
        <v>148</v>
      </c>
      <c r="D55" s="4" t="s">
        <v>102</v>
      </c>
    </row>
    <row r="56" spans="1:4" x14ac:dyDescent="0.25">
      <c r="C56" s="5" t="s">
        <v>145</v>
      </c>
      <c r="D56" s="5" t="s">
        <v>137</v>
      </c>
    </row>
    <row r="57" spans="1:4" x14ac:dyDescent="0.25">
      <c r="C57" s="5" t="s">
        <v>146</v>
      </c>
      <c r="D57" s="5" t="s">
        <v>137</v>
      </c>
    </row>
    <row r="58" spans="1:4" x14ac:dyDescent="0.25">
      <c r="C58" s="5" t="s">
        <v>136</v>
      </c>
      <c r="D58" s="5" t="s">
        <v>137</v>
      </c>
    </row>
    <row r="59" spans="1:4" x14ac:dyDescent="0.25">
      <c r="A59" s="3" t="s">
        <v>85</v>
      </c>
      <c r="B59" s="5" t="s">
        <v>86</v>
      </c>
      <c r="C59" t="s">
        <v>140</v>
      </c>
      <c r="D59" s="5" t="s">
        <v>135</v>
      </c>
    </row>
    <row r="60" spans="1:4" x14ac:dyDescent="0.25">
      <c r="C60" s="5" t="s">
        <v>141</v>
      </c>
      <c r="D60" s="5" t="s">
        <v>102</v>
      </c>
    </row>
    <row r="61" spans="1:4" x14ac:dyDescent="0.25">
      <c r="C61" s="5" t="s">
        <v>142</v>
      </c>
      <c r="D61" s="4" t="s">
        <v>102</v>
      </c>
    </row>
    <row r="62" spans="1:4" x14ac:dyDescent="0.25">
      <c r="C62" s="5" t="s">
        <v>143</v>
      </c>
      <c r="D62" s="5" t="s">
        <v>102</v>
      </c>
    </row>
    <row r="63" spans="1:4" x14ac:dyDescent="0.25">
      <c r="C63" s="5" t="s">
        <v>144</v>
      </c>
      <c r="D63" s="4" t="s">
        <v>102</v>
      </c>
    </row>
    <row r="64" spans="1:4" x14ac:dyDescent="0.25">
      <c r="C64" s="5" t="s">
        <v>134</v>
      </c>
      <c r="D64" s="5" t="s">
        <v>135</v>
      </c>
    </row>
    <row r="65" spans="1:4" x14ac:dyDescent="0.25">
      <c r="C65" s="5" t="s">
        <v>145</v>
      </c>
      <c r="D65" s="5" t="s">
        <v>137</v>
      </c>
    </row>
    <row r="66" spans="1:4" x14ac:dyDescent="0.25">
      <c r="C66" s="5" t="s">
        <v>136</v>
      </c>
      <c r="D66" s="5" t="s">
        <v>137</v>
      </c>
    </row>
    <row r="67" spans="1:4" x14ac:dyDescent="0.25">
      <c r="A67" s="3" t="s">
        <v>95</v>
      </c>
      <c r="B67" t="s">
        <v>86</v>
      </c>
      <c r="C67" s="1" t="s">
        <v>149</v>
      </c>
      <c r="D67" s="4" t="s">
        <v>102</v>
      </c>
    </row>
    <row r="68" spans="1:4" x14ac:dyDescent="0.25">
      <c r="C68" s="5" t="s">
        <v>146</v>
      </c>
      <c r="D68" s="5" t="s">
        <v>137</v>
      </c>
    </row>
  </sheetData>
  <phoneticPr fontId="5" type="noConversion"/>
  <dataValidations count="3">
    <dataValidation type="list" allowBlank="1" showInputMessage="1" showErrorMessage="1" sqref="A33:A41 A22:A31 A2:A15 A17" xr:uid="{00890003-0097-4B7B-9E3A-003800F600A3}">
      <formula1>INDIRECT("contract_list[Types de contrats]")</formula1>
    </dataValidation>
    <dataValidation type="list" allowBlank="1" showInputMessage="1" showErrorMessage="1" sqref="D33:D68 D22:D31 D2:D15 D17" xr:uid="{00FD00BB-002B-456E-825E-005B009A001C}">
      <formula1>"Texte court, Choix unique, Choix mutilples, Nombre, Date, Oui/Non, E-mail, Zone de texte"</formula1>
    </dataValidation>
    <dataValidation type="list" allowBlank="1" showInputMessage="1" showErrorMessage="1" sqref="B30:B42 B59 B49 B22:B28 B2:B15 B17" xr:uid="{00D10092-00A7-45C3-840F-009800DB0065}">
      <formula1>"PPA, Certificates, Connection, Access Rights, Insurance, Corporate, EPC, Other, Services, NMC Purchase, Financial, Permit, Community Solar"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</sheetPr>
  <dimension ref="A1:I32"/>
  <sheetViews>
    <sheetView tabSelected="1" topLeftCell="D1" workbookViewId="0">
      <selection activeCell="E4" sqref="E4"/>
    </sheetView>
  </sheetViews>
  <sheetFormatPr baseColWidth="10" defaultColWidth="9.140625" defaultRowHeight="15" x14ac:dyDescent="0.25"/>
  <cols>
    <col min="1" max="1" width="9.140625" customWidth="1"/>
    <col min="2" max="2" width="18.28515625" customWidth="1"/>
    <col min="3" max="3" width="36.85546875" bestFit="1" customWidth="1"/>
    <col min="4" max="4" width="35.140625" bestFit="1" customWidth="1"/>
    <col min="5" max="5" width="43.5703125" bestFit="1" customWidth="1"/>
    <col min="6" max="7" width="43.5703125" customWidth="1"/>
    <col min="8" max="8" width="35.140625" bestFit="1" customWidth="1"/>
    <col min="9" max="9" width="41.5703125" customWidth="1"/>
    <col min="10" max="10" width="31.28515625" customWidth="1"/>
    <col min="11" max="11" width="16.140625" customWidth="1"/>
    <col min="13" max="13" width="19.42578125" customWidth="1"/>
  </cols>
  <sheetData>
    <row r="1" spans="1:9" x14ac:dyDescent="0.25">
      <c r="A1" t="s">
        <v>150</v>
      </c>
      <c r="B1" t="s">
        <v>151</v>
      </c>
      <c r="C1" s="6" t="s">
        <v>152</v>
      </c>
      <c r="D1" s="6" t="s">
        <v>153</v>
      </c>
      <c r="E1" s="7" t="s">
        <v>154</v>
      </c>
      <c r="F1" s="7" t="s">
        <v>155</v>
      </c>
      <c r="G1" s="7" t="s">
        <v>3</v>
      </c>
      <c r="H1" s="6" t="s">
        <v>156</v>
      </c>
      <c r="I1" s="6" t="s">
        <v>157</v>
      </c>
    </row>
    <row r="2" spans="1:9" x14ac:dyDescent="0.25">
      <c r="A2">
        <v>132</v>
      </c>
      <c r="B2" t="s">
        <v>158</v>
      </c>
      <c r="C2" t="s">
        <v>159</v>
      </c>
      <c r="D2" t="s">
        <v>160</v>
      </c>
      <c r="E2" s="1" t="s">
        <v>94</v>
      </c>
      <c r="F2" s="1" t="str">
        <f>INDEX(contract_list[[#All],[Types de contrats]:[Equipe]], MATCH(Table1[[#This Row],[Proposition équipe centrale parc]], contract_list[[#All],[Types de contrats]]), 2)</f>
        <v>PPA</v>
      </c>
      <c r="G2" s="1" t="str">
        <f>INDEX(contract_list[[#All],[Types de contrats]:[Equipe]], MATCH(Table1[[#This Row],[Proposition équipe centrale parc]], contract_list[[#All],[Types de contrats]]), 3)</f>
        <v>CEVEA</v>
      </c>
      <c r="H2" s="1" t="s">
        <v>94</v>
      </c>
    </row>
    <row r="3" spans="1:9" x14ac:dyDescent="0.25">
      <c r="A3">
        <v>133</v>
      </c>
      <c r="B3" t="s">
        <v>158</v>
      </c>
      <c r="C3" t="s">
        <v>161</v>
      </c>
      <c r="D3" t="s">
        <v>162</v>
      </c>
      <c r="E3" s="1" t="s">
        <v>94</v>
      </c>
      <c r="F3" s="1" t="str">
        <f>INDEX(contract_list[[#All],[Types de contrats]:[Equipe]],MATCH(Table1[[#This Row],[Proposition équipe centrale parc]],contract_list[[#All],[Types de contrats]]),2)</f>
        <v>PPA</v>
      </c>
      <c r="G3" s="1" t="str">
        <f>INDEX(contract_list[[#All],[Types de contrats]:[Equipe]],MATCH(Table1[[#This Row],[Proposition équipe centrale parc]],contract_list[[#All],[Types de contrats]]),3)</f>
        <v>CEVEA</v>
      </c>
      <c r="H3" s="1" t="s">
        <v>94</v>
      </c>
    </row>
    <row r="4" spans="1:9" x14ac:dyDescent="0.25">
      <c r="A4">
        <v>417</v>
      </c>
      <c r="B4" t="s">
        <v>158</v>
      </c>
      <c r="C4" t="s">
        <v>163</v>
      </c>
      <c r="D4" t="s">
        <v>164</v>
      </c>
      <c r="E4" s="1" t="s">
        <v>90</v>
      </c>
      <c r="F4" s="1" t="str">
        <f>INDEX(contract_list[[#All],[Types de contrats]:[Equipe]],MATCH(Table1[[#This Row],[Proposition équipe centrale parc]],contract_list[[#All],[Types de contrats]]),2)</f>
        <v>PPA</v>
      </c>
      <c r="G4" s="1" t="str">
        <f>INDEX(contract_list[[#All],[Types de contrats]:[Equipe]],MATCH(Table1[[#This Row],[Proposition équipe centrale parc]],contract_list[[#All],[Types de contrats]]),3)</f>
        <v>CEVEA</v>
      </c>
      <c r="H4" s="1" t="s">
        <v>90</v>
      </c>
    </row>
    <row r="5" spans="1:9" x14ac:dyDescent="0.25">
      <c r="A5">
        <v>418</v>
      </c>
      <c r="B5" t="s">
        <v>158</v>
      </c>
      <c r="C5" t="s">
        <v>165</v>
      </c>
      <c r="D5" t="s">
        <v>166</v>
      </c>
      <c r="E5" s="1" t="s">
        <v>93</v>
      </c>
      <c r="F5" s="1" t="str">
        <f>INDEX(contract_list[[#All],[Types de contrats]:[Equipe]],MATCH(Table1[[#This Row],[Proposition équipe centrale parc]],contract_list[[#All],[Types de contrats]]),2)</f>
        <v>PPA</v>
      </c>
      <c r="G5" s="1" t="str">
        <f>INDEX(contract_list[[#All],[Types de contrats]:[Equipe]],MATCH(Table1[[#This Row],[Proposition équipe centrale parc]],contract_list[[#All],[Types de contrats]]),3)</f>
        <v>CEVEA</v>
      </c>
      <c r="H5" s="1" t="s">
        <v>93</v>
      </c>
    </row>
    <row r="6" spans="1:9" x14ac:dyDescent="0.25">
      <c r="A6">
        <v>419</v>
      </c>
      <c r="B6" t="s">
        <v>158</v>
      </c>
      <c r="C6" t="s">
        <v>167</v>
      </c>
      <c r="D6" t="s">
        <v>168</v>
      </c>
      <c r="E6" s="1" t="s">
        <v>94</v>
      </c>
      <c r="F6" s="1" t="str">
        <f>INDEX(contract_list[[#All],[Types de contrats]:[Equipe]],MATCH(Table1[[#This Row],[Proposition équipe centrale parc]],contract_list[[#All],[Types de contrats]]),2)</f>
        <v>PPA</v>
      </c>
      <c r="G6" s="1" t="str">
        <f>INDEX(contract_list[[#All],[Types de contrats]:[Equipe]],MATCH(Table1[[#This Row],[Proposition équipe centrale parc]],contract_list[[#All],[Types de contrats]]),3)</f>
        <v>CEVEA</v>
      </c>
      <c r="H6" s="1" t="s">
        <v>94</v>
      </c>
    </row>
    <row r="7" spans="1:9" x14ac:dyDescent="0.25">
      <c r="A7">
        <v>420</v>
      </c>
      <c r="B7" t="s">
        <v>158</v>
      </c>
      <c r="C7" t="s">
        <v>169</v>
      </c>
      <c r="D7" t="s">
        <v>170</v>
      </c>
      <c r="E7" s="1" t="s">
        <v>85</v>
      </c>
      <c r="F7" s="1" t="str">
        <f>INDEX(contract_list[[#All],[Types de contrats]:[Equipe]],MATCH(Table1[[#This Row],[Proposition équipe centrale parc]],contract_list[[#All],[Types de contrats]]),2)</f>
        <v>PPA</v>
      </c>
      <c r="G7" s="1" t="str">
        <f>INDEX(contract_list[[#All],[Types de contrats]:[Equipe]],MATCH(Table1[[#This Row],[Proposition équipe centrale parc]],contract_list[[#All],[Types de contrats]]),3)</f>
        <v>CEVEA</v>
      </c>
      <c r="H7" s="1" t="s">
        <v>85</v>
      </c>
    </row>
    <row r="8" spans="1:9" x14ac:dyDescent="0.25">
      <c r="A8">
        <v>421</v>
      </c>
      <c r="B8" t="s">
        <v>158</v>
      </c>
      <c r="C8" t="s">
        <v>171</v>
      </c>
      <c r="D8" t="s">
        <v>172</v>
      </c>
      <c r="E8" s="1" t="s">
        <v>92</v>
      </c>
      <c r="F8" s="1" t="str">
        <f>INDEX(contract_list[[#All],[Types de contrats]:[Equipe]],MATCH(Table1[[#This Row],[Proposition équipe centrale parc]],contract_list[[#All],[Types de contrats]]),2)</f>
        <v>PPA</v>
      </c>
      <c r="G8" s="1" t="str">
        <f>INDEX(contract_list[[#All],[Types de contrats]:[Equipe]],MATCH(Table1[[#This Row],[Proposition équipe centrale parc]],contract_list[[#All],[Types de contrats]]),3)</f>
        <v>CEVEA</v>
      </c>
      <c r="H8" s="1" t="s">
        <v>92</v>
      </c>
    </row>
    <row r="9" spans="1:9" x14ac:dyDescent="0.25">
      <c r="A9">
        <v>422</v>
      </c>
      <c r="B9" t="s">
        <v>158</v>
      </c>
      <c r="C9" t="s">
        <v>173</v>
      </c>
      <c r="D9" t="s">
        <v>174</v>
      </c>
      <c r="E9" s="1" t="s">
        <v>96</v>
      </c>
      <c r="F9" s="1" t="str">
        <f>INDEX(contract_list[[#All],[Types de contrats]:[Equipe]],MATCH(Table1[[#This Row],[Proposition équipe centrale parc]],contract_list[[#All],[Types de contrats]]),2)</f>
        <v>PPA</v>
      </c>
      <c r="G9" s="1" t="str">
        <f>INDEX(contract_list[[#All],[Types de contrats]:[Equipe]],MATCH(Table1[[#This Row],[Proposition équipe centrale parc]],contract_list[[#All],[Types de contrats]]),3)</f>
        <v>CEVEA</v>
      </c>
      <c r="H9" s="1" t="s">
        <v>96</v>
      </c>
    </row>
    <row r="10" spans="1:9" x14ac:dyDescent="0.25">
      <c r="A10" s="8">
        <v>426</v>
      </c>
      <c r="B10" s="8" t="s">
        <v>158</v>
      </c>
      <c r="C10" t="s">
        <v>175</v>
      </c>
      <c r="D10" t="s">
        <v>176</v>
      </c>
      <c r="E10" t="s">
        <v>80</v>
      </c>
      <c r="F10" s="1" t="str">
        <f>INDEX(contract_list[[#All],[Types de contrats]:[Equipe]],MATCH(Table1[[#This Row],[Proposition équipe centrale parc]],contract_list[[#All],[Types de contrats]]),2)</f>
        <v>Services</v>
      </c>
      <c r="G10" t="str">
        <f>INDEX(contract_list[[#All],[Types de contrats]:[Equipe]],MATCH(Table1[[#This Row],[Proposition équipe centrale parc]],contract_list[[#All],[Types de contrats]]),3)</f>
        <v>Facturation</v>
      </c>
      <c r="H10" t="s">
        <v>80</v>
      </c>
    </row>
    <row r="11" spans="1:9" x14ac:dyDescent="0.25">
      <c r="A11">
        <v>45</v>
      </c>
      <c r="B11" t="s">
        <v>158</v>
      </c>
      <c r="C11" t="s">
        <v>177</v>
      </c>
      <c r="D11" t="s">
        <v>178</v>
      </c>
      <c r="E11" t="s">
        <v>70</v>
      </c>
      <c r="F11" s="1" t="str">
        <f>INDEX(contract_list[[#All],[Types de contrats]:[Equipe]],MATCH(Table1[[#This Row],[Proposition équipe centrale parc]],contract_list[[#All],[Types de contrats]]),2)</f>
        <v>Corporate</v>
      </c>
      <c r="G11" t="str">
        <f>INDEX(contract_list[[#All],[Types de contrats]:[Equipe]],MATCH(Table1[[#This Row],[Proposition équipe centrale parc]],contract_list[[#All],[Types de contrats]]),3)</f>
        <v>GA</v>
      </c>
      <c r="H11" t="s">
        <v>70</v>
      </c>
    </row>
    <row r="12" spans="1:9" x14ac:dyDescent="0.25">
      <c r="A12">
        <v>46</v>
      </c>
      <c r="B12" t="s">
        <v>158</v>
      </c>
      <c r="C12" t="s">
        <v>179</v>
      </c>
      <c r="D12" t="s">
        <v>180</v>
      </c>
      <c r="F12" s="1" t="e">
        <f>INDEX(contract_list[[#All],[Types de contrats]:[Equipe]],MATCH(Table1[[#This Row],[Proposition équipe centrale parc]],contract_list[[#All],[Types de contrats]]),2)</f>
        <v>#N/A</v>
      </c>
      <c r="G12" t="e">
        <f>INDEX(contract_list[[#All],[Types de contrats]:[Equipe]],MATCH(Table1[[#This Row],[Proposition équipe centrale parc]],contract_list[[#All],[Types de contrats]]),3)</f>
        <v>#N/A</v>
      </c>
    </row>
    <row r="13" spans="1:9" x14ac:dyDescent="0.25">
      <c r="A13">
        <v>47</v>
      </c>
      <c r="B13" t="s">
        <v>158</v>
      </c>
      <c r="C13" t="s">
        <v>181</v>
      </c>
      <c r="D13" t="s">
        <v>182</v>
      </c>
      <c r="F13" s="1" t="e">
        <f>INDEX(contract_list[[#All],[Types de contrats]:[Equipe]],MATCH(Table1[[#This Row],[Proposition équipe centrale parc]],contract_list[[#All],[Types de contrats]]),2)</f>
        <v>#N/A</v>
      </c>
      <c r="G13" t="e">
        <f>INDEX(contract_list[[#All],[Types de contrats]:[Equipe]],MATCH(Table1[[#This Row],[Proposition équipe centrale parc]],contract_list[[#All],[Types de contrats]]),3)</f>
        <v>#N/A</v>
      </c>
    </row>
    <row r="14" spans="1:9" x14ac:dyDescent="0.25">
      <c r="A14">
        <v>48</v>
      </c>
      <c r="B14" t="s">
        <v>158</v>
      </c>
      <c r="C14" t="s">
        <v>183</v>
      </c>
      <c r="D14" t="s">
        <v>184</v>
      </c>
      <c r="F14" s="1" t="e">
        <f>INDEX(contract_list[[#All],[Types de contrats]:[Equipe]],MATCH(Table1[[#This Row],[Proposition équipe centrale parc]],contract_list[[#All],[Types de contrats]]),2)</f>
        <v>#N/A</v>
      </c>
      <c r="G14" t="e">
        <f>INDEX(contract_list[[#All],[Types de contrats]:[Equipe]],MATCH(Table1[[#This Row],[Proposition équipe centrale parc]],contract_list[[#All],[Types de contrats]]),3)</f>
        <v>#N/A</v>
      </c>
    </row>
    <row r="15" spans="1:9" x14ac:dyDescent="0.25">
      <c r="A15">
        <v>49</v>
      </c>
      <c r="B15" t="s">
        <v>158</v>
      </c>
      <c r="C15" t="s">
        <v>185</v>
      </c>
      <c r="D15" t="s">
        <v>186</v>
      </c>
      <c r="F15" s="1" t="e">
        <f>INDEX(contract_list[[#All],[Types de contrats]:[Equipe]],MATCH(Table1[[#This Row],[Proposition équipe centrale parc]],contract_list[[#All],[Types de contrats]]),2)</f>
        <v>#N/A</v>
      </c>
      <c r="G15" t="e">
        <f>INDEX(contract_list[[#All],[Types de contrats]:[Equipe]],MATCH(Table1[[#This Row],[Proposition équipe centrale parc]],contract_list[[#All],[Types de contrats]]),3)</f>
        <v>#N/A</v>
      </c>
    </row>
    <row r="16" spans="1:9" x14ac:dyDescent="0.25">
      <c r="A16">
        <v>50</v>
      </c>
      <c r="B16" t="s">
        <v>158</v>
      </c>
      <c r="C16" t="s">
        <v>187</v>
      </c>
      <c r="D16" t="s">
        <v>188</v>
      </c>
      <c r="E16" t="s">
        <v>70</v>
      </c>
      <c r="F16" s="1" t="str">
        <f>INDEX(contract_list[[#All],[Types de contrats]:[Equipe]],MATCH(Table1[[#This Row],[Proposition équipe centrale parc]],contract_list[[#All],[Types de contrats]]),2)</f>
        <v>Corporate</v>
      </c>
      <c r="G16" t="str">
        <f>INDEX(contract_list[[#All],[Types de contrats]:[Equipe]],MATCH(Table1[[#This Row],[Proposition équipe centrale parc]],contract_list[[#All],[Types de contrats]]),3)</f>
        <v>GA</v>
      </c>
      <c r="H16" t="s">
        <v>70</v>
      </c>
    </row>
    <row r="17" spans="1:8" x14ac:dyDescent="0.25">
      <c r="A17">
        <v>51</v>
      </c>
      <c r="B17" t="s">
        <v>158</v>
      </c>
      <c r="C17" t="s">
        <v>189</v>
      </c>
      <c r="D17" t="s">
        <v>190</v>
      </c>
      <c r="F17" s="1" t="e">
        <f>INDEX(contract_list[[#All],[Types de contrats]:[Equipe]],MATCH(Table1[[#This Row],[Proposition équipe centrale parc]],contract_list[[#All],[Types de contrats]]),2)</f>
        <v>#N/A</v>
      </c>
      <c r="G17" t="e">
        <f>INDEX(contract_list[[#All],[Types de contrats]:[Equipe]],MATCH(Table1[[#This Row],[Proposition équipe centrale parc]],contract_list[[#All],[Types de contrats]]),3)</f>
        <v>#N/A</v>
      </c>
    </row>
    <row r="18" spans="1:8" x14ac:dyDescent="0.25">
      <c r="A18">
        <v>52</v>
      </c>
      <c r="B18" t="s">
        <v>158</v>
      </c>
      <c r="C18" t="s">
        <v>191</v>
      </c>
      <c r="D18" t="s">
        <v>192</v>
      </c>
      <c r="E18" t="s">
        <v>76</v>
      </c>
      <c r="F18" s="1" t="str">
        <f>INDEX(contract_list[[#All],[Types de contrats]:[Equipe]],MATCH(Table1[[#This Row],[Proposition équipe centrale parc]],contract_list[[#All],[Types de contrats]]),2)</f>
        <v>Services</v>
      </c>
      <c r="G18" t="str">
        <f>INDEX(contract_list[[#All],[Types de contrats]:[Equipe]],MATCH(Table1[[#This Row],[Proposition équipe centrale parc]],contract_list[[#All],[Types de contrats]]),3)</f>
        <v>GA</v>
      </c>
      <c r="H18" t="s">
        <v>76</v>
      </c>
    </row>
    <row r="19" spans="1:8" x14ac:dyDescent="0.25">
      <c r="A19">
        <v>53</v>
      </c>
      <c r="B19" t="s">
        <v>158</v>
      </c>
      <c r="C19" t="s">
        <v>193</v>
      </c>
      <c r="D19" t="s">
        <v>194</v>
      </c>
      <c r="F19" s="1" t="e">
        <f>INDEX(contract_list[[#All],[Types de contrats]:[Equipe]],MATCH(Table1[[#This Row],[Proposition équipe centrale parc]],contract_list[[#All],[Types de contrats]]),2)</f>
        <v>#N/A</v>
      </c>
      <c r="G19" t="e">
        <f>INDEX(contract_list[[#All],[Types de contrats]:[Equipe]],MATCH(Table1[[#This Row],[Proposition équipe centrale parc]],contract_list[[#All],[Types de contrats]]),3)</f>
        <v>#N/A</v>
      </c>
    </row>
    <row r="20" spans="1:8" x14ac:dyDescent="0.25">
      <c r="A20">
        <v>54</v>
      </c>
      <c r="B20" t="s">
        <v>158</v>
      </c>
      <c r="C20" t="s">
        <v>195</v>
      </c>
      <c r="D20" t="s">
        <v>196</v>
      </c>
      <c r="F20" s="1" t="e">
        <f>INDEX(contract_list[[#All],[Types de contrats]:[Equipe]],MATCH(Table1[[#This Row],[Proposition équipe centrale parc]],contract_list[[#All],[Types de contrats]]),2)</f>
        <v>#N/A</v>
      </c>
      <c r="G20" t="e">
        <f>INDEX(contract_list[[#All],[Types de contrats]:[Equipe]],MATCH(Table1[[#This Row],[Proposition équipe centrale parc]],contract_list[[#All],[Types de contrats]]),3)</f>
        <v>#N/A</v>
      </c>
    </row>
    <row r="21" spans="1:8" x14ac:dyDescent="0.25">
      <c r="A21">
        <v>55</v>
      </c>
      <c r="B21" t="s">
        <v>158</v>
      </c>
      <c r="C21" t="s">
        <v>197</v>
      </c>
      <c r="D21" t="s">
        <v>198</v>
      </c>
      <c r="F21" s="1" t="e">
        <f>INDEX(contract_list[[#All],[Types de contrats]:[Equipe]],MATCH(Table1[[#This Row],[Proposition équipe centrale parc]],contract_list[[#All],[Types de contrats]]),2)</f>
        <v>#N/A</v>
      </c>
      <c r="G21" t="e">
        <f>INDEX(contract_list[[#All],[Types de contrats]:[Equipe]],MATCH(Table1[[#This Row],[Proposition équipe centrale parc]],contract_list[[#All],[Types de contrats]]),3)</f>
        <v>#N/A</v>
      </c>
    </row>
    <row r="22" spans="1:8" x14ac:dyDescent="0.25">
      <c r="A22">
        <v>56</v>
      </c>
      <c r="B22" t="s">
        <v>158</v>
      </c>
      <c r="C22" t="s">
        <v>199</v>
      </c>
      <c r="D22" t="s">
        <v>200</v>
      </c>
      <c r="F22" s="1" t="e">
        <f>INDEX(contract_list[[#All],[Types de contrats]:[Equipe]],MATCH(Table1[[#This Row],[Proposition équipe centrale parc]],contract_list[[#All],[Types de contrats]]),2)</f>
        <v>#N/A</v>
      </c>
      <c r="G22" t="e">
        <f>INDEX(contract_list[[#All],[Types de contrats]:[Equipe]],MATCH(Table1[[#This Row],[Proposition équipe centrale parc]],contract_list[[#All],[Types de contrats]]),3)</f>
        <v>#N/A</v>
      </c>
    </row>
    <row r="23" spans="1:8" x14ac:dyDescent="0.25">
      <c r="A23">
        <v>134</v>
      </c>
      <c r="B23" t="s">
        <v>158</v>
      </c>
      <c r="C23" t="s">
        <v>201</v>
      </c>
      <c r="D23" t="s">
        <v>50</v>
      </c>
      <c r="E23" t="s">
        <v>50</v>
      </c>
      <c r="F23" s="1" t="str">
        <f>INDEX(contract_list[[#All],[Types de contrats]:[Equipe]],MATCH(Table1[[#This Row],[Proposition équipe centrale parc]],contract_list[[#All],[Types de contrats]]),2)</f>
        <v>Access Rights</v>
      </c>
      <c r="G23" t="str">
        <f>INDEX(contract_list[[#All],[Types de contrats]:[Equipe]],MATCH(Table1[[#This Row],[Proposition équipe centrale parc]],contract_list[[#All],[Types de contrats]]),3)</f>
        <v>Facturation</v>
      </c>
      <c r="H23" t="s">
        <v>50</v>
      </c>
    </row>
    <row r="24" spans="1:8" x14ac:dyDescent="0.25">
      <c r="A24">
        <v>135</v>
      </c>
      <c r="B24" t="s">
        <v>158</v>
      </c>
      <c r="C24" t="s">
        <v>202</v>
      </c>
      <c r="D24" t="s">
        <v>78</v>
      </c>
      <c r="E24" t="s">
        <v>78</v>
      </c>
      <c r="F24" s="1" t="str">
        <f>INDEX(contract_list[[#All],[Types de contrats]:[Equipe]],MATCH(Table1[[#This Row],[Proposition équipe centrale parc]],contract_list[[#All],[Types de contrats]]),2)</f>
        <v>Insurance</v>
      </c>
      <c r="G24" t="str">
        <f>INDEX(contract_list[[#All],[Types de contrats]:[Equipe]],MATCH(Table1[[#This Row],[Proposition équipe centrale parc]],contract_list[[#All],[Types de contrats]]),3)</f>
        <v>GA</v>
      </c>
      <c r="H24" t="s">
        <v>78</v>
      </c>
    </row>
    <row r="25" spans="1:8" x14ac:dyDescent="0.25">
      <c r="A25">
        <v>136</v>
      </c>
      <c r="B25" t="s">
        <v>158</v>
      </c>
      <c r="C25" t="s">
        <v>203</v>
      </c>
      <c r="D25" t="s">
        <v>47</v>
      </c>
      <c r="E25" t="s">
        <v>47</v>
      </c>
      <c r="F25" s="1" t="str">
        <f>INDEX(contract_list[[#All],[Types de contrats]:[Equipe]],MATCH(Table1[[#This Row],[Proposition équipe centrale parc]],contract_list[[#All],[Types de contrats]]),2)</f>
        <v>Insurance</v>
      </c>
      <c r="G25" t="str">
        <f>INDEX(contract_list[[#All],[Types de contrats]:[Equipe]],MATCH(Table1[[#This Row],[Proposition équipe centrale parc]],contract_list[[#All],[Types de contrats]]),3)</f>
        <v>GA</v>
      </c>
      <c r="H25" t="s">
        <v>47</v>
      </c>
    </row>
    <row r="26" spans="1:8" x14ac:dyDescent="0.25">
      <c r="A26">
        <v>137</v>
      </c>
      <c r="B26" t="s">
        <v>158</v>
      </c>
      <c r="C26" t="s">
        <v>204</v>
      </c>
      <c r="D26" t="s">
        <v>66</v>
      </c>
      <c r="E26" t="s">
        <v>66</v>
      </c>
      <c r="F26" s="1" t="str">
        <f>INDEX(contract_list[[#All],[Types de contrats]:[Equipe]],MATCH(Table1[[#This Row],[Proposition équipe centrale parc]],contract_list[[#All],[Types de contrats]]),2)</f>
        <v>EPC</v>
      </c>
      <c r="G26" t="str">
        <f>INDEX(contract_list[[#All],[Types de contrats]:[Equipe]],MATCH(Table1[[#This Row],[Proposition équipe centrale parc]],contract_list[[#All],[Types de contrats]]),3)</f>
        <v>GA</v>
      </c>
      <c r="H26" t="s">
        <v>66</v>
      </c>
    </row>
    <row r="27" spans="1:8" x14ac:dyDescent="0.25">
      <c r="A27">
        <v>138</v>
      </c>
      <c r="B27" t="s">
        <v>158</v>
      </c>
      <c r="C27" t="s">
        <v>205</v>
      </c>
      <c r="D27" t="s">
        <v>206</v>
      </c>
      <c r="F27" s="1" t="e">
        <f>INDEX(contract_list[[#All],[Types de contrats]:[Equipe]],MATCH(Table1[[#This Row],[Proposition équipe centrale parc]],contract_list[[#All],[Types de contrats]]),2)</f>
        <v>#N/A</v>
      </c>
      <c r="G27" t="e">
        <f>INDEX(contract_list[[#All],[Types de contrats]:[Equipe]],MATCH(Table1[[#This Row],[Proposition équipe centrale parc]],contract_list[[#All],[Types de contrats]]),3)</f>
        <v>#N/A</v>
      </c>
    </row>
    <row r="28" spans="1:8" x14ac:dyDescent="0.25">
      <c r="A28">
        <v>259</v>
      </c>
      <c r="B28" t="s">
        <v>158</v>
      </c>
      <c r="C28" t="s">
        <v>207</v>
      </c>
      <c r="D28" t="s">
        <v>208</v>
      </c>
      <c r="E28" t="s">
        <v>74</v>
      </c>
      <c r="F28" s="1">
        <f>INDEX(contract_list[[#All],[Types de contrats]:[Equipe]],MATCH(Table1[[#This Row],[Proposition équipe centrale parc]],contract_list[[#All],[Types de contrats]]),2)</f>
        <v>0</v>
      </c>
      <c r="G28">
        <f>INDEX(contract_list[[#All],[Types de contrats]:[Equipe]],MATCH(Table1[[#This Row],[Proposition équipe centrale parc]],contract_list[[#All],[Types de contrats]]),3)</f>
        <v>0</v>
      </c>
      <c r="H28" t="s">
        <v>74</v>
      </c>
    </row>
    <row r="29" spans="1:8" x14ac:dyDescent="0.25">
      <c r="A29">
        <v>424</v>
      </c>
      <c r="B29" t="s">
        <v>158</v>
      </c>
      <c r="C29" t="s">
        <v>209</v>
      </c>
      <c r="D29" t="s">
        <v>45</v>
      </c>
      <c r="E29" t="s">
        <v>70</v>
      </c>
      <c r="F29" s="1" t="str">
        <f>INDEX(contract_list[[#All],[Types de contrats]:[Equipe]],MATCH(Table1[[#This Row],[Proposition équipe centrale parc]],contract_list[[#All],[Types de contrats]]),2)</f>
        <v>Corporate</v>
      </c>
      <c r="G29" t="str">
        <f>INDEX(contract_list[[#All],[Types de contrats]:[Equipe]],MATCH(Table1[[#This Row],[Proposition équipe centrale parc]],contract_list[[#All],[Types de contrats]]),3)</f>
        <v>GA</v>
      </c>
      <c r="H29" t="s">
        <v>70</v>
      </c>
    </row>
    <row r="30" spans="1:8" x14ac:dyDescent="0.25">
      <c r="A30">
        <v>425</v>
      </c>
      <c r="B30" t="s">
        <v>158</v>
      </c>
      <c r="C30" t="s">
        <v>210</v>
      </c>
      <c r="D30" t="s">
        <v>211</v>
      </c>
      <c r="E30" t="s">
        <v>70</v>
      </c>
      <c r="F30" s="1" t="str">
        <f>INDEX(contract_list[[#All],[Types de contrats]:[Equipe]],MATCH(Table1[[#This Row],[Proposition équipe centrale parc]],contract_list[[#All],[Types de contrats]]),2)</f>
        <v>Corporate</v>
      </c>
      <c r="G30" t="str">
        <f>INDEX(contract_list[[#All],[Types de contrats]:[Equipe]],MATCH(Table1[[#This Row],[Proposition équipe centrale parc]],contract_list[[#All],[Types de contrats]]),3)</f>
        <v>GA</v>
      </c>
      <c r="H30" t="s">
        <v>70</v>
      </c>
    </row>
    <row r="31" spans="1:8" x14ac:dyDescent="0.25">
      <c r="A31">
        <v>1272</v>
      </c>
      <c r="B31" t="s">
        <v>158</v>
      </c>
      <c r="C31" t="s">
        <v>212</v>
      </c>
      <c r="D31" t="s">
        <v>213</v>
      </c>
      <c r="E31" t="s">
        <v>214</v>
      </c>
      <c r="F31" s="1" t="str">
        <f>INDEX(contract_list[[#All],[Types de contrats]:[Equipe]],MATCH(Table1[[#This Row],[Proposition équipe centrale parc]],contract_list[[#All],[Types de contrats]]),2)</f>
        <v>Services</v>
      </c>
      <c r="G31" t="str">
        <f>INDEX(contract_list[[#All],[Types de contrats]:[Equipe]],MATCH(Table1[[#This Row],[Proposition équipe centrale parc]],contract_list[[#All],[Types de contrats]]),3)</f>
        <v>GA</v>
      </c>
      <c r="H31" t="s">
        <v>214</v>
      </c>
    </row>
    <row r="32" spans="1:8" x14ac:dyDescent="0.25">
      <c r="A32">
        <v>1273</v>
      </c>
      <c r="B32" t="s">
        <v>158</v>
      </c>
      <c r="C32" t="s">
        <v>215</v>
      </c>
      <c r="D32" t="s">
        <v>216</v>
      </c>
      <c r="F32" s="1" t="e">
        <f>INDEX(contract_list[[#All],[Types de contrats]:[Equipe]],MATCH(Table1[[#This Row],[Proposition équipe centrale parc]],contract_list[[#All],[Types de contrats]]),2)</f>
        <v>#N/A</v>
      </c>
      <c r="G32" t="e">
        <f>INDEX(contract_list[[#All],[Types de contrats]:[Equipe]],MATCH(Table1[[#This Row],[Proposition équipe centrale parc]],contract_list[[#All],[Types de contrats]]),3)</f>
        <v>#N/A</v>
      </c>
    </row>
  </sheetData>
  <dataValidations count="1">
    <dataValidation type="list" allowBlank="1" showInputMessage="1" showErrorMessage="1" sqref="E2:E32 H2:H32" xr:uid="{00F600FD-00F6-4353-8157-00F7006D008A}">
      <formula1>INDIRECT("contract_list[Types de contrats]")</formula1>
    </dataValidation>
  </dataValidations>
  <pageMargins left="0.7" right="0.7" top="0.75" bottom="0.75" header="0.3" footer="0.3"/>
  <pageSetup paperSize="9" orientation="portrait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'1 - Type contrats bluepoint'!$A$2:$A$36</xm:f>
          </x14:formula1>
          <xm:sqref>H33:H51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F37"/>
  <sheetViews>
    <sheetView topLeftCell="A2" zoomScale="115" workbookViewId="0">
      <selection activeCell="B37" sqref="B37"/>
    </sheetView>
  </sheetViews>
  <sheetFormatPr baseColWidth="10" defaultColWidth="9.140625" defaultRowHeight="15" x14ac:dyDescent="0.25"/>
  <cols>
    <col min="1" max="1" width="39.28515625" bestFit="1" customWidth="1"/>
    <col min="2" max="2" width="18.85546875" customWidth="1"/>
    <col min="3" max="3" width="19.5703125" bestFit="1" customWidth="1"/>
    <col min="4" max="4" width="44" customWidth="1"/>
    <col min="5" max="5" width="25.7109375" customWidth="1"/>
    <col min="6" max="6" width="24.85546875" customWidth="1"/>
  </cols>
  <sheetData>
    <row r="1" spans="1:6" x14ac:dyDescent="0.25">
      <c r="A1" t="s">
        <v>217</v>
      </c>
      <c r="B1" t="s">
        <v>218</v>
      </c>
      <c r="C1" t="s">
        <v>3</v>
      </c>
      <c r="D1" t="s">
        <v>4</v>
      </c>
      <c r="E1" t="s">
        <v>219</v>
      </c>
      <c r="F1" t="s">
        <v>220</v>
      </c>
    </row>
    <row r="2" spans="1:6" x14ac:dyDescent="0.25">
      <c r="A2" s="1" t="s">
        <v>221</v>
      </c>
      <c r="B2" s="1"/>
      <c r="C2" s="1" t="s">
        <v>84</v>
      </c>
      <c r="D2" s="1"/>
      <c r="E2" s="1"/>
      <c r="F2" s="1"/>
    </row>
    <row r="3" spans="1:6" x14ac:dyDescent="0.25">
      <c r="A3" s="1" t="s">
        <v>222</v>
      </c>
      <c r="B3" s="1"/>
      <c r="C3" s="1" t="s">
        <v>84</v>
      </c>
      <c r="D3" s="1"/>
      <c r="E3" s="1"/>
      <c r="F3" s="1"/>
    </row>
    <row r="4" spans="1:6" x14ac:dyDescent="0.25">
      <c r="A4" s="1" t="s">
        <v>223</v>
      </c>
      <c r="B4" s="1"/>
      <c r="C4" s="1" t="s">
        <v>84</v>
      </c>
      <c r="D4" s="1"/>
      <c r="E4" s="1"/>
      <c r="F4" s="1"/>
    </row>
    <row r="5" spans="1:6" x14ac:dyDescent="0.25">
      <c r="A5" s="1" t="s">
        <v>224</v>
      </c>
      <c r="B5" s="1"/>
      <c r="C5" s="1" t="s">
        <v>84</v>
      </c>
      <c r="D5" s="1"/>
      <c r="E5" s="1"/>
      <c r="F5" s="1"/>
    </row>
    <row r="6" spans="1:6" x14ac:dyDescent="0.25">
      <c r="A6" s="1" t="s">
        <v>225</v>
      </c>
      <c r="B6" s="1"/>
      <c r="C6" s="1" t="s">
        <v>31</v>
      </c>
      <c r="D6" s="1"/>
      <c r="E6" s="1" t="s">
        <v>226</v>
      </c>
      <c r="F6" s="1">
        <v>12040201</v>
      </c>
    </row>
    <row r="7" spans="1:6" x14ac:dyDescent="0.25">
      <c r="A7" s="1" t="s">
        <v>227</v>
      </c>
      <c r="B7" s="1"/>
      <c r="C7" s="1" t="s">
        <v>31</v>
      </c>
      <c r="D7" s="1"/>
      <c r="E7" s="1" t="s">
        <v>226</v>
      </c>
      <c r="F7" s="1">
        <v>12040201</v>
      </c>
    </row>
    <row r="8" spans="1:6" x14ac:dyDescent="0.25">
      <c r="A8" s="1" t="s">
        <v>228</v>
      </c>
      <c r="B8" s="1"/>
      <c r="C8" s="1" t="s">
        <v>31</v>
      </c>
      <c r="D8" s="1"/>
      <c r="E8" s="1" t="s">
        <v>229</v>
      </c>
      <c r="F8" s="1">
        <v>1030201</v>
      </c>
    </row>
    <row r="9" spans="1:6" x14ac:dyDescent="0.25">
      <c r="A9" s="1" t="s">
        <v>230</v>
      </c>
      <c r="B9" s="1"/>
      <c r="C9" s="1" t="s">
        <v>31</v>
      </c>
      <c r="D9" s="1"/>
      <c r="E9" s="1"/>
      <c r="F9" s="1"/>
    </row>
    <row r="10" spans="1:6" x14ac:dyDescent="0.25">
      <c r="A10" s="1" t="s">
        <v>231</v>
      </c>
      <c r="B10" s="1"/>
      <c r="C10" s="1"/>
      <c r="D10" s="1"/>
      <c r="E10" s="1"/>
      <c r="F10" s="1"/>
    </row>
    <row r="11" spans="1:6" x14ac:dyDescent="0.25">
      <c r="A11" s="1" t="s">
        <v>232</v>
      </c>
      <c r="B11" s="1"/>
      <c r="C11" s="1" t="s">
        <v>31</v>
      </c>
      <c r="D11" s="1"/>
      <c r="E11" s="1" t="s">
        <v>233</v>
      </c>
      <c r="F11" s="1">
        <v>703020101</v>
      </c>
    </row>
    <row r="12" spans="1:6" x14ac:dyDescent="0.25">
      <c r="A12" s="1" t="s">
        <v>234</v>
      </c>
      <c r="B12" s="1"/>
      <c r="C12" s="1" t="s">
        <v>31</v>
      </c>
      <c r="D12" s="1"/>
      <c r="E12" s="1" t="s">
        <v>235</v>
      </c>
      <c r="F12" s="1">
        <v>803020101</v>
      </c>
    </row>
    <row r="13" spans="1:6" x14ac:dyDescent="0.25">
      <c r="A13" t="s">
        <v>236</v>
      </c>
      <c r="C13" s="1" t="s">
        <v>25</v>
      </c>
      <c r="D13" s="1"/>
      <c r="E13" s="1"/>
      <c r="F13" s="1"/>
    </row>
    <row r="14" spans="1:6" x14ac:dyDescent="0.25">
      <c r="A14" s="1" t="s">
        <v>237</v>
      </c>
      <c r="B14" s="1"/>
      <c r="C14" s="1" t="s">
        <v>31</v>
      </c>
      <c r="D14" s="1"/>
      <c r="E14" s="1" t="s">
        <v>238</v>
      </c>
      <c r="F14" s="1">
        <v>702010101</v>
      </c>
    </row>
    <row r="15" spans="1:6" x14ac:dyDescent="0.25">
      <c r="A15" s="1" t="s">
        <v>239</v>
      </c>
      <c r="B15" s="1"/>
      <c r="C15" s="1" t="s">
        <v>31</v>
      </c>
      <c r="D15" s="1"/>
      <c r="E15" s="1" t="s">
        <v>240</v>
      </c>
      <c r="F15" s="1">
        <v>30201</v>
      </c>
    </row>
    <row r="16" spans="1:6" x14ac:dyDescent="0.25">
      <c r="A16" s="1" t="s">
        <v>241</v>
      </c>
      <c r="B16" s="1"/>
      <c r="C16" s="1"/>
      <c r="D16" s="1"/>
      <c r="E16" s="1"/>
      <c r="F16" s="1"/>
    </row>
    <row r="17" spans="1:6" x14ac:dyDescent="0.25">
      <c r="A17" s="1" t="s">
        <v>242</v>
      </c>
      <c r="B17" s="1"/>
      <c r="C17" s="1"/>
      <c r="D17" s="1"/>
      <c r="E17" s="1"/>
      <c r="F17" s="1"/>
    </row>
    <row r="18" spans="1:6" x14ac:dyDescent="0.25">
      <c r="A18" s="1" t="s">
        <v>243</v>
      </c>
      <c r="B18" s="1"/>
      <c r="C18" s="1" t="s">
        <v>25</v>
      </c>
      <c r="D18" s="1"/>
      <c r="E18" s="1" t="s">
        <v>244</v>
      </c>
      <c r="F18" s="1">
        <v>2030201</v>
      </c>
    </row>
    <row r="19" spans="1:6" x14ac:dyDescent="0.25">
      <c r="A19" s="1" t="s">
        <v>245</v>
      </c>
      <c r="B19" s="1"/>
      <c r="C19" s="1" t="s">
        <v>31</v>
      </c>
      <c r="D19" s="1"/>
      <c r="E19" s="1" t="s">
        <v>244</v>
      </c>
      <c r="F19" s="1">
        <v>2030201</v>
      </c>
    </row>
    <row r="20" spans="1:6" x14ac:dyDescent="0.25">
      <c r="A20" s="1" t="s">
        <v>246</v>
      </c>
      <c r="B20" s="1"/>
      <c r="C20" s="1" t="s">
        <v>25</v>
      </c>
      <c r="D20" s="1"/>
      <c r="E20" s="1" t="s">
        <v>244</v>
      </c>
      <c r="F20" s="1">
        <v>2030201</v>
      </c>
    </row>
    <row r="21" spans="1:6" x14ac:dyDescent="0.25">
      <c r="A21" s="1" t="s">
        <v>247</v>
      </c>
      <c r="B21" s="1"/>
      <c r="C21" s="1" t="s">
        <v>25</v>
      </c>
      <c r="D21" s="1"/>
      <c r="E21" s="1" t="s">
        <v>244</v>
      </c>
      <c r="F21" s="1">
        <v>2030201</v>
      </c>
    </row>
    <row r="22" spans="1:6" x14ac:dyDescent="0.25">
      <c r="A22" s="1" t="s">
        <v>248</v>
      </c>
      <c r="B22" s="1"/>
      <c r="C22" s="1" t="s">
        <v>25</v>
      </c>
      <c r="D22" s="1"/>
      <c r="E22" s="1" t="s">
        <v>244</v>
      </c>
      <c r="F22" s="1">
        <v>2030201</v>
      </c>
    </row>
    <row r="23" spans="1:6" x14ac:dyDescent="0.25">
      <c r="A23" s="1" t="s">
        <v>249</v>
      </c>
      <c r="B23" s="1"/>
      <c r="C23" s="1" t="s">
        <v>25</v>
      </c>
      <c r="D23" s="1"/>
      <c r="E23" s="1" t="s">
        <v>244</v>
      </c>
      <c r="F23" s="1">
        <v>2030201</v>
      </c>
    </row>
    <row r="24" spans="1:6" x14ac:dyDescent="0.25">
      <c r="A24" s="1" t="s">
        <v>250</v>
      </c>
      <c r="B24" s="1"/>
      <c r="C24" s="1"/>
      <c r="D24" s="1"/>
      <c r="E24" s="1"/>
      <c r="F24" s="1"/>
    </row>
    <row r="25" spans="1:6" x14ac:dyDescent="0.25">
      <c r="A25" s="1" t="s">
        <v>251</v>
      </c>
      <c r="B25" s="1"/>
      <c r="C25" s="1" t="s">
        <v>31</v>
      </c>
      <c r="D25" s="1"/>
      <c r="E25" s="1" t="s">
        <v>252</v>
      </c>
      <c r="F25" s="1">
        <v>503020101</v>
      </c>
    </row>
    <row r="26" spans="1:6" x14ac:dyDescent="0.25">
      <c r="A26" s="1" t="s">
        <v>253</v>
      </c>
      <c r="B26" s="1"/>
      <c r="C26" s="1" t="s">
        <v>31</v>
      </c>
      <c r="D26" s="1"/>
      <c r="E26" s="1" t="s">
        <v>254</v>
      </c>
      <c r="F26" s="1">
        <v>301</v>
      </c>
    </row>
    <row r="27" spans="1:6" x14ac:dyDescent="0.25">
      <c r="A27" s="1" t="s">
        <v>255</v>
      </c>
      <c r="B27" s="1"/>
      <c r="C27" s="1" t="s">
        <v>31</v>
      </c>
      <c r="D27" s="1"/>
      <c r="E27" s="1" t="s">
        <v>254</v>
      </c>
      <c r="F27" s="1">
        <v>301</v>
      </c>
    </row>
    <row r="28" spans="1:6" x14ac:dyDescent="0.25">
      <c r="A28" s="1" t="s">
        <v>256</v>
      </c>
      <c r="B28" s="1"/>
      <c r="C28" s="1" t="s">
        <v>31</v>
      </c>
      <c r="D28" s="1"/>
      <c r="E28" s="1"/>
      <c r="F28" s="1"/>
    </row>
    <row r="29" spans="1:6" x14ac:dyDescent="0.25">
      <c r="A29" t="s">
        <v>257</v>
      </c>
      <c r="C29" s="1" t="s">
        <v>25</v>
      </c>
      <c r="D29" s="1"/>
      <c r="E29" s="1"/>
      <c r="F29" s="1"/>
    </row>
    <row r="30" spans="1:6" x14ac:dyDescent="0.25">
      <c r="A30" s="1" t="s">
        <v>258</v>
      </c>
      <c r="B30" s="1"/>
      <c r="C30" s="1" t="s">
        <v>9</v>
      </c>
      <c r="D30" s="1" t="s">
        <v>259</v>
      </c>
      <c r="E30" s="1"/>
      <c r="F30" s="1"/>
    </row>
    <row r="31" spans="1:6" x14ac:dyDescent="0.25">
      <c r="A31" s="1" t="s">
        <v>260</v>
      </c>
      <c r="B31" s="1"/>
      <c r="C31" s="1" t="s">
        <v>31</v>
      </c>
      <c r="D31" s="1"/>
      <c r="E31" s="1"/>
      <c r="F31" s="1"/>
    </row>
    <row r="32" spans="1:6" x14ac:dyDescent="0.25">
      <c r="A32" s="1" t="s">
        <v>261</v>
      </c>
      <c r="B32" s="1"/>
      <c r="C32" s="1" t="s">
        <v>9</v>
      </c>
      <c r="D32" s="1" t="s">
        <v>259</v>
      </c>
      <c r="E32" s="1"/>
      <c r="F32" s="1"/>
    </row>
    <row r="33" spans="1:6" x14ac:dyDescent="0.25">
      <c r="A33" s="1" t="s">
        <v>262</v>
      </c>
      <c r="B33" s="1"/>
      <c r="C33" s="1" t="s">
        <v>31</v>
      </c>
      <c r="D33" s="1"/>
      <c r="E33" s="1"/>
      <c r="F33" s="1"/>
    </row>
    <row r="34" spans="1:6" x14ac:dyDescent="0.25">
      <c r="A34" s="1" t="s">
        <v>263</v>
      </c>
      <c r="B34" s="1"/>
      <c r="C34" s="1"/>
      <c r="D34" s="1"/>
      <c r="E34" s="1"/>
      <c r="F34" s="1"/>
    </row>
    <row r="35" spans="1:6" x14ac:dyDescent="0.25">
      <c r="A35" s="1" t="s">
        <v>264</v>
      </c>
      <c r="B35" s="1"/>
      <c r="C35" s="1"/>
      <c r="D35" s="1"/>
      <c r="E35" s="1"/>
      <c r="F35" s="1"/>
    </row>
    <row r="36" spans="1:6" x14ac:dyDescent="0.25">
      <c r="A36" s="2" t="s">
        <v>265</v>
      </c>
      <c r="B36" s="2"/>
      <c r="C36" s="2" t="s">
        <v>25</v>
      </c>
      <c r="D36" s="2"/>
      <c r="E36" s="2"/>
      <c r="F36" s="2"/>
    </row>
    <row r="37" spans="1:6" x14ac:dyDescent="0.25">
      <c r="A37" s="1" t="s">
        <v>266</v>
      </c>
      <c r="B37" s="1"/>
      <c r="C37" s="5" t="s">
        <v>267</v>
      </c>
      <c r="D37" s="1"/>
      <c r="E37" s="1"/>
      <c r="F37" s="1"/>
    </row>
  </sheetData>
  <dataValidations count="1">
    <dataValidation type="list" allowBlank="1" showInputMessage="1" showErrorMessage="1" sqref="C2:C36" xr:uid="{00E900F1-005A-4ACC-9775-0056003500ED}">
      <formula1>"CEVEA, Enviro, GA, Facturation, Services, Direction OMEGA, Equipe Central Parcs, SSQ"</formula1>
    </dataValidation>
  </dataValidations>
  <pageMargins left="0.7" right="0.7" top="0.75" bottom="0.75" header="0.3" footer="0.3"/>
  <pageSetup paperSize="9" orientation="portrait" verticalDpi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A1:E13"/>
  <sheetViews>
    <sheetView workbookViewId="0">
      <selection activeCell="C5" sqref="C5"/>
    </sheetView>
  </sheetViews>
  <sheetFormatPr baseColWidth="10" defaultColWidth="9.140625" defaultRowHeight="15" x14ac:dyDescent="0.25"/>
  <cols>
    <col min="1" max="1" width="26.42578125" bestFit="1" customWidth="1"/>
    <col min="2" max="2" width="36.140625" customWidth="1"/>
    <col min="3" max="3" width="32.5703125" bestFit="1" customWidth="1"/>
    <col min="4" max="4" width="32.5703125" customWidth="1"/>
    <col min="5" max="5" width="52.7109375" customWidth="1"/>
  </cols>
  <sheetData>
    <row r="1" spans="1:5" x14ac:dyDescent="0.25">
      <c r="A1" s="6" t="s">
        <v>268</v>
      </c>
      <c r="B1" s="7" t="s">
        <v>154</v>
      </c>
      <c r="C1" s="6" t="s">
        <v>156</v>
      </c>
      <c r="D1" s="6" t="s">
        <v>3</v>
      </c>
      <c r="E1" s="6" t="s">
        <v>157</v>
      </c>
    </row>
    <row r="2" spans="1:5" x14ac:dyDescent="0.25">
      <c r="A2" t="s">
        <v>269</v>
      </c>
      <c r="B2" t="s">
        <v>239</v>
      </c>
      <c r="C2" t="s">
        <v>239</v>
      </c>
      <c r="D2" t="s">
        <v>239</v>
      </c>
    </row>
    <row r="3" spans="1:5" x14ac:dyDescent="0.25">
      <c r="A3" t="s">
        <v>241</v>
      </c>
      <c r="B3" t="s">
        <v>241</v>
      </c>
      <c r="C3" t="s">
        <v>241</v>
      </c>
      <c r="D3" t="s">
        <v>241</v>
      </c>
    </row>
    <row r="4" spans="1:5" x14ac:dyDescent="0.25">
      <c r="A4" t="s">
        <v>270</v>
      </c>
      <c r="B4" t="s">
        <v>257</v>
      </c>
      <c r="C4" t="s">
        <v>257</v>
      </c>
      <c r="D4" t="s">
        <v>257</v>
      </c>
    </row>
    <row r="5" spans="1:5" x14ac:dyDescent="0.25">
      <c r="A5" t="s">
        <v>271</v>
      </c>
      <c r="B5" t="s">
        <v>251</v>
      </c>
      <c r="C5" t="s">
        <v>251</v>
      </c>
      <c r="D5" t="s">
        <v>251</v>
      </c>
    </row>
    <row r="6" spans="1:5" x14ac:dyDescent="0.25">
      <c r="A6" t="s">
        <v>272</v>
      </c>
      <c r="B6" t="s">
        <v>242</v>
      </c>
      <c r="C6" t="s">
        <v>242</v>
      </c>
      <c r="D6" t="s">
        <v>242</v>
      </c>
    </row>
    <row r="7" spans="1:5" x14ac:dyDescent="0.25">
      <c r="A7" t="s">
        <v>273</v>
      </c>
      <c r="B7" t="s">
        <v>250</v>
      </c>
      <c r="C7" t="s">
        <v>250</v>
      </c>
      <c r="D7" t="s">
        <v>250</v>
      </c>
    </row>
    <row r="8" spans="1:5" x14ac:dyDescent="0.25">
      <c r="A8" t="s">
        <v>232</v>
      </c>
      <c r="B8" t="s">
        <v>232</v>
      </c>
      <c r="C8" t="s">
        <v>232</v>
      </c>
      <c r="D8" t="s">
        <v>232</v>
      </c>
    </row>
    <row r="9" spans="1:5" x14ac:dyDescent="0.25">
      <c r="A9" t="s">
        <v>274</v>
      </c>
      <c r="B9" t="s">
        <v>236</v>
      </c>
      <c r="C9" t="s">
        <v>236</v>
      </c>
      <c r="D9" t="s">
        <v>236</v>
      </c>
    </row>
    <row r="10" spans="1:5" x14ac:dyDescent="0.25">
      <c r="A10" t="s">
        <v>275</v>
      </c>
      <c r="B10" t="s">
        <v>239</v>
      </c>
      <c r="C10" t="s">
        <v>239</v>
      </c>
      <c r="D10" t="s">
        <v>239</v>
      </c>
    </row>
    <row r="11" spans="1:5" x14ac:dyDescent="0.25">
      <c r="A11" t="s">
        <v>276</v>
      </c>
      <c r="B11" t="s">
        <v>224</v>
      </c>
      <c r="C11" t="s">
        <v>224</v>
      </c>
      <c r="D11" t="s">
        <v>224</v>
      </c>
    </row>
    <row r="12" spans="1:5" x14ac:dyDescent="0.25">
      <c r="A12" t="s">
        <v>231</v>
      </c>
      <c r="B12" t="s">
        <v>231</v>
      </c>
      <c r="C12" t="s">
        <v>231</v>
      </c>
      <c r="D12" t="s">
        <v>231</v>
      </c>
    </row>
    <row r="13" spans="1:5" x14ac:dyDescent="0.25">
      <c r="A13" t="s">
        <v>277</v>
      </c>
      <c r="B13" t="s">
        <v>256</v>
      </c>
      <c r="C13" t="s">
        <v>256</v>
      </c>
      <c r="D13" t="s">
        <v>256</v>
      </c>
    </row>
  </sheetData>
  <dataValidations count="1">
    <dataValidation type="list" allowBlank="1" showInputMessage="1" showErrorMessage="1" sqref="B2:D13" xr:uid="{00DD0060-0049-4278-AA6D-008D004C00F4}">
      <formula1>INDIRECT("event_list[Types évènement]")</formula1>
    </dataValidation>
  </dataValidations>
  <pageMargins left="0.7" right="0.7" top="0.75" bottom="0.75" header="0.3" footer="0.3"/>
  <pageSetup paperSize="9" orientation="portrait" verticalDpi="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A1:F32"/>
  <sheetViews>
    <sheetView topLeftCell="A5" zoomScale="115" workbookViewId="0">
      <selection activeCell="D20" sqref="D20"/>
    </sheetView>
  </sheetViews>
  <sheetFormatPr baseColWidth="10" defaultColWidth="9.140625" defaultRowHeight="15" x14ac:dyDescent="0.25"/>
  <cols>
    <col min="1" max="1" width="39.28515625" bestFit="1" customWidth="1"/>
    <col min="2" max="2" width="19.28515625" customWidth="1"/>
    <col min="3" max="3" width="19.5703125" bestFit="1" customWidth="1"/>
    <col min="4" max="4" width="54.85546875" customWidth="1"/>
    <col min="5" max="5" width="25.7109375" customWidth="1"/>
    <col min="6" max="6" width="24.85546875" customWidth="1"/>
  </cols>
  <sheetData>
    <row r="1" spans="1:6" x14ac:dyDescent="0.25">
      <c r="A1" t="s">
        <v>217</v>
      </c>
      <c r="B1" t="s">
        <v>218</v>
      </c>
      <c r="C1" t="s">
        <v>3</v>
      </c>
      <c r="D1" t="s">
        <v>4</v>
      </c>
      <c r="E1" t="s">
        <v>219</v>
      </c>
      <c r="F1" t="s">
        <v>220</v>
      </c>
    </row>
    <row r="2" spans="1:6" x14ac:dyDescent="0.25">
      <c r="A2" t="s">
        <v>278</v>
      </c>
      <c r="C2" s="1" t="s">
        <v>25</v>
      </c>
      <c r="D2" s="1"/>
      <c r="E2" s="1"/>
      <c r="F2" s="1"/>
    </row>
    <row r="3" spans="1:6" x14ac:dyDescent="0.25">
      <c r="A3" t="s">
        <v>279</v>
      </c>
      <c r="C3" s="1" t="s">
        <v>25</v>
      </c>
      <c r="D3" s="1"/>
      <c r="E3" s="1"/>
      <c r="F3" s="1"/>
    </row>
    <row r="4" spans="1:6" x14ac:dyDescent="0.25">
      <c r="A4" s="1" t="s">
        <v>248</v>
      </c>
      <c r="B4" s="1"/>
      <c r="C4" s="1" t="s">
        <v>25</v>
      </c>
      <c r="D4" s="1"/>
      <c r="E4" s="1" t="s">
        <v>244</v>
      </c>
      <c r="F4" s="1">
        <v>2030201</v>
      </c>
    </row>
    <row r="5" spans="1:6" x14ac:dyDescent="0.25">
      <c r="A5" s="1" t="s">
        <v>246</v>
      </c>
      <c r="B5" s="1"/>
      <c r="C5" s="1" t="s">
        <v>25</v>
      </c>
      <c r="D5" s="1"/>
      <c r="E5" s="1" t="s">
        <v>244</v>
      </c>
      <c r="F5" s="1">
        <v>2030201</v>
      </c>
    </row>
    <row r="6" spans="1:6" x14ac:dyDescent="0.25">
      <c r="A6" s="1" t="s">
        <v>247</v>
      </c>
      <c r="B6" s="1"/>
      <c r="C6" s="1" t="s">
        <v>25</v>
      </c>
      <c r="D6" s="1"/>
      <c r="E6" s="1" t="s">
        <v>244</v>
      </c>
      <c r="F6" s="1">
        <v>2030201</v>
      </c>
    </row>
    <row r="7" spans="1:6" x14ac:dyDescent="0.25">
      <c r="A7" s="1" t="s">
        <v>249</v>
      </c>
      <c r="B7" s="1"/>
      <c r="C7" s="1" t="s">
        <v>25</v>
      </c>
      <c r="D7" s="1"/>
      <c r="E7" s="1" t="s">
        <v>244</v>
      </c>
      <c r="F7" s="1">
        <v>2030201</v>
      </c>
    </row>
    <row r="8" spans="1:6" x14ac:dyDescent="0.25">
      <c r="A8" s="1" t="s">
        <v>243</v>
      </c>
      <c r="B8" s="1"/>
      <c r="C8" s="1" t="s">
        <v>25</v>
      </c>
      <c r="D8" s="1"/>
      <c r="E8" s="1" t="s">
        <v>244</v>
      </c>
      <c r="F8" s="1">
        <v>2030201</v>
      </c>
    </row>
    <row r="9" spans="1:6" x14ac:dyDescent="0.25">
      <c r="A9" s="1" t="s">
        <v>224</v>
      </c>
      <c r="B9" s="1"/>
      <c r="C9" s="1" t="s">
        <v>84</v>
      </c>
      <c r="D9" s="1"/>
      <c r="E9" s="1"/>
      <c r="F9" s="1"/>
    </row>
    <row r="10" spans="1:6" x14ac:dyDescent="0.25">
      <c r="A10" s="1" t="s">
        <v>280</v>
      </c>
      <c r="B10" s="1"/>
      <c r="C10" s="1" t="s">
        <v>31</v>
      </c>
      <c r="D10" s="1"/>
      <c r="E10" s="1" t="s">
        <v>238</v>
      </c>
      <c r="F10" s="1">
        <v>702010101</v>
      </c>
    </row>
    <row r="11" spans="1:6" x14ac:dyDescent="0.25">
      <c r="A11" s="1" t="s">
        <v>281</v>
      </c>
      <c r="B11" s="1"/>
      <c r="C11" s="1" t="s">
        <v>31</v>
      </c>
      <c r="D11" s="1"/>
      <c r="E11" s="1" t="s">
        <v>233</v>
      </c>
      <c r="F11" s="1">
        <v>703020101</v>
      </c>
    </row>
    <row r="12" spans="1:6" x14ac:dyDescent="0.25">
      <c r="A12" s="1" t="s">
        <v>282</v>
      </c>
      <c r="B12" s="1"/>
      <c r="C12" s="1" t="s">
        <v>31</v>
      </c>
      <c r="D12" s="1"/>
      <c r="E12" s="1" t="s">
        <v>252</v>
      </c>
      <c r="F12" s="1">
        <v>503020101</v>
      </c>
    </row>
    <row r="13" spans="1:6" x14ac:dyDescent="0.25">
      <c r="A13" s="1" t="s">
        <v>283</v>
      </c>
      <c r="B13" s="1"/>
      <c r="C13" s="1" t="s">
        <v>9</v>
      </c>
      <c r="D13" s="1"/>
      <c r="E13" s="1"/>
      <c r="F13" s="1"/>
    </row>
    <row r="14" spans="1:6" x14ac:dyDescent="0.25">
      <c r="A14" s="1" t="s">
        <v>284</v>
      </c>
      <c r="B14" s="1"/>
      <c r="C14" s="1" t="s">
        <v>31</v>
      </c>
      <c r="D14" s="1"/>
      <c r="E14" s="1"/>
      <c r="F14" s="1"/>
    </row>
    <row r="15" spans="1:6" x14ac:dyDescent="0.25">
      <c r="A15" s="1" t="s">
        <v>285</v>
      </c>
      <c r="B15" s="1"/>
      <c r="C15" s="1" t="s">
        <v>31</v>
      </c>
      <c r="D15" s="1"/>
      <c r="E15" s="1" t="s">
        <v>235</v>
      </c>
      <c r="F15" s="1">
        <v>803020101</v>
      </c>
    </row>
    <row r="16" spans="1:6" x14ac:dyDescent="0.25">
      <c r="A16" s="1" t="s">
        <v>286</v>
      </c>
      <c r="B16" s="1"/>
      <c r="C16" s="1" t="s">
        <v>31</v>
      </c>
      <c r="D16" s="1"/>
      <c r="E16" s="1" t="s">
        <v>226</v>
      </c>
      <c r="F16" s="1">
        <v>12040201</v>
      </c>
    </row>
    <row r="17" spans="1:6" x14ac:dyDescent="0.25">
      <c r="A17" s="1" t="s">
        <v>287</v>
      </c>
      <c r="B17" s="1"/>
      <c r="C17" s="1" t="s">
        <v>31</v>
      </c>
      <c r="D17" s="1"/>
      <c r="E17" s="1" t="s">
        <v>240</v>
      </c>
      <c r="F17" s="1">
        <v>30201</v>
      </c>
    </row>
    <row r="18" spans="1:6" x14ac:dyDescent="0.25">
      <c r="A18" s="1" t="s">
        <v>288</v>
      </c>
      <c r="B18" s="1"/>
      <c r="C18" s="1" t="s">
        <v>31</v>
      </c>
      <c r="D18" s="1"/>
      <c r="E18" s="1" t="s">
        <v>229</v>
      </c>
      <c r="F18" s="1">
        <v>1030201</v>
      </c>
    </row>
    <row r="19" spans="1:6" x14ac:dyDescent="0.25">
      <c r="A19" s="1" t="s">
        <v>289</v>
      </c>
      <c r="B19" s="1"/>
      <c r="C19" s="1"/>
      <c r="D19" s="1"/>
      <c r="E19" s="1"/>
      <c r="F19" s="1"/>
    </row>
    <row r="20" spans="1:6" x14ac:dyDescent="0.25">
      <c r="A20" s="1" t="s">
        <v>290</v>
      </c>
      <c r="B20" s="1"/>
      <c r="C20" s="1" t="s">
        <v>31</v>
      </c>
      <c r="D20" s="1"/>
      <c r="E20" s="1" t="s">
        <v>254</v>
      </c>
      <c r="F20" s="1">
        <v>301</v>
      </c>
    </row>
    <row r="21" spans="1:6" x14ac:dyDescent="0.25">
      <c r="A21" s="1" t="s">
        <v>291</v>
      </c>
      <c r="B21" s="1"/>
      <c r="C21" s="1" t="s">
        <v>31</v>
      </c>
      <c r="D21" s="1"/>
      <c r="E21" s="1" t="s">
        <v>254</v>
      </c>
      <c r="F21" s="1">
        <v>301</v>
      </c>
    </row>
    <row r="22" spans="1:6" x14ac:dyDescent="0.25">
      <c r="A22" s="1" t="s">
        <v>292</v>
      </c>
      <c r="B22" s="1"/>
      <c r="C22" s="1" t="s">
        <v>31</v>
      </c>
      <c r="D22" s="1"/>
      <c r="E22" s="1" t="s">
        <v>226</v>
      </c>
      <c r="F22" s="1">
        <v>12040201</v>
      </c>
    </row>
    <row r="23" spans="1:6" x14ac:dyDescent="0.25">
      <c r="A23" s="1" t="s">
        <v>223</v>
      </c>
      <c r="B23" s="1"/>
      <c r="C23" s="1" t="s">
        <v>84</v>
      </c>
      <c r="D23" s="1"/>
      <c r="E23" s="1"/>
      <c r="F23" s="1"/>
    </row>
    <row r="24" spans="1:6" x14ac:dyDescent="0.25">
      <c r="A24" s="1" t="s">
        <v>222</v>
      </c>
      <c r="B24" s="1"/>
      <c r="C24" s="1" t="s">
        <v>84</v>
      </c>
      <c r="D24" s="1"/>
      <c r="E24" s="1"/>
      <c r="F24" s="1"/>
    </row>
    <row r="25" spans="1:6" x14ac:dyDescent="0.25">
      <c r="A25" s="1" t="s">
        <v>221</v>
      </c>
      <c r="B25" s="1"/>
      <c r="C25" s="1" t="s">
        <v>84</v>
      </c>
      <c r="D25" s="1"/>
      <c r="E25" s="1"/>
      <c r="F25" s="1"/>
    </row>
    <row r="26" spans="1:6" x14ac:dyDescent="0.25">
      <c r="A26" s="1" t="s">
        <v>293</v>
      </c>
      <c r="B26" s="1"/>
      <c r="C26" s="1" t="s">
        <v>9</v>
      </c>
      <c r="D26" s="1"/>
      <c r="E26" s="1"/>
      <c r="F26" s="1"/>
    </row>
    <row r="27" spans="1:6" x14ac:dyDescent="0.25">
      <c r="A27" s="1" t="s">
        <v>294</v>
      </c>
      <c r="B27" s="1"/>
      <c r="C27" s="1" t="s">
        <v>31</v>
      </c>
      <c r="D27" s="1"/>
      <c r="E27" s="1"/>
      <c r="F27" s="1"/>
    </row>
    <row r="28" spans="1:6" x14ac:dyDescent="0.25">
      <c r="A28" s="1" t="s">
        <v>295</v>
      </c>
      <c r="B28" s="1"/>
      <c r="C28" s="1" t="s">
        <v>31</v>
      </c>
      <c r="D28" s="1"/>
      <c r="E28" s="1"/>
      <c r="F28" s="1"/>
    </row>
    <row r="29" spans="1:6" x14ac:dyDescent="0.25">
      <c r="A29" s="1" t="s">
        <v>296</v>
      </c>
      <c r="B29" s="1"/>
      <c r="C29" s="1" t="s">
        <v>31</v>
      </c>
      <c r="D29" s="1"/>
      <c r="E29" s="1"/>
      <c r="F29" s="1"/>
    </row>
    <row r="30" spans="1:6" x14ac:dyDescent="0.25">
      <c r="A30" s="1" t="s">
        <v>297</v>
      </c>
      <c r="B30" s="1"/>
      <c r="C30" s="1"/>
      <c r="D30" s="1"/>
      <c r="E30" s="1"/>
      <c r="F30" s="1"/>
    </row>
    <row r="31" spans="1:6" x14ac:dyDescent="0.25">
      <c r="A31" s="1" t="s">
        <v>298</v>
      </c>
      <c r="B31" s="1"/>
      <c r="C31" s="1"/>
      <c r="D31" s="1"/>
      <c r="E31" s="1"/>
      <c r="F31" s="1"/>
    </row>
    <row r="32" spans="1:6" x14ac:dyDescent="0.25">
      <c r="A32" s="1" t="s">
        <v>299</v>
      </c>
      <c r="B32" s="1"/>
      <c r="C32" s="1"/>
      <c r="D32" s="1"/>
      <c r="E32" s="1"/>
      <c r="F32" s="1"/>
    </row>
  </sheetData>
  <dataValidations count="1">
    <dataValidation type="list" allowBlank="1" showInputMessage="1" showErrorMessage="1" sqref="C2:C32" xr:uid="{002900B9-0011-4C9F-A1A7-007F00F80024}">
      <formula1>"CEVEA, Enviro, GA, Facturation, Services, Direction OMEGA, Equipe Central Parcs, SSQ"</formula1>
    </dataValidation>
  </dataValidations>
  <pageMargins left="0.7" right="0.7" top="0.75" bottom="0.75" header="0.3" footer="0.3"/>
  <pageSetup paperSize="9" orientation="portrait" verticalDpi="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/>
  </sheetPr>
  <dimension ref="A1:F32"/>
  <sheetViews>
    <sheetView zoomScale="115" workbookViewId="0">
      <selection activeCell="A9" sqref="A9"/>
    </sheetView>
  </sheetViews>
  <sheetFormatPr baseColWidth="10" defaultColWidth="9.140625" defaultRowHeight="15" x14ac:dyDescent="0.25"/>
  <cols>
    <col min="1" max="1" width="39.28515625" bestFit="1" customWidth="1"/>
    <col min="2" max="2" width="27.42578125" customWidth="1"/>
    <col min="3" max="3" width="19.5703125" bestFit="1" customWidth="1"/>
    <col min="4" max="4" width="54.85546875" customWidth="1"/>
    <col min="5" max="5" width="25.7109375" customWidth="1"/>
    <col min="6" max="6" width="24.85546875" customWidth="1"/>
  </cols>
  <sheetData>
    <row r="1" spans="1:6" x14ac:dyDescent="0.25">
      <c r="A1" t="s">
        <v>217</v>
      </c>
      <c r="B1" t="s">
        <v>218</v>
      </c>
      <c r="C1" t="s">
        <v>3</v>
      </c>
      <c r="D1" t="s">
        <v>4</v>
      </c>
      <c r="E1" t="s">
        <v>219</v>
      </c>
      <c r="F1" t="s">
        <v>220</v>
      </c>
    </row>
    <row r="2" spans="1:6" x14ac:dyDescent="0.25">
      <c r="A2" t="s">
        <v>278</v>
      </c>
      <c r="C2" s="1" t="s">
        <v>25</v>
      </c>
      <c r="D2" s="1"/>
      <c r="E2" s="1"/>
      <c r="F2" s="1"/>
    </row>
    <row r="3" spans="1:6" x14ac:dyDescent="0.25">
      <c r="A3" t="s">
        <v>279</v>
      </c>
      <c r="C3" s="1" t="s">
        <v>25</v>
      </c>
      <c r="D3" s="1"/>
      <c r="E3" s="1"/>
      <c r="F3" s="1"/>
    </row>
    <row r="4" spans="1:6" x14ac:dyDescent="0.25">
      <c r="A4" s="1" t="s">
        <v>248</v>
      </c>
      <c r="B4" s="1"/>
      <c r="C4" s="1" t="s">
        <v>25</v>
      </c>
      <c r="D4" s="1"/>
      <c r="E4" s="1" t="s">
        <v>244</v>
      </c>
      <c r="F4" s="1">
        <v>2030201</v>
      </c>
    </row>
    <row r="5" spans="1:6" x14ac:dyDescent="0.25">
      <c r="A5" s="1" t="s">
        <v>246</v>
      </c>
      <c r="B5" s="1"/>
      <c r="C5" s="1" t="s">
        <v>25</v>
      </c>
      <c r="D5" s="1"/>
      <c r="E5" s="1" t="s">
        <v>244</v>
      </c>
      <c r="F5" s="1">
        <v>2030201</v>
      </c>
    </row>
    <row r="6" spans="1:6" x14ac:dyDescent="0.25">
      <c r="A6" s="1" t="s">
        <v>247</v>
      </c>
      <c r="B6" s="1"/>
      <c r="C6" s="1" t="s">
        <v>25</v>
      </c>
      <c r="D6" s="1"/>
      <c r="E6" s="1" t="s">
        <v>244</v>
      </c>
      <c r="F6" s="1">
        <v>2030201</v>
      </c>
    </row>
    <row r="7" spans="1:6" x14ac:dyDescent="0.25">
      <c r="A7" s="1" t="s">
        <v>249</v>
      </c>
      <c r="B7" s="1"/>
      <c r="C7" s="1" t="s">
        <v>25</v>
      </c>
      <c r="D7" s="1"/>
      <c r="E7" s="1" t="s">
        <v>244</v>
      </c>
      <c r="F7" s="1">
        <v>2030201</v>
      </c>
    </row>
    <row r="8" spans="1:6" x14ac:dyDescent="0.25">
      <c r="A8" s="1" t="s">
        <v>243</v>
      </c>
      <c r="B8" s="1"/>
      <c r="C8" s="1" t="s">
        <v>25</v>
      </c>
      <c r="D8" s="1"/>
      <c r="E8" s="1" t="s">
        <v>244</v>
      </c>
      <c r="F8" s="1">
        <v>2030201</v>
      </c>
    </row>
    <row r="9" spans="1:6" x14ac:dyDescent="0.25">
      <c r="A9" s="1" t="s">
        <v>224</v>
      </c>
      <c r="B9" s="1"/>
      <c r="C9" s="1" t="s">
        <v>84</v>
      </c>
      <c r="D9" s="1"/>
      <c r="E9" s="1"/>
      <c r="F9" s="1"/>
    </row>
    <row r="10" spans="1:6" x14ac:dyDescent="0.25">
      <c r="A10" s="1" t="s">
        <v>280</v>
      </c>
      <c r="B10" s="1"/>
      <c r="C10" s="1" t="s">
        <v>31</v>
      </c>
      <c r="D10" s="1"/>
      <c r="E10" s="1" t="s">
        <v>238</v>
      </c>
      <c r="F10" s="1">
        <v>702010101</v>
      </c>
    </row>
    <row r="11" spans="1:6" x14ac:dyDescent="0.25">
      <c r="A11" s="1" t="s">
        <v>281</v>
      </c>
      <c r="B11" s="1"/>
      <c r="C11" s="1" t="s">
        <v>31</v>
      </c>
      <c r="D11" s="1"/>
      <c r="E11" s="1" t="s">
        <v>233</v>
      </c>
      <c r="F11" s="1">
        <v>703020101</v>
      </c>
    </row>
    <row r="12" spans="1:6" x14ac:dyDescent="0.25">
      <c r="A12" s="1" t="s">
        <v>282</v>
      </c>
      <c r="B12" s="1"/>
      <c r="C12" s="1" t="s">
        <v>31</v>
      </c>
      <c r="D12" s="1"/>
      <c r="E12" s="1" t="s">
        <v>252</v>
      </c>
      <c r="F12" s="1">
        <v>503020101</v>
      </c>
    </row>
    <row r="13" spans="1:6" x14ac:dyDescent="0.25">
      <c r="A13" s="1" t="s">
        <v>283</v>
      </c>
      <c r="B13" s="1"/>
      <c r="C13" s="1" t="s">
        <v>9</v>
      </c>
      <c r="D13" s="1"/>
      <c r="E13" s="1"/>
      <c r="F13" s="1"/>
    </row>
    <row r="14" spans="1:6" x14ac:dyDescent="0.25">
      <c r="A14" s="1" t="s">
        <v>284</v>
      </c>
      <c r="B14" s="1"/>
      <c r="C14" s="1" t="s">
        <v>31</v>
      </c>
      <c r="D14" s="1"/>
      <c r="E14" s="1"/>
      <c r="F14" s="1"/>
    </row>
    <row r="15" spans="1:6" x14ac:dyDescent="0.25">
      <c r="A15" s="1" t="s">
        <v>285</v>
      </c>
      <c r="B15" s="1"/>
      <c r="C15" s="1" t="s">
        <v>31</v>
      </c>
      <c r="D15" s="1"/>
      <c r="E15" s="1" t="s">
        <v>235</v>
      </c>
      <c r="F15" s="1">
        <v>803020101</v>
      </c>
    </row>
    <row r="16" spans="1:6" x14ac:dyDescent="0.25">
      <c r="A16" s="1" t="s">
        <v>286</v>
      </c>
      <c r="B16" s="1"/>
      <c r="C16" s="1" t="s">
        <v>31</v>
      </c>
      <c r="D16" s="1"/>
      <c r="E16" s="1" t="s">
        <v>226</v>
      </c>
      <c r="F16" s="1">
        <v>12040201</v>
      </c>
    </row>
    <row r="17" spans="1:6" x14ac:dyDescent="0.25">
      <c r="A17" s="1" t="s">
        <v>287</v>
      </c>
      <c r="B17" s="1"/>
      <c r="C17" s="1" t="s">
        <v>31</v>
      </c>
      <c r="D17" s="1"/>
      <c r="E17" s="1" t="s">
        <v>240</v>
      </c>
      <c r="F17" s="1">
        <v>30201</v>
      </c>
    </row>
    <row r="18" spans="1:6" x14ac:dyDescent="0.25">
      <c r="A18" s="1" t="s">
        <v>288</v>
      </c>
      <c r="B18" s="1"/>
      <c r="C18" s="1" t="s">
        <v>31</v>
      </c>
      <c r="D18" s="1"/>
      <c r="E18" s="1" t="s">
        <v>229</v>
      </c>
      <c r="F18" s="1">
        <v>1030201</v>
      </c>
    </row>
    <row r="19" spans="1:6" x14ac:dyDescent="0.25">
      <c r="A19" s="1" t="s">
        <v>289</v>
      </c>
      <c r="B19" s="1"/>
      <c r="C19" s="1"/>
      <c r="D19" s="1"/>
      <c r="E19" s="1"/>
      <c r="F19" s="1"/>
    </row>
    <row r="20" spans="1:6" x14ac:dyDescent="0.25">
      <c r="A20" s="1" t="s">
        <v>290</v>
      </c>
      <c r="B20" s="1"/>
      <c r="C20" s="1" t="s">
        <v>31</v>
      </c>
      <c r="D20" s="1"/>
      <c r="E20" s="1" t="s">
        <v>254</v>
      </c>
      <c r="F20" s="1">
        <v>301</v>
      </c>
    </row>
    <row r="21" spans="1:6" x14ac:dyDescent="0.25">
      <c r="A21" s="1" t="s">
        <v>291</v>
      </c>
      <c r="B21" s="1"/>
      <c r="C21" s="1" t="s">
        <v>31</v>
      </c>
      <c r="D21" s="1"/>
      <c r="E21" s="1" t="s">
        <v>254</v>
      </c>
      <c r="F21" s="1">
        <v>301</v>
      </c>
    </row>
    <row r="22" spans="1:6" x14ac:dyDescent="0.25">
      <c r="A22" s="1" t="s">
        <v>292</v>
      </c>
      <c r="B22" s="1"/>
      <c r="C22" s="1" t="s">
        <v>31</v>
      </c>
      <c r="D22" s="1"/>
      <c r="E22" s="1" t="s">
        <v>226</v>
      </c>
      <c r="F22" s="1">
        <v>12040201</v>
      </c>
    </row>
    <row r="23" spans="1:6" x14ac:dyDescent="0.25">
      <c r="A23" s="1" t="s">
        <v>223</v>
      </c>
      <c r="B23" s="1"/>
      <c r="C23" s="1" t="s">
        <v>84</v>
      </c>
      <c r="D23" s="1"/>
      <c r="E23" s="1"/>
      <c r="F23" s="1"/>
    </row>
    <row r="24" spans="1:6" x14ac:dyDescent="0.25">
      <c r="A24" s="1" t="s">
        <v>222</v>
      </c>
      <c r="B24" s="1"/>
      <c r="C24" s="1" t="s">
        <v>84</v>
      </c>
      <c r="D24" s="1"/>
      <c r="E24" s="1"/>
      <c r="F24" s="1"/>
    </row>
    <row r="25" spans="1:6" x14ac:dyDescent="0.25">
      <c r="A25" s="1" t="s">
        <v>221</v>
      </c>
      <c r="B25" s="1"/>
      <c r="C25" s="1" t="s">
        <v>84</v>
      </c>
      <c r="D25" s="1"/>
      <c r="E25" s="1"/>
      <c r="F25" s="1"/>
    </row>
    <row r="26" spans="1:6" x14ac:dyDescent="0.25">
      <c r="A26" s="1" t="s">
        <v>293</v>
      </c>
      <c r="B26" s="1"/>
      <c r="C26" s="1" t="s">
        <v>9</v>
      </c>
      <c r="D26" s="1"/>
      <c r="E26" s="1"/>
      <c r="F26" s="1"/>
    </row>
    <row r="27" spans="1:6" x14ac:dyDescent="0.25">
      <c r="A27" s="1" t="s">
        <v>294</v>
      </c>
      <c r="B27" s="1"/>
      <c r="C27" s="1" t="s">
        <v>31</v>
      </c>
      <c r="D27" s="1"/>
      <c r="E27" s="1"/>
      <c r="F27" s="1"/>
    </row>
    <row r="28" spans="1:6" x14ac:dyDescent="0.25">
      <c r="A28" s="1" t="s">
        <v>295</v>
      </c>
      <c r="B28" s="1"/>
      <c r="C28" s="1" t="s">
        <v>31</v>
      </c>
      <c r="D28" s="1"/>
      <c r="E28" s="1"/>
      <c r="F28" s="1"/>
    </row>
    <row r="29" spans="1:6" x14ac:dyDescent="0.25">
      <c r="A29" s="1" t="s">
        <v>296</v>
      </c>
      <c r="B29" s="1"/>
      <c r="C29" s="1" t="s">
        <v>31</v>
      </c>
      <c r="D29" s="1"/>
      <c r="E29" s="1"/>
      <c r="F29" s="1"/>
    </row>
    <row r="30" spans="1:6" x14ac:dyDescent="0.25">
      <c r="A30" s="1" t="s">
        <v>297</v>
      </c>
      <c r="B30" s="1"/>
      <c r="C30" s="1"/>
      <c r="D30" s="1"/>
      <c r="E30" s="1"/>
      <c r="F30" s="1"/>
    </row>
    <row r="31" spans="1:6" x14ac:dyDescent="0.25">
      <c r="A31" s="1" t="s">
        <v>298</v>
      </c>
      <c r="B31" s="1"/>
      <c r="C31" s="1"/>
      <c r="D31" s="1"/>
      <c r="E31" s="1"/>
      <c r="F31" s="1"/>
    </row>
    <row r="32" spans="1:6" x14ac:dyDescent="0.25">
      <c r="A32" s="1" t="s">
        <v>299</v>
      </c>
      <c r="B32" s="1"/>
      <c r="C32" s="1"/>
      <c r="D32" s="1"/>
      <c r="E32" s="1"/>
      <c r="F32" s="1"/>
    </row>
  </sheetData>
  <dataValidations count="1">
    <dataValidation type="list" allowBlank="1" showInputMessage="1" showErrorMessage="1" sqref="C2:C32" xr:uid="{009300C8-000F-46A6-B9AB-001200B0007E}">
      <formula1>"CEVEA, Enviro, GA, Facturation, Services, Direction OMEGA, Equipe Central Parcs, SSQ"</formula1>
    </dataValidation>
  </dataValidations>
  <pageMargins left="0.7" right="0.7" top="0.75" bottom="0.75" header="0.3" footer="0.3"/>
  <pageSetup paperSize="9" orientation="portrait" verticalDpi="0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/>
  </sheetPr>
  <dimension ref="A1:C19"/>
  <sheetViews>
    <sheetView zoomScale="115" workbookViewId="0">
      <selection activeCell="A2" sqref="A2:A19"/>
    </sheetView>
  </sheetViews>
  <sheetFormatPr baseColWidth="10" defaultColWidth="9.140625" defaultRowHeight="15" x14ac:dyDescent="0.25"/>
  <cols>
    <col min="1" max="1" width="50.85546875" bestFit="1" customWidth="1"/>
    <col min="2" max="2" width="19.5703125" bestFit="1" customWidth="1"/>
    <col min="3" max="3" width="18.42578125" bestFit="1" customWidth="1"/>
  </cols>
  <sheetData>
    <row r="1" spans="1:3" x14ac:dyDescent="0.25">
      <c r="A1" s="9" t="s">
        <v>300</v>
      </c>
      <c r="B1" s="9" t="s">
        <v>3</v>
      </c>
      <c r="C1" s="9" t="s">
        <v>4</v>
      </c>
    </row>
    <row r="2" spans="1:3" x14ac:dyDescent="0.25">
      <c r="A2" s="5" t="s">
        <v>301</v>
      </c>
      <c r="B2" s="5" t="s">
        <v>29</v>
      </c>
      <c r="C2" s="5" t="s">
        <v>302</v>
      </c>
    </row>
    <row r="3" spans="1:3" x14ac:dyDescent="0.25">
      <c r="A3" s="5" t="s">
        <v>303</v>
      </c>
      <c r="B3" s="5" t="s">
        <v>29</v>
      </c>
      <c r="C3" s="5" t="s">
        <v>302</v>
      </c>
    </row>
    <row r="4" spans="1:3" x14ac:dyDescent="0.25">
      <c r="A4" s="5" t="s">
        <v>304</v>
      </c>
      <c r="B4" s="5" t="s">
        <v>29</v>
      </c>
      <c r="C4" s="5" t="s">
        <v>302</v>
      </c>
    </row>
    <row r="5" spans="1:3" x14ac:dyDescent="0.25">
      <c r="A5" s="5" t="s">
        <v>305</v>
      </c>
      <c r="B5" s="5" t="s">
        <v>29</v>
      </c>
      <c r="C5" s="5" t="s">
        <v>302</v>
      </c>
    </row>
    <row r="6" spans="1:3" x14ac:dyDescent="0.25">
      <c r="A6" s="5" t="s">
        <v>306</v>
      </c>
      <c r="B6" s="5" t="s">
        <v>29</v>
      </c>
      <c r="C6" s="5" t="s">
        <v>302</v>
      </c>
    </row>
    <row r="7" spans="1:3" x14ac:dyDescent="0.25">
      <c r="A7" s="5" t="s">
        <v>307</v>
      </c>
      <c r="B7" s="5" t="s">
        <v>29</v>
      </c>
      <c r="C7" s="5" t="s">
        <v>302</v>
      </c>
    </row>
    <row r="8" spans="1:3" x14ac:dyDescent="0.25">
      <c r="A8" s="5" t="s">
        <v>308</v>
      </c>
      <c r="B8" s="5" t="s">
        <v>29</v>
      </c>
      <c r="C8" s="5" t="s">
        <v>302</v>
      </c>
    </row>
    <row r="9" spans="1:3" x14ac:dyDescent="0.25">
      <c r="A9" s="5" t="s">
        <v>309</v>
      </c>
      <c r="B9" s="5" t="s">
        <v>29</v>
      </c>
      <c r="C9" s="5" t="s">
        <v>302</v>
      </c>
    </row>
    <row r="10" spans="1:3" x14ac:dyDescent="0.25">
      <c r="A10" s="5" t="s">
        <v>310</v>
      </c>
      <c r="B10" s="5" t="s">
        <v>29</v>
      </c>
      <c r="C10" s="5" t="s">
        <v>302</v>
      </c>
    </row>
    <row r="11" spans="1:3" x14ac:dyDescent="0.25">
      <c r="A11" s="5" t="s">
        <v>311</v>
      </c>
      <c r="B11" s="5" t="s">
        <v>29</v>
      </c>
      <c r="C11" s="5"/>
    </row>
    <row r="12" spans="1:3" x14ac:dyDescent="0.25">
      <c r="A12" s="5" t="s">
        <v>312</v>
      </c>
      <c r="B12" s="5" t="s">
        <v>29</v>
      </c>
      <c r="C12" s="5"/>
    </row>
    <row r="13" spans="1:3" x14ac:dyDescent="0.25">
      <c r="A13" s="5" t="s">
        <v>313</v>
      </c>
      <c r="B13" s="5" t="s">
        <v>29</v>
      </c>
      <c r="C13" s="5"/>
    </row>
    <row r="14" spans="1:3" x14ac:dyDescent="0.25">
      <c r="A14" s="5" t="s">
        <v>314</v>
      </c>
      <c r="B14" s="5"/>
      <c r="C14" s="5" t="s">
        <v>315</v>
      </c>
    </row>
    <row r="15" spans="1:3" x14ac:dyDescent="0.25">
      <c r="A15" s="5" t="s">
        <v>316</v>
      </c>
      <c r="B15" s="5"/>
      <c r="C15" s="5" t="s">
        <v>315</v>
      </c>
    </row>
    <row r="16" spans="1:3" x14ac:dyDescent="0.25">
      <c r="A16" s="5" t="s">
        <v>317</v>
      </c>
      <c r="B16" s="5"/>
      <c r="C16" s="5" t="s">
        <v>315</v>
      </c>
    </row>
    <row r="17" spans="1:3" x14ac:dyDescent="0.25">
      <c r="A17" s="5" t="s">
        <v>318</v>
      </c>
      <c r="B17" s="5"/>
      <c r="C17" s="5" t="s">
        <v>315</v>
      </c>
    </row>
    <row r="18" spans="1:3" x14ac:dyDescent="0.25">
      <c r="A18" s="5" t="s">
        <v>319</v>
      </c>
      <c r="B18" s="5"/>
      <c r="C18" s="5" t="s">
        <v>315</v>
      </c>
    </row>
    <row r="19" spans="1:3" x14ac:dyDescent="0.25">
      <c r="A19" s="5" t="s">
        <v>320</v>
      </c>
      <c r="B19" s="5" t="s">
        <v>267</v>
      </c>
      <c r="C19" s="5"/>
    </row>
  </sheetData>
  <dataValidations count="1">
    <dataValidation type="list" allowBlank="1" showInputMessage="1" showErrorMessage="1" sqref="B2:B18" xr:uid="{006D00F9-00EC-4A79-B261-00FB001F0044}">
      <formula1>"CEVEA, Enviro, GA, Facturation, Services, Direction OMEGA, Equipe Central Parcs, SSQ"</formula1>
    </dataValidation>
  </dataValidations>
  <pageMargins left="0.7" right="0.7" top="0.75" bottom="0.75" header="0.3" footer="0.3"/>
  <pageSetup paperSize="9" orientation="portrait" verticalDpi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D786DD4615AD4C929867322DAD61A4" ma:contentTypeVersion="10" ma:contentTypeDescription="Crée un document." ma:contentTypeScope="" ma:versionID="8a4b7266a4bb969b443a658d01bb7174">
  <xsd:schema xmlns:xsd="http://www.w3.org/2001/XMLSchema" xmlns:xs="http://www.w3.org/2001/XMLSchema" xmlns:p="http://schemas.microsoft.com/office/2006/metadata/properties" xmlns:ns2="7bb0b83e-420c-4a8a-8b8d-6814ce313c87" xmlns:ns3="737540b7-7beb-44e9-ac50-e0c53972ff5f" targetNamespace="http://schemas.microsoft.com/office/2006/metadata/properties" ma:root="true" ma:fieldsID="8b0685874f74f8bed09a42a659eb7eeb" ns2:_="" ns3:_="">
    <xsd:import namespace="7bb0b83e-420c-4a8a-8b8d-6814ce313c87"/>
    <xsd:import namespace="737540b7-7beb-44e9-ac50-e0c53972ff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b0b83e-420c-4a8a-8b8d-6814ce313c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6dbcb339-0d13-475d-8eb4-ac78b8faaaf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7540b7-7beb-44e9-ac50-e0c53972ff5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bb0b83e-420c-4a8a-8b8d-6814ce313c87">
      <Terms xmlns="http://schemas.microsoft.com/office/infopath/2007/PartnerControls"/>
    </lcf76f155ced4ddcb4097134ff3c332f>
    <SharedWithUsers xmlns="737540b7-7beb-44e9-ac50-e0c53972ff5f">
      <UserInfo>
        <DisplayName>Antoine PILLAIN</DisplayName>
        <AccountId>46</AccountId>
        <AccountType/>
      </UserInfo>
      <UserInfo>
        <DisplayName>Lola GAUTIER</DisplayName>
        <AccountId>59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2A211A2C-483F-48E9-9076-253279EF3F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b0b83e-420c-4a8a-8b8d-6814ce313c87"/>
    <ds:schemaRef ds:uri="737540b7-7beb-44e9-ac50-e0c53972ff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C98EFB7-7BF4-4830-9E36-CB7A5673BF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ACF787E-EC29-45BB-8FF5-9A5E64413CFC}">
  <ds:schemaRefs>
    <ds:schemaRef ds:uri="http://schemas.microsoft.com/office/2006/metadata/properties"/>
    <ds:schemaRef ds:uri="http://schemas.microsoft.com/office/infopath/2007/PartnerControls"/>
    <ds:schemaRef ds:uri="7bb0b83e-420c-4a8a-8b8d-6814ce313c87"/>
    <ds:schemaRef ds:uri="737540b7-7beb-44e9-ac50-e0c53972ff5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22</vt:i4>
      </vt:variant>
    </vt:vector>
  </HeadingPairs>
  <TitlesOfParts>
    <vt:vector size="22" baseType="lpstr">
      <vt:lpstr>0 - Centrale</vt:lpstr>
      <vt:lpstr>1 - Type contrats bluepoint</vt:lpstr>
      <vt:lpstr>2 - Champs spécifiques contrats</vt:lpstr>
      <vt:lpstr>2 - Contrats windga_bluepoint</vt:lpstr>
      <vt:lpstr>3 - Type event bluepoint</vt:lpstr>
      <vt:lpstr>4 - Event wsp_bluepoint</vt:lpstr>
      <vt:lpstr>3 - Champs obligatoires event</vt:lpstr>
      <vt:lpstr>3 - Taches par event</vt:lpstr>
      <vt:lpstr>5- Type jalons bluepoint</vt:lpstr>
      <vt:lpstr>6 - Jalons windga_bluepoint</vt:lpstr>
      <vt:lpstr>7 - Type matériel</vt:lpstr>
      <vt:lpstr>8 - Materiel windga_bluepoint</vt:lpstr>
      <vt:lpstr>8 - Champs spécifiques matériel</vt:lpstr>
      <vt:lpstr>9 - Type modèle Bluepoint</vt:lpstr>
      <vt:lpstr>10 - Modèle windga_bluepoint</vt:lpstr>
      <vt:lpstr>10 - Modèle Solaire (Lola)</vt:lpstr>
      <vt:lpstr>11 - Type conformité bluepoint</vt:lpstr>
      <vt:lpstr>12 - Liste des tâches par confo</vt:lpstr>
      <vt:lpstr>13 - Type portefeuille</vt:lpstr>
      <vt:lpstr>14 - Liste portefeuille</vt:lpstr>
      <vt:lpstr>14 - Portefeuille windga_bluepo</vt:lpstr>
      <vt:lpstr>Sheet3</vt:lpstr>
    </vt:vector>
  </TitlesOfParts>
  <Manager/>
  <Company>EDF Renouvelables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CLEMENT</dc:creator>
  <cp:keywords/>
  <dc:description/>
  <cp:lastModifiedBy>Kevin CLEMENT</cp:lastModifiedBy>
  <cp:revision>4</cp:revision>
  <dcterms:created xsi:type="dcterms:W3CDTF">2023-07-21T08:25:31Z</dcterms:created>
  <dcterms:modified xsi:type="dcterms:W3CDTF">2023-11-13T15:01:50Z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0b5fe95-8f20-4bf1-a4bc-7cba4c4dcd39_Enabled">
    <vt:lpwstr>true</vt:lpwstr>
  </property>
  <property fmtid="{D5CDD505-2E9C-101B-9397-08002B2CF9AE}" pid="3" name="MSIP_Label_00b5fe95-8f20-4bf1-a4bc-7cba4c4dcd39_SetDate">
    <vt:lpwstr>2023-07-21T08:25:32Z</vt:lpwstr>
  </property>
  <property fmtid="{D5CDD505-2E9C-101B-9397-08002B2CF9AE}" pid="4" name="MSIP_Label_00b5fe95-8f20-4bf1-a4bc-7cba4c4dcd39_Method">
    <vt:lpwstr>Standard</vt:lpwstr>
  </property>
  <property fmtid="{D5CDD505-2E9C-101B-9397-08002B2CF9AE}" pid="5" name="MSIP_Label_00b5fe95-8f20-4bf1-a4bc-7cba4c4dcd39_Name">
    <vt:lpwstr>Internal access</vt:lpwstr>
  </property>
  <property fmtid="{D5CDD505-2E9C-101B-9397-08002B2CF9AE}" pid="6" name="MSIP_Label_00b5fe95-8f20-4bf1-a4bc-7cba4c4dcd39_SiteId">
    <vt:lpwstr>34c5e68e-b374-47fe-91da-0e3d638792fb</vt:lpwstr>
  </property>
  <property fmtid="{D5CDD505-2E9C-101B-9397-08002B2CF9AE}" pid="7" name="MSIP_Label_00b5fe95-8f20-4bf1-a4bc-7cba4c4dcd39_ActionId">
    <vt:lpwstr>e3d2970b-0883-469f-bc54-241a355240f0</vt:lpwstr>
  </property>
  <property fmtid="{D5CDD505-2E9C-101B-9397-08002B2CF9AE}" pid="8" name="MSIP_Label_00b5fe95-8f20-4bf1-a4bc-7cba4c4dcd39_ContentBits">
    <vt:lpwstr>0</vt:lpwstr>
  </property>
  <property fmtid="{D5CDD505-2E9C-101B-9397-08002B2CF9AE}" pid="9" name="ContentTypeId">
    <vt:lpwstr>0x010100A2D786DD4615AD4C929867322DAD61A4</vt:lpwstr>
  </property>
  <property fmtid="{D5CDD505-2E9C-101B-9397-08002B2CF9AE}" pid="10" name="MediaServiceImageTags">
    <vt:lpwstr/>
  </property>
</Properties>
</file>