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c9c4bce2867f2c/Desktop/Documents/Project/Pathogen Incidence Project/Submission/"/>
    </mc:Choice>
  </mc:AlternateContent>
  <xr:revisionPtr revIDLastSave="306" documentId="14_{CE1A5500-4CD3-4EB1-8FD3-7BECCA280263}" xr6:coauthVersionLast="47" xr6:coauthVersionMax="47" xr10:uidLastSave="{E7EF036A-B733-454E-A1F8-1935EA946908}"/>
  <bookViews>
    <workbookView xWindow="28680" yWindow="-120" windowWidth="29040" windowHeight="17520" activeTab="1" xr2:uid="{F1C99DD5-D865-47CE-A445-B1241A7EED47}"/>
  </bookViews>
  <sheets>
    <sheet name="Strains" sheetId="1" r:id="rId1"/>
    <sheet name="Collased Distribution" sheetId="5" r:id="rId2"/>
    <sheet name="Transposed Tables" sheetId="8" r:id="rId3"/>
    <sheet name="Gram_positive" sheetId="7" r:id="rId4"/>
    <sheet name="Gram_negative" sheetId="9" r:id="rId5"/>
  </sheets>
  <definedNames>
    <definedName name="_xlnm._FilterDatabase" localSheetId="1" hidden="1">'Collased Distribution'!$A$1:$C$251</definedName>
    <definedName name="_xlnm._FilterDatabase" localSheetId="0" hidden="1">Strains!$A$1:$N$538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N11" i="9" l="1"/>
  <c r="U11" i="9" s="1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L4" i="9"/>
  <c r="S4" i="9" s="1"/>
  <c r="M4" i="9"/>
  <c r="T4" i="9" s="1"/>
  <c r="N4" i="9"/>
  <c r="U4" i="9" s="1"/>
  <c r="O4" i="9"/>
  <c r="V4" i="9" s="1"/>
  <c r="P4" i="9"/>
  <c r="W4" i="9" s="1"/>
  <c r="L5" i="9"/>
  <c r="S5" i="9" s="1"/>
  <c r="M5" i="9"/>
  <c r="T5" i="9" s="1"/>
  <c r="N5" i="9"/>
  <c r="U5" i="9" s="1"/>
  <c r="O5" i="9"/>
  <c r="V5" i="9" s="1"/>
  <c r="P5" i="9"/>
  <c r="W5" i="9" s="1"/>
  <c r="L7" i="9"/>
  <c r="S7" i="9" s="1"/>
  <c r="M7" i="9"/>
  <c r="T7" i="9" s="1"/>
  <c r="N7" i="9"/>
  <c r="U7" i="9" s="1"/>
  <c r="O7" i="9"/>
  <c r="V7" i="9" s="1"/>
  <c r="P7" i="9"/>
  <c r="W7" i="9" s="1"/>
  <c r="L8" i="9"/>
  <c r="S8" i="9" s="1"/>
  <c r="M8" i="9"/>
  <c r="T8" i="9" s="1"/>
  <c r="N8" i="9"/>
  <c r="U8" i="9" s="1"/>
  <c r="O8" i="9"/>
  <c r="V8" i="9" s="1"/>
  <c r="P8" i="9"/>
  <c r="W8" i="9" s="1"/>
  <c r="L10" i="9"/>
  <c r="S10" i="9" s="1"/>
  <c r="M10" i="9"/>
  <c r="T10" i="9" s="1"/>
  <c r="N10" i="9"/>
  <c r="U10" i="9" s="1"/>
  <c r="O10" i="9"/>
  <c r="V10" i="9" s="1"/>
  <c r="P10" i="9"/>
  <c r="W10" i="9" s="1"/>
  <c r="L11" i="9"/>
  <c r="S11" i="9" s="1"/>
  <c r="M11" i="9"/>
  <c r="T11" i="9" s="1"/>
  <c r="O11" i="9"/>
  <c r="V11" i="9" s="1"/>
  <c r="P11" i="9"/>
  <c r="W11" i="9" s="1"/>
  <c r="L13" i="9"/>
  <c r="S13" i="9" s="1"/>
  <c r="M13" i="9"/>
  <c r="T13" i="9" s="1"/>
  <c r="N13" i="9"/>
  <c r="U13" i="9" s="1"/>
  <c r="O13" i="9"/>
  <c r="V13" i="9" s="1"/>
  <c r="P13" i="9"/>
  <c r="W13" i="9" s="1"/>
  <c r="L14" i="9"/>
  <c r="S14" i="9" s="1"/>
  <c r="M14" i="9"/>
  <c r="T14" i="9" s="1"/>
  <c r="N14" i="9"/>
  <c r="U14" i="9" s="1"/>
  <c r="O14" i="9"/>
  <c r="V14" i="9" s="1"/>
  <c r="P14" i="9"/>
  <c r="W14" i="9" s="1"/>
  <c r="L16" i="9"/>
  <c r="S16" i="9" s="1"/>
  <c r="M16" i="9"/>
  <c r="T16" i="9" s="1"/>
  <c r="N16" i="9"/>
  <c r="U16" i="9" s="1"/>
  <c r="O16" i="9"/>
  <c r="V16" i="9" s="1"/>
  <c r="P16" i="9"/>
  <c r="W16" i="9" s="1"/>
  <c r="L17" i="9"/>
  <c r="S17" i="9" s="1"/>
  <c r="M17" i="9"/>
  <c r="T17" i="9" s="1"/>
  <c r="N17" i="9"/>
  <c r="U17" i="9" s="1"/>
  <c r="O17" i="9"/>
  <c r="V17" i="9" s="1"/>
  <c r="P17" i="9"/>
  <c r="W17" i="9" s="1"/>
  <c r="L19" i="9"/>
  <c r="S19" i="9" s="1"/>
  <c r="M19" i="9"/>
  <c r="T19" i="9" s="1"/>
  <c r="N19" i="9"/>
  <c r="U19" i="9" s="1"/>
  <c r="O19" i="9"/>
  <c r="V19" i="9" s="1"/>
  <c r="P19" i="9"/>
  <c r="W19" i="9" s="1"/>
  <c r="L20" i="9"/>
  <c r="S20" i="9" s="1"/>
  <c r="M20" i="9"/>
  <c r="T20" i="9" s="1"/>
  <c r="N20" i="9"/>
  <c r="U20" i="9" s="1"/>
  <c r="O20" i="9"/>
  <c r="V20" i="9" s="1"/>
  <c r="P20" i="9"/>
  <c r="W20" i="9" s="1"/>
  <c r="L22" i="9"/>
  <c r="S22" i="9" s="1"/>
  <c r="M22" i="9"/>
  <c r="T22" i="9" s="1"/>
  <c r="N22" i="9"/>
  <c r="U22" i="9" s="1"/>
  <c r="O22" i="9"/>
  <c r="V22" i="9" s="1"/>
  <c r="P22" i="9"/>
  <c r="W22" i="9" s="1"/>
  <c r="L23" i="9"/>
  <c r="S23" i="9" s="1"/>
  <c r="M23" i="9"/>
  <c r="T23" i="9" s="1"/>
  <c r="N23" i="9"/>
  <c r="U23" i="9" s="1"/>
  <c r="O23" i="9"/>
  <c r="V23" i="9" s="1"/>
  <c r="P23" i="9"/>
  <c r="W23" i="9" s="1"/>
  <c r="L25" i="9"/>
  <c r="S25" i="9" s="1"/>
  <c r="M25" i="9"/>
  <c r="T25" i="9" s="1"/>
  <c r="N25" i="9"/>
  <c r="U25" i="9" s="1"/>
  <c r="O25" i="9"/>
  <c r="V25" i="9" s="1"/>
  <c r="P25" i="9"/>
  <c r="W25" i="9" s="1"/>
  <c r="L26" i="9"/>
  <c r="S26" i="9" s="1"/>
  <c r="M26" i="9"/>
  <c r="T26" i="9" s="1"/>
  <c r="N26" i="9"/>
  <c r="U26" i="9" s="1"/>
  <c r="O26" i="9"/>
  <c r="V26" i="9" s="1"/>
  <c r="P26" i="9"/>
  <c r="W26" i="9" s="1"/>
  <c r="L28" i="9"/>
  <c r="S28" i="9" s="1"/>
  <c r="M28" i="9"/>
  <c r="T28" i="9" s="1"/>
  <c r="N28" i="9"/>
  <c r="U28" i="9" s="1"/>
  <c r="O28" i="9"/>
  <c r="V28" i="9" s="1"/>
  <c r="P28" i="9"/>
  <c r="W28" i="9" s="1"/>
  <c r="L29" i="9"/>
  <c r="S29" i="9" s="1"/>
  <c r="M29" i="9"/>
  <c r="T29" i="9" s="1"/>
  <c r="N29" i="9"/>
  <c r="U29" i="9" s="1"/>
  <c r="O29" i="9"/>
  <c r="V29" i="9" s="1"/>
  <c r="P29" i="9"/>
  <c r="W29" i="9" s="1"/>
  <c r="O32" i="9" l="1"/>
  <c r="V32" i="9" s="1"/>
  <c r="N36" i="9"/>
  <c r="U36" i="9" s="1"/>
  <c r="N33" i="9"/>
  <c r="U33" i="9" s="1"/>
  <c r="N38" i="9"/>
  <c r="U38" i="9" s="1"/>
  <c r="O36" i="9"/>
  <c r="V36" i="9" s="1"/>
  <c r="M36" i="9"/>
  <c r="T36" i="9" s="1"/>
  <c r="M33" i="9"/>
  <c r="T33" i="9" s="1"/>
  <c r="M32" i="9"/>
  <c r="T32" i="9" s="1"/>
  <c r="L36" i="9"/>
  <c r="S36" i="9" s="1"/>
  <c r="L33" i="9"/>
  <c r="S33" i="9" s="1"/>
  <c r="L32" i="9"/>
  <c r="S32" i="9" s="1"/>
  <c r="O33" i="9"/>
  <c r="V33" i="9" s="1"/>
  <c r="P36" i="9"/>
  <c r="W36" i="9" s="1"/>
  <c r="P33" i="9"/>
  <c r="W33" i="9" s="1"/>
  <c r="P32" i="9"/>
  <c r="W32" i="9" s="1"/>
  <c r="N35" i="9"/>
  <c r="U35" i="9" s="1"/>
  <c r="M39" i="9"/>
  <c r="T39" i="9" s="1"/>
  <c r="M38" i="9"/>
  <c r="T38" i="9" s="1"/>
  <c r="M35" i="9"/>
  <c r="T35" i="9" s="1"/>
  <c r="N39" i="9"/>
  <c r="U39" i="9" s="1"/>
  <c r="N32" i="9"/>
  <c r="U32" i="9" s="1"/>
  <c r="L39" i="9"/>
  <c r="S39" i="9" s="1"/>
  <c r="L38" i="9"/>
  <c r="S38" i="9" s="1"/>
  <c r="L35" i="9"/>
  <c r="S35" i="9" s="1"/>
  <c r="P39" i="9"/>
  <c r="W39" i="9" s="1"/>
  <c r="P38" i="9"/>
  <c r="W38" i="9" s="1"/>
  <c r="P35" i="9"/>
  <c r="W35" i="9" s="1"/>
  <c r="O39" i="9"/>
  <c r="V39" i="9" s="1"/>
  <c r="O38" i="9"/>
  <c r="V38" i="9" s="1"/>
  <c r="O35" i="9"/>
  <c r="V35" i="9" s="1"/>
  <c r="V37" i="5"/>
  <c r="V38" i="5"/>
  <c r="V39" i="5"/>
  <c r="V40" i="5"/>
  <c r="V41" i="5"/>
  <c r="V42" i="5"/>
  <c r="V43" i="5"/>
  <c r="V44" i="5"/>
  <c r="V45" i="5"/>
  <c r="V46" i="5"/>
  <c r="V47" i="5"/>
  <c r="U37" i="5"/>
  <c r="U38" i="5"/>
  <c r="U39" i="5"/>
  <c r="U40" i="5"/>
  <c r="U41" i="5"/>
  <c r="U42" i="5"/>
  <c r="U43" i="5"/>
  <c r="U44" i="5"/>
  <c r="U45" i="5"/>
  <c r="U46" i="5"/>
  <c r="U47" i="5"/>
  <c r="T37" i="5"/>
  <c r="T38" i="5"/>
  <c r="T39" i="5"/>
  <c r="T40" i="5"/>
  <c r="T41" i="5"/>
  <c r="T42" i="5"/>
  <c r="T43" i="5"/>
  <c r="T44" i="5"/>
  <c r="T45" i="5"/>
  <c r="T46" i="5"/>
  <c r="T47" i="5"/>
  <c r="S37" i="5"/>
  <c r="S38" i="5"/>
  <c r="S39" i="5"/>
  <c r="S40" i="5"/>
  <c r="S41" i="5"/>
  <c r="S42" i="5"/>
  <c r="S43" i="5"/>
  <c r="S44" i="5"/>
  <c r="S45" i="5"/>
  <c r="S46" i="5"/>
  <c r="S47" i="5"/>
  <c r="R37" i="5"/>
  <c r="R38" i="5"/>
  <c r="R39" i="5"/>
  <c r="R40" i="5"/>
  <c r="R41" i="5"/>
  <c r="R42" i="5"/>
  <c r="R43" i="5"/>
  <c r="R44" i="5"/>
  <c r="R45" i="5"/>
  <c r="R46" i="5"/>
  <c r="R47" i="5"/>
  <c r="Q37" i="5"/>
  <c r="Q38" i="5"/>
  <c r="Q39" i="5"/>
  <c r="Q40" i="5"/>
  <c r="Q41" i="5"/>
  <c r="Q42" i="5"/>
  <c r="Q43" i="5"/>
  <c r="Q44" i="5"/>
  <c r="Q45" i="5"/>
  <c r="Q46" i="5"/>
  <c r="Q47" i="5"/>
  <c r="P37" i="5"/>
  <c r="P38" i="5"/>
  <c r="P39" i="5"/>
  <c r="P40" i="5"/>
  <c r="P41" i="5"/>
  <c r="P42" i="5"/>
  <c r="P43" i="5"/>
  <c r="P44" i="5"/>
  <c r="P45" i="5"/>
  <c r="P46" i="5"/>
  <c r="P47" i="5"/>
  <c r="V36" i="5"/>
  <c r="U36" i="5"/>
  <c r="T36" i="5"/>
  <c r="S36" i="5"/>
  <c r="R36" i="5"/>
  <c r="Q36" i="5"/>
  <c r="P36" i="5"/>
  <c r="M37" i="5"/>
  <c r="M38" i="5"/>
  <c r="M39" i="5"/>
  <c r="M40" i="5"/>
  <c r="M41" i="5"/>
  <c r="M42" i="5"/>
  <c r="M43" i="5"/>
  <c r="M44" i="5"/>
  <c r="M45" i="5"/>
  <c r="M46" i="5"/>
  <c r="M47" i="5"/>
  <c r="L37" i="5"/>
  <c r="L38" i="5"/>
  <c r="L39" i="5"/>
  <c r="L40" i="5"/>
  <c r="L41" i="5"/>
  <c r="L42" i="5"/>
  <c r="L43" i="5"/>
  <c r="L44" i="5"/>
  <c r="L45" i="5"/>
  <c r="L46" i="5"/>
  <c r="L47" i="5"/>
  <c r="K37" i="5"/>
  <c r="K38" i="5"/>
  <c r="K39" i="5"/>
  <c r="K40" i="5"/>
  <c r="K41" i="5"/>
  <c r="K42" i="5"/>
  <c r="K43" i="5"/>
  <c r="K44" i="5"/>
  <c r="K45" i="5"/>
  <c r="K46" i="5"/>
  <c r="K47" i="5"/>
  <c r="J37" i="5"/>
  <c r="J38" i="5"/>
  <c r="J39" i="5"/>
  <c r="J40" i="5"/>
  <c r="J41" i="5"/>
  <c r="J42" i="5"/>
  <c r="J43" i="5"/>
  <c r="J44" i="5"/>
  <c r="J45" i="5"/>
  <c r="J46" i="5"/>
  <c r="J47" i="5"/>
  <c r="I37" i="5"/>
  <c r="I38" i="5"/>
  <c r="I39" i="5"/>
  <c r="I40" i="5"/>
  <c r="I41" i="5"/>
  <c r="I42" i="5"/>
  <c r="I43" i="5"/>
  <c r="I44" i="5"/>
  <c r="I45" i="5"/>
  <c r="I46" i="5"/>
  <c r="I47" i="5"/>
  <c r="H37" i="5"/>
  <c r="H38" i="5"/>
  <c r="H39" i="5"/>
  <c r="H40" i="5"/>
  <c r="H41" i="5"/>
  <c r="H42" i="5"/>
  <c r="H43" i="5"/>
  <c r="H44" i="5"/>
  <c r="H45" i="5"/>
  <c r="H46" i="5"/>
  <c r="H47" i="5"/>
  <c r="G37" i="5"/>
  <c r="G38" i="5"/>
  <c r="G39" i="5"/>
  <c r="G40" i="5"/>
  <c r="G41" i="5"/>
  <c r="G42" i="5"/>
  <c r="G43" i="5"/>
  <c r="G44" i="5"/>
  <c r="G45" i="5"/>
  <c r="G46" i="5"/>
  <c r="G47" i="5"/>
  <c r="M36" i="5"/>
  <c r="L36" i="5"/>
  <c r="K36" i="5"/>
  <c r="I36" i="5"/>
  <c r="J36" i="5"/>
  <c r="H36" i="5"/>
  <c r="G36" i="5"/>
  <c r="H80" i="7"/>
  <c r="G80" i="7"/>
  <c r="F80" i="7"/>
  <c r="E80" i="7"/>
  <c r="D80" i="7"/>
  <c r="H79" i="7"/>
  <c r="G79" i="7"/>
  <c r="F79" i="7"/>
  <c r="E79" i="7"/>
  <c r="D79" i="7"/>
  <c r="H78" i="7"/>
  <c r="G78" i="7"/>
  <c r="F78" i="7"/>
  <c r="E78" i="7"/>
  <c r="D78" i="7"/>
  <c r="H77" i="7"/>
  <c r="G77" i="7"/>
  <c r="F77" i="7"/>
  <c r="E77" i="7"/>
  <c r="D77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H67" i="7"/>
  <c r="G67" i="7"/>
  <c r="F67" i="7"/>
  <c r="E67" i="7"/>
  <c r="D67" i="7"/>
  <c r="H66" i="7"/>
  <c r="G66" i="7"/>
  <c r="F66" i="7"/>
  <c r="E66" i="7"/>
  <c r="D66" i="7"/>
  <c r="H65" i="7"/>
  <c r="G65" i="7"/>
  <c r="F65" i="7"/>
  <c r="E65" i="7"/>
  <c r="D65" i="7"/>
  <c r="H64" i="7"/>
  <c r="G64" i="7"/>
  <c r="F64" i="7"/>
  <c r="E64" i="7"/>
  <c r="D64" i="7"/>
  <c r="H63" i="7"/>
  <c r="G63" i="7"/>
  <c r="F63" i="7"/>
  <c r="E63" i="7"/>
  <c r="D63" i="7"/>
  <c r="H62" i="7"/>
  <c r="G62" i="7"/>
  <c r="F62" i="7"/>
  <c r="E62" i="7"/>
  <c r="D62" i="7"/>
  <c r="H61" i="7"/>
  <c r="G61" i="7"/>
  <c r="F61" i="7"/>
  <c r="E61" i="7"/>
  <c r="D61" i="7"/>
  <c r="H60" i="7"/>
  <c r="G60" i="7"/>
  <c r="F60" i="7"/>
  <c r="E60" i="7"/>
  <c r="D60" i="7"/>
  <c r="H59" i="7"/>
  <c r="G59" i="7"/>
  <c r="F59" i="7"/>
  <c r="E59" i="7"/>
  <c r="D59" i="7"/>
  <c r="H58" i="7"/>
  <c r="G58" i="7"/>
  <c r="F58" i="7"/>
  <c r="E58" i="7"/>
  <c r="D58" i="7"/>
  <c r="P29" i="7"/>
  <c r="V29" i="7" s="1"/>
  <c r="O29" i="7"/>
  <c r="U29" i="7" s="1"/>
  <c r="N29" i="7"/>
  <c r="T29" i="7" s="1"/>
  <c r="M29" i="7"/>
  <c r="S29" i="7" s="1"/>
  <c r="L29" i="7"/>
  <c r="R29" i="7" s="1"/>
  <c r="P28" i="7"/>
  <c r="V28" i="7" s="1"/>
  <c r="O28" i="7"/>
  <c r="U28" i="7" s="1"/>
  <c r="N28" i="7"/>
  <c r="T28" i="7" s="1"/>
  <c r="M28" i="7"/>
  <c r="S28" i="7" s="1"/>
  <c r="L28" i="7"/>
  <c r="R28" i="7" s="1"/>
  <c r="P26" i="7"/>
  <c r="V26" i="7" s="1"/>
  <c r="O26" i="7"/>
  <c r="U26" i="7" s="1"/>
  <c r="N26" i="7"/>
  <c r="T26" i="7" s="1"/>
  <c r="M26" i="7"/>
  <c r="S26" i="7" s="1"/>
  <c r="L26" i="7"/>
  <c r="R26" i="7" s="1"/>
  <c r="P25" i="7"/>
  <c r="V25" i="7" s="1"/>
  <c r="O25" i="7"/>
  <c r="U25" i="7" s="1"/>
  <c r="N25" i="7"/>
  <c r="T25" i="7" s="1"/>
  <c r="M25" i="7"/>
  <c r="S25" i="7" s="1"/>
  <c r="L25" i="7"/>
  <c r="R25" i="7" s="1"/>
  <c r="P23" i="7"/>
  <c r="V23" i="7" s="1"/>
  <c r="O23" i="7"/>
  <c r="U23" i="7" s="1"/>
  <c r="N23" i="7"/>
  <c r="T23" i="7" s="1"/>
  <c r="M23" i="7"/>
  <c r="S23" i="7" s="1"/>
  <c r="L23" i="7"/>
  <c r="R23" i="7" s="1"/>
  <c r="P22" i="7"/>
  <c r="V22" i="7" s="1"/>
  <c r="O22" i="7"/>
  <c r="U22" i="7" s="1"/>
  <c r="N22" i="7"/>
  <c r="T22" i="7" s="1"/>
  <c r="M22" i="7"/>
  <c r="S22" i="7" s="1"/>
  <c r="L22" i="7"/>
  <c r="R22" i="7" s="1"/>
  <c r="P20" i="7"/>
  <c r="V20" i="7" s="1"/>
  <c r="O20" i="7"/>
  <c r="U20" i="7" s="1"/>
  <c r="N20" i="7"/>
  <c r="T20" i="7" s="1"/>
  <c r="M20" i="7"/>
  <c r="S20" i="7" s="1"/>
  <c r="L20" i="7"/>
  <c r="R20" i="7" s="1"/>
  <c r="P19" i="7"/>
  <c r="V19" i="7" s="1"/>
  <c r="O19" i="7"/>
  <c r="U19" i="7" s="1"/>
  <c r="N19" i="7"/>
  <c r="T19" i="7" s="1"/>
  <c r="M19" i="7"/>
  <c r="S19" i="7" s="1"/>
  <c r="L19" i="7"/>
  <c r="R19" i="7" s="1"/>
  <c r="P17" i="7"/>
  <c r="V17" i="7" s="1"/>
  <c r="O17" i="7"/>
  <c r="U17" i="7" s="1"/>
  <c r="N17" i="7"/>
  <c r="T17" i="7" s="1"/>
  <c r="M17" i="7"/>
  <c r="S17" i="7" s="1"/>
  <c r="L17" i="7"/>
  <c r="R17" i="7" s="1"/>
  <c r="P16" i="7"/>
  <c r="V16" i="7" s="1"/>
  <c r="O16" i="7"/>
  <c r="U16" i="7" s="1"/>
  <c r="N16" i="7"/>
  <c r="T16" i="7" s="1"/>
  <c r="M16" i="7"/>
  <c r="S16" i="7" s="1"/>
  <c r="L16" i="7"/>
  <c r="R16" i="7" s="1"/>
  <c r="P14" i="7"/>
  <c r="V14" i="7" s="1"/>
  <c r="O14" i="7"/>
  <c r="U14" i="7" s="1"/>
  <c r="N14" i="7"/>
  <c r="T14" i="7" s="1"/>
  <c r="M14" i="7"/>
  <c r="S14" i="7" s="1"/>
  <c r="L14" i="7"/>
  <c r="R14" i="7" s="1"/>
  <c r="P13" i="7"/>
  <c r="V13" i="7" s="1"/>
  <c r="O13" i="7"/>
  <c r="U13" i="7" s="1"/>
  <c r="N13" i="7"/>
  <c r="T13" i="7" s="1"/>
  <c r="M13" i="7"/>
  <c r="S13" i="7" s="1"/>
  <c r="L13" i="7"/>
  <c r="R13" i="7" s="1"/>
  <c r="P11" i="7"/>
  <c r="V11" i="7" s="1"/>
  <c r="O11" i="7"/>
  <c r="U11" i="7" s="1"/>
  <c r="N11" i="7"/>
  <c r="T11" i="7" s="1"/>
  <c r="M11" i="7"/>
  <c r="S11" i="7" s="1"/>
  <c r="L11" i="7"/>
  <c r="R11" i="7" s="1"/>
  <c r="P10" i="7"/>
  <c r="V10" i="7" s="1"/>
  <c r="O10" i="7"/>
  <c r="U10" i="7" s="1"/>
  <c r="N10" i="7"/>
  <c r="T10" i="7" s="1"/>
  <c r="M10" i="7"/>
  <c r="S10" i="7" s="1"/>
  <c r="L10" i="7"/>
  <c r="R10" i="7" s="1"/>
  <c r="P8" i="7"/>
  <c r="V8" i="7" s="1"/>
  <c r="O8" i="7"/>
  <c r="U8" i="7" s="1"/>
  <c r="N8" i="7"/>
  <c r="T8" i="7" s="1"/>
  <c r="M8" i="7"/>
  <c r="S8" i="7" s="1"/>
  <c r="L8" i="7"/>
  <c r="R8" i="7" s="1"/>
  <c r="P7" i="7"/>
  <c r="V7" i="7" s="1"/>
  <c r="O7" i="7"/>
  <c r="U7" i="7" s="1"/>
  <c r="N7" i="7"/>
  <c r="T7" i="7" s="1"/>
  <c r="M7" i="7"/>
  <c r="S7" i="7" s="1"/>
  <c r="L7" i="7"/>
  <c r="R7" i="7" s="1"/>
  <c r="P5" i="7"/>
  <c r="V5" i="7" s="1"/>
  <c r="O5" i="7"/>
  <c r="U5" i="7" s="1"/>
  <c r="N5" i="7"/>
  <c r="T5" i="7" s="1"/>
  <c r="M5" i="7"/>
  <c r="S5" i="7" s="1"/>
  <c r="L5" i="7"/>
  <c r="R5" i="7" s="1"/>
  <c r="P4" i="7"/>
  <c r="V4" i="7" s="1"/>
  <c r="O4" i="7"/>
  <c r="U4" i="7" s="1"/>
  <c r="N4" i="7"/>
  <c r="T4" i="7" s="1"/>
  <c r="M4" i="7"/>
  <c r="S4" i="7" s="1"/>
  <c r="L4" i="7"/>
  <c r="R4" i="7" s="1"/>
  <c r="U15" i="5"/>
  <c r="W20" i="5"/>
  <c r="W21" i="5"/>
  <c r="W22" i="5"/>
  <c r="W23" i="5"/>
  <c r="W24" i="5"/>
  <c r="W25" i="5"/>
  <c r="W26" i="5"/>
  <c r="W27" i="5"/>
  <c r="W28" i="5"/>
  <c r="W29" i="5"/>
  <c r="W30" i="5"/>
  <c r="V20" i="5"/>
  <c r="V21" i="5"/>
  <c r="V22" i="5"/>
  <c r="V23" i="5"/>
  <c r="V24" i="5"/>
  <c r="V25" i="5"/>
  <c r="V26" i="5"/>
  <c r="V27" i="5"/>
  <c r="V28" i="5"/>
  <c r="V29" i="5"/>
  <c r="V30" i="5"/>
  <c r="V19" i="5"/>
  <c r="U20" i="5"/>
  <c r="U21" i="5"/>
  <c r="U22" i="5"/>
  <c r="U23" i="5"/>
  <c r="U24" i="5"/>
  <c r="U25" i="5"/>
  <c r="U26" i="5"/>
  <c r="U27" i="5"/>
  <c r="U28" i="5"/>
  <c r="U29" i="5"/>
  <c r="U30" i="5"/>
  <c r="T20" i="5"/>
  <c r="T21" i="5"/>
  <c r="T22" i="5"/>
  <c r="T23" i="5"/>
  <c r="T24" i="5"/>
  <c r="T25" i="5"/>
  <c r="T26" i="5"/>
  <c r="T27" i="5"/>
  <c r="T28" i="5"/>
  <c r="T29" i="5"/>
  <c r="T30" i="5"/>
  <c r="S20" i="5"/>
  <c r="S21" i="5"/>
  <c r="S22" i="5"/>
  <c r="S23" i="5"/>
  <c r="S24" i="5"/>
  <c r="S25" i="5"/>
  <c r="S26" i="5"/>
  <c r="S27" i="5"/>
  <c r="S28" i="5"/>
  <c r="S29" i="5"/>
  <c r="S30" i="5"/>
  <c r="R20" i="5"/>
  <c r="R21" i="5"/>
  <c r="R22" i="5"/>
  <c r="R23" i="5"/>
  <c r="R24" i="5"/>
  <c r="R25" i="5"/>
  <c r="R26" i="5"/>
  <c r="R27" i="5"/>
  <c r="R28" i="5"/>
  <c r="R29" i="5"/>
  <c r="R30" i="5"/>
  <c r="Q20" i="5"/>
  <c r="Q21" i="5"/>
  <c r="Q22" i="5"/>
  <c r="Q23" i="5"/>
  <c r="Q24" i="5"/>
  <c r="Q25" i="5"/>
  <c r="Q26" i="5"/>
  <c r="Q27" i="5"/>
  <c r="Q28" i="5"/>
  <c r="Q29" i="5"/>
  <c r="Q30" i="5"/>
  <c r="P20" i="5"/>
  <c r="P21" i="5"/>
  <c r="P22" i="5"/>
  <c r="P23" i="5"/>
  <c r="P24" i="5"/>
  <c r="P25" i="5"/>
  <c r="P26" i="5"/>
  <c r="P27" i="5"/>
  <c r="P28" i="5"/>
  <c r="P29" i="5"/>
  <c r="P30" i="5"/>
  <c r="W19" i="5"/>
  <c r="U19" i="5"/>
  <c r="T19" i="5"/>
  <c r="S19" i="5"/>
  <c r="R19" i="5"/>
  <c r="Q19" i="5"/>
  <c r="P19" i="5"/>
  <c r="W4" i="5"/>
  <c r="W5" i="5"/>
  <c r="W6" i="5"/>
  <c r="W7" i="5"/>
  <c r="W8" i="5"/>
  <c r="W9" i="5"/>
  <c r="W10" i="5"/>
  <c r="W11" i="5"/>
  <c r="W12" i="5"/>
  <c r="W13" i="5"/>
  <c r="W14" i="5"/>
  <c r="V4" i="5"/>
  <c r="V5" i="5"/>
  <c r="V6" i="5"/>
  <c r="V7" i="5"/>
  <c r="V8" i="5"/>
  <c r="V9" i="5"/>
  <c r="V10" i="5"/>
  <c r="V11" i="5"/>
  <c r="V12" i="5"/>
  <c r="V13" i="5"/>
  <c r="V14" i="5"/>
  <c r="U4" i="5"/>
  <c r="U5" i="5"/>
  <c r="U6" i="5"/>
  <c r="U7" i="5"/>
  <c r="U8" i="5"/>
  <c r="U9" i="5"/>
  <c r="U10" i="5"/>
  <c r="U11" i="5"/>
  <c r="U12" i="5"/>
  <c r="U13" i="5"/>
  <c r="U14" i="5"/>
  <c r="T4" i="5"/>
  <c r="T5" i="5"/>
  <c r="T6" i="5"/>
  <c r="T7" i="5"/>
  <c r="T8" i="5"/>
  <c r="T9" i="5"/>
  <c r="T10" i="5"/>
  <c r="T11" i="5"/>
  <c r="T12" i="5"/>
  <c r="T13" i="5"/>
  <c r="T14" i="5"/>
  <c r="S4" i="5"/>
  <c r="S5" i="5"/>
  <c r="S6" i="5"/>
  <c r="S7" i="5"/>
  <c r="S8" i="5"/>
  <c r="S9" i="5"/>
  <c r="S10" i="5"/>
  <c r="S11" i="5"/>
  <c r="S12" i="5"/>
  <c r="S13" i="5"/>
  <c r="S14" i="5"/>
  <c r="R4" i="5"/>
  <c r="R5" i="5"/>
  <c r="R6" i="5"/>
  <c r="R7" i="5"/>
  <c r="R8" i="5"/>
  <c r="R9" i="5"/>
  <c r="R10" i="5"/>
  <c r="R11" i="5"/>
  <c r="R12" i="5"/>
  <c r="R13" i="5"/>
  <c r="R14" i="5"/>
  <c r="Q5" i="5"/>
  <c r="Q4" i="5"/>
  <c r="Q6" i="5"/>
  <c r="Q7" i="5"/>
  <c r="Q8" i="5"/>
  <c r="Q9" i="5"/>
  <c r="Q10" i="5"/>
  <c r="Q11" i="5"/>
  <c r="Q12" i="5"/>
  <c r="Q13" i="5"/>
  <c r="Q14" i="5"/>
  <c r="P4" i="5"/>
  <c r="P5" i="5"/>
  <c r="P6" i="5"/>
  <c r="P7" i="5"/>
  <c r="P8" i="5"/>
  <c r="P9" i="5"/>
  <c r="P10" i="5"/>
  <c r="P11" i="5"/>
  <c r="P12" i="5"/>
  <c r="P13" i="5"/>
  <c r="P14" i="5"/>
  <c r="W3" i="5"/>
  <c r="V3" i="5"/>
  <c r="U3" i="5"/>
  <c r="T3" i="5"/>
  <c r="S3" i="5"/>
  <c r="R3" i="5"/>
  <c r="Q3" i="5"/>
  <c r="P3" i="5"/>
  <c r="N20" i="5"/>
  <c r="N21" i="5"/>
  <c r="N22" i="5"/>
  <c r="N23" i="5"/>
  <c r="N24" i="5"/>
  <c r="N25" i="5"/>
  <c r="N26" i="5"/>
  <c r="N27" i="5"/>
  <c r="N28" i="5"/>
  <c r="N29" i="5"/>
  <c r="N30" i="5"/>
  <c r="N19" i="5"/>
  <c r="M20" i="5"/>
  <c r="M21" i="5"/>
  <c r="M22" i="5"/>
  <c r="M23" i="5"/>
  <c r="M24" i="5"/>
  <c r="M25" i="5"/>
  <c r="M26" i="5"/>
  <c r="M27" i="5"/>
  <c r="M28" i="5"/>
  <c r="M29" i="5"/>
  <c r="M30" i="5"/>
  <c r="M19" i="5"/>
  <c r="L20" i="5"/>
  <c r="L21" i="5"/>
  <c r="L22" i="5"/>
  <c r="L23" i="5"/>
  <c r="L24" i="5"/>
  <c r="L25" i="5"/>
  <c r="L26" i="5"/>
  <c r="L27" i="5"/>
  <c r="L28" i="5"/>
  <c r="L29" i="5"/>
  <c r="L30" i="5"/>
  <c r="L19" i="5"/>
  <c r="K19" i="5"/>
  <c r="K20" i="5"/>
  <c r="K21" i="5"/>
  <c r="K22" i="5"/>
  <c r="K23" i="5"/>
  <c r="K24" i="5"/>
  <c r="K25" i="5"/>
  <c r="K26" i="5"/>
  <c r="K27" i="5"/>
  <c r="K28" i="5"/>
  <c r="K29" i="5"/>
  <c r="K30" i="5"/>
  <c r="J20" i="5"/>
  <c r="J21" i="5"/>
  <c r="J22" i="5"/>
  <c r="J23" i="5"/>
  <c r="J24" i="5"/>
  <c r="J25" i="5"/>
  <c r="J26" i="5"/>
  <c r="J27" i="5"/>
  <c r="J28" i="5"/>
  <c r="J29" i="5"/>
  <c r="J30" i="5"/>
  <c r="J19" i="5"/>
  <c r="I20" i="5"/>
  <c r="I21" i="5"/>
  <c r="I22" i="5"/>
  <c r="I23" i="5"/>
  <c r="I24" i="5"/>
  <c r="I25" i="5"/>
  <c r="I26" i="5"/>
  <c r="I27" i="5"/>
  <c r="I28" i="5"/>
  <c r="I29" i="5"/>
  <c r="I30" i="5"/>
  <c r="I19" i="5"/>
  <c r="H20" i="5"/>
  <c r="H21" i="5"/>
  <c r="H22" i="5"/>
  <c r="H23" i="5"/>
  <c r="H24" i="5"/>
  <c r="H25" i="5"/>
  <c r="H26" i="5"/>
  <c r="H27" i="5"/>
  <c r="H28" i="5"/>
  <c r="H29" i="5"/>
  <c r="H30" i="5"/>
  <c r="H19" i="5"/>
  <c r="G30" i="5"/>
  <c r="G20" i="5"/>
  <c r="G21" i="5"/>
  <c r="G22" i="5"/>
  <c r="G23" i="5"/>
  <c r="G24" i="5"/>
  <c r="G25" i="5"/>
  <c r="G26" i="5"/>
  <c r="G27" i="5"/>
  <c r="G28" i="5"/>
  <c r="G29" i="5"/>
  <c r="G19" i="5"/>
  <c r="N4" i="5"/>
  <c r="N5" i="5"/>
  <c r="N6" i="5"/>
  <c r="N7" i="5"/>
  <c r="N8" i="5"/>
  <c r="N9" i="5"/>
  <c r="N10" i="5"/>
  <c r="N11" i="5"/>
  <c r="N12" i="5"/>
  <c r="N13" i="5"/>
  <c r="N14" i="5"/>
  <c r="N3" i="5"/>
  <c r="M4" i="5"/>
  <c r="M5" i="5"/>
  <c r="M6" i="5"/>
  <c r="M7" i="5"/>
  <c r="M8" i="5"/>
  <c r="M9" i="5"/>
  <c r="M10" i="5"/>
  <c r="M11" i="5"/>
  <c r="M12" i="5"/>
  <c r="M14" i="5"/>
  <c r="M3" i="5"/>
  <c r="L4" i="5"/>
  <c r="L5" i="5"/>
  <c r="L6" i="5"/>
  <c r="L7" i="5"/>
  <c r="L8" i="5"/>
  <c r="L9" i="5"/>
  <c r="L10" i="5"/>
  <c r="L11" i="5"/>
  <c r="L12" i="5"/>
  <c r="L13" i="5"/>
  <c r="L14" i="5"/>
  <c r="L3" i="5"/>
  <c r="K14" i="5"/>
  <c r="K4" i="5"/>
  <c r="K5" i="5"/>
  <c r="K6" i="5"/>
  <c r="K7" i="5"/>
  <c r="K8" i="5"/>
  <c r="K9" i="5"/>
  <c r="K10" i="5"/>
  <c r="K11" i="5"/>
  <c r="K12" i="5"/>
  <c r="K13" i="5"/>
  <c r="K3" i="5"/>
  <c r="J4" i="5"/>
  <c r="J5" i="5"/>
  <c r="J6" i="5"/>
  <c r="J7" i="5"/>
  <c r="J8" i="5"/>
  <c r="J9" i="5"/>
  <c r="J10" i="5"/>
  <c r="J11" i="5"/>
  <c r="J12" i="5"/>
  <c r="J13" i="5"/>
  <c r="J14" i="5"/>
  <c r="J3" i="5"/>
  <c r="I14" i="5"/>
  <c r="I11" i="5"/>
  <c r="I4" i="5"/>
  <c r="I5" i="5"/>
  <c r="I6" i="5"/>
  <c r="I7" i="5"/>
  <c r="I8" i="5"/>
  <c r="I9" i="5"/>
  <c r="I10" i="5"/>
  <c r="I12" i="5"/>
  <c r="I13" i="5"/>
  <c r="I3" i="5"/>
  <c r="H4" i="5"/>
  <c r="H5" i="5"/>
  <c r="H6" i="5"/>
  <c r="H7" i="5"/>
  <c r="H8" i="5"/>
  <c r="H9" i="5"/>
  <c r="H10" i="5"/>
  <c r="H11" i="5"/>
  <c r="H12" i="5"/>
  <c r="H13" i="5"/>
  <c r="H14" i="5"/>
  <c r="H3" i="5"/>
  <c r="G14" i="5"/>
  <c r="G4" i="5"/>
  <c r="G5" i="5"/>
  <c r="G6" i="5"/>
  <c r="G7" i="5"/>
  <c r="G8" i="5"/>
  <c r="G9" i="5"/>
  <c r="G10" i="5"/>
  <c r="G11" i="5"/>
  <c r="G12" i="5"/>
  <c r="G13" i="5"/>
  <c r="G3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G261" i="1"/>
  <c r="G212" i="1"/>
  <c r="G220" i="1"/>
  <c r="G218" i="1"/>
  <c r="G217" i="1"/>
  <c r="G119" i="1"/>
  <c r="G118" i="1"/>
  <c r="G181" i="1"/>
  <c r="G536" i="1"/>
  <c r="G35" i="1"/>
  <c r="G122" i="1"/>
  <c r="G475" i="1"/>
  <c r="G472" i="1"/>
  <c r="G470" i="1"/>
  <c r="G458" i="1"/>
  <c r="G453" i="1"/>
  <c r="G452" i="1"/>
  <c r="G415" i="1"/>
  <c r="G466" i="1"/>
  <c r="G465" i="1"/>
  <c r="G464" i="1"/>
  <c r="G463" i="1"/>
  <c r="G462" i="1"/>
  <c r="G461" i="1"/>
  <c r="G439" i="1"/>
  <c r="G407" i="1"/>
  <c r="G406" i="1"/>
  <c r="G404" i="1"/>
  <c r="G398" i="1"/>
  <c r="G385" i="1"/>
  <c r="G304" i="1"/>
  <c r="G314" i="1"/>
  <c r="G315" i="1"/>
  <c r="G301" i="1"/>
  <c r="G300" i="1"/>
  <c r="G299" i="1"/>
  <c r="G298" i="1"/>
  <c r="G295" i="1"/>
  <c r="G222" i="1"/>
  <c r="G209" i="1"/>
  <c r="G208" i="1"/>
  <c r="G205" i="1"/>
  <c r="G204" i="1"/>
  <c r="G202" i="1"/>
  <c r="G90" i="1"/>
  <c r="G345" i="1"/>
  <c r="G344" i="1"/>
  <c r="G89" i="1"/>
  <c r="G69" i="1"/>
  <c r="G348" i="1"/>
  <c r="G349" i="1"/>
  <c r="G291" i="1"/>
  <c r="G289" i="1"/>
  <c r="G286" i="1"/>
  <c r="G285" i="1"/>
  <c r="G274" i="1"/>
  <c r="G283" i="1"/>
  <c r="G282" i="1"/>
  <c r="G281" i="1"/>
  <c r="G270" i="1"/>
  <c r="G267" i="1"/>
  <c r="G254" i="1"/>
  <c r="G251" i="1"/>
  <c r="G215" i="1"/>
  <c r="G214" i="1"/>
  <c r="G219" i="1"/>
  <c r="G216" i="1"/>
  <c r="G213" i="1"/>
  <c r="G198" i="1"/>
  <c r="G183" i="1"/>
  <c r="G174" i="1"/>
  <c r="G97" i="1"/>
  <c r="G165" i="1"/>
  <c r="G164" i="1"/>
  <c r="G71" i="1"/>
  <c r="G163" i="1"/>
  <c r="G115" i="1"/>
  <c r="G64" i="1"/>
  <c r="G63" i="1"/>
  <c r="G62" i="1"/>
  <c r="G9" i="1"/>
  <c r="G127" i="1"/>
  <c r="G126" i="1"/>
  <c r="G124" i="1"/>
  <c r="G123" i="1"/>
  <c r="G10" i="1"/>
  <c r="G476" i="1"/>
  <c r="G471" i="1"/>
  <c r="G477" i="1"/>
  <c r="G444" i="1"/>
  <c r="G405" i="1"/>
  <c r="G303" i="1"/>
  <c r="G323" i="1"/>
  <c r="G297" i="1"/>
  <c r="G235" i="1"/>
  <c r="G234" i="1"/>
  <c r="G228" i="1"/>
  <c r="G227" i="1"/>
  <c r="G225" i="1"/>
  <c r="G224" i="1"/>
  <c r="G223" i="1"/>
  <c r="G68" i="1"/>
  <c r="G152" i="1"/>
  <c r="G280" i="1"/>
  <c r="G269" i="1"/>
  <c r="G252" i="1"/>
  <c r="G231" i="1"/>
  <c r="G173" i="1"/>
  <c r="G96" i="1"/>
  <c r="G82" i="1"/>
  <c r="G44" i="1"/>
  <c r="G40" i="1"/>
  <c r="G27" i="1"/>
  <c r="G135" i="1"/>
  <c r="G11" i="1"/>
  <c r="G402" i="1"/>
  <c r="G95" i="1"/>
  <c r="G92" i="1"/>
  <c r="G132" i="1"/>
  <c r="G129" i="1"/>
  <c r="G13" i="1"/>
  <c r="G84" i="1"/>
  <c r="G125" i="1"/>
  <c r="G26" i="1"/>
  <c r="G25" i="1"/>
  <c r="G335" i="1"/>
  <c r="G334" i="1"/>
  <c r="G294" i="1"/>
  <c r="G346" i="1"/>
  <c r="G341" i="1"/>
  <c r="G321" i="1"/>
  <c r="G337" i="1"/>
  <c r="G336" i="1"/>
  <c r="G537" i="1"/>
  <c r="G302" i="1"/>
  <c r="G332" i="1"/>
  <c r="G316" i="1"/>
  <c r="G333" i="1"/>
  <c r="G296" i="1"/>
  <c r="G523" i="1"/>
  <c r="G256" i="1"/>
  <c r="G324" i="1"/>
  <c r="G434" i="1"/>
  <c r="G436" i="1"/>
  <c r="G375" i="1"/>
  <c r="G428" i="1"/>
  <c r="G422" i="1"/>
  <c r="G533" i="1"/>
  <c r="G532" i="1"/>
  <c r="G531" i="1"/>
  <c r="G352" i="1"/>
  <c r="G351" i="1"/>
  <c r="G350" i="1"/>
  <c r="G483" i="1"/>
  <c r="G484" i="1"/>
  <c r="G504" i="1"/>
  <c r="G77" i="1"/>
  <c r="G155" i="1"/>
  <c r="G153" i="1"/>
  <c r="G131" i="1"/>
  <c r="G12" i="1"/>
  <c r="G494" i="1"/>
  <c r="G293" i="1"/>
  <c r="G498" i="1"/>
  <c r="G172" i="1"/>
  <c r="G180" i="1"/>
  <c r="G486" i="1"/>
  <c r="G502" i="1"/>
  <c r="G145" i="1"/>
  <c r="G178" i="1"/>
  <c r="G179" i="1"/>
  <c r="G105" i="1"/>
  <c r="G128" i="1"/>
  <c r="G18" i="1"/>
  <c r="G412" i="1"/>
  <c r="G441" i="1"/>
  <c r="G440" i="1"/>
  <c r="G528" i="1"/>
  <c r="G48" i="1"/>
  <c r="G141" i="1"/>
  <c r="G37" i="1"/>
  <c r="G459" i="1"/>
  <c r="G421" i="1"/>
  <c r="G388" i="1"/>
  <c r="G378" i="1"/>
  <c r="G305" i="1"/>
  <c r="G506" i="1"/>
  <c r="G505" i="1"/>
  <c r="G207" i="1"/>
  <c r="G206" i="1"/>
  <c r="G203" i="1"/>
  <c r="G201" i="1"/>
  <c r="G200" i="1"/>
  <c r="G175" i="1"/>
  <c r="G93" i="1"/>
  <c r="G171" i="1"/>
  <c r="G88" i="1"/>
  <c r="G161" i="1"/>
  <c r="G79" i="1"/>
  <c r="G65" i="1"/>
  <c r="G45" i="1"/>
  <c r="G56" i="1"/>
  <c r="G16" i="1"/>
  <c r="G488" i="1"/>
  <c r="G278" i="1"/>
  <c r="G507" i="1"/>
  <c r="G482" i="1"/>
  <c r="G210" i="1"/>
  <c r="G480" i="1"/>
  <c r="G98" i="1"/>
  <c r="G166" i="1"/>
  <c r="G343" i="1"/>
  <c r="G60" i="1"/>
  <c r="G157" i="1"/>
  <c r="G74" i="1"/>
  <c r="G73" i="1"/>
  <c r="G61" i="1"/>
  <c r="G144" i="1"/>
  <c r="G154" i="1"/>
  <c r="G33" i="1"/>
  <c r="G136" i="1"/>
  <c r="G134" i="1"/>
  <c r="G46" i="1"/>
  <c r="G4" i="1"/>
  <c r="G389" i="1"/>
  <c r="G159" i="1"/>
  <c r="G221" i="1"/>
  <c r="G481" i="1"/>
  <c r="G249" i="1"/>
  <c r="G244" i="1"/>
  <c r="G446" i="1"/>
  <c r="G445" i="1"/>
  <c r="G423" i="1"/>
  <c r="G309" i="1"/>
  <c r="G233" i="1"/>
  <c r="G158" i="1"/>
  <c r="G195" i="1"/>
  <c r="G162" i="1"/>
  <c r="G156" i="1"/>
  <c r="G242" i="1"/>
  <c r="G14" i="1"/>
  <c r="G5" i="1"/>
  <c r="G448" i="1"/>
  <c r="G138" i="1"/>
  <c r="G151" i="1"/>
  <c r="G52" i="1"/>
  <c r="G392" i="1"/>
  <c r="G395" i="1"/>
  <c r="G393" i="1"/>
  <c r="G530" i="1"/>
  <c r="G397" i="1"/>
  <c r="G396" i="1"/>
  <c r="G394" i="1"/>
  <c r="G376" i="1"/>
  <c r="G529" i="1"/>
  <c r="G401" i="1"/>
  <c r="G409" i="1"/>
  <c r="G403" i="1"/>
  <c r="G535" i="1"/>
  <c r="G379" i="1"/>
  <c r="G383" i="1"/>
  <c r="G380" i="1"/>
  <c r="G524" i="1"/>
  <c r="G387" i="1"/>
  <c r="G386" i="1"/>
  <c r="G534" i="1"/>
  <c r="G521" i="1"/>
  <c r="G373" i="1"/>
  <c r="G372" i="1"/>
  <c r="G370" i="1"/>
  <c r="G369" i="1"/>
  <c r="G368" i="1"/>
  <c r="G367" i="1"/>
  <c r="G511" i="1"/>
  <c r="G522" i="1"/>
  <c r="G360" i="1"/>
  <c r="G485" i="1"/>
  <c r="G342" i="1"/>
  <c r="G101" i="1"/>
  <c r="G81" i="1"/>
  <c r="G58" i="1"/>
  <c r="G55" i="1"/>
  <c r="G104" i="1"/>
  <c r="G100" i="1"/>
  <c r="G80" i="1"/>
  <c r="G51" i="1"/>
  <c r="G177" i="1"/>
  <c r="G137" i="1"/>
  <c r="G258" i="1"/>
  <c r="G518" i="1"/>
  <c r="G469" i="1"/>
  <c r="G468" i="1"/>
  <c r="G525" i="1"/>
  <c r="G514" i="1"/>
  <c r="G513" i="1"/>
  <c r="G408" i="1"/>
  <c r="G331" i="1"/>
  <c r="G330" i="1"/>
  <c r="G339" i="1"/>
  <c r="G340" i="1"/>
  <c r="G271" i="1"/>
  <c r="G262" i="1"/>
  <c r="G266" i="1"/>
  <c r="G264" i="1"/>
  <c r="G338" i="1"/>
  <c r="G509" i="1"/>
  <c r="G260" i="1"/>
  <c r="G257" i="1"/>
  <c r="G255" i="1"/>
  <c r="G142" i="1"/>
  <c r="G140" i="1"/>
  <c r="G36" i="1"/>
  <c r="G520" i="1"/>
  <c r="G418" i="1"/>
  <c r="G417" i="1"/>
  <c r="G413" i="1"/>
  <c r="G411" i="1"/>
  <c r="G83" i="1"/>
  <c r="G239" i="1"/>
  <c r="G87" i="1"/>
  <c r="G241" i="1"/>
  <c r="G238" i="1"/>
  <c r="G427" i="1"/>
  <c r="G347" i="1"/>
  <c r="G237" i="1"/>
  <c r="G236" i="1"/>
  <c r="G232" i="1"/>
  <c r="G139" i="1"/>
  <c r="G23" i="1"/>
  <c r="G109" i="1"/>
  <c r="G108" i="1"/>
  <c r="G107" i="1"/>
  <c r="G106" i="1"/>
  <c r="G276" i="1"/>
  <c r="G284" i="1"/>
  <c r="G508" i="1"/>
  <c r="G490" i="1"/>
  <c r="G259" i="1"/>
  <c r="G275" i="1"/>
  <c r="G169" i="1"/>
  <c r="G147" i="1"/>
  <c r="G57" i="1"/>
  <c r="G31" i="1"/>
  <c r="G17" i="1"/>
  <c r="G103" i="1"/>
  <c r="G478" i="1"/>
  <c r="G34" i="1"/>
  <c r="G53" i="1"/>
  <c r="G54" i="1"/>
  <c r="G20" i="1"/>
  <c r="G94" i="1"/>
  <c r="G148" i="1"/>
  <c r="G39" i="1"/>
  <c r="G30" i="1"/>
  <c r="G32" i="1"/>
  <c r="G38" i="1"/>
  <c r="G21" i="1"/>
  <c r="G19" i="1"/>
  <c r="G362" i="1"/>
  <c r="G355" i="1"/>
  <c r="G354" i="1"/>
  <c r="G538" i="1"/>
  <c r="G170" i="1"/>
  <c r="G121" i="1"/>
  <c r="G111" i="1"/>
  <c r="G253" i="1"/>
  <c r="G102" i="1"/>
  <c r="G22" i="1"/>
  <c r="G146" i="1"/>
  <c r="G7" i="1"/>
  <c r="G59" i="1"/>
  <c r="G479" i="1"/>
  <c r="G363" i="1"/>
  <c r="G515" i="1"/>
  <c r="G359" i="1"/>
  <c r="G500" i="1"/>
  <c r="G501" i="1"/>
  <c r="G499" i="1"/>
  <c r="G489" i="1"/>
  <c r="G277" i="1"/>
  <c r="G487" i="1"/>
  <c r="G50" i="1"/>
  <c r="G460" i="1"/>
  <c r="G243" i="1"/>
  <c r="G526" i="1"/>
  <c r="G519" i="1"/>
  <c r="G456" i="1"/>
  <c r="G455" i="1"/>
  <c r="G454" i="1"/>
  <c r="G517" i="1"/>
  <c r="G512" i="1"/>
  <c r="G364" i="1"/>
  <c r="G516" i="1"/>
  <c r="G450" i="1"/>
  <c r="G443" i="1"/>
  <c r="G442" i="1"/>
  <c r="G429" i="1"/>
  <c r="G420" i="1"/>
  <c r="G279" i="1"/>
  <c r="G497" i="1"/>
  <c r="G265" i="1"/>
  <c r="G42" i="1"/>
  <c r="G41" i="1"/>
  <c r="G250" i="1"/>
  <c r="G66" i="1"/>
  <c r="G435" i="1"/>
  <c r="G447" i="1"/>
  <c r="G437" i="1"/>
  <c r="G410" i="1"/>
  <c r="G361" i="1"/>
  <c r="G78" i="1"/>
  <c r="G76" i="1"/>
  <c r="G263" i="1"/>
  <c r="G503" i="1"/>
  <c r="G72" i="1"/>
  <c r="G49" i="1"/>
  <c r="G6" i="1"/>
  <c r="G143" i="1"/>
  <c r="G248" i="1"/>
  <c r="G414" i="1"/>
  <c r="G424" i="1"/>
  <c r="G240" i="1"/>
  <c r="G320" i="1"/>
  <c r="G319" i="1"/>
  <c r="G230" i="1"/>
  <c r="G197" i="1"/>
  <c r="G229" i="1"/>
  <c r="G474" i="1"/>
  <c r="G473" i="1"/>
  <c r="G457" i="1"/>
  <c r="G451" i="1"/>
  <c r="G433" i="1"/>
  <c r="G419" i="1"/>
  <c r="G416" i="1"/>
  <c r="G366" i="1"/>
  <c r="G365" i="1"/>
  <c r="G527" i="1"/>
  <c r="G467" i="1"/>
  <c r="G449" i="1"/>
  <c r="G431" i="1"/>
  <c r="G425" i="1"/>
  <c r="G400" i="1"/>
  <c r="G399" i="1"/>
  <c r="G391" i="1"/>
  <c r="G384" i="1"/>
  <c r="G377" i="1"/>
  <c r="G382" i="1"/>
  <c r="G381" i="1"/>
  <c r="G374" i="1"/>
  <c r="G371" i="1"/>
  <c r="G358" i="1"/>
  <c r="G357" i="1"/>
  <c r="G356" i="1"/>
  <c r="G353" i="1"/>
  <c r="G318" i="1"/>
  <c r="G317" i="1"/>
  <c r="G226" i="1"/>
  <c r="G199" i="1"/>
  <c r="G190" i="1"/>
  <c r="G189" i="1"/>
  <c r="G188" i="1"/>
  <c r="G150" i="1"/>
  <c r="G91" i="1"/>
  <c r="G149" i="1"/>
  <c r="G70" i="1"/>
  <c r="G75" i="1"/>
  <c r="G67" i="1"/>
  <c r="G112" i="1"/>
  <c r="G24" i="1"/>
  <c r="G15" i="1"/>
  <c r="G288" i="1"/>
  <c r="G273" i="1"/>
  <c r="G272" i="1"/>
  <c r="G268" i="1"/>
  <c r="G211" i="1"/>
  <c r="G196" i="1"/>
  <c r="G194" i="1"/>
  <c r="G193" i="1"/>
  <c r="G192" i="1"/>
  <c r="G247" i="1"/>
  <c r="G245" i="1"/>
  <c r="G187" i="1"/>
  <c r="G186" i="1"/>
  <c r="G185" i="1"/>
  <c r="G184" i="1"/>
  <c r="G182" i="1"/>
  <c r="G85" i="1"/>
  <c r="G116" i="1"/>
  <c r="G114" i="1"/>
  <c r="G43" i="1"/>
  <c r="G110" i="1"/>
  <c r="G47" i="1"/>
  <c r="G29" i="1"/>
  <c r="G8" i="1"/>
  <c r="G3" i="1"/>
  <c r="G2" i="1"/>
  <c r="G438" i="1"/>
  <c r="G120" i="1"/>
  <c r="G133" i="1"/>
  <c r="G130" i="1"/>
  <c r="G191" i="1"/>
  <c r="G246" i="1"/>
  <c r="G390" i="1"/>
  <c r="G113" i="1"/>
  <c r="G493" i="1"/>
  <c r="G492" i="1"/>
  <c r="G491" i="1"/>
  <c r="G312" i="1"/>
  <c r="G326" i="1"/>
  <c r="G325" i="1"/>
  <c r="G313" i="1"/>
  <c r="G311" i="1"/>
  <c r="G310" i="1"/>
  <c r="G290" i="1"/>
  <c r="G322" i="1"/>
  <c r="G426" i="1"/>
  <c r="G432" i="1"/>
  <c r="G430" i="1"/>
  <c r="G306" i="1"/>
  <c r="G329" i="1"/>
  <c r="G328" i="1"/>
  <c r="G327" i="1"/>
  <c r="G307" i="1"/>
  <c r="G176" i="1"/>
  <c r="G160" i="1"/>
  <c r="G117" i="1"/>
  <c r="G496" i="1"/>
  <c r="G495" i="1"/>
  <c r="G308" i="1"/>
  <c r="G292" i="1"/>
  <c r="G287" i="1"/>
  <c r="G510" i="1"/>
  <c r="G99" i="1"/>
  <c r="G167" i="1"/>
  <c r="G86" i="1"/>
  <c r="G168" i="1"/>
  <c r="G28" i="1"/>
  <c r="X126" i="1" l="1"/>
  <c r="O33" i="7"/>
  <c r="U33" i="7" s="1"/>
  <c r="O36" i="7"/>
  <c r="U36" i="7" s="1"/>
  <c r="P36" i="7"/>
  <c r="V36" i="7" s="1"/>
  <c r="P38" i="7"/>
  <c r="V38" i="7" s="1"/>
  <c r="M36" i="7"/>
  <c r="S36" i="7" s="1"/>
  <c r="N36" i="7"/>
  <c r="T36" i="7" s="1"/>
  <c r="L36" i="7"/>
  <c r="R36" i="7" s="1"/>
  <c r="P33" i="7"/>
  <c r="V33" i="7" s="1"/>
  <c r="P32" i="7"/>
  <c r="V32" i="7" s="1"/>
  <c r="M38" i="7"/>
  <c r="S38" i="7" s="1"/>
  <c r="M32" i="7"/>
  <c r="S32" i="7" s="1"/>
  <c r="M35" i="7"/>
  <c r="S35" i="7" s="1"/>
  <c r="M33" i="7"/>
  <c r="S33" i="7" s="1"/>
  <c r="M39" i="7"/>
  <c r="S39" i="7" s="1"/>
  <c r="O32" i="7"/>
  <c r="U32" i="7" s="1"/>
  <c r="N32" i="7"/>
  <c r="T32" i="7" s="1"/>
  <c r="N35" i="7"/>
  <c r="T35" i="7" s="1"/>
  <c r="O35" i="7"/>
  <c r="U35" i="7" s="1"/>
  <c r="P35" i="7"/>
  <c r="V35" i="7" s="1"/>
  <c r="O39" i="7"/>
  <c r="U39" i="7" s="1"/>
  <c r="P39" i="7"/>
  <c r="V39" i="7" s="1"/>
  <c r="N38" i="7"/>
  <c r="T38" i="7" s="1"/>
  <c r="O38" i="7"/>
  <c r="U38" i="7" s="1"/>
  <c r="N33" i="7"/>
  <c r="T33" i="7" s="1"/>
  <c r="N39" i="7"/>
  <c r="T39" i="7" s="1"/>
  <c r="L39" i="7"/>
  <c r="R39" i="7" s="1"/>
  <c r="L33" i="7"/>
  <c r="R33" i="7" s="1"/>
  <c r="L38" i="7"/>
  <c r="R38" i="7" s="1"/>
  <c r="L32" i="7"/>
  <c r="R32" i="7" s="1"/>
  <c r="L35" i="7"/>
  <c r="R35" i="7" s="1"/>
</calcChain>
</file>

<file path=xl/sharedStrings.xml><?xml version="1.0" encoding="utf-8"?>
<sst xmlns="http://schemas.openxmlformats.org/spreadsheetml/2006/main" count="8110" uniqueCount="2081">
  <si>
    <t>Pool</t>
  </si>
  <si>
    <t>Source</t>
  </si>
  <si>
    <t>Plate</t>
  </si>
  <si>
    <t>Sequence</t>
  </si>
  <si>
    <t>Number Bases</t>
  </si>
  <si>
    <t>Date</t>
  </si>
  <si>
    <t>RDB Top Hit (Type Strain)</t>
  </si>
  <si>
    <t>RDP Notes/ Comparison to Isolate Classifier</t>
  </si>
  <si>
    <t>Blast Hit</t>
  </si>
  <si>
    <t>Notes</t>
  </si>
  <si>
    <t>Likely Taxa</t>
  </si>
  <si>
    <t>D02A Fly Pool</t>
  </si>
  <si>
    <t>Barn</t>
  </si>
  <si>
    <t>EMB</t>
  </si>
  <si>
    <t>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GTAAGTTCCCGAAGGCACCAATCCATCTCTGGAAAGTTCTTACTATGTCAAGGCCAGGTAAGGTTCTTCGCGTTGCATCGAATTAAACCACATGCTCCACCGCTTGTGCGGGCCCCCGTCAATTCATTTGAGTTTTAGTCTTGCGACCGTACTCCCCAGGCGGTCTA</t>
  </si>
  <si>
    <t>4.25.23</t>
  </si>
  <si>
    <t>Acinetobacter</t>
  </si>
  <si>
    <t>D07A Fly Pool</t>
  </si>
  <si>
    <t>Blood</t>
  </si>
  <si>
    <t>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ACATTACTCGCTGGCAAATAAGGAAAAGGGTTGCGCTCGTTGCGGGACTTAACCCAACATCTCACGACACGAGCTGACGACAGCCATGCAGCACCTGTATGTAAGTTCCCGAAGGCACCAATCCATCTCTGGAAAGTTCTTACTATGTCAAGACCAGGTAAGGTTCTTCGCGTTGCATCGAATTAAACCACATGCTCCACCGCTTGTGCGGGCCCCCGTCAATTCATTTGAGTTTTAGTCTTGCGACCGTACTCCCCAGGCGGTCTACTTATCGCGTTAGCTG</t>
  </si>
  <si>
    <t>6.2.23</t>
  </si>
  <si>
    <t>CCTCCTTGC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</t>
  </si>
  <si>
    <t>CT-SMAC</t>
  </si>
  <si>
    <t>CGTCCTCCTTACGGTTAGACTACCTACTTCTGGTGCAACAAACTCCCATGGTGTGACGGGCGGTGTGTACAAGGCCCGGGAACGTATTCACCGCGGC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</t>
  </si>
  <si>
    <t>D14A Fly Pool</t>
  </si>
  <si>
    <t>SMAC</t>
  </si>
  <si>
    <t>D16A Fly Pool</t>
  </si>
  <si>
    <t>CTTTGCA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</t>
  </si>
  <si>
    <t>6.9.23</t>
  </si>
  <si>
    <t>Mac</t>
  </si>
  <si>
    <t>TGCNGTTAGGCTAGCTACTTCTGGTGCAACAAACTCCCATGGTGTGACGGGCGGTGTGTACAAGGCCCGGGAACGTATTCACCGCGGCATTCTGATCCGCGATTACTAGCGATTCCGACTTCATGGAGTCGAGTTGCAGACTCCAATCCGGACTACGATCGGCTTTN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</si>
  <si>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</t>
  </si>
  <si>
    <t>GGCTAGCTACTTCTGGTGCAACAAACTCCCATGGTGT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</t>
  </si>
  <si>
    <t>T05A Fly Pool</t>
  </si>
  <si>
    <t>TTGCGGTTAGACTACCTACTTCTGGTGCAACAAACTCCCATGGTGTGAN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</t>
  </si>
  <si>
    <t>T08A Fly Pool</t>
  </si>
  <si>
    <t>G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</t>
  </si>
  <si>
    <t>GTTAGACTAC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</t>
  </si>
  <si>
    <t>T16A Fly Pool</t>
  </si>
  <si>
    <t>Mac/ TSB Enrich</t>
  </si>
  <si>
    <t>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</t>
  </si>
  <si>
    <t>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</t>
  </si>
  <si>
    <t>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</t>
  </si>
  <si>
    <t>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</t>
  </si>
  <si>
    <t>D05C Fly Pool</t>
  </si>
  <si>
    <t>Calf</t>
  </si>
  <si>
    <t>GGCTAGCTACTTCTGGTGCAACAAACTCCCATGGTGNGANN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</t>
  </si>
  <si>
    <t>AAGGNTACCTCACCGACTTCGGGTGTTACAAACTCTCGTGGTGNGNNNGGCGGTGTGTACAAGACCCGGGAACGTATTCACCGTGGCGTGCTGATCCACGATTACTAGCGATTCCGGCTTCATGCAGGCGAGTTGCAGCCTGCAATCCGAACTGAGAATGGCTTTAAGAGATTTGCTTGCCCTCGCGGGTTTGCGACTCGTTGTACCATCCATTGTAGCACGTGTGTAGCCCAAGTCATAAGGGGCATGCTGATTTGACGTCATCCCCACCTTCCTCCGGTTTGTCACCGGCAGTCTCATTAGAGTGCCCAACTAAATGCTGGCAACTAATAATAGGGGTTGCGCTCGTTGCGGGACTTAACCCAACATCTCACGACACGAGCTGACGACAACCATGCACCACCTGTCACTTTGTCCCCGAAGGGAAAGCCCTATCTCTAGGGTGGTCAAAGGATGTCAAGACTTGGTAAGGTTCTTCGCGTTGCTTCGAATTAAACCACATGCTCCACCGCTTGTGCGGGTCCCCGTCAATTCCTTTGAGTTTCAACCTTGCGGTCGTACTCCCCAGGCGGAGTGCTTAATGCGTTAACTGCGGCACTGAAGGGCGGAAACCCTCCAACACCTAGCACTCATCGTTTAC</t>
  </si>
  <si>
    <t>Aerococcus</t>
  </si>
  <si>
    <t>T13A Fly Pool</t>
  </si>
  <si>
    <t>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GTTGACATCGTTTAGGGC</t>
  </si>
  <si>
    <t>Alcaligenes</t>
  </si>
  <si>
    <t>GTTAGGC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TGCCAAATCTCTTCGGCATTCCAGACATGTCAAGGGTAGGTAAGGTTTTTCGCGTTGCATCGAATTAATCCACATCATCCACCGCTTGTGCGGGTCCCCGTCAATTCCTTTGAGTTTTAATCTTGCGACCGTACTCCCCAGGCGGTCAACTTCACGCGTTAGCTGCGCTAC</t>
  </si>
  <si>
    <t>GGCTACCTACTTCTGGTGAAACCCACTCCCATGGTGTNNNNN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</t>
  </si>
  <si>
    <t>GGTTAGGC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TGCCAAATCTCTTCGGCATTCCAGACATGTCAAGGGTAGGTAAGGTTTTTCGCGTTGCATCGAATTAATCCACATCATCCACCGCTTGTGCGGGTCCCCGTCAATTCCTTTGAGTTTTAATCTTGCGACCGTACTCCCCAGGCGGTCAACTTCACGCGTTAGCTGCGCTACTAA</t>
  </si>
  <si>
    <t>TACGGTTAGGCTACCTACTTCTGGTGAAACCCACTCCCATGGTGTGNNN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</t>
  </si>
  <si>
    <t>AGGCTACCTACTTCTGGTGAAACCCACTCCCATGGTGTGACGGGC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GTTGACATCGTTTAGGGCGTGGACTACCAGGGTATCTAATCCTGTTTGCT</t>
  </si>
  <si>
    <t>D06A Fly Pool</t>
  </si>
  <si>
    <t>GGCCATCGGCTTCGGGTGTTACCAACTTTCGTGACTTGACGGGCGGTGTGTACAAGGCCCGGGAACGTATTCACCGCAGCGTTGCTGATCTGCGATTACTAGCGACTCCGACTTCATGGGGTCGAGTTGCAGACCCCAATCCGAACTGAGACCGGCTTTTAGGGATTAGCTCCACCTCACAGTATCGCAACCCATTGTACCGGCCATTGTAGCATGCGTGAAGCCCAAGACATAAGGGGCATGATGATTTGACGTCATCCCCACCTTCCTCCGAGTTGACCCCGGCAGTCTCCCATGAGTCCCCACCACTACGTGCTGGCAACATGGAACGAGGGTTGCGCTCGTTGCGGGACTTAACCCAACATCTCACGACACGAGCTGACGACAACCATGCACCACCTGTGAACCAGCCCCGAAGGGAAACCCCATCTCTGANGCGGTCTGGCACATGTCAAGCCTTGGTAAGGTTCTTCGCGTTGCATCGAATTAATCCGCATGCTCCGCCGCTTGTGCGGGCCCCCGTCAATTCCTTTGAGTTTTAGCCTTGCGGCCGTACTCCCCAGGC</t>
  </si>
  <si>
    <t>Arthrobacter</t>
  </si>
  <si>
    <t>Glutamicibacter/Arthrobacter</t>
  </si>
  <si>
    <t>Distance tree hits to Glutamicibacter</t>
  </si>
  <si>
    <t>Glutamicibacter</t>
  </si>
  <si>
    <t>D03C Fly Pool</t>
  </si>
  <si>
    <t>AAGGTGGTTAGGCCATCGGCTTCGGGTGTTACCAACTTTCGTGACTTGACGGGCGGTGTGTACAAGGCCCGGGAACGTATTCACCGCAGCGTTGCTGATCTGCGATTACTAGCGACTCCGACTTCATGGGGTCGAGTTGCAGACCCCAATCCGAACTGAGACCGGCTTTTAGGGATTAGCTCCACCTCACAGTATCGCAACCCATTGTACCGGCCATTGTAGCATGCGTGAAGCCCAAGACATAAGGGGCATGATGATTTGACGTCATCCCCACCTTCCTCCGAGTTGACCCCGGCAGTCTCCCATGAGTCCCCGGCATAACCCGCTGGCAACATGGAACGAGGGTTGCGCTCGTTGCGGGACTTAACCCAACATCTCACGACACGAGCTGACGACAACCATGCACCACCTGTGAACCAGCCCCGAAGGGAAACCCCATCTCTGAGGCGGTCTGGAACATGTCAAGCCTTGGTAAGGTTCTTCGCGTTGCATCGAATTAATCCGCATGCTCCGCCGCTTGTGCGGGCCCCCGTCAATTCCTTTGAGTTTTAGCCTTGCGGCCGTACTCCCCAGGCGGGGCACTTAATGCGTTAGCTACGGCGCGGAAAACGTGGAATGTCCCCCACACCTAGTG</t>
  </si>
  <si>
    <t>D09A Fly Pool</t>
  </si>
  <si>
    <t>MSA</t>
  </si>
  <si>
    <t>Bacillus</t>
  </si>
  <si>
    <t>T09A Fly Pool</t>
  </si>
  <si>
    <t>CCGACTTCGGGTGTTACAAACTCTCGTGGTGTGANGGGCGGTGTGTACAAGGCCCGGGAACGTATTCACCGCGGCATGCTGATCCGCGATTACTAGCGATTCCGGCTTCATGTAGGCGAGTTGCAGCCTACAATCCGAACTGAGAATGGCTTTATGGGATTCGCTTACCTTCGCAGGTTTGCAGCCCTTTGTACCATCCATTGTAGCACGTGTGTAGCCCAGGTCATAAGGGGCATGATGATTTGACGTCATCCCCACCTTCCTCCGGTTTGTCACCGGCAGTCACCTTAGAGTGCCCAACTGAATGCTGGCAACTAAGATCAAGGGTTGCGCTCGTTGCGGGACTTAACCCAACATCTCACGACACGAGCTGACGACAACCATGCACCACCTGTCACTCTGTCCCCCGAAGGGGAAAGCCCTATCTCTAGGGTTGTCAGAGGATGTCAAGACCTGGTAAGGTTCTTCGCGTTGCTTCGAATTAAACCACATGCTCCACCGCTTGTGCGGGCCCCCGTCAATTCCTTTGAGTTTCAGCCTTGCGGCCGTACTCCCCAGGCGG</t>
  </si>
  <si>
    <t>T01A Fly Pool</t>
  </si>
  <si>
    <t>AAAGGNTACCTCACCGACTTCGGGTGTTACAAACTCTCGTGGTGNGNNNGGCGGTGTGTACAAGACCCGGGAACGTATTCACCGCGGCATGCTGATCCGCGATTACTAGCAATTCCGGCTTCATGTAGGCGAGTTGCAGCCTACAATCCGAACTGAGAATGGCTTTATGGGATTGGCTCCACCTCGCGGTTTCGCTGCCCTTTGTACCATCCATTGTAGCACGTGTGTAGCCCAGGTCATAAGGGGCATGATGATTTGACGTCGTCCCCACCTTCCTCCGGTTTGTCACCGGCAGTCACCTTAGAGTGCCCAACTAAATGCTGGCAACTAAGATCAAGGGTTGCGCTCGTTGCGGGACTTAACCCAACATCTCACGACACGAGCTGACGACAACCATGCACCACCTGTCACTTTGCCCCCGAAGGGGAAGCTCTGTCTCCAGAGTGGTCAAAGGATGTCAAGACCTGGTAAGGTTCTTCGCGTTGCTTCGAATTAAACCACATGCTCCACTGCTTGTGCGGGTCCCCGTCAATTCCTTTGAGTTTCAGCCTTGCGGCCGTACTCCCCAGGCGGAGTGCTTAATGTGTTTACTTCGGCACTACGGGCATCGAAACCCCTAACACCTAGCACTCATCGTTTACGGCGTGGACTACCAGGGTATCTAATCCTGTTTGCTCCCCACGCTTTCGCGCCTCAGCGTC</t>
  </si>
  <si>
    <t>T04A Fly Pool</t>
  </si>
  <si>
    <t>D06C Fly Pool</t>
  </si>
  <si>
    <t>GCCTCACCGACTTCGGGTGTTACAAACTCTCGTGGTGTGACGGGCGGTGTGTACAAGACCCGGGAACGTATTCACCGCGGCATGCTGATCCGCGATTACTAGCAATTCCGGCTTCATGCAGGCGAGTTGCAGCCTGCAATCCGAACTGAGAATGGCTTTATGGGATTGGCTTCACCTCGCGGT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TACGGGCATCGAAACCCCTAACACCTAGCACTCA</t>
  </si>
  <si>
    <t>D01A Fly Pool</t>
  </si>
  <si>
    <t xml:space="preserve">Blood </t>
  </si>
  <si>
    <t>GGAACGTATTCACCGCGGCATGCTGATCCGCGATTACTAGCGATTCCAGCTTCACGCAGTCGAGTTGCAGACTGCGATCCGAACTGAGAACAGATTTGTGGGATTGGCTTAACCTCGCGGTTTCGCTGCCCTTTGTTCTGTCCATTGTAGCACGTGTGTAGCCCAGGTCATAAGGGGCATGATGATTTGACGTCATCCCCACCTTCCTCCGGTTTGTCACCGGCAGTCACCTTAGAGTGCCCAACTGAATGCTGGCAACTAAGATCAAGGGTTGCGCTCGTTGCGGGACTTAACCCAACATCTCACGACACGAGCTGACGACAACCATGCACCACCTGTCACTCTGCCCCCGAAGGGGACGTCCTATCTCTAGGATTGTCANAGGATGTCAAGACCTGGTAAGGTTCTTCGCGTTGCTTC</t>
  </si>
  <si>
    <t>TGCAAACTCTCGTGGNGNNNNN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</t>
  </si>
  <si>
    <t>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</t>
  </si>
  <si>
    <t>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</t>
  </si>
  <si>
    <t>D03A Fly Pool</t>
  </si>
  <si>
    <t>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</t>
  </si>
  <si>
    <t>thuringiensis/cereus group</t>
  </si>
  <si>
    <t>D04A Fly Pool</t>
  </si>
  <si>
    <t>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</t>
  </si>
  <si>
    <t>GGN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</t>
  </si>
  <si>
    <t>TAAAGGT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</t>
  </si>
  <si>
    <t>CCGACTTCGGGTGTTACAAACTCTCGTGGTGNNNNN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ACCAGAAAG</t>
  </si>
  <si>
    <t>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CAGGGTATCT</t>
  </si>
  <si>
    <t>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</t>
  </si>
  <si>
    <t>CCCCACCGACTTCGGGTGTTACAAACTCTCGTGGTGNGANN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</t>
  </si>
  <si>
    <t>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</t>
  </si>
  <si>
    <t>GGT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AGAGAGTCGCCTTCGCCACTGGTGTTCCTCCACATCTCTACGCATTTCACCGCTACAC</t>
  </si>
  <si>
    <t>ACCCCACCGACTTCGGGTGTTACAAACTCTCGTGGTGNGANNN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</t>
  </si>
  <si>
    <t>D10A Fly Pool</t>
  </si>
  <si>
    <t>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</t>
  </si>
  <si>
    <t>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</t>
  </si>
  <si>
    <t>TCACCGACTTCGGGTGTTGCAAACTCTCGTGGTGNGNNN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</t>
  </si>
  <si>
    <t>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</t>
  </si>
  <si>
    <t>D11A Fly Pool</t>
  </si>
  <si>
    <t>TA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AC</t>
  </si>
  <si>
    <t>AGGNTACCTCACCGACTTCGGGTGTTACAAACTCTCGTGGTGTGAN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</t>
  </si>
  <si>
    <t>D15A Fly Pool</t>
  </si>
  <si>
    <t>T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</t>
  </si>
  <si>
    <t>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</t>
  </si>
  <si>
    <t>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CAGGGTATCTAATCCTGTTCGCTCCC</t>
  </si>
  <si>
    <t>T02A Fly Pool</t>
  </si>
  <si>
    <t>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CAGGGTATCTAATCCTGTTCGC</t>
  </si>
  <si>
    <t>T03A Fly Pool</t>
  </si>
  <si>
    <t>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NTGTCAGAGGATGTCAAGACCTGGTAAGGTTCTTCGCGTTGCTTCGAATTAAACCACATGCTCCACCGCTTGTGCG</t>
  </si>
  <si>
    <t>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</t>
  </si>
  <si>
    <t>thuringiensis/cereus</t>
  </si>
  <si>
    <t>T06A Fly Pool</t>
  </si>
  <si>
    <t>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</t>
  </si>
  <si>
    <t>T07A Fly Pool</t>
  </si>
  <si>
    <t>TT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</t>
  </si>
  <si>
    <t>AGGN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NACTACCAGGGTATCTAATCCTGTTCGCTCCCCACGCTT</t>
  </si>
  <si>
    <t>ACCCCACCGACTTCGGGTGTTACAAACTCTCGTGGTNNGNNN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TTAGCACTCATCGTTTACGGCGTGGACTACCAGGGTATCTAATCCTGTTTGCTCCCCACGCTTTCGCGCCTCAGTGTCAGTTACAG</t>
  </si>
  <si>
    <t>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</t>
  </si>
  <si>
    <t>TTA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</t>
  </si>
  <si>
    <t>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</t>
  </si>
  <si>
    <t>T10A Fly Pool</t>
  </si>
  <si>
    <t>GGT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</t>
  </si>
  <si>
    <t>T11A Fly Pool</t>
  </si>
  <si>
    <t>T15A Fly Pool</t>
  </si>
  <si>
    <t>CCTCACCGACTTCGGGTGTTGCAAACTCTCGTGGTGTGNNNN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</t>
  </si>
  <si>
    <t>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</t>
  </si>
  <si>
    <t>D01C Fly Pool</t>
  </si>
  <si>
    <t>AAAGGNTACC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</t>
  </si>
  <si>
    <t>D02C Fly Pool</t>
  </si>
  <si>
    <t>AGNN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</t>
  </si>
  <si>
    <t>pumilis</t>
  </si>
  <si>
    <t>MSB TSB Streak</t>
  </si>
  <si>
    <t>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AAATGATGGCAACTAAGATCAAGGGTTGCGCTCGTTGCGGGACTTAACCCAACATCTCACGACACGAGCTGACGACAACCATGCACCACCTGTCACTCTGCTCCCGAAGGAGAAGCCCTATCTCTAGGGTTGTCAGAGGATGTCAAGACCTGGTAAGGTTCTTCGCGTTGCTTCGAATTAAACCACATGCTCCACCGCTTGTGCGGGCCCCCGTCAATTCCTTTGAGTTTCAGCCTTGCGGCCGTACTCCCCAGGCGGAGTGCTTAATGCGTTAACTTCAGCACTAAAGGGCGGAAACCCTCTAACACTTAGCACTCATCGTTTACGGCGTGGACTACCAGGGTAT</t>
  </si>
  <si>
    <t>MSA TSB Streak</t>
  </si>
  <si>
    <t>Mac TSB Streak</t>
  </si>
  <si>
    <t>TCACCGACTTCGGGTGTTACAAACTCTCGTGGTGTGACGGG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</t>
  </si>
  <si>
    <t>D04C Fly Pool</t>
  </si>
  <si>
    <t>ACCCCACCGACTTCGGGTGTTACAAACTCTCGTGGTGTGAC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</t>
  </si>
  <si>
    <t>GGTTACCCCACCGACTTCGGGTGTTACAAACTCTCGTGGTGTGANGG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</t>
  </si>
  <si>
    <t>AAGGNTA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</t>
  </si>
  <si>
    <t>TTACCTCACCGACTTCGGGTGTTGCAAACTCTCGTGGTGNGAN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</t>
  </si>
  <si>
    <t>D07C Fly Pool</t>
  </si>
  <si>
    <t>T01C Fly Pool</t>
  </si>
  <si>
    <t>MSA Streak</t>
  </si>
  <si>
    <t>GGTTACCTCACCGACTTCGGGTGTTGCAAACTCTCGTGGTGTGAN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</t>
  </si>
  <si>
    <t>AAGGN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</t>
  </si>
  <si>
    <t>T04C Fly Pool</t>
  </si>
  <si>
    <t>GNTACCCCACCGACTTCGGGTGTTACAAACTCTCGTGGTGNGNNNN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AGGGCGGAAACCCTCTAACAC</t>
  </si>
  <si>
    <t>GGTTACCCCACCGACTTCGGGTGTTACAAACTCTCGTGGTGNGNNNNGCGGT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TTCAGAGGATGTCAAGACCTGGTAAGGTTCTTCGCGTTGCTTCGAATTAAACCACATGCTCCACCGCTTGTGCGGGCCCCCGTCAATTCCTTTGAGTTTCAGCCTTGCGGCCGTACTCCCCAGGCGGAGTGCTTAATGCGTTAACTTCAGCACTAA</t>
  </si>
  <si>
    <t>T05C Fly Pool</t>
  </si>
  <si>
    <t>T06C Fly Pool</t>
  </si>
  <si>
    <t>CCTCACCGACTTCGGGTGTTGCAAACTCTCGTGGTGTGA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AGAGAGTCGCCTTCGCCACTGGTGTTCCTCCACATCTCTACGCATTTCACCGCTACACGTGGAA</t>
  </si>
  <si>
    <t>AGNNTACCTCACCGACTTCGGGTGTTGCAAACTCTCGTGGTGTGACGG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CTCCTCAGCGTCAGTTACAGACCAGAGAGTCGCCTTCGCCA</t>
  </si>
  <si>
    <t>T07C Fly Pool</t>
  </si>
  <si>
    <t>ACCTCACCGACTTCGGGTGTTGCAAACTCTCGTGGTGTGAN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</t>
  </si>
  <si>
    <t>D12A Fly Pool</t>
  </si>
  <si>
    <t>GTTACCCCACCGACTTCGGGTGTTGCAAACTCTCGTGGTGTGNNNGGCGGTGTGTACAAGACCCGGGAACGTATTCACCGCGGCATGCTGATCCGCGATTACTAGCGATTCCGGCTTCATGCAGGCGAGTTGCAGCCTGCAATCCGAACTGGGAACGGTTTTCTGGGATTGGCTCCCCCTCGCGGGTTCGCAGCCCTCTGTACCGTCCATTGTAGCACGTGTGTAGCCCAGGTCATAAGGGGCATGATGATTTGACGTCATCCCCACCTTCCTCCGGTTTGTCACCGGCAGTCACCTTAGAGTGCCCAACTGAATGCTGGCAACTAAGATCAAGGGTTGCGCTCGTTGCGGGACTTAACCCAACATCTCACGACACGAGCTGACGACAACCATGCACCACCTGTCACTCTGTCCCCCGAAGGGGAAGGCCCTGTCTCCAGGGTGGTCAGAGGATGTCAAGACCTGGTAAGGTTCTTCGCGTTGCTTCGAATTAAACCACATGCTCCACCGCTTGTGCGGGTCCCCGTCAATTCCTTTGAGTTTCAGCCTTGCGGCCGTACTCCCCAGGCGGAGTGCTTAATGCGTTAGCTGCAGCACTAAGGGGCGGAAACCCCCTAACACTTAGCACTCATCGTTTACGGCGTGGACTACCAGGGTATCTAATCCTGTTTGCT</t>
  </si>
  <si>
    <t>Close hits to Bhargavaea</t>
  </si>
  <si>
    <t>Bhargavaea</t>
  </si>
  <si>
    <t>CCCACCGACTTCGGGTGTTACAAACTCTCGTGGTGTGACGGGCGGTGTGTACAAGGCCCGGGAACGTATTCACCGCGGCATGCTGATCCGCGATTACTAGCGATTCCGGCTTCATGTAGGCGAGTTGCAGCCTACAATCCGAACTGAGAATGGTTTTATGGGATTGGCTAAACCTCGCGGTCTTGCAGCCCTTTGTACCATCCATTGTAGCACGTGTGTAGCCCAGGTCATAAGGGGCATGATGATTTGACGTCATCCCCACCTTCCTCCGGTTTGTCACCGGCAGTCACCTTAGAGTGCCCAACTNAATGCTGGCAACTAAGATCAAGGGTTGCGCTCGTTGCGGGACTTAACCCAACATCTCACGACACGAGCTGACGACAACCATGCACCACCTGTCACTCTGTCCCCCGAAGGGGAAAGTCCTATCTCTAGGATTGTCAGAGGATGTCAAGACCTGGTAAGGTTCTTCGCGTTGCTTCGAATTAAACCACATGCTCCACCGCTTGTGCGGGCCCCCGTCAATTCCTTTGAGTTTCAACCTTGCGGTCGTACTCCCCAGGCGGAGTGCTTAATGCGTTTGCTGCAGCACTAAAGGGCGGAAACCCTCTAACACTTAGCACTCATC</t>
  </si>
  <si>
    <t>Cytobacillus</t>
  </si>
  <si>
    <t>GGCTCCNAAAGGNTACCCCACCGACTTCGGGTGTTACAAACTCTCGTGGTGTGACGGGCGGTGTGTACAAGGCCCGGGAACGTATTCACCGCGGCATGCTGATCCGCGATTACTAGCGATTCCGGCTTCATGTAGGCGAGTTGCAGCCTACAATCCGAACTGAGAATGGTTTTATGGGATTGGCTAAACCTCGCGGTCTTGCAGCCCTTTGTACCATCCATTGTAGCACGTGTGTAGCCCAGGTCATAAGGGGCATGATGATTTGACGTCATCCCCACCTTCCTCCGGTTTGTCACCGGCAGTCACCTTAGAGTGCCCAACTGAATGCTGGCAACTAAGATCAAGGGTTGCGCTCGTTGCGGGACTTAACCCAACATCTCACGACACGAGCTGACGACAACCATGCACCACCTGTCACTCTGTCCCCCGAAGGGGAAAGTCCTATCTCTAGGATTGTCAGAGGATGTCAAGACCTGGTAAGGTTCTTCGCGTTGCTTCGAATTAAACCACATGCTCCACCGCTTGTGCGGGCCCCCGTCAATTCCTTTGAGTTTCAACCTTGCGGTCGTACTCCCCAGGCGGAGTGCTTAATGCGTTTGCTGCAGCACTAAAGGGCGGAAACCCTCTAACACTTAGCACTCATCGTTTACGGC</t>
  </si>
  <si>
    <t>CGGGAACGTATTCACCGCGGCATGCTGATCCGCGATTACTAGCGATTCCGGCTTCATGCAGGCGAGTTGCAGCCTGCAATCCGAACTGAGAATGGTTTTATGGGATTGGCTAAACCTCGCGGTCTTGCAGCCCTTTGTACCATCCATTGTAGCACGTGTGTAGCCCAGGTCATAAGGGGCATGATGATTTGACGTCATCCCCACCTTCCTCCGGTTTGTCACCGGCAGTCACCTTAGAGTGCCCAACTGAATGCTGGCAACTAAGATCAAGGGTTGCGCTCGTTGCGGGACTTAACCCAACATCTCACGACACGAGCTGACGACAACCATGCACCACCTGTCACTCTGTCCCCCGAAGGGGAACGTCCTATCTCTAGGATTGTCAGAGGATGTCAAGACCTGGTAAGGTTCTTCGCGTTGCTTCNAATTAAACCACATGCTCCACCGCTTGTGCGGGCCCCCGTCAATTCCTTTGAGTTTCAACCTTGCGGTCGTACTCCCCANG</t>
  </si>
  <si>
    <t>TACCCCACCGACTTCGGGTGTTACAAACTCTCGTGGTGTGANNGNCGGTGTGTACAAGGCCCGGGAACGTATTCACCGCGGCATGCTGATCCGCGATTACTAGCGATTCCGGCTTCATGTAGGCGAGTTGCAGCCTACAATCCGAACTGAGAATGGTTTTATGGGATTGGCTAAACCTCGCGGTCTTGCAGCCCTTTGTACCATCCATTGTAGCACGTGTGTAGCCCAGGTCATAAGGGGCATGATGATTTGACGTCATCCCCACCTTCCTCCGGTTTGTCACCGGCAGTCACCTTAGAGTGCCCAACTAAATGCTGGCAACTAAGATCAAGGGTTGCGCTCGTTGCGGGACTTAACCCAACATCTCACGACACGAGCTGACGACAACCATGCACCACCTGTCACTCTGTCCCCCGAAGGGGAAAGTCCTATCTCTAGGATTGTCAGAGGATGTCAAGACCTGGTAAGGTTCTTCGCGTTGCTTCGAATTAAACCACATGCTCCACCGCTTGTGCGGGCCCCCGTCAATTCCTTTGAGTTTCAACCTTGCGGTCGTACTCCCCAGGCGGAGTG</t>
  </si>
  <si>
    <t>CCTCACCGACTTCGGGTGTTACAAACTCTCGTGGTGTGACGGGCGGTGTGTACAAGACCCGGGAACGTATTCACCGCGGCATGCTGATCCGCGATTACTAGCAATTCCGGCTTCATGCAGGCGAGTTGCAGCCTGCAATCCGAACTGAGAATGGCTTTATGGGATTGGCTTCACCTCGCGGT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TAC</t>
  </si>
  <si>
    <t>Peribacillus</t>
  </si>
  <si>
    <t>GCTCCTTACGGTTACTCCACCGACTTCGGGTGTTACAAACTCTCGTGGTGTGACGGGCGGTGTGTACAAGGCCCGGGAACGTATTCACCGCGGCATGCTGATCCGCGATTACTAGCGATTCCAGCTTCATGTAGGCGAGTTGCAGCCTACAATCCGAACTGAGAATGGTTTTATGGGATTGGCTTGACCTCGCGGTCTTGCAGCCCTTTGTACCATCCATTGTAGCACGTGTGTAGCCCAGGTCATAAGGGGCATGATGATTTGACGTCATCCCCACCTTCCTCCGGTTTGTCACCGGCAGTCACCTTAGAGTGCCCAACTAAATGCTGGCAACTAAGATCAAGGGTTGCGCTCGTTGCGGGACTTAACCCAACATCTCACGACACGAGCTGACGACAACCATGCACCACCTGTCACTCTGTCCCCCGAAGGGGAACGCTCTATCTCTAGAGTTGTCAGAGGATGTCAAGACCTGGTAAGGTTCTTCGCGTTGCTTCGAATTAAACCACATGCTCCACCGCTTGTGCGGGCCCCCGTCAATTCCTTTGAGTTTCAGTCTTGCGACCGTACTCCCCAGGCGGAGTGCTTAATGCGTTAGCTGCAGCACTAAAGGGCGGAAACCCTCTAACACTTAGCACTCATCGTTTACGGCGTGGACTACCAGGGTATCTAATCCTGTTTGCTCCCCACGCTTTCGCGCCTCAGCGTCAGTTACAGACCAAAAAGCCGCCTTCGCCA</t>
  </si>
  <si>
    <t>Peribacillus-Priestia-Bacillus</t>
  </si>
  <si>
    <t>TTACTCCACCGACTTCGGGTGTTACAAACTCTCGTGGTGTGACNGGCGGTGTGTACAAGGCCCGGGAACGTATTCACCGCGGCATGCTGATCCGCGATTACTAGCGATTCCAGCTTCATGTAGGCGAGTTGCAGCCTACAATCCGAACTGAGAATGGTTTTATGGGATTGGCTTGACCTCGCGGTCTTGCAGCCCTTTGTACCATCCATTGTAGCACGTGTGTAGCCCAGGTCATAAGGGGCATGATGATTTGACGTCATCCCCACCTTCCTCCGGTTTGTCACCGGCAGTCACCTTAGAGTGCCCAACTAAATGCTGGCAACTAAGATCAAGGGTTGCGCTCGTTGCGGGACTTAACCCAACATCTCACGACACGAGCTGACGACAACCATGCACCACCTGTCACTCTGTCCCCCGAAGGGGAACGCTCTATCTCTAGAGTTGTCAGAGGATGTCAAGACCTGGTAAGGTTCTTCGCGTTGCTTCGAATTAAACCACATGCTCCACCGCTTGTGCGGGCCCCCGTCAATTCCTTTGAGTTTCAGTCTTGCGACCGTACTCCCCAGGCGGAGTGCTTAATGCGTTAGCTGCAGCACTAAAG</t>
  </si>
  <si>
    <t>Peribacillus/Priestia</t>
  </si>
  <si>
    <t>Brachybacterium</t>
  </si>
  <si>
    <t>GCTACCTACTTCTTTTGCAACCCACTCCCATGGTGNGNNN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</t>
  </si>
  <si>
    <t>Cedecea</t>
  </si>
  <si>
    <t>Enterobacter-Cedecea</t>
  </si>
  <si>
    <t>Distance tree closer to Cedecea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</si>
  <si>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NNCATCTCTGGNAAGTTCTCTGGATGTCAAGAGTAGGTAAGGTTCTTCGCGTTGCATCGAATTAAACCACATGCTCCACCGCTTGTGCGGGCCCCCGTCAATTCATTTGAGTTTTAACCTTGCGGCCGTACTCCCCAGGCGGT</t>
  </si>
  <si>
    <t>Close hits to many enterobacteria</t>
  </si>
  <si>
    <t>Enterobacter</t>
  </si>
  <si>
    <t>Close hits to Cedecea</t>
  </si>
  <si>
    <t>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</t>
  </si>
  <si>
    <t>Silvania and Cedecea close hits, distance tree his in Enterobacter clade</t>
  </si>
  <si>
    <t>D05A Fly Pool</t>
  </si>
  <si>
    <t>close hits Cedecea</t>
  </si>
  <si>
    <t>Mac Chlor TSB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</si>
  <si>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</t>
  </si>
  <si>
    <t>close hits Cedecea, distance tree result closest to Enterobacter</t>
  </si>
  <si>
    <t>Close hits to Enterobacter</t>
  </si>
  <si>
    <t>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</t>
  </si>
  <si>
    <t>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</si>
  <si>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CATCTCTGNNAAGTTCTCTGGATGTCAAGAGTAGGTAAGGTTCTTCGCGTTGCATCGAATTAAACCACATGCTCCACCGCTTGTGCGGGCCCCCGTCAATTCATTTGAGTTTTAACCTTGCGGCCGTACTCCCCAGGCGGTCGACTTAACGCGTTAGCTCCGGAAGCCACGCCTCAAGGGCACAACCTCCAAGTCGACA</t>
  </si>
  <si>
    <t>GAAGGT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</t>
  </si>
  <si>
    <t>Close hits Cedecea</t>
  </si>
  <si>
    <t>CCCTCCCGAAGGTTA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AAGTCGACATCGTTT</t>
  </si>
  <si>
    <t>AG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TCCTCAAGGGAACAACCTCC</t>
  </si>
  <si>
    <t>Enterobacter-Silvania</t>
  </si>
  <si>
    <t>Close hits to Silvania and Enterobacter</t>
  </si>
  <si>
    <t>TACCTACTTCTTTTGCAACCCACTCCCATGGTGTGNNNGGCGGTGTGTA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T</t>
  </si>
  <si>
    <t>Cedecea/Enterobacter</t>
  </si>
  <si>
    <t>Cellulosimicrobium</t>
  </si>
  <si>
    <t>Citrobacter</t>
  </si>
  <si>
    <t>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</t>
  </si>
  <si>
    <t>Isolate classifier hits to Enterobacter</t>
  </si>
  <si>
    <t>CGAA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</t>
  </si>
  <si>
    <t>close hits to other enteros; Isolate classifier hits to Enterobacter</t>
  </si>
  <si>
    <t>GCTACCTACTTCTTTTGCAACCCACTCCCATGGTGTGANN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</t>
  </si>
  <si>
    <t>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</t>
  </si>
  <si>
    <t>SMAC TSB Streak</t>
  </si>
  <si>
    <t>Mac + AMP TSB Streak</t>
  </si>
  <si>
    <t>TACCTACTTCTTTTGCAACCCACTCCCATGGTGTGAN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</t>
  </si>
  <si>
    <t>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</t>
  </si>
  <si>
    <t>TAAGCTACCTACTTCTTTTGCAACCCACTCCCATGGTGNGNNGGGN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</t>
  </si>
  <si>
    <t>GGNTA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GCGTGGACTACCAGGGTATCTAATCCTGTTTGCTCCCCACGCTTTCGCACCTGAGCGTCAGTCTTTGTCCAGGGGG</t>
  </si>
  <si>
    <t>Mac/TSB Enrich</t>
  </si>
  <si>
    <t>Cronobacter</t>
  </si>
  <si>
    <t>Isolate classifier hits to Chronobacter</t>
  </si>
  <si>
    <t>Siccibacter</t>
  </si>
  <si>
    <t>CCTTGCGGTTAGGCTACCTACTTCTGGCGAGACCCGCTCCCATGGTGTGACGGGCGGTGTGTACAAGACCCGGGAACGTATTCACCGCGGCATGCTGATCCGCGATTACTAGCGATTCCGACTTCACGCAGTCGAGTTGCAGACTGCGATCCGGACTACGACTGGTTTTATGGGATTAGCTCCCCCTCGCGGGTTGGCAACCCTCTGTACCAGCCATTGTATGACGTGTGTAGCCCCACCTATAAGGGCCATGAGGACTTGACGTCATCCCCACCTTCCTCCGGTTTGTCACCGGCAGTCTCATTAGAGTGCCCAACTAAATGTAGCAACTAATGACAAGGGTTGCGCTCGTTGCGGGACTTAACCCAACATCTCACGACACGAGCTGACGACAGCCATGCAGCACCTGTGTGCAGGTTCTCTTTCGAGCACGAATCCATCTCTGGAAACTTCCTGCCATGTCAAAGGTGGGTAAGGTTTTTCGCGTTGCATCGAATTAAACCACATCATCCACCGCTTGTGCGGGTCCCCGTCAATTCCTTTGAGTTTCAACCTTGCGGCCGTACTCCCCAGGCGGTCAACTTCACGCGTTAGCTTCGTTACTGAGAAAACTAATTCCCAACAACCAGTTGACATCGTTTAGGGCGTGGACTACCAGGGTATCTAA</t>
  </si>
  <si>
    <t>Delftia</t>
  </si>
  <si>
    <t>CTTTGGGTGTTACAAACTCTCGTGGTGTGANGGGCGGTGTGTACAAGGCCCGGGAACGTATTCACCGCGGCGTTCTGATCCGCGATTACTAGCGATTCCGGCTTCATGTAGGCGAATTGCAGCCTACAATCCGAACTGAGAATGGCTTTAAGAGATTAGCTTAACCTCGCGGTTTTGCGACTCGTTGTACCATCCATTGTAGCACGTGTGTAGCCCAGGTCATAAGGGGCATGATGATTTGACGTCATCCCCACCTTCCTCCGGTTTATCACCGGCAGTCTCACTAGAGTGCCCAACTGAATGCTGGCAACTAATAATAAGGGTTGCGCTCGTTGCGGGACTTAACCCAACATCTCACGACACGAGCTGACGACAACCATGCACCACCTGTCACTTTGTCCCCGAAGGGAAAGCTCTATCTCTAGAGTGGTCAAAGGATGTCAAGACCTGGTAAGGTTCTTCGCGTTGCTTCGAATTAAACCACATGCTCCACCGCTTGTGCG</t>
  </si>
  <si>
    <t>Desemzia</t>
  </si>
  <si>
    <t>GTCNGGGAAACN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NGATNAGGTTAATAACCTTGNCNATTGACGTTACCCGCAGAAGAAGCACCGGCTAACTCCGTGCCAGCAGCCGCGGTAATACGGAGGGTGCAAGCGTTAATCGGAATTACTGGGCGTAAAGCGCACGCAGGCGGTCTGTCAAGTCGGATGTGA</t>
  </si>
  <si>
    <t>top hit also Klebsiella, but more to Enterobacter</t>
  </si>
  <si>
    <t>AGCTACCTACTTCTTTTGCAACCCACTCCCATGGTGTGACGGG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</t>
  </si>
  <si>
    <t>GTTAAGCTACCTACTTCTTTTGCAACCCACTCCCATGGTGTGNNN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TTACGGCGTGGACTACCAGGGTATCTAATCCTGTTTGCTCCCCACGCTTTCGCACCTGAGCGTCAGTCTTTGTCCAGGGGGCCGCCTTCGCCACCGGTATTCCTCCAGATCTCTAC</t>
  </si>
  <si>
    <t>ACCTACTTCTTTTGCAACCCACTCCCATGGTGTGACGGGC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NNNNGTTCTCTGGATGTCAAGAGTAGGTAAGGTTCTTCGCGTTGCATCGAATTAAACCACATGCTCCACCGCTTGTGCGGGCCCCCGTCAATTCATTTGAGTTTTAACCTTGCGGCCGTACTCCCCAGGCGGTCGACTTAACGCGTTAGCTCCGGAAGCCACGCCTCAAGGGCACAACCTCCAAGTCGACATCGTTTACGGCGTGGACTACCAGGGTATCTAATCCTGTTTGCTCCCCACGCTTTCGCACCTGAGCGTCAGTCT</t>
  </si>
  <si>
    <t>Enterobacter cancerogenus or ludwigii</t>
  </si>
  <si>
    <t>D08A Fly Pool</t>
  </si>
  <si>
    <t>AAGCTACCTACTTCTTTTGCAACCCACTCCCATGGTGTGACGGGNGGTGTGTACAAGGCCCGGGAACGTATTCACCGTGACATTCTGATTCACGATTACTAGCGATTCCGACTTCATGGAGTCGAGTTGCAGACTCCAATCCGGACTACGACGCACTTTATGAGGTCCGCTGGCTCTCGCGAGA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</t>
  </si>
  <si>
    <t>Atlantibacter-Enterobacter-Kosakonia</t>
  </si>
  <si>
    <t>Distance tree closer to Kosakonia</t>
  </si>
  <si>
    <t>Kosakonia</t>
  </si>
  <si>
    <t>CTTCTTTTGCAACCCACTCCCATGGTGTGNNGGGCGGTGTGTACAAGGCCCGGGAACGTATTCACCGTGACATTCTGATTCACGATTACTAGCGATTCCGACTTCATGGAGTCGAGTTGCAGACTCCAATCCGGACTACGACGCACTTTATGAGGTCCGCTAGCTCTCGCGAGATT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</t>
  </si>
  <si>
    <t>Atlantibacter-Kosakonia-Enterbacter</t>
  </si>
  <si>
    <t>Distance tree closest to Kosakonia</t>
  </si>
  <si>
    <t>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</t>
  </si>
  <si>
    <t>Close hits to Leclercia</t>
  </si>
  <si>
    <t>Leclercia</t>
  </si>
  <si>
    <t>CTACCTACTTCTTTTGCAACCCACTCCCATGGTGTGACGGGCGGTGTGTACAAGGCCCGGGAACGTATTCACCGTAGCATTCTGATCTACGATTACTAGCGATTCCGACTTCATGGAGTCGAGTTGCAGACTCCAATCCGGACTACGACGCACTTTATGAGGTCCGCTTGCTCTCGCGAGGTCGCTTCTCTTTGTATGCGCCATTGTAGCACGTGTGTAGCCCTACTCGTAAGGGCCATGATGACTTGACGTCATCCCCACCTTCCTCCAGTTTATCACTGGCAGTCTCCTTTGAGTTCCCGGCCGN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</t>
  </si>
  <si>
    <t>Enterobacter/ Cedecea</t>
  </si>
  <si>
    <t>Cedecea close hits</t>
  </si>
  <si>
    <t>CAAGGCCCGGGAACGTATTCACCGTAGCATTCTGATCTACGATTACTAGCGATTCCGACTTCATGGAGTCGAGTTGCAGACTCCAATCCGGACTACGACGCACTTTATGAGGTCCGCTTGCTCTCGCGAGGTCGCTTCTCTTTGTATGCGCCATTGTAGCACGTGTGTAGCCCTACTCGTAAGGGCCATGATGACTTGACGTCATCCCCACCTTCCTCCAGTTTATCACTGGCAGTCTCCTTTGAGTTCCCGGNCNNACCGCTGGCAACAAAGGATAAGGGTTGCGCTCGTTGCGGGACTTAACCCAACATTTCACAACACGAGCTGACGACAGCCATGCAGCACCTGTCTCAGAGTTCCCGAAGGCACCAATCCATCTCTGGAAAGTTCTCTGGATGTCAAGAGTAGGTAAGG</t>
  </si>
  <si>
    <t>Enterobacter/Cedecea</t>
  </si>
  <si>
    <t>Enterobacter/Kosakonia/Atlantibacter</t>
  </si>
  <si>
    <t>Isolate classifier hits to Enterobacter and E. hermanni</t>
  </si>
  <si>
    <t>Closest hit to Atlantibacter (Escherichia), but very similar to other hits where Kosakonia is more likely</t>
  </si>
  <si>
    <t>D13A Fly Pool</t>
  </si>
  <si>
    <t>CCNAAAGGTTACCTCACCGACTTCGGGTGTTACAAACTCTCGTGGTGTGNNNGGNGGTGTGTACAAGGCCCGGGAACGTATTCACCGCGGCGTGCTGATCCGCGATTACTAGCGATTCCGGCTTCATGTAGGCGAGTTGCAGCCTACAATCCGAACTGAGAGAAGCTTTAAGAGATTAGCTTAGCCTCGCGACTTT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</t>
  </si>
  <si>
    <t>Enterococcus</t>
  </si>
  <si>
    <t>ACCTCACCGACTTCGGGTGTTACAAACTCTCGTGGTGTGANNGGCGGTGTGTACAAGGCCCGGGAACGTATTCACCGCGGCGTGCTGATCCGCGATTACTAGCGATTCCGGCTTCATGTAGGCGAGTTGCAGCCTACAATCCGAACTGAGAGAAGCTTTAAGAGATTAGCTTAGCCTCGCGACTTCGCAACTCGTTGTACTTCCCATTGTAGCACGTGTGTAGCCCAGGTCATAAGGGGCATGATGATTTGACGTCATCCCCACCTTCCTCCGGTTTGTCACCGGCAGTCTCGCTAGAGTGCCCAACTAAATGATGGCAACTAACAATAAGGGTTGCGCTCGTTGCGGGACTTAACCCAACATCTCACGACACGAGCTGACGACAACCATGCACCACCTGTCACTTTGCCCCCGAAGGGGAAGCTCTATCTCTAGAGTGGTCAAAGGATGTCAAGACCTGGTAAGGTTCTTCGCGTTGCTTCGAATTAAACCACATGCTCCACCGCTTGTGCGGGCCCCCGTCAATTCCTTTGAGTTTCAACCTTGCGGTCGTA</t>
  </si>
  <si>
    <t>TACCTCACCGACTTCGGGTGTTACAAACTTTCGTGGTGTGACGGGCGGTGTGTACAAGGCCCGGGAACGTATTCACCGCGGCGTGCTGATCCGCGATTACTAGCGATTCCGGCTTCATGTAGGCGAGTTGCAGCCTACAATCCGAACTGAGAGAAGCTTTAAGAGATTTGCATGACCTCGCGGCCTAGCGACTCGTTGTACTTCCCATTGTAGCACGTGTGTAGCCCAGGTCATAAGGGGCATGATGATTTGACGTCATCCCCACCTTCCTCCGGTTTGTCACCGGCAGTCTCGCTAGAGTGCCCAACTGAATGATGGCAACTAACAATAAGGGTTGCGCTCGTTGCGGGACTTAACCCAACATCTCACGACACGAGCTGACGACAACCATGCACCACCTGTCACTTTGTCCCCGAAGGGAAAGCTCTATCTCTAGAGTGGTCAAAGGATGTCAAGACCTGGTAAGGTTCTTCGCGTTGCTTCGAATTAAACCACATGCTCCACCGCTTGTGCGGGCCCCCGTCAATTCCTTTGAGTTTCAACCTTGCGGTCGTACTCCCCAGGCGGAGTGCTTAATGCGTTTGCTGC</t>
  </si>
  <si>
    <t>TCACCGACTTCGGGTGTTACAAACTCTCGTGGTGTGACGGGCGGTGTGTACAAGGCCCGGGAACGTATTCACCGCGGCGTGC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</t>
  </si>
  <si>
    <t>Enterococcus faecalis</t>
  </si>
  <si>
    <t>ACCGACTTCGGGTGTTACAAACTCTCGTGNNGNNNNNNGCGGTGTGTACAAGGCCCGGGAACGTATTCACCGCGGCGTGCTGATCCGCGATTACTAGCGATTCCGGCTTCATGTAGGCGAGTTGCAGCCTACAATCCGAACTGAGAGAAGCTTTAAGAGATTAGCTTAGCCTCGCGACTTCGCGACTCGTTGTACTTCCCATTGTAGCACGTGTGTAGCCCAGGTCATAAGGGGCATGATGANTTGACGTCNTCCCCNCCTTCNTCCGGTTN</t>
  </si>
  <si>
    <t>Hits to many enterococcus, including durans, raffinosus</t>
  </si>
  <si>
    <t>AGGNTACCTCACCGACTTCGGGTGTTACAAACTCTCGTGGTGTGACGGGCGGTGTGTACAAGGCCCGGGAACGTATTCACCGCGGCGTGCTGATCCGCGATTACTAGCGATTCCGGCTTCATGTAGGCGAGTTGCAGCCTACAATCCGAACTGAGAGAAGCTTTAAGAGATTAGCTTAGCCTCGCGACTTCGCGACTCGTTGTACTTCCCATTGTAGCACGTGTGTAGCCCAGGTCATAAGGGGCATGATGATTTGACGTCATCCCCACCTTCCTCCGGTTTGTCACCGGCAGTCTTGCTAGAGTGCCCAACTAAATGATGGCAACTAACAATAAGGGTTGCGCTCGTTGCGGGACTTAACCCAACATCTCACGACACGAGCTGACGACAACCATGCACCACCTGTCACTTTGCCCCCGAAGGGGAAGCTCTATCTCTAGAGTGGTCAAAGGATGTCAAGACCTGGTAAGGTTCTTCGCGTTGCTTCGAATTAAACCACATGCTCCACCGCTTGTGCGGGCCCCCGTCAATTCCTTTGAGTTTCAACCTTGCGGTCGTACTCCCCAGGCGGAGTGCTTAATGCGTTAGCTGCAGCACTGAAGGGCGGAAACCCTCCAACACTTAGCACTCATCGTTTACGGCGTGGACTACCAGGGTATCTAATCCTGTTTG</t>
  </si>
  <si>
    <t>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</t>
  </si>
  <si>
    <t>Erwinia</t>
  </si>
  <si>
    <r>
      <t xml:space="preserve">Closest hit to </t>
    </r>
    <r>
      <rPr>
        <i/>
        <sz val="11"/>
        <color theme="1"/>
        <rFont val="Calibri"/>
        <family val="2"/>
        <scheme val="minor"/>
      </rPr>
      <t>E. amylovora</t>
    </r>
  </si>
  <si>
    <t>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TCAAGCTNACAGCCTCCAAGTCGACATCGTTTACGGCGTGGACTACCAGGGTATCTAATCCTGTTTGCTCCCCACGCTTTCGCACCTGAGC</t>
  </si>
  <si>
    <t>Mixta-Erwinia-Pantoea</t>
  </si>
  <si>
    <t>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</t>
  </si>
  <si>
    <t>Close hits to Pantoea</t>
  </si>
  <si>
    <t>close hits Pantoea and Erwinia</t>
  </si>
  <si>
    <t>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</t>
  </si>
  <si>
    <t>close hits to Pantoea</t>
  </si>
  <si>
    <t>Pantoea-Mixta-Erwinia</t>
  </si>
  <si>
    <t>Distance tree closest to a  Erwinia ( not validly published nomenclature)</t>
  </si>
  <si>
    <t>Pantoea</t>
  </si>
  <si>
    <t>Close hits to Mixta and Erwinia</t>
  </si>
  <si>
    <t>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TCAAGCTCA</t>
  </si>
  <si>
    <t>Close hits to Erwinia mediterraneensis, which is not valid name</t>
  </si>
  <si>
    <t>CGAAGGTTAA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CCCCAGGCGGTCGACTTAACGCGTTAGCTCCGGAAGCCACNANTCAAGCTCACAGCCTCCAAGTCGACATCGTTTACGGCGTGGACTACCAGGGTATCTAATCCTGTTTGCTCCCCACGCTTTCGCACC</t>
  </si>
  <si>
    <t>Isolate classifier hits to Erwinia</t>
  </si>
  <si>
    <t>Pantoea-Erwinia</t>
  </si>
  <si>
    <t>Distance tree closer to Pantoea and Mixta</t>
  </si>
  <si>
    <t>close hits mixta and Erwinia</t>
  </si>
  <si>
    <t>Distance tree closest to Pantoea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</si>
  <si>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</t>
  </si>
  <si>
    <t>Escherichia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</si>
  <si>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TCNCATCTCTGAAAACTTCNGTGGATGTCAAGACCAGGTAAGGTTCTTCGCGTTGCATCGAATTAAACCACATGCTCCACCGCTTGTGCGGGCCCCCGTCAATTCATTTGAGTTTTAACCTTGCGGCCGTACTCCCCAGGCGGTCGACTTAACGCGTTAGCTCCGGAAGCCAC</t>
  </si>
  <si>
    <t>Mac Direct Streak</t>
  </si>
  <si>
    <t>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</si>
  <si>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TTNNCATCTCNNNNNNCTTCCGTGGATGTCAAGACCAGGTAAGGTTCTTCGCGTTGCATCGAATTAAACCACATGCTCCACCGCTTGTGCGGGCCCCCGTCAATTCATTTGAGTTTTAACCTTGCGGCCGTACTCCCCAGGCGGTCGACTTAACGCGTTAGCTCCGGAAGCCAC</t>
  </si>
  <si>
    <t>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NTCCCGAAGGCACCNTCNCATCTCTNNNAAGTTCTGTGGATGTCAAGACCAGGTAAGGTTCTTCGCGTTGCATCGAATTAAACCACATGCTCCACCGCTTGTGCGGGCCCCCGTCAATTCATTTGAGTTTTAACCTTGCGGCCGTACTCCCCAGGCGGTCGACTTAACGCGTTAGCTCCGGAAGCCA</t>
  </si>
  <si>
    <t>TACCTACTTCTTTTGCAACCCACTCCCATGGTGNGN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</t>
  </si>
  <si>
    <t>TACCTACTTCTTTTGCAACCCACTCCCATGGTGTGAN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</si>
  <si>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NNNNNATCTCTGAAAACTTCCGTGGATGTCAAGACCAGGTAAGGTTCTTCGCGTTGCATCGAATTAAACCACATG</t>
  </si>
  <si>
    <t>T12A Fly Pool</t>
  </si>
  <si>
    <t>AGCGCCCTCCCGAAGGTTAAGCTACCTACTTCTTTTGCAACCCACTCCCATGGTGTGNNN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</t>
  </si>
  <si>
    <t>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NNNNGTTCTGTGGATGTCAAGACCAGGTAAGGTTCTTCGCGTTGCATCGAATTAAACCACATGCTCCACCGCTTGTGCGGGCCCCCGTCAATTCATTTGAGTTTTAACCTTGCGGCCGTACTCCCCAGGCGGTCGACTTAACGCGTTAGCTCCGGAAGCCACGCCTCAAGGGCACAACCTCCAAGTCGACATCGTTTACGGCGTGGACTACCAG</t>
  </si>
  <si>
    <t>GGN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</si>
  <si>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</t>
  </si>
  <si>
    <t xml:space="preserve">Escherichia </t>
  </si>
  <si>
    <t>CTCCCGAAGG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</t>
  </si>
  <si>
    <t>CTTCTTTTGCAACCCACTCCCATGGTGNGNNN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NGTTCCCGAAGGCACNNTCNCATCTCTGNNAAGTTCTGTGGATGTCAAGACCAGGTAAGGTTCTTCGCGTTGCATCGAATTAAACCACATGCTCCACCGCTTGTGCGGGCCCCCGTCAATTCATTTGAGTTTTAACCTTGCGGCCGTACTCCCCAGGCGGTCGACTTAACGCGTTAGCTCCGGAAGCCACGCCTCAAGGGCACAACCTCCAAGTCGACATCGTTTACGGCGTGGACTACCAGGGTATCTAATCCTGTTTGCTCCCCACGCTTTCGCACCTGA</t>
  </si>
  <si>
    <t>Escherichia fergusonni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</si>
  <si>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</t>
  </si>
  <si>
    <t>TTAAGCTACCTACTTCTTTTGCAACCCACTCCCATGGTGTGNNNNN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</t>
  </si>
  <si>
    <t>TTAAGCTACCTACTTCTTTTGCAACCCACTCCCATGGTGTG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</t>
  </si>
  <si>
    <t>GCTACCTACTTCTTTTGCAACCCACTCCCATGGTGTNNNNN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CGCACCTGAGCGTCAGTCTTCGTCCAGG</t>
  </si>
  <si>
    <t>CGGTGTGTACAAGACCCGGGAACGTATTCACCGCAGTATGCTGACCTGCGATTACTAGCGATTCCGACTTCATGCAGGCGAGTTGCAGCCTGCAATCCGAACTGGGAACGGCTTTATGGGATTGGCTCCACCTCGCGGTCTCGCTGCCCTTTGTACCGTCCATTGTAGCACGTGTGTAGCCCAACTCATAAGGGGCATGATGATTTGACGTCATCCCCACCTTCCTCCGGTTTGTCACCGGCAGTCTCCCTAGAGTGCCCAACTGAATGCTGGCAACTAAGGATAGGGGTTGCGCTCGTTGCGGGACTTAACCCAACATCTCACGACACGAGCTGACGACAACCATGCACCACCTGTCACCATTGTCCCCGAAGGGAAAACTTGATCTCTCAAGCGGTCAATGGGATGTCAAGAGTTGGTAAGGTTCTTCGCGTTGCTTCGAATTAAACCACATGCTCCACCGCTTGTGCGGGTCCCCGTCAATTCCTTTGAGTTTCAGCCTTGCGGCCGTACTCCCCAGGCGGAGTGCTTAATGCGTTAGCTTCAGCAC</t>
  </si>
  <si>
    <t>Exiguobacterium</t>
  </si>
  <si>
    <t>GTTACCTCACCGGCTTCGGGTGTTGCAAACTCTCGTGGTGTGANGGGCGGTGTGTACAAGACCCGGGAACGTATTCACCGCAGTATGCTGACCTGCGATTACTAGCGATTCCGACTTCATGCAGGCGAGTTGCAGCCTGCAATCCGAACTGGGAACGGCTTTATGGGATTGGCTCCACCTCGCGGTCTCGCTGCCCTTTGTACCGTCCATTGTAGCACGTGTGTAGCCCAACTCATAAGGGGCATGATGATTTGACGTCATCCCCACCTTCCTCCGGTTTGTCACCGGCAGTCTCCCTAGAGTGCCCAACTGAATGCTGGCAACTAAGGATAGGGGTTGCGCTCGTTGCGGGACTTAACCCAACATCTCACGACACGAGCTGACGACAACCATGCACCACCTGTCACCATTGTCCCCGAAGGGAAAACTTGATCTCTCAAGCGGTCAATGGGATGTCAAGAGTTGGTAAGGTTCTTCGCGTTGCTTCGAATTAAACCACATGCTCCACCGCTTGTGCGGGTCCCCGTCAATTCCTTTGAGTTTCAGCCTTGCGGCCGT</t>
  </si>
  <si>
    <t>TTACCTCACCGGCTTCGGGTGTTNCAAACTCTCGTGGTGTGNNNGGCGGTGTGTACAAGACCCGGGAACGTATTCACCGCAGTATGCTGACCTGCGATTACTAGCGATTCCGACTTCATGCAGGCGAGTTGCAGCCTGCAATCCGAACTGGGAACGGCTTTATGGGATTGGCTCCACCTCGCGGTCTCGCTGCCCTTTGTACCGTCCATTGTAGCACGTGTGTAGCCCAACTCATAAGGGGCATGATGATTTGACGTCATCCCCACCTTCCTCCGGTTTGTCACCGGCAGTCTCCCTAGAGTGCCCAACTGAATGCTGGCAACTAAGGATAGGGGTTGCGCTCGTTGCGGGACTTAACCCAACATCTCACGACACGAGCTGACGACAACCATGCACCACCTGTCACCATTGTCCCCGAAGGGAAAACTTGATCTCTCAAGCGGTCAATGGGATGTCAAGAGTTGGTAAGGTTCTTCGCGTTGCTTCGAATTAAACCACATGCTCCACCGCTTGTGCGGGTCCCCGTCAATTCCTTTGAGTTTCAGCCTTGCGGCCGTACTCCCCAGGCGGAGTGCTT</t>
  </si>
  <si>
    <t>Klebsiella</t>
  </si>
  <si>
    <t>Klebsiella pneumoniae</t>
  </si>
  <si>
    <t>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</t>
  </si>
  <si>
    <t>AAGGTTA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NNACCGCTGGCAACAAAGGATAAGGGTTGCGCTCGTTGCGGGACTTAACCCAACATTTCACAACACGAGCTGACGACAGCCATGCAGCACCTGTCTCACAGTTCCCGAAGGCACCAANNCATCTCTGNNNAGTTCTGTGGATGTCAAGACCAGGTAAGGTTCTTCGCGTTGCATCGAATTAAACCACATGCTCCACCGCTTGTGCGGGCCCCCGTCAATTCATTTGAGTTTTAACCTTGCGGCCGTACTCCCCAGGCGGTCGATTTAACGCGTTAGCTCC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</si>
  <si>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</t>
  </si>
  <si>
    <t>TACCTACTTCTTTTGCAACCCACTCCCATGGTGTGNNNNN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</t>
  </si>
  <si>
    <t>Klebsiella oxytoca</t>
  </si>
  <si>
    <t>AG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</t>
  </si>
  <si>
    <t>close hits to pseudocitrobacter</t>
  </si>
  <si>
    <t>T14A Fly Pool</t>
  </si>
  <si>
    <t>AGCTACCTACTTCTTTTGCAACCCACTCCCATGGTGTGNNNGNN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</t>
  </si>
  <si>
    <t>CCGAAGGTTAAGCTACCTACTTCTTTTGCAACCCACTCCCATGGTGTGNNNNG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CGCTTTCGCACCTGAGCGTCAGTCT</t>
  </si>
  <si>
    <t>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</t>
  </si>
  <si>
    <t>CTACCTACTTCTTTTGCAACCCACTCCCATGGTGTGACGGGCGGT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</t>
  </si>
  <si>
    <t>TTACTAGNGATTCCGACTTCATGGAGTCGAGTTGCAGACTCCAATCCGGACTACGACATACTTTATGAGGTCCGCTTGCTCTCGCGAGGTCGCTTCTCTTTGTATATGCCATTGTAGCACGTGTGTAGCCCTGGTCGTAAGGGCCATGATGACTTGACGTCATCCCCACCTTCCTCCAGTTTATCACTGGNAGTCTCCTTTGAGTTCCCGGNCNAACCGCTGGCAACAAAGGATAAGGGTTGCGCTCGNTGCGGGACTTAACCCAACATTTCACAACACGAGCTGACGACAGCCATGCAGCACCTGTCTCACAGNTCCCGAAGGCACCAATCCATCTCTGGAAAGTTCTGTGGATGTCAAGACCAGGTAAGGTTCTTCNCGTTGCATCNAATTAAACCACATGCTCCACCGCTTGT</t>
  </si>
  <si>
    <t>Kluverya/Citrobacter</t>
  </si>
  <si>
    <t>Isolate Classifier hits to Citrobacter</t>
  </si>
  <si>
    <t>Pseudocitrobacter/Kluverya/Citrobacter</t>
  </si>
  <si>
    <t>More hits to Citrobacter</t>
  </si>
  <si>
    <t>GGTTAGGCCATCGGCTTCGGGTGTTACCAACTTTCGTGACTTGACGGGCGGTGTGTACAAGGCCCGGGAACGTATTCACCGCAGCGTTGCTGATCTGCGATTACTAGCGACTCCGACTTCATGGGGTCGAGTTGCAGACCCCAATCCGAACTGAGACCGGCTTTTTGGGATTAGCTCCACCTCACAGTATCGCAACCCATTGTACCGGCCATTGTAGCATGCGTGAAGCCCAAGACATAAGGGGCATGATGATTTGACGTCGTCCCCACCTTCCTCCGAGTTGACCCCGGCAGTCTCCTATGAGTCCCCACCATCACGTGCTGGCAACATAGAACGAGGGTTGCGCTCGTTGCGGGACTTAACCCAACATCTCACGACACGAGCTGACGACAACCATGCACCACCTGTACACCAGCCCCGAAGGGAAACCGTATCTCTACGGCGATCCAGTGTATGTCAAGCCTTGGTAAGGTTCTTCGCGTTGCATCGAATTAATCCGCATGCTCCGCCGCTTGTGCGGGCCCCCGTCAATTCCTTTGAGTTTTAGCCTTGCGGCCGTACTCCCCAGGCGGGGCACTTAATGCGTTAGCTACGGCGCG</t>
  </si>
  <si>
    <t>Kokuria</t>
  </si>
  <si>
    <t>Atalantibacter-Kosakonia</t>
  </si>
  <si>
    <t>Distance tree hits closer to Kosakonia</t>
  </si>
  <si>
    <t>Enterobacter-Atalantibacter-Kosakonia</t>
  </si>
  <si>
    <t>AAGCTACCTACTTCTTTTGCAACCCACTCCCATGGTGTGACGGGCGGTGTGTACAAGGCCCGGGAACGTATTCACCGTGACATTCTGATTCACGATTACTAGCGATTCCGACTTCATGGAGTCGAGTTGCAGACTCCAATCCGGACTACGACGCACTTTATGAGGTCCGCTTGCTCTCGCGAGTTTGCTTCTCTTTGTATGCGCCATTGTAGCACGTGTGTAGCCCTGGTCGTAAGGGCCATGATGACTTGACGTCATCCCCACCTTCCTCCAGTTTATCACTGGCAGTCTCCTTTGAGTTCCCGGCCTAACCGCTGGCAACAAAGGATAAGGGTTGCGCTCGTTGCGGGACTTAACCCAACATTTCACAACACGAGCTGACGACAGCCATGCAGCACCTGTCTCACAGTTCCCGAAGGCACCAANNCATCTCTGGAAAGTTCTGTGGATGTCAAGACCAGGTAAGGTTCTTCGCGTTGCATCGAATTAAACCACATGCTCCACCGCTTGTGCGGGCCCCCGTCAATTCATTTGAGTTTTAACCTTGCGGCCGTACTCCCCAGGCGGTCGACTTAACGCGTTAGCTCCGGAAGCCACGCCTCAAGGGCACAACCTCCAAGTCGACATCGTTTACGGCGTGGACTACCAGGGTATCT</t>
  </si>
  <si>
    <t>Klosest hit Kosakonia</t>
  </si>
  <si>
    <t>hits to other enterobactericea</t>
  </si>
  <si>
    <t>Pseudenterobacter-Kosakonia</t>
  </si>
  <si>
    <t>High scores for both; Pseuodenterobacter not valid published</t>
  </si>
  <si>
    <t>Kosakonia-Atalantibacter</t>
  </si>
  <si>
    <t>Highest hit Kosakonia, one atlantibacter hit, more hits to Enterobacter-Kosakonia Clades</t>
  </si>
  <si>
    <t>Atlantibacter-Pseudenterobacter-Kosakonia</t>
  </si>
  <si>
    <t>Top hit atalantibacter (single hit), but more high hits in Enterobacter-Kosakonia Clade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</si>
  <si>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</si>
  <si>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</t>
  </si>
  <si>
    <t>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</t>
  </si>
  <si>
    <t>TAAGCTACCTACTTCTTTTGCAACCCACTCCCATGGTGTGNN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</si>
  <si>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</t>
  </si>
  <si>
    <t>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CAGTCTTCGTC</t>
  </si>
  <si>
    <t>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</t>
  </si>
  <si>
    <t>AAGGTTAA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</t>
  </si>
  <si>
    <t>close hits to pseudoenterobacter</t>
  </si>
  <si>
    <t>close hits to pseudoenterobacter and atalantibacter</t>
  </si>
  <si>
    <t>Altatibacter-Enterobacter-Kosakonia</t>
  </si>
  <si>
    <t>Distance tree result closest to Kosakonia</t>
  </si>
  <si>
    <t>GTAACAGGAAGCA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</t>
  </si>
  <si>
    <t>Kosakonia-Atalantibacter-Enterobacter</t>
  </si>
  <si>
    <t>Distance tree closest to Kosakonia, though top hit atlantibacter</t>
  </si>
  <si>
    <t>T02C Fly Pool</t>
  </si>
  <si>
    <t>close hits enterobacter and atlantibacter</t>
  </si>
  <si>
    <t>T03C Fly Pool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</si>
  <si>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</t>
  </si>
  <si>
    <t>Also top hits to Pseudoenterobacter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</si>
  <si>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</t>
  </si>
  <si>
    <t>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</si>
  <si>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CTACCTACTTCTTTTGCAACCCACTCCCATGGTGTGN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</t>
  </si>
  <si>
    <t>GCTACCTACTTCTTTTGCAACCCACTCCCATGGTGTGACGGG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</t>
  </si>
  <si>
    <t xml:space="preserve">Kosakonia </t>
  </si>
  <si>
    <t>GCGGTTAGGCAACCTACTTCGGGTACTCCCAACTCCCGTGGTGTGACNGGCGGTGTGTACAAGGCCCGGGAACGTATTCACCGCGGCGTGCTGATCCGCGATTACTAGCGATTCCGACTTCATGTAGGCGAGTTGCAGCCTACAATCCGAACTGAGAATGGTTTTAAGAGATTAGCTAAACATCACTGTCTCGCGACTCGTTGTACCATCCATTGTAGCACGTGTGTAGCCCAGGTCATAAGGGGCATGATGATTTGACGTCATCCCCACCTTCCTCCGGTTTATCACCGGCAGTCTCGTTAGAGTGCCCAACTTAATGATGGCAACTAACAATAGGGGTTGCGCTCGTTGCGGGACTTAACCCAACATCTCACGACACGAGCTGACGACAACCATGCACCACCTGTATCCCGTGTCCCGAAGGAACTTCCTATCTCTAGGAATAGCACGAGTATGTCAAGACCTGGTAAGGTTCTTCGCGTTGCTTCGAATTAAACCACATGCTCCACCGCTTGTGCGGGCCCCCGTCAATTCCTTTGAGTTTCAACCTTGCGGTCGTACTCCCCAGGCGGAGTGCTTATTGCGTTAGCTGCGATACAGAGAACTTATAGCTCCCTACATCTAGCACTCA</t>
  </si>
  <si>
    <t>Lactococcus</t>
  </si>
  <si>
    <t>GTGGTTAGGCCATCGGCTTCGGGTGTTACCGACTTTCANGANTTGACGGGCGGTGTGTACAAGGCCCGGGAACGTATTCACCGCAGCGTTGCTGATCTGCGATTACTAGCGACTCCGACTTCATGGGGTCGAGTTGCAGACCCCAATCCGAACTGAGACCGGCTTTTTGGGATTCGCTCCGCCTTACAGCATCGCAGCCCATTGTACCGGCCATTGTAGCATGCGTGAAGCCCAAGACATAAGGGGCATGATGATTTGACGTCATCCCCACCTTCCTCCGTGTTGACCACGGCAGTATCCCATGAGTTCCCACCATAACGTGCTGGCAACATAGGACGAGGGTTGCGCTCGTTGCCGGACTTAACCGAACATCTCACGACACGAGCTGACGACAACCATGCACCACCTGTATACGAGTGTCCAAAGAGTCCTGCATCTCTGCAGTGTTCTCGCATATGTCAAGCCTTGGTAAGGTTCTTCGCGTTGCATCGAATTAATCCGCATGCTCCGCCGCTTGTGCGGGCCCCCGTCAATTCCTTTGAGTTTTAGCCTTGCGGCCGTACTCCCC</t>
  </si>
  <si>
    <t>Leucobacter</t>
  </si>
  <si>
    <t>ACCTNACCGACTTCGGGTGTTACAAACTCTCGTGGTGTGANGGGCGGTGTGTACAAGGCCCGGGAACGTATTCACCGCGGCATGCTGATCCGCGATTACTAGCGATTCCGGCTTCATGTAGGCGAGTTGCAGCCTACAATCCGAACTGAGAACGACTTTATCGGATTAGCTCCCTCTCGCGAGTTGGCAACCGTTTGTATCGTCCATTGTAGCACGTGTGTAGCCCAGGTCATAAGGGGCATGATGATTTGACGTCATCCCCACCTTCCTCCGGTTTGTCACCGGCAGTCACCTTAGAGTGCCCAACTAAATGATGGCAACTAAGATCAAGGGTTGCGCTCGTTGCGGGACTTAACCCAACATCTCACGACACGAGCTGACGACAACCATGCACCACCTGTCACCGTTGCCCCCGAAGGGGAAACTATATCTCTACAGTGGTCAACGGGATGTCAAGACCTGGTAAGGTTCTTCGCGTTGCTTCGAATTAAACCACATGCTCCACCGCTTGTGCGGGCCCCCGTCAATTCCTTTGAGTTTCAGTCTTGCGA</t>
  </si>
  <si>
    <t>Lysinibacillus</t>
  </si>
  <si>
    <t>CTCACCGACTTCGGGTGTTACAAACTCTCGTGGTGTGACGGGCGGTGTGTACAAGGCCCGGGAACGTATTCACCGCGGCATGCTGATCCGCGATTACTAGCGATTCCGGCTTCATGTAGGCGAGTTGCAGCCTACAATCCGAACTGAGAACGACTTTATCGGATTAGCTCCCTCTCGCGAGTTGGCAACCGTTTGTATCGTCCATTGTAGCACGTGTGTAGCCCAGGTCATAAGGGGCATGATGATTTGACGTCATCCCCACCTTCCTCCGGTTTGTCACCGGCAGTCACCTTAGAGTGCCCAACTAAATGATGGCAACTAAGATCAAGGGTTGCGCTCGTTGCGGGACTTAACCCAACATCTCACGACACGAGCTGACGACAACCATGCACCACCTGTCACCGTTGCCCCCGAAGGGGAAACTATATCTCTACAGTGGTCAACGGGATGTCAAGACCTGGTAAGGTTCTTCGCGTTGCTTCGAATTAAACCACATGCTCCACCGCTTGTGCGGGCCCCCGTCAATTCCTTTGAGTTTCAGTCTTGCGACCGTACTCCCCAGGCGGAGTGCTTAATGCGTTAGCTGCAGCACTAAGGGGCGGAAACCCCCTAACA</t>
  </si>
  <si>
    <t>GCCACCGGCTTCAGGTGTTACCGACTTTCNTGANTTGACGGGCGGTGTGTACAAGACCCGGGAACGTATTCACCGCAGCGTTGCTGATCTGCGATTACTAGCGACTCCGACTTCATGAGGTCGAGTTGCAGACCTCAATCCGAACTGGGACCGGCTTTTTGGGATTCGCTCCACCTCACGGTATCGCTGCCCATTGTACCGGCCATTGTAGCATGCGTGAAGCCCAAGACATAAGGGGCATGATGATTTGACGTCATCCCCACCTTCCTCCGAGTTGACCCCGGCAGTATCCCATGAGTTCCCACCATTACGTGCTGGCAACATAGAACGAGGGTTGCGCTCGTTGCGGGACTTAACCCAACATCTCACGACACGAGCTGACGACAACCATGCACCACCTGTTTACGAGTGTCCAAAGAGTTGACCATTTCTGGCCCGTTCTCGTATATGTCAAGCCTTGGTAAGGTTCTTCGCGTTGCATCGAATTAATCCGCATGCTCCGCCGCTTGTGCGGGTCCCCGTCAATTCC</t>
  </si>
  <si>
    <t>Microbacterium</t>
  </si>
  <si>
    <t>Oceanobacillus</t>
  </si>
  <si>
    <t>TACCTCACCGACTTCGGGTGTTACCAACTCTCGTGGTGTGNCGGGCGGTGTGTACAAGGCCCGGGAACGTATTCACCGCGGCATGCTGATCCGCGATTACTAGCGATTCCGGCTTCATGTAGGCGAGTTGCAGCCTACAATCCGAACTGAGAATGGTTTTATGGGATTGGCTTGACCTCA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AATGCGTTAACTTCAGCACTAAGGGGCGGAAACCCCCTAACA</t>
  </si>
  <si>
    <t>GCCTGCCTCCTTGCGGTTAGCACAGCGCCTTCGGGTAAAACCAACTCCCATGGTGTGACGGGCGGTGTGTACAAGGCCCGGGAACGTATTCACCGCGGCATGCTGATCCGCGATTACTAGCGATTCCAACTTCATGCACTCGAGTTGCAGAGTGCAATCCGAACTGAGATGGCTTTTGGAGATTAGCTCACACTCGCGTGCTCGCTGCCCACTGTCACCACCATTGTAGCACGTGTGTAGCCCAGCCCGTAAGGGCCATGAGGACTTGACGTCATCCCCACCTTCCTCTCGGCTTATCACCGGCAGTCCCCTTAGAGTGCCCAACTGAATGCTGGCAACTAAGGGCGAGGGTTGCGCTCGTTGCGGGACTTAACCCAACATCTCACGACACGAGCTGACGACAGCCATGCAGCACCTGTCTCCGATCCAGCCGAACTGAAGGATAGTGTCTCCACTAACCGCGATCGGGATGTCAAGGGCTGGTAAGGTTCTGCGCGTTGCTTCGAATTAAACCACATGCTCCACCGCTTGTGCGGGCCCCCGTCAATTCCTTTGAGTTTTAATCTTGCGACCGTACTCCCCAGGCGGAATGTTTAATGCGTTAGCTGCGCCACCGAAGAGTAAACTCCCCAACGGCTAACATTCATCGTTTACGGCGTGG</t>
  </si>
  <si>
    <t>Ochrobacterium</t>
  </si>
  <si>
    <t>Brucella</t>
  </si>
  <si>
    <t>Ochrobacterium/Brucella</t>
  </si>
  <si>
    <t xml:space="preserve">Brucella </t>
  </si>
  <si>
    <t>top hit thiophenivorans</t>
  </si>
  <si>
    <t>TGNACAANGNCCGGGAACGTATTCACCGCGGCATGCTGATCCGCGATTACTAGCGATTCCAACTTCATGCACTCGAGTTGCAGAGTGCAATCCGAACTGAGATGGCTTTTGGAGATTAGCTCACACTCGCGTGCTCGCTGCCCACTGTCACCACCATTGTAGCACGTGTGTAGCCCAGCCCGTAAGGGCCATGAGGACTTGACGTCATCCCCACCTTCCTCTCGGCTTATCACCGGCAGTCCCCTTAGAGTGCCCAACTGAATGCTGGCAACTAAGGGCGAGGGTTGCGCTCGTTGCGGGACTTAACCCAACATCTCACGACACGAGCTGACGACAGCCATGCAGCACCTGTCTCCGATCCAGCCGAACTGAAGGATAGTGTCTCCACTAACCGCGATCGGGATGTCAAGGGCTGGTAAGGTTCTGCGCGTTGCTTCNAATTAAACCACATGCTCCACCGCTTGTGCGGGCCCCCGTCAATTCCTTTGAGTTTTAATCTTGCGACCGTACTCCCCAGGCGGAATGTTTAATGCGTTAGCTGCGCCACCGAAGAGTAAACTCCCCAACGGCTAACATTCATCGTTTACGGCGTGGACTACCAGGGTATCTAATCCTGTTNGCTCCCCACGCTTTCGCACCTCAGCGTCAGNNNATGGTCCAGTGAGC</t>
  </si>
  <si>
    <t>Ochrobactrum</t>
  </si>
  <si>
    <t>Brucella intermedia</t>
  </si>
  <si>
    <t>TTCGGGTGTTGTAAACTCTCGTGGTGNGNNNGGCGGTGTGTACAAGACCCGGGAACGTATTCACCGCGGCATGCTGATCCGCGATTACTAGCAATTCCGACTTCATGCAGGCGAGTTGCAGCCTGCAATCCGAACTGAGACCGCTTTTTTGGGATTCGCTCCACCTCGCGGCTTCGCTTCCCTCTGTACCGGCCATTGTAGTACGTGTGTAGCCCAGGTCATAAGGGGCATGATGATTTGACGTCATCCCCACCTTCCTCCGGTTTGTCACCGGCAGTCGCTCTAGAGTGCCCAACTGA</t>
  </si>
  <si>
    <t>Paenibacillus</t>
  </si>
  <si>
    <t>TGCGGTTACCCCACCGACTTCGGGTGTTATAAACTCTCGTGGTGTGNNNGGCGGTGTGTACAAGACCCGGGAACGTATTCACCGCGGCATGCTGATCCGCGATTACTAGCAATTCCGACTTCATGCAGGCGAGTTGCAGCCTGCAATCCGAACTGAGACCGGCTTTGTTGGGATTGGCTCCATCTCGCGATTTCGCAGCCCGTTGTACCGGCCATTGTAGTACGTGTGTAGCCCAGGTCATAAGGGGCATGATGATTTGACGTCATCCCCACCTTCCTCCGGTTTGTCACCGGCAGTCTATCTAGAGTGCCCANCCGAAATGCTGGCAACTAAATATAAGGGTTGCGCTCGTTGCGGGACTTAACCCAACATCTCACGACACGAGCTGACGACAACCATGCACCACCTGTCTCCTCTGTCCCGAAGNNNNGGTACATCTCTGTACCGGTCANAGGGATGTCAAGACCTGGTAAGGTTCTTCGCGTTGCTTCGAATTAAACCACATACTCCACTGCTTGTGCGGGTCCCCGTCAATTCCTTTGAGTTTCAGTCTTGCGACCGTACTCCCCAGGCGGAGTGCTTAATGTGTTAACTTCGGCACCAAGGGTATCGAAACCCCTAACAC</t>
  </si>
  <si>
    <t>Close hits to Erwinia</t>
  </si>
  <si>
    <t>close hits to erwinia</t>
  </si>
  <si>
    <t>TTAAGCTACCTACTTCTTTTGCAACCCACTCCCATGGTGNGNNN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NCCATCTCTGNNNNNTTCTCTGGATGTCAAGAGTAGGTAAGGTTCTTCGCGTTGCATCGAATTAAACCACATGCTCCACCGCTTGTGCGGGCCCCCGTCAATTCATTTGAGTTTTAACCTTGCGGCCGT</t>
  </si>
  <si>
    <t>CCTCC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</t>
  </si>
  <si>
    <t>GGTTAAGCTACCTACTTCTTTTGCAACCCACTCCCATGGTGTGAN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</t>
  </si>
  <si>
    <t>Pantoea-Duftyella</t>
  </si>
  <si>
    <t>More hits to Pantoea</t>
  </si>
  <si>
    <t>CTACTTCTTTTGCAACCCACTCCCATGGTGTGAN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GAAGCATCTCTGCTAAGTTCTCTGGATGTCAAGGCCAGGT</t>
  </si>
  <si>
    <t>TAAGCTAC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NNNTCCCGAAGGNACNNNNGCATCTCTGCNNAATTCNNTGGATGTCAAGAGTAGGTAAGGTTCTTCGCGTTGCATCGAATTAAACCACATGCTCCACCGCTTGTGCGGGCCCCCGTCAATTCATTTGAGTTTTAACCTTGCGGCCGTACTCCCCAGGCGGTCGACTTAACGCGTTAGCTCCGGAAGCCACTCCTCAAG</t>
  </si>
  <si>
    <t>CTACCTACTTCTTTTGCAACCCACTCCCATGGTGTGACGGGN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AGNTCCCGAAGGCACNNNNGCATCTCTGCTNANTTCTNTGGATGTCAAGAGTAGGTAAGGTTCTTCGCGTTGCATCGAATTAAACCACATGCTCCACCGCTTGTGCGGGCCCCCGTCAATTCATTTGAGTTTTAACCTTGCGGCCGTACTCCCCAGGCGGTCGACTTAACGCGTTA</t>
  </si>
  <si>
    <t>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AGCATCTCTGCTAAGTTCTCTGGATGTCAAGAGTAGGTAAGGTTCTTCGCGTTGCATCGAATTAAACCACATGCTCCACCGCTTGTGCGGGCCCCCGTCAATTCATTTGAGTTTTAACCTTGCGGCCGTACTCCCCAGGCGGT</t>
  </si>
  <si>
    <t>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GACTACCAGGGTATCTAATCCTGTTTGCTCCCCACGCTTTCGCACCTGA</t>
  </si>
  <si>
    <t>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CCATCACG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TCCTCAAGGGAACAACCTCCAAGTCGACATCGTTTACGGCGTGGACTACCAGGGTATCTAATCCTGTTTGCTCCCCACGCTTTCGCACCTGAGCGTCAGTCTTTGTCCAGGGGGCCGCCTTCGCCACCGGTATTCCTCCAGATCTCTACGCATTTCACCGCTACACCTGGAATTCTACCCCCCTCTACAAGAC</t>
  </si>
  <si>
    <t>TAAGCTACCTACTTCTTTTGCAACCCACTCCCATGGTGTGACGGGCGGTGTGTACAAGGCCCGGGAACGTATTCACCGTGGCATTCTGATCCACGATTACTAGCGATTCCGACTTCACGGAGTCGAGTTGCAGACTCCGATCCGGACTACGACGCACTTTGTGAGGTCCGCTTGCTCTCGCGAGGTCGCTTCTCTTTGTATGCGCCATTGTAGCACGTGTGTAGCCCTACTCGTAAGGGCCATGATGACTTGACGTCATCCCCACCTTCCTCCGGTTT</t>
  </si>
  <si>
    <t>CTACTTCTTTTGCAACCCACTCCCATGGTGTGACG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CAANGCATCTCTGCNAANTTCTCTGGATGTCAAGAGTAGGTAAGGTTCTTCGCGTTGCATCGAATTAAACCACATGCTCCACCGCTTGTGCGGGCCCCCGTCAATTCATTTGAGTTTTAACCTTGCGGCCGTACTCCCCAGGCGGTCGACTTAACGCGTTAGCTCCGGAAGCCACTCCTCAAGGGAACAACCTCCAAGTCGAC</t>
  </si>
  <si>
    <t>CCG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NCATCACGCGCTGGCAACAAAGGATAAGGGTTGCGCTCGTTGCGGGACTTAACCCAACATTTCACAACACGAGCTGACGACAGCCATGCAGCACCTGTCTNANNNNNCCCGAAGGCACCAANGCATCTCTGCNNANTTCTCTGGATGTCAAGAGTAGGTAAGGTTCTTCGCGTTGCATCGAATTAAACCACATGCTCCACCGCTTGTGCGGGCCCCCGTCAATTCATTTGAGTTTTAACCTTGCGGCCGTACTCCCCAGGCGGTCGACTTAACGCGTTAGCTCCGGAAGCCAC</t>
  </si>
  <si>
    <t>tccgggtgacgagtggcggacgggt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aagaagtaggtagc</t>
  </si>
  <si>
    <t>TACCTACTTCTTTTGCAACCCACTCCCATGGTGTGACGGG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</t>
  </si>
  <si>
    <t>GCTACCTACTTCTTTTGCAACCCACTCCCATGGTGNGANNGG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NAGTTCCCGAAGGNACNNANGCATCTCTGCTAANTTCTCTGGATGTCAAGAGTAGGTAAGGTTCTTCGCGTTGCATCGAATTAAACCACATGCTCCACCGCTTGTGCGGGCCCCCGTCAATTCATTTGAGTTTTAACCTTGCGGCCGTACTCCCCAGGCGGTCGACTTAACGCGTTAGCTCCGGAAG</t>
  </si>
  <si>
    <t>AA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GCGTTCCCGAAGGCACCAAAGCATCTCTGCTAAGTTCGCTGGATGTCAAGAGTAGGTAAGGTTCTTCGCGTTGCATCGAATTAAACCACATGCTCCACCGCTTGTGCGGGCCCCCGTCAATTCATTTGAGTTTTAACCTTGCGGCCGTACTCCCCAGGCGGTCGACTTAACGCGTTAGCTCCGGAAGCCACTCCTCAAGGGAACAACCTCCAAGTC</t>
  </si>
  <si>
    <t>CGAAGGN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NCNAANGCATCTCTGCNAANTTCNNTGGATGTCAAGAGTAGGTAAGGTTCTTCGCGTTGCATCGAATTAAACCACATGCTCCACCGCTTGTGCGGGCCCCCGTCAATTCATTTGAGTTTTAACCTTGCGGCCGTACTCCCCAGGCGGTCGACTTAACGCGTTAGCTCCGGAAGCCACTCCTCAAGGGAACAACCTCCAAGTCGACATCGTTTACGGCGTGGACTACCAGGGTATCTAATC</t>
  </si>
  <si>
    <t>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NAANGCATCTCTGCNNANTTCCNTGGATGTCAAGAGTAGGTAAGGTTCTTCGCGTTGCATCGAATTAAACCACATGCTCCACCGCTTGTGCGGGCCCCCGTCAATTCATTTGAGTTTTAACCTTGCGGCCGTACTCCCCAGGCGGTCGACTTAACGCGTTAGCTCCGGAAGCCACTCCTCAA</t>
  </si>
  <si>
    <t>GGT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NNNGCATCTCTGCNNANTTCCNTGGATGTCAAGAGTAGGTAAGGTTCTTCGCGTTGCATCGAATTAAACCACATGCTCCACCGCTTGTGCGGGCCCCCGTCAATTCATTTGAGTTTTAACCTTGCGGCCGTACTCCCCAGGCGGTCGACTTAACGCGTTAGCTCCGGAAGCCACTCCTCAAGGGAACAACCTCCAAGTCGACATCGTTTACGGCGTGGACTACCAGGGTATCTAATCCTGTTTGC</t>
  </si>
  <si>
    <t>GCTACCTACTTCTTTTGCAACCCACTCCCATGGTGTGNNNNN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</t>
  </si>
  <si>
    <t>TACCTACTTCTTTTGCAACCCACTCCCATGGTGTGNCNGNN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NACNAANGCATCTCTGCNNANTTCCNTGGATGTCAAGAGTAGGTAAGGTTCTTCGCGTTGCATCGAATTAAACCACATGCTCCACCGCTTGTGCGGGCCCCCGTCAATTCATTTGAGTTTTAACCTTGCGGCCGTACTCCCCAGGCGGTCGACTTAACGCGTTAGCTCCGGAAGCCACTCCTCAAGGGAACAACCTCCAAGT</t>
  </si>
  <si>
    <t>GCTACCTACTTCTTTTGCAACCCACTCCCATGGTGTGACGGGCGGTGTGTACAAGGCCCGGGAACGTATTCACCGTGGCATTCTGATCCACGATTACTAGCGATTCCGACTTCACGGAGTCGAGTTGCAGACTCCGATCCGGACTACGACGCACTTTGTGAGGTCCGCTTGCTCTCGCGAGGTCGCTTCTCTTTGTATGCGCCATTGTAGCACGTGTGTAGCCCTGCTCGTAAGGGCCATGATGACTTGACGTCATCCCCACCTTCCTCCGGTTTATCACCGGCAGTCTCCTTTGAGTTCCCGACCGAATCGCTGGCAACAAAGGATAAGGGTTGCGCTCGTTGCGGGACTTAACCCAACATTTCACAACACGAGCTGACGACAGCCATGCAGCACCTGTCTCACGGTTCCCGAAGGCACTAAGGCATCTCTGCCGAATTCCGTGGATGTCAAGAGCAGGTAAGGTTCTTCGCGTTGCATCGAATTAAACCACATGCTCCACCGCTTGTGCGGGCCCCCGTCAATTCATTTGAGTTTTAACCTTGCGGCCGTACTCCCCAGGCGGTCGACTTAACGCGTTAGCTCCGGAAGCCACGAGTCATGCTCACAGCCTCCAAGTCGACATCGTTTACGGCGTGGACTACCAGGGTATC</t>
  </si>
  <si>
    <t>Pantoea-Dufyella</t>
  </si>
  <si>
    <t xml:space="preserve">Pantoea </t>
  </si>
  <si>
    <t>TAAGCTACCTACTTCTTTTGCAACCCACTCCCATGGTGTGACGGG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ACNAANGCATCTCTGCNAANTTCNNTGGATGTCAAGAGTAGGTAAGGTTCTTCGCGTTGCATCGAATTAAACCACATGCTCCACCGCTTGTGCGGGCCCCCGTCAATTCATTTGAGTTTTAACCTTGCGGCCGTACTCCCCAGGCGGTCGACTTAACGCGTTAGCTCCGGAAGCCACTCCTCAAGGGAACAACCTCCAAGTCGACATCGTTTACGGCGTGGACTACCAGGGTATCTAATCCTGTTTGCTCCCCA</t>
  </si>
  <si>
    <t>Pluralibacter</t>
  </si>
  <si>
    <t>Pseudomonas</t>
  </si>
  <si>
    <t>AGACTAGCTACTTCTGGTGCAACCCACTCCCATGGTGTGACGGGNGGTGTGTACAAGGCCCGGGAACGTATTCACCGCGACATTCTGATTCGCGATTACTAGCGATTCCGACTTCACGCAGTCGAGTTGCAGACTGCGATCCGGACTACGATCGGTTTTATGGGATTAGCTCCACCTCGCGGCTTGGCAACCCTTTGTACCGACCATTGTAGCACGTGTGTAGCCCAGGCCGTAAGGGCCATGATGACTTGACGTCATCCCCACCTTCCTCCGGTTTGTCACCGGCAGTCTCCTTAGAGTGCCCACCATTACGTGCTGGTAACTAAGGACAAGGGTTGCGCTCGTTACGGGACTTAACCCAACATCTCACGACACGAGCTGACGACAGCCATGCAGCACCTGTCTCAATGTTCCCGAAGGCACCAATCCATCTCTGGAAAGTTCATTGGATGTCAAGGCCTGGTAAGGTTCTTCGCGTTGCTTCGAATTAAACCACATGCTCCACCGCTTGTGCGGGCCCCCGTCAATTCATTTGAGTTTTAACCTTGCGGCCGTACTCCCCAGGCGGTCAACTTAATGCGTTAGCTGCGCCACTAAGAGCTCAAGGCTCCCAACGGCTAGTTGACATCGTTTACGGCGTGGACTACCAGGGTATCTAATCCTGTTTGCTCCCCACGCTTTC</t>
  </si>
  <si>
    <t>TAGCTACTTCTGGTGCAACCCACTCCCATGGTGTGACGGGCGGTGTGTACAAGGCCCGGGAACGTATTCACCGCGACATTCTGATTCGCGATTACTAGCGATTCCGACTTCACGCAGTCGAGTTGCAGACTGCGATCCGGACTACGATCGGTTTTATGGGATTAGCTCCACCTCGCGGCTTGGCAACCCTTTGTACCGACCATTGTAGCACGTGTGTAGCCCAGGCCGTAAGGGCCATGATGACTTGACGTCATCCCCACCTTCCTCCGGTTTGTCACCGGCAGTCTCCTTAGAGTGCCCACCATTACGTGCTGGTAACTAAGGACAAGGGTTGCGCTCGTTACGGGACTTAACCCAACATCTCACGACACGAGCTGACGACAGCCATGCAGCACCTGTCTCAATGTTCCCGAAGGCACCAATCCATCTCTGGAAAGTTCATTGGATGTCAAGGCCTGGTAAGGTTCTTCGCGTTGCTTCGAATTAAACCACATGCTCCACCGCTTGTGCGGGCCCCCGTCAATTCATTTGAGTTTTAACCTTGCGGCCGTACTCCCCAGGCGGTCAACTTAATGCGTTAG</t>
  </si>
  <si>
    <t>Pseudomonas moraviensis top hit</t>
  </si>
  <si>
    <t>ACTAGCTACTTCTGGTGCAACCCACTCCCATGGTGTGACGGGCGGTGTGTACAAGGCCCGGGAACGTATTCACCGTGACATTCTGATTCACGATTACTAGCGATTCCGACTTCACGCAGTCGAGTTGCAGACTGCGATCCGGACTACGATCGGTTTTATGGGATTAGCTCCACCTCGCGGCTTGGCAACCCTTTGTACCGACCATTGTAGCACGTGTGTAGCCCTGGCCGTAAGGGCCATGATGACTTGACGTCATCCCCACCTTCCTCCGGTTTGTCACCGGCAGTCTCCTTAGAGTTCCCACCATAACGTGCTGGTAACTAAGGACAAGGGTTGCGCTCGTTACGGGACTTAACCCAACATCTCACGACACGAGCTGACGACAGCCATGCAGCACCTGTGTCTGAGTTCCCGAAGGCACCAATCCATCTCTGGAAAGTTCTCAGCATGTCAAGGCCAGGTAAGGTTCTTCGCGTTGCTTCGAATTAAACCACATGCTCCACCGCTTGTGCGGGCCCCCGTCAATTCATTTGAGTTTNAACCTTGCGGCCGTACTCCCCAGGCGGTCAACTTAATGCGTTAGCT</t>
  </si>
  <si>
    <t>GACTAGCTACTTCTGGTGCAACCCACTCCCATGGTGTGACGGGCGGTGTGTACAAGGCCCGGGAACGTATTCACCGCGACATTCTGATTCGCGATTACTAGCGATTCCGACTTCACGCAGTCGAGTTGCAGACTGCGATCCGGACTACGATCGGTTTTGTGGGATTAGCTCCACCTCGCGGCTTGGCAACCCTCTGTACCGACCATTGTAGCACGTGTGTAGCCCAGGCCGTAAGGGCCATGATGACTTGACGTCATCCCCACCTTCCTCCGGTTTGTCACCGGCAGTCTCCTTAGAGTGCCCACCATTACGTGCTGGTAACTAAGGACAAGGGTTGCGCTCGTTACGGGACTTAACCCAACATCTCACGACACGAGCTGACGACAGCCATGCAGCACCTGTCTCAATGCTCCCGAAGGCACCAATCCATCTCTGGAAAGTTCATTGGATGTCAAGGCCTGGTAAGGTTCTTCGCGTTGCTTCGAATTAAACCACATGCTCCACCGCTTGTGCGGGCCCCCGTCAATTCATTTGAGTTTTAACCTTGCGGCCGTACTCCCCAGGCGGTCAACTTAATGCGTTAGCTGCGCCACTAAGAGCTCAAGG</t>
  </si>
  <si>
    <t>TAGCTACTTCTGGTGCAACCCACTCCCATGGTGTGACGGGCGGTGTGTACAAGGCCCGGGAACGTATTCACCGCGACATTCTGATTCGCGATTACTAGCGATTCCGACTTCACGCAGTCGAGTTGCAGACTGCGATCCGGACTACGATCGGTTTTATGGGATTAGCTCCACCTCGCGGCTTGGCAACCCTCTGTACCGACCATTGTAGCACGTGTGTAGCCCAGGCCGTAAGGGCCATGATGACTTGACGTCATCCCCACCTTCCTCCGGTTTGTCACCGGCAGTCTCCTTAGAGTGCCCACCATTACGTGCTGGTAACTAAGGACAAGGGTTGCGCTCGTTACGGGACTTAACCCAACATCTCACGACACGAGCTGACGACAGCCATGCAGCACCTGTCTCAATGTTCCCGAAGGCACCAATCTATCTCTAGAAAGTTCATTGGATGTCAAGGCCTGGTAAGGTTCTTCGCGTTGCTTCGAATTAAACCACATGCTCCACCGCTTGTGCGGGCCCCCGTCAATTCATTTGAGTTTTAACCTTGCGGCCGTACTCCCCAGGCGGTCAACTTAATGCGTTAGCTGCGCCA</t>
  </si>
  <si>
    <t>TTAGACTAGCTACTTCTGGTGCAACCCACTCCCATGGTGNGAN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</t>
  </si>
  <si>
    <t>CTAGCTACTTCTGGTGCAACCCACTCCCATGGTGTNNNNN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</t>
  </si>
  <si>
    <t>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</t>
  </si>
  <si>
    <t>GACTAGCTACTTCTGGTGCAACCCACTCCCATGGTGNGNNN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</t>
  </si>
  <si>
    <t>MacConkey</t>
  </si>
  <si>
    <t>GTTAGACTAGCTACTTCTGGTGCAACCCACTCCCATGGTGTGACGGGCGGTGTGTACAAGGCCCGGGAACGTATTCACCGCGACATTCTGATTCGCGATTACTAGCGATTCCGACTTCACGCAGTCGAGTTGCAGACTGCGATCCGGACTACGATCGGTTTTGTGAGATTAGCTCCACCTCGCGGCTTGGCGACCCTCTGTACCGACCATTGTAGCACGTGTGTAGCCCAGGCCGTAAGGGCCATGATGACTTGACGTCATCCCCACCTTCCTCCGGTTTGTCACCGGCAGTCTCCTTAGAGTGCCCACCATAACGTGCTGGTAACTAAGGACAAGGGTTGCGCTCGTTACGGGACTTAACCCAACATCTCACGACACGAGCTGACGACAGCCATGCAGCACCTGTCTCAATGTTCCCGAAGGCACCAATCCATCTCTGGAAAGTTCATTGGATGTCAAGGCCTGGTAAGGTTCTTCGCGTTGCTTCGAATTAAACCACATGCTCCACCGCTTGTGCGGGCCCCCGTCAATTCATTTGAGTTTTAACCTTGCGGCCGTACTCCCCAGGCGGTCAACTTAATGCGTTAGCTGCGCCACTAAAATCTCAAGGATTCCAA</t>
  </si>
  <si>
    <t>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GATCCATCTCTGGAAAGTTCTCTGCATGTCAAGGCCTGGTAAGGTTCTTCGCGTTGCTTCGAATTAAACCACATGCTCCACCGCTTGTGCGGGCCCCCGTCAATTCATTTGAGTTTTAACCTTGCGGCCGTACTCCCCAGGCGGTCAACTTAATGCGTTAGCTGCGCCACTAAAATCTCAAGGATTCCAACGGCTAGTTGACA</t>
  </si>
  <si>
    <t>AGACTAGCTACTTCTGGTGCAACCCACTCCCATGGTGTGNNNNN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GATCCATCTCTGGAAAGTTCTCTGCATGTCAAGGCCTGGTAAGGTTCTTCGCGTTGCTTCGAATTAAACCACATGCTCCACCGCTTGTGCGGGCCCCCGTCAATTCATTTGAGTTTTAACCTTGCGGCCGTACTCCCCAGGCGGTCAACTTAATGCGTTAGCTGCGCCACTAAAATCTCAAGGATTCCAACGGCTAGTTGAC</t>
  </si>
  <si>
    <t>G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</t>
  </si>
  <si>
    <t>hits to plecoglossicida, fulva</t>
  </si>
  <si>
    <t>CCCGANGG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GCTTTCGCACCTCAGTGTCA</t>
  </si>
  <si>
    <t>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GCTTTCGCACCTCAGTGTCAGTATCAG</t>
  </si>
  <si>
    <t>TCGAGCGGATGACGGGAGCTTGCTCCTTGATTCAGCGGCGGACGGGTGAGTAATGCCTAGGAATCTGCCTGGTAGTGGGGGACAACGTTTCGAAAGGAACGCTAATACCGCATACGTCCTACGGGAGAAAGCAGGGGACCTTCGGGCCTTGCGCTATCAGATGAGCCTAGGTCGGATTAGCTT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AGCTAGAGTACGGTAGAGGGTGGTGGAATTTCCTGTGTAGCGGTGAAATGCGTAGATATAGG</t>
  </si>
  <si>
    <t>CGGNTGNCNGGGAGCTTGCTCCTNGNTTCAGCGGCGGACGGGTGAGTAATGCCTAGGAATCTGCCTGGTAGTGGGGGACAACGTTTCGAAAGGAACGCTAATACCGCATACGTCCTACGGGAGAAAGCAGGGGACCTTCGGGCCTTGCGCTATCAGATGAGCCTAGGTCGGATTAGCTT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AGCTAGAGTACGGTAGAGGGTGGTGGAATTTCCTGTG</t>
  </si>
  <si>
    <t>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GCTTTCGCACCTCAGTGTCA</t>
  </si>
  <si>
    <t>AAGGTT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</t>
  </si>
  <si>
    <t>CGCGNCNTTNNN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</t>
  </si>
  <si>
    <t>AGACTAGCTACTTCTGGTGCAACCCACTCCCATGGTGTGAC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</si>
  <si>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NATCCATCTCTGGAAAGTTCTGTGGATGTCAAGACCAGGTAAGGTTCTTCGCGTTGCATCGAATTAAACCACATGCTCCACCGCTTGTGCGGGCCCCCGTCAATTCATTTGAGTTTTAACCTTGCGGCCGTACTCCCCAGGCGGTCGACTTAACGCGTTAGCTCCGGAAGCCACGCCTCAAGGGCACAACCTCCAA</t>
  </si>
  <si>
    <t>Salmonella</t>
  </si>
  <si>
    <t>Isolate Classifier hits to Escherichia</t>
  </si>
  <si>
    <t>Atalantibacter-Escherichia-Salmonella</t>
  </si>
  <si>
    <t>AAGGTTAAGCTACCTACTTCTTTTGCAACCCACTCCCATGGTGTGACGGGN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</si>
  <si>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</si>
  <si>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</t>
  </si>
  <si>
    <t>Isolate classifier hits to E. hermanni (classifies as Salmonella at genus, which may explain type database classification)</t>
  </si>
  <si>
    <t>(Atlantibacter)</t>
  </si>
  <si>
    <t>GCTACCTACTTCTTTTGCAACCCACTCCCATGGTGTGANN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</t>
  </si>
  <si>
    <t>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</t>
  </si>
  <si>
    <t>GCAGCTTGCTGCTTTGCTGACGAGTGGCGGACNNNNNAGTAATGTCTGGGGATCTGCCTGATGGAGGGGGATAACTACTGGAAACGGTAGCTAATACCGCATAACGTCGCAAGACCAAAGAGGGGGACCTTCGGGCCTCTTGCCATCAGATGAACCCAGATGGGATTAGCTAGTAGGTGGGGTAACGGCTCACCTAGGCGACGATCCCTAGCTGGTCTGAGAGGATGACCAGCCACACTGGAACTGAGACACGGTCCAGACTCCTACGGGAGGCAGCAGTGGGGAATATTGCACAATGGGCGCAAGCCTGATGCAGCCATGCCGCGTGTATGAAGAAGGCCTTCGGGTTGTAAAGTACTTTCAGCGGGGAGGAAGGCGATNCGGTTAATAACCGCGTCGATTGACGTTACCCGCAGAAGAAGCACCGGCTAACTCCGTGCCAGCAGCCGCGGTAATACGGAGGGTGCAAGCGTTAATCGGAATTACTGGGCGTAAAGCGCACGCAGGCGGTCTGTCAAGTCGGATGTGAAATCCCCGGGCTCAACCTGGGAACTGCATCCGAAACTGGCAGGCTTGAGTCTTGTAGAGG</t>
  </si>
  <si>
    <t>CTACCTACTTCTTTTGCAACCCACTCCCATGGTGTGNNNN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</t>
  </si>
  <si>
    <t>TTAAGCT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GCGGGCCCCCGTCAATTCATTTGAGTTTTAACCTTGCGGCCGTACTCCCCAGGCGGTCGACTTAACGCGTTAGCTCCGGAAGCCACGCCTCAAGGGCACAACCTCCAAGTCGACATC</t>
  </si>
  <si>
    <t>ACCTACTTCTTTTGCAACCCACTCCCATGGTGTGACGGG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</t>
  </si>
  <si>
    <t>ACCTACTTCTTTTGCAACCCACTCCCATGGTGTGANNNNCGGT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</t>
  </si>
  <si>
    <t>Atantibacter</t>
  </si>
  <si>
    <t>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</t>
  </si>
  <si>
    <t>Escherichia-Kosakonia</t>
  </si>
  <si>
    <t>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</t>
  </si>
  <si>
    <t>Isolate classifier his to Salmonella</t>
  </si>
  <si>
    <t>Escherichia/Salmonella</t>
  </si>
  <si>
    <t>CCGGAGGTTA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GTCGACTTAACGCGTTAGCTCCGGAAGCCACGCCTCAAGGGCACAACCTCC</t>
  </si>
  <si>
    <t>Salmonella-Atlantibacter</t>
  </si>
  <si>
    <t>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TTCCGCATCTCTGCAGAATTCTGTGGATGTCAAGACCAGGTAAGGTTCTTCGCGTTGCATCGAATTAAACCACATGCTCCACCGCTTGTGCGGGCCCCCGTCAATTCATTTGAGTTTTAACCTTGCGGCCGTACTCCCCAGGCG</t>
  </si>
  <si>
    <t>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</t>
  </si>
  <si>
    <t>Salmonella/Escherichia</t>
  </si>
  <si>
    <t>Isolate classifier hits to Escherichia</t>
  </si>
  <si>
    <t>TTAAGCTACCTACTTCTTTTGCAACCCACTCCCATGGTGNGNNN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CACAACCTCCAAATCGACATC</t>
  </si>
  <si>
    <t>Serratia</t>
  </si>
  <si>
    <t>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AGGG</t>
  </si>
  <si>
    <t>GGNTAAGCTACCTACTTCTTTTGCAACCCACTCCCATGGTGTGAC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TTAACGCGTTAGCTCCGGAAGCCACGCCTCANGGGCACAACCTCCAAATCGACATCGTTTACA</t>
  </si>
  <si>
    <t>CTACCTACTTCTTTTGCAACCCACTCCCATGGTGNGANGG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</t>
  </si>
  <si>
    <t>AGGNTAAGCTACCTACTTCTTTTGCAACCCACTCCCATGGTGTGACGGGCGGTGTGTACAAGGCCCGGGAACGTATTCACCGTAGCATTCTGATCTACGATTACTAGCGATTCCGACTTCACGGAGTCGAGTTGCAGACTCCGATCCGGACTACGACATACTTTATGAGGTCCGCTTGCTCTCGCGAGTTCGCTTCTCTTTGTATATGCCATTGTAGCACGTGTGTAGCCCTACTCGTAAGGGCCATGATGACTTGACGTCATCCCCACCTTCCTCCGGTTTATCACCGGCAGTCTCCTTTGAGTTCCCGCCATTACGCGCTGGCAACAAAGGATAAGGGTTGCGCTCGTTGCGGGACTTAACCCAACATTTCACAACACGAGCTGACGACAGCCATGCAGCACCTGTCTCACAGTTCCCGAAGGCACCAATCCATCTCTGGAAAGTTCTGTGGATGTCAAGAGTAGGTAAGGTTCTTCGCGTTGCATCGAATTAAACCACATGCTCCACCGCTTGTGCGGGCCCCCGTCAATTCATTTGAGTTTTAACCTTGCGGCCGTACTCCCCAGGCGGTCGACTTAACGCGTTAGCTCCGGAAGCCACGCCTCAAGGGCA</t>
  </si>
  <si>
    <t>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</t>
  </si>
  <si>
    <t>Staphylococcus</t>
  </si>
  <si>
    <t>scuiri group</t>
  </si>
  <si>
    <t>Mammilicoccus</t>
  </si>
  <si>
    <t>CTCCACCGGCTTCGGGTGTTACAAACTCTCGTGGTGTGN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ATCAAAGGATGTCAAGATTTGGTAAGGTTCTTCGCGTTGCTTC</t>
  </si>
  <si>
    <t>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ATCAAAGGATGTCAAGATTTGGTAAGGTTCTTCGCGTTGCTTCGAATTAAACCACATGCTCCACCGCTTGTGCGGGTCCCCGTCAATTCCTTTGAGTTTCAACCTTGCGGTCGTACTCCCCAGGCGGA</t>
  </si>
  <si>
    <t>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</t>
  </si>
  <si>
    <t>scuii</t>
  </si>
  <si>
    <t>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</t>
  </si>
  <si>
    <t>scuiri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</si>
  <si>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</t>
  </si>
  <si>
    <t>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</t>
  </si>
  <si>
    <t>Scuiri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</si>
  <si>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</t>
  </si>
  <si>
    <t xml:space="preserve">scuiri </t>
  </si>
  <si>
    <t>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</t>
  </si>
  <si>
    <t>TACTCCACCGGCTTCGGGTGTTACAAACTCTCGTGGNGT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</t>
  </si>
  <si>
    <t>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</t>
  </si>
  <si>
    <t>GGNTACTCCACCGGCTTCGGGTGTTACAAACTCTCGTGGTGN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</t>
  </si>
  <si>
    <t>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</t>
  </si>
  <si>
    <t>GCTAGCTCCTAAAAG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</t>
  </si>
  <si>
    <t>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</si>
  <si>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CGGCTAGCTCCTAAAAGGNTACTCCACCGGCTTCGGGTGTTACAAACTCTCGTGGTGNGNNN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</t>
  </si>
  <si>
    <t>TCGACGGCTAGCTCCTAAAAGGNTACTCCACCGGCTTCGGGTGTTACAAACTCTCGTGGTGN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</t>
  </si>
  <si>
    <t>CCNCCGGCTTCGGGTGTTACAAACTCTCGTGGTGTGAN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</t>
  </si>
  <si>
    <t>ACTCCN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</t>
  </si>
  <si>
    <t xml:space="preserve">MSA 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</si>
  <si>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</t>
  </si>
  <si>
    <t>GNTACTCCACCGGCTTCGGGTGTTACAAACTCTCGTGGTGTGACGG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</t>
  </si>
  <si>
    <t>AAAGGNTACTCCACCGGCTTCGGGTGTTACAAACTCTCGTGGTGTGA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</t>
  </si>
  <si>
    <t>ACTCCACCGGCTTCGGGTGTTACAAACTCTCGTGNNGTGNCGGGCGGTGTGTACAAGACCCGGGAACGTATTCACCGTAGCATGCTGATCTACGATTACTAGCGATTCCAGCTTCATGTAGTCGAGTTGCAGACTACAATCCGAACTGAGAATAATTTTATGGGATTTGCTTGACCTCGCGGTTTCGCTGCCCTTTGTATTATCCATTGTAGCACGTGTGTAGCCCAAATCATAAGGGGCATGATGATTTGACGTCATCCCCACCTTCCTCCGGTTTGTCACCGGCAGTCAACCTAGAGTGCCCAACTTAATGATGGCAACTAAGCTTAAGGGTTGCGCTCGTTGCGGGACTTAACCCAACATCTCACGACACGAGCTGACGACAACCATGCACCACCTGTCACTTTGTCCCCCGAAGGGGAAAACTCTATCTCTAGAGCGATCAAAGGATGTCAAGATTTGGTAAGGTTCTTCGCGTTGCTTCGAATTAAACCACATGCTCCACCGCTTGTGCGGGTCCCCGTCAATTCCTTTGAGTTTCAACCTTGCGGTCGTACTCCCCAGGCGGAGTGCTTAATGCGTTAGCTGCAGCACTAAGGGGCGGAAACCCCCTAACACTTAGCACTCATCGTTTACGGCGTGGACTACCAGGGTATCTAATCCTGTTTGATCCCCACGCTTTCGCACATCAGCGTCAGTTACAGACCAGAGAGCCGCCTTCGCCACTGGTGTTCCTCCATATCTCTGCG</t>
  </si>
  <si>
    <t>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</t>
  </si>
  <si>
    <t>sapro group</t>
  </si>
  <si>
    <t>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</t>
  </si>
  <si>
    <t>TCCNTAAATGGTTACTCCACCGGCTTCGGGTGTTACAAACTCTCGTGGT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</si>
  <si>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</si>
  <si>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</t>
  </si>
  <si>
    <t>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GGCTCTATCTCTAGAGTTTTCAAAGGATGTCAAGATTTGGTAAGGTTCTTCGCGTTGCTTCGAATTAAACCACATGCTCCACCGCTTGTGCGGGTCCCCGTCAATTCCTTTGAGTTTCAACCTTGCGGTCGTACTCCCCAGGCGGAGTGCT</t>
  </si>
  <si>
    <t xml:space="preserve"> equorum</t>
  </si>
  <si>
    <t>equorum</t>
  </si>
  <si>
    <t>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</t>
  </si>
  <si>
    <t>Sapro group</t>
  </si>
  <si>
    <t>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</t>
  </si>
  <si>
    <t>CCCGGGAACGTATTCACCGTANCNTGNTGATCTACNATTACTAGCGATTCCAGCTTCNTGTANTCNAGTTGCANACTACAATCCGAACTGANAACAACTTTATGGGATTTGCATGACCTCNCGGTTTANCTGCCCTTTGTATTGTCCATTGTANCACGTGTGTAGCCCAAATCATAAGGGGCATGATGATTTGACGTCATCCCCACCTTCCTCCGGTTTGTCACCGGCAGTCAACCTANANTGCCCAACTTAATGATGGCAACTAANCTTAAGGGTTGCGCTCGTTGCGGGACTTAACCCAACA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</si>
  <si>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</t>
  </si>
  <si>
    <t>Arlette group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</si>
  <si>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</t>
  </si>
  <si>
    <t>CCCGGGAACGTATTCACCGTANCATGCTGATCTACGATTACTAGCGATTCCAGCTTCATGTAGTCNAGTTGCANACTACAATCCGAACTGAGAACAACTTTATGGGATTTGCATGACCTCNCGGTTTANCTGCCCTTTGTATTGTCCATTGTAGCACGTGTGTAGCCCAAATCATAAGGGGCATGATGATTTGACGTCATCCCCACCTTCCTCCGGTTTGTCACCGGCAGTCAACCTANAGTGCCCAACTTAATGATGGCAACTAAGCTTAAGGGTTGCGCTCGTTGCGGGACTTAACCCAACATCTCACGACNC</t>
  </si>
  <si>
    <t>GTGNACAAGACCCGGGAACGTATTCACCGTANCATGCTGATCTACNATTACTAGCGATTCCAGCTTCATGTAGTCNAGTTGCAAACTACAATCCGAACTGAGAACAACTTTATGGGATTTGCATGACCTCNCGGTTTANCTGCCCTTTGTATTGTCCATTGTAGCACGTGTGTAGCCCAAATCATAAGGGGCATGATGATTTGACGTCATCCCCACCTTCCTCCGGTTTGTCACCGGCAGTCAACCTANAGTGCCCAACTTAATGATGGCAACTAAGCTTAAGGGTTGCGCTCGTTGCGGGACTTAACCCAACATCTCACGACACGAGCTGACNACAACCATGCACCACCTGTCA</t>
  </si>
  <si>
    <t>CTCNNTAAAANGNTTACTCCNCCGGCTTCGGNNGTTACAAACTCTCGTGNNNNNGNCGGGCGGNGTGTACAANACCCGGGAACGTATTCACCGTANCANGCTGATCTACNATTACTAGCGATTCCNGCTTCATGTANTCAAGTTGCAAACTACAATCCGAACTGANAACAACTTTATGGGATTTGCATGACCTCNCGGTTTANCTGCCCTTTGTATTGTCCATTGTAGCANGTGTGTAGCCCAAATCATAAGGGGCATGATGATTTGACGTCATCCCCACCTTCCTCCGGTTTGTCACCGGCAGTCAACCTANANTGCCCAACTTAATGATGGCAACTAANCTTAAGGGTTGCGCTCGTTGCGGGACTTAACCCAACATCTCACGACACGAGCTGACNACAACCATGCACCACCTGTCACTTTGTCCCCCGAAGGGNAAGGCTCTATCTCTAGAGTTTTCAAAGGATGT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</si>
  <si>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</si>
  <si>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 xml:space="preserve">Sapro 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</si>
  <si>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</si>
  <si>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</si>
  <si>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</si>
  <si>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</t>
  </si>
  <si>
    <t>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</si>
  <si>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</t>
  </si>
  <si>
    <t>TCCACCGGCTTCGGGTGTTACAAACTCTCGTGGNGNGGCNGGCGGTGTGTACAAGACCCGGGAACGTATTCACCGTACCA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</t>
  </si>
  <si>
    <t>AT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TTGTGCGGGTCCCCGTCAATTCCTTTGAGTTTCAACCTTGCGGTCGTACTCCCCAGGCGGAGTGCTTAATGCGTTAGCTGCAGCACTAA</t>
  </si>
  <si>
    <t>arlettae group</t>
  </si>
  <si>
    <t>sapro</t>
  </si>
  <si>
    <t>GCTCCNTAAAT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</si>
  <si>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</t>
  </si>
  <si>
    <t>ACG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</si>
  <si>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</si>
  <si>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</si>
  <si>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</t>
  </si>
  <si>
    <t>GCTAGCTCNNTAAATGGTTACTCCA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</t>
  </si>
  <si>
    <t>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</si>
  <si>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</t>
  </si>
  <si>
    <t>arlettae</t>
  </si>
  <si>
    <t>GGTTACTCCACCGGCTTCGGGTGTTACAAACTCTCGTGGTGTGN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</t>
  </si>
  <si>
    <t>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</t>
  </si>
  <si>
    <t>GCTCCNTAAAN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</t>
  </si>
  <si>
    <t>G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</t>
  </si>
  <si>
    <t>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GG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</t>
  </si>
  <si>
    <t>TCCACCGGCTTCGGGTGTTACAAACTCTCGTGGT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</t>
  </si>
  <si>
    <t>ANGGCTAGCTCCNTAAAT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</t>
  </si>
  <si>
    <t>CTAG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</t>
  </si>
  <si>
    <t>C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</t>
  </si>
  <si>
    <t>TTACTCCN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</t>
  </si>
  <si>
    <t>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</t>
  </si>
  <si>
    <t>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</t>
  </si>
  <si>
    <t>TACTCCACCGGCTTCGGGTGTTACAAACTCTCGTGGTGTGAN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</t>
  </si>
  <si>
    <t>AAATGGTTACTCCNCCGGCTTCGGGTGTTACAAACTCTCGTGGNGN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</t>
  </si>
  <si>
    <t>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</t>
  </si>
  <si>
    <t>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</t>
  </si>
  <si>
    <t>AGCTCCNTAAANGN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</t>
  </si>
  <si>
    <t>GCTCNNTAAATGNTTACTCCACCGGCTTCGGGTN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</t>
  </si>
  <si>
    <t>TCCNT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</t>
  </si>
  <si>
    <t>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TTTCGCACATCAGCGTC</t>
  </si>
  <si>
    <t>GGTTACTCCACCGGCTTCGGGTGTTACAAACTCTCGTGGNGTGNNN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</t>
  </si>
  <si>
    <t>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</t>
  </si>
  <si>
    <t>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NNNNNCCCTAA</t>
  </si>
  <si>
    <t>AAATGG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</si>
  <si>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T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</t>
  </si>
  <si>
    <t>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</t>
  </si>
  <si>
    <t>TTACTCCACCGGCTTCGGGTGTTACAAACTCTCGTGGTGTGA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</t>
  </si>
  <si>
    <t>GCTCCNTAAATGGTTACTCCACCGGCTTCGGGTGTTACAAACTCTCGTGGNGTGNCG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NCCTCCATATCTCTGCGCATTTCACCGCTACACA</t>
  </si>
  <si>
    <t>CNAATGGTTACTCCACCGGCTTCGGGTGTTACAAACTCTCGTGGTGTGACGGGCGGTGTGTACAAGACCCGGGAACGTATTCACCGTAGCATGCTGATCTACGATTACTAGCGATTCCAGCTTCATATAGTCGAGTTGCAGACTACAATCCGAACTGAGAACAACTTTATGGGATTTGCTTGACCTCGCGGTTTCGCTGCCCTTTGTATTGTCCATTGTAGCACGTGTGTAGCCCAAATCATAAGGGGCATGATGATTTGACGTCATCCCCACCTTCCTCCGGTTTGTCACCGGCAGTCAACTTAGAGTGCCCAACTTAATGATGGCAACTAAGCTTAAGGGTTGCGCTCGTTGCGGGACTTAACCCAACATCTCACGACACGAGCTGACGACAACCATGCACCACCTGTCACTCTGTCCCCCGAAGGGGAAAACTCTATCTCTAGAGGGGTCAGAGGATGTCAAGATTTGGTAAGGTTCTTCGCGTTGCTTCGAATTAAACCACATGCTCCACCGCTTGTGCGGGTCCCCGTCAATTCCTTTGAGTTTCAACCTTGCGGTCGTACTCCCCAGGCGGAGTGCTTAATGCGTTAGCTGCAGCA</t>
  </si>
  <si>
    <t>epidermidis</t>
  </si>
  <si>
    <t xml:space="preserve">Staphylococcus </t>
  </si>
  <si>
    <t>TTCGGGTGTTACAAACTCTCGTGGNGNGNNNN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</t>
  </si>
  <si>
    <t>Stenotrophomonas</t>
  </si>
  <si>
    <t>CTACCTGCTTCTGGTGCAACAAACTCCCATGGTNNGNNN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</t>
  </si>
  <si>
    <t>AGCTACCTGCTTCTGGTGCAACAAACTCCCATGGTGTGAN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</t>
  </si>
  <si>
    <t>CTGCTTCTGGTGCAACAAACTCCCATGGTGTGAC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GAACTTAACGCGTTAGCTTCGATACTGCGTGCCAAATTGCACCCAACATCCAGTTCGCATCGTTT</t>
  </si>
  <si>
    <t>ACCTGCTTCTGGTGCAACAAACTCCCATGGTGTGANN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GAACTTAACGCGTTAGCTTCGATACTGCGTGCCAAATTGCACCCAACATCCAGTTCGCATCGTTTAGGGCGTGGACTAC</t>
  </si>
  <si>
    <t>TACCTGCTTCTGGTGCAACAAACTCCCATGGTGTGAC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</t>
  </si>
  <si>
    <t>GCTACCTGCTTCTGGTGCAACAAACTCCCATGGTGTGANN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GTACTCCCCAGGCGGCGAACTTAACGCGTTAGCTTCGATACTGCGTGCCAAATTGCACCCAACATCCAGTTCGCATCGTTTAGGGCGTGGACTACCAGGGTATCTAATCCTGTTTGCTCCCCACGC</t>
  </si>
  <si>
    <t>CGCCCTCCCGAAGGTTAAGCTACCTGCTTCTGGTGCAACAAACTCCCATGGTGTGACGGG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CATCCATCTCTGGAAAGTTCTCGACATGTCAAGGCCAGGTAAGGTTCTTCGCGTTGCATCGAATTAAACCACATACTCCACCGCTTGTGCGGGCCCCCGTCAATTCCTTTGAGTTTCAGTCTTGCGACCGTACTCCCCAGGCGGCGAACTTAACGCGTTAGCTTCGATACTGCGTGCCAAATTGCACCCAACATCCAGTTCGCATCGTTTAGGGCGTGGAC</t>
  </si>
  <si>
    <t>Top hit Pseudomonas hibiscicola, but classified as stenotrophomonas</t>
  </si>
  <si>
    <t>Salmonella-Atlantibacter (Escherichia)</t>
  </si>
  <si>
    <t xml:space="preserve"> (not salmonella via PCR)</t>
  </si>
  <si>
    <t>Taxa</t>
  </si>
  <si>
    <t>Count</t>
  </si>
  <si>
    <t>Wall</t>
  </si>
  <si>
    <t>Order</t>
  </si>
  <si>
    <t>Family</t>
  </si>
  <si>
    <t>Negative</t>
  </si>
  <si>
    <t>Burkholderiales</t>
  </si>
  <si>
    <t>Alcaligenaceae</t>
  </si>
  <si>
    <t>Comamonadaceae</t>
  </si>
  <si>
    <t>Enterobacterales</t>
  </si>
  <si>
    <t>Enterobacteriaceae</t>
  </si>
  <si>
    <t>Erwiniaceae</t>
  </si>
  <si>
    <t>Yersiniaceae</t>
  </si>
  <si>
    <t>Hyphomicrobiales</t>
  </si>
  <si>
    <t>Brucellaceae</t>
  </si>
  <si>
    <t>Pseudomonadales</t>
  </si>
  <si>
    <t>Pseudomonadaceae</t>
  </si>
  <si>
    <t>Pseudomonadeles</t>
  </si>
  <si>
    <t>Moraxellacea</t>
  </si>
  <si>
    <t>Xanthomonadales</t>
  </si>
  <si>
    <t>Xanthomonadaceae</t>
  </si>
  <si>
    <t>Positive</t>
  </si>
  <si>
    <t>Bacillales</t>
  </si>
  <si>
    <t>Bacillaceae</t>
  </si>
  <si>
    <t>Staphylococcaceae</t>
  </si>
  <si>
    <t>Lactobacillales</t>
  </si>
  <si>
    <t>Aerococcaceae</t>
  </si>
  <si>
    <t>Carnobacteriaceae</t>
  </si>
  <si>
    <t>Enterococcaceae</t>
  </si>
  <si>
    <t>Streptococcaceae</t>
  </si>
  <si>
    <t>Micrococcales</t>
  </si>
  <si>
    <t>Dermabacteraceae</t>
  </si>
  <si>
    <t>Micrococcaceae</t>
  </si>
  <si>
    <t xml:space="preserve">Promicromonosporaceae </t>
  </si>
  <si>
    <t>Y</t>
  </si>
  <si>
    <t>Any Staphylococcae</t>
  </si>
  <si>
    <t>Any Enterobactericea</t>
  </si>
  <si>
    <t>Enterococccus</t>
  </si>
  <si>
    <t>T7C</t>
  </si>
  <si>
    <t>T6C</t>
  </si>
  <si>
    <t>T5C</t>
  </si>
  <si>
    <t>T4C</t>
  </si>
  <si>
    <t>T3C</t>
  </si>
  <si>
    <t>T2C</t>
  </si>
  <si>
    <t>T1C</t>
  </si>
  <si>
    <t>D7C</t>
  </si>
  <si>
    <t>D6C</t>
  </si>
  <si>
    <t>D5C</t>
  </si>
  <si>
    <t>D4C</t>
  </si>
  <si>
    <t>D3C</t>
  </si>
  <si>
    <t>D2C</t>
  </si>
  <si>
    <t>D1C</t>
  </si>
  <si>
    <t>T16A</t>
  </si>
  <si>
    <t>T15A</t>
  </si>
  <si>
    <t>T14A</t>
  </si>
  <si>
    <t>T13A</t>
  </si>
  <si>
    <t>T12A</t>
  </si>
  <si>
    <t>T11A</t>
  </si>
  <si>
    <t>T10A</t>
  </si>
  <si>
    <t>T9A</t>
  </si>
  <si>
    <t>T8A</t>
  </si>
  <si>
    <t>T7A</t>
  </si>
  <si>
    <t>T6A</t>
  </si>
  <si>
    <t>T5A</t>
  </si>
  <si>
    <t>T4A</t>
  </si>
  <si>
    <t>T3A</t>
  </si>
  <si>
    <t>T2A</t>
  </si>
  <si>
    <t>T1A</t>
  </si>
  <si>
    <t>nd</t>
  </si>
  <si>
    <t>D16A</t>
  </si>
  <si>
    <t>D15A</t>
  </si>
  <si>
    <t>D14A</t>
  </si>
  <si>
    <t>D13A</t>
  </si>
  <si>
    <t>D12A</t>
  </si>
  <si>
    <t>D11A</t>
  </si>
  <si>
    <t>D10A</t>
  </si>
  <si>
    <t>D9A</t>
  </si>
  <si>
    <t>D8A</t>
  </si>
  <si>
    <t>D7A</t>
  </si>
  <si>
    <t>D6A</t>
  </si>
  <si>
    <t>D5A</t>
  </si>
  <si>
    <t>D4A</t>
  </si>
  <si>
    <t>D3A</t>
  </si>
  <si>
    <t>D2A</t>
  </si>
  <si>
    <t>D1A</t>
  </si>
  <si>
    <t xml:space="preserve">IF(OR(D3="Y",D21="Y",D58, "Yes", "nd")) </t>
  </si>
  <si>
    <t>7C</t>
  </si>
  <si>
    <t>6C</t>
  </si>
  <si>
    <t>5C</t>
  </si>
  <si>
    <t>Late Season Calf (DxC and TxC)</t>
  </si>
  <si>
    <t>4C</t>
  </si>
  <si>
    <t>3C</t>
  </si>
  <si>
    <t>2C</t>
  </si>
  <si>
    <t>1C</t>
  </si>
  <si>
    <t>Early Season Calf (DxC &amp; TXC)</t>
  </si>
  <si>
    <t>Calf (All)</t>
  </si>
  <si>
    <t>16A</t>
  </si>
  <si>
    <t>15A</t>
  </si>
  <si>
    <t>14A</t>
  </si>
  <si>
    <t>13A</t>
  </si>
  <si>
    <t>12A</t>
  </si>
  <si>
    <t>11A</t>
  </si>
  <si>
    <t>10A</t>
  </si>
  <si>
    <t>9A</t>
  </si>
  <si>
    <t>Late Season Barn (DxA &amp;TXA)</t>
  </si>
  <si>
    <t>8A</t>
  </si>
  <si>
    <t>7A</t>
  </si>
  <si>
    <t>6A</t>
  </si>
  <si>
    <t>5A</t>
  </si>
  <si>
    <t>4A</t>
  </si>
  <si>
    <t>3A</t>
  </si>
  <si>
    <t>2A</t>
  </si>
  <si>
    <t>1A</t>
  </si>
  <si>
    <t>Early Season Barn (DxA &amp;TXA)</t>
  </si>
  <si>
    <t>Barn (All)</t>
  </si>
  <si>
    <t>External Calf LS</t>
  </si>
  <si>
    <t>External Calf ES</t>
  </si>
  <si>
    <t>External Calf</t>
  </si>
  <si>
    <t>Internal Calf LS</t>
  </si>
  <si>
    <t>p-value</t>
  </si>
  <si>
    <t>Late</t>
  </si>
  <si>
    <t>Internal Calf ES</t>
  </si>
  <si>
    <t>Internal Calf</t>
  </si>
  <si>
    <t xml:space="preserve">Early </t>
  </si>
  <si>
    <t>L</t>
  </si>
  <si>
    <t>K</t>
  </si>
  <si>
    <t>LS-B (All)</t>
  </si>
  <si>
    <t>ES-B (All)</t>
  </si>
  <si>
    <t>J</t>
  </si>
  <si>
    <t>External LS-B</t>
  </si>
  <si>
    <t>External Barn LS</t>
  </si>
  <si>
    <t>External ES-B</t>
  </si>
  <si>
    <t>I</t>
  </si>
  <si>
    <t>Internal LS-B</t>
  </si>
  <si>
    <t>Internal ES-B</t>
  </si>
  <si>
    <t>H</t>
  </si>
  <si>
    <t>External (LS)</t>
  </si>
  <si>
    <t>External (ES)</t>
  </si>
  <si>
    <t>G</t>
  </si>
  <si>
    <t>External Barn ES</t>
  </si>
  <si>
    <t>External Barn (All)</t>
  </si>
  <si>
    <t>Internal (LS)</t>
  </si>
  <si>
    <t>Internal (ES)</t>
  </si>
  <si>
    <t>F</t>
  </si>
  <si>
    <t>External (Calf)</t>
  </si>
  <si>
    <t>External (Barn)</t>
  </si>
  <si>
    <t>E</t>
  </si>
  <si>
    <t>Internal (Calf)</t>
  </si>
  <si>
    <t>Internal (Barn)</t>
  </si>
  <si>
    <t>D</t>
  </si>
  <si>
    <t>Internal Barn LS</t>
  </si>
  <si>
    <t>C</t>
  </si>
  <si>
    <t>B</t>
  </si>
  <si>
    <t>External (all)</t>
  </si>
  <si>
    <t>Internal (all)</t>
  </si>
  <si>
    <t>A</t>
  </si>
  <si>
    <t>Any Staph</t>
  </si>
  <si>
    <t>n</t>
  </si>
  <si>
    <t>Internal Barn ES</t>
  </si>
  <si>
    <t>Internal Barn (All)</t>
  </si>
  <si>
    <t>Proportion</t>
  </si>
  <si>
    <t>Counts</t>
  </si>
  <si>
    <t>Order for Table on Word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</si>
  <si>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</si>
  <si>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</si>
  <si>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</si>
  <si>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</si>
  <si>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</si>
  <si>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</si>
  <si>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</si>
  <si>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</si>
  <si>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</si>
  <si>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 xml:space="preserve">Planococcaceae </t>
  </si>
  <si>
    <t>Kocuria</t>
  </si>
  <si>
    <t>Alkalihalobacillus</t>
  </si>
  <si>
    <t>Mammaliicoccus</t>
  </si>
  <si>
    <t xml:space="preserve">Pseudescherichia </t>
  </si>
  <si>
    <t>Pseudescherichia / E. vulneris</t>
  </si>
  <si>
    <t>Strain</t>
  </si>
  <si>
    <t>AS0672</t>
  </si>
  <si>
    <t>AS0757</t>
  </si>
  <si>
    <t>AS0991</t>
  </si>
  <si>
    <t>AS1079</t>
  </si>
  <si>
    <t>AS1108</t>
  </si>
  <si>
    <t>AS0989</t>
  </si>
  <si>
    <t>AS0855</t>
  </si>
  <si>
    <t>AS0739</t>
  </si>
  <si>
    <t>AS0847</t>
  </si>
  <si>
    <t>AS1088</t>
  </si>
  <si>
    <t>AS1101</t>
  </si>
  <si>
    <t>AS1018</t>
  </si>
  <si>
    <t>AS0646</t>
  </si>
  <si>
    <t>AS0964</t>
  </si>
  <si>
    <t>AS0725</t>
  </si>
  <si>
    <t>AS1075</t>
  </si>
  <si>
    <t>AS1001</t>
  </si>
  <si>
    <t>AS1003</t>
  </si>
  <si>
    <t>AS0670</t>
  </si>
  <si>
    <t>AS0616</t>
  </si>
  <si>
    <t>AS0896</t>
  </si>
  <si>
    <t>AS0929</t>
  </si>
  <si>
    <t>AS1118</t>
  </si>
  <si>
    <t>AS0688</t>
  </si>
  <si>
    <t>AS0938</t>
  </si>
  <si>
    <t>AS0861</t>
  </si>
  <si>
    <t>AS0809</t>
  </si>
  <si>
    <t>AS0923</t>
  </si>
  <si>
    <t>AS0999</t>
  </si>
  <si>
    <t>AS1058</t>
  </si>
  <si>
    <t>AS1023</t>
  </si>
  <si>
    <t>AS0702</t>
  </si>
  <si>
    <t>AS0890</t>
  </si>
  <si>
    <t>AS0891</t>
  </si>
  <si>
    <t>AS1019</t>
  </si>
  <si>
    <t>AS0828</t>
  </si>
  <si>
    <t>AS0887</t>
  </si>
  <si>
    <t>AS1061</t>
  </si>
  <si>
    <t>AS0626</t>
  </si>
  <si>
    <t>AS0706</t>
  </si>
  <si>
    <t>AS0695</t>
  </si>
  <si>
    <t>AS0878</t>
  </si>
  <si>
    <t>AS1032</t>
  </si>
  <si>
    <t>AS0777</t>
  </si>
  <si>
    <t>AS1014</t>
  </si>
  <si>
    <t>AS0638</t>
  </si>
  <si>
    <t>AS0988</t>
  </si>
  <si>
    <t>AS0944</t>
  </si>
  <si>
    <t>AS1161</t>
  </si>
  <si>
    <t>AS1149</t>
  </si>
  <si>
    <t>AS1105</t>
  </si>
  <si>
    <t>AS1144</t>
  </si>
  <si>
    <t>AS0694</t>
  </si>
  <si>
    <t>AS1141</t>
  </si>
  <si>
    <t>AS0976</t>
  </si>
  <si>
    <t>AS0639</t>
  </si>
  <si>
    <t>AS0954</t>
  </si>
  <si>
    <t>AS0974</t>
  </si>
  <si>
    <t>AS1046</t>
  </si>
  <si>
    <t>AS0713</t>
  </si>
  <si>
    <t>AS0812</t>
  </si>
  <si>
    <t>AS0816</t>
  </si>
  <si>
    <t>AS0735</t>
  </si>
  <si>
    <t>AS1080</t>
  </si>
  <si>
    <t>AS1112</t>
  </si>
  <si>
    <t>AS0846</t>
  </si>
  <si>
    <t>AS0790</t>
  </si>
  <si>
    <t>AS0916</t>
  </si>
  <si>
    <t>AS0981</t>
  </si>
  <si>
    <t>AS0863</t>
  </si>
  <si>
    <t>AS0619</t>
  </si>
  <si>
    <t>AS1065</t>
  </si>
  <si>
    <t>AS0772</t>
  </si>
  <si>
    <t>AS0802</t>
  </si>
  <si>
    <t>AS0685</t>
  </si>
  <si>
    <t>AS1107</t>
  </si>
  <si>
    <t>AS0801</t>
  </si>
  <si>
    <t>AS0913</t>
  </si>
  <si>
    <t>AS1115</t>
  </si>
  <si>
    <t>AS0956</t>
  </si>
  <si>
    <t>AS1040</t>
  </si>
  <si>
    <t>AS0693</t>
  </si>
  <si>
    <t>AS0782</t>
  </si>
  <si>
    <t>AS1069</t>
  </si>
  <si>
    <t>AS0807</t>
  </si>
  <si>
    <t>AS1122</t>
  </si>
  <si>
    <t>AS0632</t>
  </si>
  <si>
    <t>AS0696</t>
  </si>
  <si>
    <t>AS1129</t>
  </si>
  <si>
    <t>AS0865</t>
  </si>
  <si>
    <t>AS0966</t>
  </si>
  <si>
    <t>AS0949</t>
  </si>
  <si>
    <t>AS1142</t>
  </si>
  <si>
    <t>AS0973</t>
  </si>
  <si>
    <t>AS1068</t>
  </si>
  <si>
    <t>AS0910</t>
  </si>
  <si>
    <t>AS0797</t>
  </si>
  <si>
    <t>AS0868</t>
  </si>
  <si>
    <t>AS0957</t>
  </si>
  <si>
    <t>AS0917</t>
  </si>
  <si>
    <t>AS0730</t>
  </si>
  <si>
    <t>AS1169</t>
  </si>
  <si>
    <t>AS1041</t>
  </si>
  <si>
    <t>AS1130</t>
  </si>
  <si>
    <t>AS1044</t>
  </si>
  <si>
    <t>AS0743</t>
  </si>
  <si>
    <t>AS0961</t>
  </si>
  <si>
    <t>AS1143</t>
  </si>
  <si>
    <t>AS1072</t>
  </si>
  <si>
    <t>AS0833</t>
  </si>
  <si>
    <t>AS0652</t>
  </si>
  <si>
    <t>AS0879</t>
  </si>
  <si>
    <t>AS1133</t>
  </si>
  <si>
    <t>AS1151</t>
  </si>
  <si>
    <t>AS1035</t>
  </si>
  <si>
    <t>AS0995</t>
  </si>
  <si>
    <t>AS0899</t>
  </si>
  <si>
    <t>AS0990</t>
  </si>
  <si>
    <t>AS0709</t>
  </si>
  <si>
    <t>AS1083</t>
  </si>
  <si>
    <t>AS0992</t>
  </si>
  <si>
    <t>AS0886</t>
  </si>
  <si>
    <t>AS1004</t>
  </si>
  <si>
    <t>AS1092</t>
  </si>
  <si>
    <t>AS0850</t>
  </si>
  <si>
    <t>AS0678</t>
  </si>
  <si>
    <t>AS0882</t>
  </si>
  <si>
    <t>AS0885</t>
  </si>
  <si>
    <t>AS0947</t>
  </si>
  <si>
    <t>AS0618</t>
  </si>
  <si>
    <t>AS0635</t>
  </si>
  <si>
    <t>AS0627</t>
  </si>
  <si>
    <t>AS0653</t>
  </si>
  <si>
    <t>AS1111</t>
  </si>
  <si>
    <t>AS1007</t>
  </si>
  <si>
    <t>AS1174</t>
  </si>
  <si>
    <t>AS0655</t>
  </si>
  <si>
    <t>AS1013</t>
  </si>
  <si>
    <t>AS0821</t>
  </si>
  <si>
    <t>AS1087</t>
  </si>
  <si>
    <t>AS0815</t>
  </si>
  <si>
    <t>AS0921</t>
  </si>
  <si>
    <t>AS0825</t>
  </si>
  <si>
    <t>AS0814</t>
  </si>
  <si>
    <t>AS0734</t>
  </si>
  <si>
    <t>AS0691</t>
  </si>
  <si>
    <t>AS1070</t>
  </si>
  <si>
    <t>AS0984</t>
  </si>
  <si>
    <t>AS0687</t>
  </si>
  <si>
    <t>AS0680</t>
  </si>
  <si>
    <t>AS1081</t>
  </si>
  <si>
    <t>AS0945</t>
  </si>
  <si>
    <t>AS0980</t>
  </si>
  <si>
    <t>AS0660</t>
  </si>
  <si>
    <t>AS1159</t>
  </si>
  <si>
    <t>AS0703</t>
  </si>
  <si>
    <t>AS1104</t>
  </si>
  <si>
    <t>AS0819</t>
  </si>
  <si>
    <t>AS0967</t>
  </si>
  <si>
    <t>AS0629</t>
  </si>
  <si>
    <t>AS0884</t>
  </si>
  <si>
    <t>AS0930</t>
  </si>
  <si>
    <t>AS0747</t>
  </si>
  <si>
    <t>AS1006</t>
  </si>
  <si>
    <t>AS0634</t>
  </si>
  <si>
    <t>AS0640</t>
  </si>
  <si>
    <t>AS0869</t>
  </si>
  <si>
    <t>AS1015</t>
  </si>
  <si>
    <t>AS0813</t>
  </si>
  <si>
    <t>AS0818</t>
  </si>
  <si>
    <t>AS0820</t>
  </si>
  <si>
    <t>AS1086</t>
  </si>
  <si>
    <t>AS0951</t>
  </si>
  <si>
    <t>AS0950</t>
  </si>
  <si>
    <t>AS0763</t>
  </si>
  <si>
    <t>AS0795</t>
  </si>
  <si>
    <t>AS1095</t>
  </si>
  <si>
    <t>AS0829</t>
  </si>
  <si>
    <t>AS1053</t>
  </si>
  <si>
    <t>AS0668</t>
  </si>
  <si>
    <t>AS0883</t>
  </si>
  <si>
    <t>AS0892</t>
  </si>
  <si>
    <t>AS0765</t>
  </si>
  <si>
    <t>AS1008</t>
  </si>
  <si>
    <t>AS0648</t>
  </si>
  <si>
    <t>AS1039</t>
  </si>
  <si>
    <t>AS0952</t>
  </si>
  <si>
    <t>D2C.1a</t>
  </si>
  <si>
    <t>AS0724</t>
  </si>
  <si>
    <t>AS0651</t>
  </si>
  <si>
    <t>AS0621</t>
  </si>
  <si>
    <t>AS1134</t>
  </si>
  <si>
    <t>AS0722</t>
  </si>
  <si>
    <t>AS0746</t>
  </si>
  <si>
    <t>AS0986</t>
  </si>
  <si>
    <t>AS0832</t>
  </si>
  <si>
    <t>AS0978</t>
  </si>
  <si>
    <t>AS1091</t>
  </si>
  <si>
    <t>AS1164</t>
  </si>
  <si>
    <t>AS0889</t>
  </si>
  <si>
    <t>AS0710</t>
  </si>
  <si>
    <t>AS0771</t>
  </si>
  <si>
    <t>AS1150</t>
  </si>
  <si>
    <t>AS1165</t>
  </si>
  <si>
    <t>AS0971</t>
  </si>
  <si>
    <t>AS1106</t>
  </si>
  <si>
    <t>AS0773</t>
  </si>
  <si>
    <t>AS0994</t>
  </si>
  <si>
    <t>AS1027</t>
  </si>
  <si>
    <t>AS1029</t>
  </si>
  <si>
    <t>AS1179</t>
  </si>
  <si>
    <t>AS0831</t>
  </si>
  <si>
    <t>AS1162</t>
  </si>
  <si>
    <t>AS0968</t>
  </si>
  <si>
    <t>AS0935</t>
  </si>
  <si>
    <t>AS0675</t>
  </si>
  <si>
    <t>AS1026</t>
  </si>
  <si>
    <t>AS0969</t>
  </si>
  <si>
    <t>AS0690</t>
  </si>
  <si>
    <t>AS1042</t>
  </si>
  <si>
    <t>AS1160</t>
  </si>
  <si>
    <t>AS0742</t>
  </si>
  <si>
    <t>AS0911</t>
  </si>
  <si>
    <t>AS1121</t>
  </si>
  <si>
    <t>AS0909</t>
  </si>
  <si>
    <t>AS0676</t>
  </si>
  <si>
    <t>AS1138</t>
  </si>
  <si>
    <t>AS0941</t>
  </si>
  <si>
    <t>AS0960</t>
  </si>
  <si>
    <t>AS0729</t>
  </si>
  <si>
    <t>AS0926</t>
  </si>
  <si>
    <t>AS0928</t>
  </si>
  <si>
    <t>AS0877</t>
  </si>
  <si>
    <t>AS0824</t>
  </si>
  <si>
    <t>AS0823</t>
  </si>
  <si>
    <t>AS0744</t>
  </si>
  <si>
    <t>AS0707</t>
  </si>
  <si>
    <t>AS1078</t>
  </si>
  <si>
    <t>AS1098</t>
  </si>
  <si>
    <t>AS0762</t>
  </si>
  <si>
    <t>AS0836</t>
  </si>
  <si>
    <t>AS0872</t>
  </si>
  <si>
    <t>AS1038</t>
  </si>
  <si>
    <t>AS0922</t>
  </si>
  <si>
    <t>AS0625</t>
  </si>
  <si>
    <t>AS0937</t>
  </si>
  <si>
    <t>AS0931</t>
  </si>
  <si>
    <t>AS0700</t>
  </si>
  <si>
    <t>AS0793</t>
  </si>
  <si>
    <t>AS0845</t>
  </si>
  <si>
    <t>AS1025</t>
  </si>
  <si>
    <t>AS1016</t>
  </si>
  <si>
    <t>AS0623</t>
  </si>
  <si>
    <t>AS0644</t>
  </si>
  <si>
    <t>AS0774</t>
  </si>
  <si>
    <t>AS0705</t>
  </si>
  <si>
    <t>AS0674</t>
  </si>
  <si>
    <t>AS0902</t>
  </si>
  <si>
    <t>AS0920</t>
  </si>
  <si>
    <t>AS0665</t>
  </si>
  <si>
    <t>AS0656</t>
  </si>
  <si>
    <t>AS1117</t>
  </si>
  <si>
    <t>AS0630</t>
  </si>
  <si>
    <t>AS1043</t>
  </si>
  <si>
    <t>AS1124</t>
  </si>
  <si>
    <t>AS0758</t>
  </si>
  <si>
    <t>AS1135</t>
  </si>
  <si>
    <t>AS1123</t>
  </si>
  <si>
    <t>AS0808</t>
  </si>
  <si>
    <t>AS0768</t>
  </si>
  <si>
    <t>AS0789</t>
  </si>
  <si>
    <t>AS0673</t>
  </si>
  <si>
    <t>T14A.1</t>
  </si>
  <si>
    <t>AS0786</t>
  </si>
  <si>
    <t>AS0649</t>
  </si>
  <si>
    <t>AS0760</t>
  </si>
  <si>
    <t>AS1071</t>
  </si>
  <si>
    <t>AS0875</t>
  </si>
  <si>
    <t>AS0686</t>
  </si>
  <si>
    <t>AS1077</t>
  </si>
  <si>
    <t>AS0775</t>
  </si>
  <si>
    <t>AS0936</t>
  </si>
  <si>
    <t>AS0778</t>
  </si>
  <si>
    <t>AS1030</t>
  </si>
  <si>
    <t>AS1128</t>
  </si>
  <si>
    <t>AS0997</t>
  </si>
  <si>
    <t>AS0756</t>
  </si>
  <si>
    <t>AS0667</t>
  </si>
  <si>
    <t>AS0711</t>
  </si>
  <si>
    <t>AS0770</t>
  </si>
  <si>
    <t>AS1020</t>
  </si>
  <si>
    <t>AS1045</t>
  </si>
  <si>
    <t>AS0712</t>
  </si>
  <si>
    <t>AS1158</t>
  </si>
  <si>
    <t>AS0873</t>
  </si>
  <si>
    <t>AS0636</t>
  </si>
  <si>
    <t>AS0661</t>
  </si>
  <si>
    <t>AS0692</t>
  </si>
  <si>
    <t>AS1000</t>
  </si>
  <si>
    <t>AS1028</t>
  </si>
  <si>
    <t>AS0669</t>
  </si>
  <si>
    <t>AS1094</t>
  </si>
  <si>
    <t>AS1076</t>
  </si>
  <si>
    <t>AS0908</t>
  </si>
  <si>
    <t>AS0733</t>
  </si>
  <si>
    <t>AS0979</t>
  </si>
  <si>
    <t>AS1062</t>
  </si>
  <si>
    <t>AS0965</t>
  </si>
  <si>
    <t>AS0835</t>
  </si>
  <si>
    <t>AS0912</t>
  </si>
  <si>
    <t>AS1051</t>
  </si>
  <si>
    <t>AS0840</t>
  </si>
  <si>
    <t>AS0962</t>
  </si>
  <si>
    <t>AS0753</t>
  </si>
  <si>
    <t>AS0830</t>
  </si>
  <si>
    <t>AS0860</t>
  </si>
  <si>
    <t>AS0853</t>
  </si>
  <si>
    <t>AS0924</t>
  </si>
  <si>
    <t>AS0708</t>
  </si>
  <si>
    <t>AS1113</t>
  </si>
  <si>
    <t>AS0844</t>
  </si>
  <si>
    <t>AS0907</t>
  </si>
  <si>
    <t>AS0914</t>
  </si>
  <si>
    <t>AS0856</t>
  </si>
  <si>
    <t>AS1057</t>
  </si>
  <si>
    <t>AS1096</t>
  </si>
  <si>
    <t>AS0723</t>
  </si>
  <si>
    <t>AS1009</t>
  </si>
  <si>
    <t>AS0659</t>
  </si>
  <si>
    <t>AS0726</t>
  </si>
  <si>
    <t>AS1168</t>
  </si>
  <si>
    <t>AS0614</t>
  </si>
  <si>
    <t>AS0849</t>
  </si>
  <si>
    <t>AS0737</t>
  </si>
  <si>
    <t>AS0958</t>
  </si>
  <si>
    <t>AS0955</t>
  </si>
  <si>
    <t>AS1137</t>
  </si>
  <si>
    <t>AS0859</t>
  </si>
  <si>
    <t>AS0683</t>
  </si>
  <si>
    <t>AS0759</t>
  </si>
  <si>
    <t>AS1172</t>
  </si>
  <si>
    <t>AS1060</t>
  </si>
  <si>
    <t>AS0738</t>
  </si>
  <si>
    <t>AS0851</t>
  </si>
  <si>
    <t>AS0666</t>
  </si>
  <si>
    <t>AS1031</t>
  </si>
  <si>
    <t>AS1167</t>
  </si>
  <si>
    <t>AS0834</t>
  </si>
  <si>
    <t>AS0866</t>
  </si>
  <si>
    <t>AS0781</t>
  </si>
  <si>
    <t>AS1074</t>
  </si>
  <si>
    <t>AS1052</t>
  </si>
  <si>
    <t>AS1033</t>
  </si>
  <si>
    <t>AS0876</t>
  </si>
  <si>
    <t>AS0827</t>
  </si>
  <si>
    <t>AS0998</t>
  </si>
  <si>
    <t>AS1099</t>
  </si>
  <si>
    <t>AS1048</t>
  </si>
  <si>
    <t>AS0791</t>
  </si>
  <si>
    <t>AS0934</t>
  </si>
  <si>
    <t>AS0977</t>
  </si>
  <si>
    <t>AS0788</t>
  </si>
  <si>
    <t>AS0755</t>
  </si>
  <si>
    <t>AS0764</t>
  </si>
  <si>
    <t>AS0959</t>
  </si>
  <si>
    <t>AS1170</t>
  </si>
  <si>
    <t>AS1049</t>
  </si>
  <si>
    <t>AS0900</t>
  </si>
  <si>
    <t>AS1116</t>
  </si>
  <si>
    <t>D4C.1</t>
  </si>
  <si>
    <t>AS0975</t>
  </si>
  <si>
    <t>D7A.1</t>
  </si>
  <si>
    <t>AS1126</t>
  </si>
  <si>
    <t>D2C.1b</t>
  </si>
  <si>
    <t>AS0631</t>
  </si>
  <si>
    <t>AS0783</t>
  </si>
  <si>
    <t>AS0792</t>
  </si>
  <si>
    <t>AS1146</t>
  </si>
  <si>
    <t>AS1012</t>
  </si>
  <si>
    <t>AS0716</t>
  </si>
  <si>
    <t>AS1140</t>
  </si>
  <si>
    <t>AS0858</t>
  </si>
  <si>
    <t>AS0662</t>
  </si>
  <si>
    <t>AS0767</t>
  </si>
  <si>
    <t>AS0841</t>
  </si>
  <si>
    <t>AS0933</t>
  </si>
  <si>
    <t>AS0842</t>
  </si>
  <si>
    <t>AS0804</t>
  </si>
  <si>
    <t>AS0983</t>
  </si>
  <si>
    <t>AS0780</t>
  </si>
  <si>
    <t>AS0946</t>
  </si>
  <si>
    <t>AS0881</t>
  </si>
  <si>
    <t>D1C.1</t>
  </si>
  <si>
    <t>AS0654</t>
  </si>
  <si>
    <t>AS0993</t>
  </si>
  <si>
    <t>AS1034</t>
  </si>
  <si>
    <t>AS1067</t>
  </si>
  <si>
    <t>AS1024</t>
  </si>
  <si>
    <t>AS0940</t>
  </si>
  <si>
    <t>AS0862</t>
  </si>
  <si>
    <t>AS1145</t>
  </si>
  <si>
    <t>AS1171</t>
  </si>
  <si>
    <t>AS1010</t>
  </si>
  <si>
    <t>T7A.1</t>
  </si>
  <si>
    <t>AS0810</t>
  </si>
  <si>
    <t>AS0901</t>
  </si>
  <si>
    <t>AS0942</t>
  </si>
  <si>
    <t>AS0904</t>
  </si>
  <si>
    <t>AS0805</t>
  </si>
  <si>
    <t>AS0740</t>
  </si>
  <si>
    <t>AS0754</t>
  </si>
  <si>
    <t>AS0918</t>
  </si>
  <si>
    <t>AS0982</t>
  </si>
  <si>
    <t>AS0972</t>
  </si>
  <si>
    <t>AS1089</t>
  </si>
  <si>
    <t>AS0803</t>
  </si>
  <si>
    <t>AS0963</t>
  </si>
  <si>
    <t>AS0838</t>
  </si>
  <si>
    <t>AS0894</t>
  </si>
  <si>
    <t>AS0784</t>
  </si>
  <si>
    <t>AS0663</t>
  </si>
  <si>
    <t>AS1148</t>
  </si>
  <si>
    <t>AS1005</t>
  </si>
  <si>
    <t>AS1002</t>
  </si>
  <si>
    <t>AS0794</t>
  </si>
  <si>
    <t>AS1119</t>
  </si>
  <si>
    <t>AS0622</t>
  </si>
  <si>
    <t>AS0643</t>
  </si>
  <si>
    <t>AS0839</t>
  </si>
  <si>
    <t>AS0953</t>
  </si>
  <si>
    <t>AS0996</t>
  </si>
  <si>
    <t>AS0943</t>
  </si>
  <si>
    <t>AS0704</t>
  </si>
  <si>
    <t>AS1059</t>
  </si>
  <si>
    <t>AS1090</t>
  </si>
  <si>
    <t>AS0731</t>
  </si>
  <si>
    <t>AS1036</t>
  </si>
  <si>
    <t>AS0799</t>
  </si>
  <si>
    <t>AS0867</t>
  </si>
  <si>
    <t>AS0927</t>
  </si>
  <si>
    <t>AS1157</t>
  </si>
  <si>
    <t>AS0732</t>
  </si>
  <si>
    <t>AS1021</t>
  </si>
  <si>
    <t>AS0682</t>
  </si>
  <si>
    <t>AS0895</t>
  </si>
  <si>
    <t>AS0657</t>
  </si>
  <si>
    <t>AS1177</t>
  </si>
  <si>
    <t>AS0897</t>
  </si>
  <si>
    <t>AS0987</t>
  </si>
  <si>
    <t>AS0745</t>
  </si>
  <si>
    <t>AS1056</t>
  </si>
  <si>
    <t>AS0736</t>
  </si>
  <si>
    <t>AS0848</t>
  </si>
  <si>
    <t>AS1132</t>
  </si>
  <si>
    <t>AS0679</t>
  </si>
  <si>
    <t>AS0779</t>
  </si>
  <si>
    <t>AS1037</t>
  </si>
  <si>
    <t>AS0919</t>
  </si>
  <si>
    <t>AS0714</t>
  </si>
  <si>
    <t>AS0948</t>
  </si>
  <si>
    <t>AS1011</t>
  </si>
  <si>
    <t>AS1055</t>
  </si>
  <si>
    <t>AS1054</t>
  </si>
  <si>
    <t>AS0880</t>
  </si>
  <si>
    <t>AS0800</t>
  </si>
  <si>
    <t>AS0806</t>
  </si>
  <si>
    <t>AS1125</t>
  </si>
  <si>
    <t>AS0852</t>
  </si>
  <si>
    <t>AS0939</t>
  </si>
  <si>
    <t>AS1066</t>
  </si>
  <si>
    <t>AS1017</t>
  </si>
  <si>
    <t>AS0798</t>
  </si>
  <si>
    <t>AS0822</t>
  </si>
  <si>
    <t>AS0658</t>
  </si>
  <si>
    <t>AS0843</t>
  </si>
  <si>
    <t>AS0684</t>
  </si>
  <si>
    <t>AS0837</t>
  </si>
  <si>
    <t>AS1084</t>
  </si>
  <si>
    <t>AS0681</t>
  </si>
  <si>
    <t>AS0826</t>
  </si>
  <si>
    <t>AS0898</t>
  </si>
  <si>
    <t>AS1097</t>
  </si>
  <si>
    <t>AS0915</t>
  </si>
  <si>
    <t>AS0750</t>
  </si>
  <si>
    <t>AS0857</t>
  </si>
  <si>
    <t>AS0864</t>
  </si>
  <si>
    <t>D1C.2</t>
  </si>
  <si>
    <t>AS0893</t>
  </si>
  <si>
    <t>AS0647</t>
  </si>
  <si>
    <t>AS1082</t>
  </si>
  <si>
    <t>AS0633</t>
  </si>
  <si>
    <t>AS0615</t>
  </si>
  <si>
    <t>AS0617</t>
  </si>
  <si>
    <t>AS0628</t>
  </si>
  <si>
    <t>AS1022</t>
  </si>
  <si>
    <t>AS1063</t>
  </si>
  <si>
    <t>AS0925</t>
  </si>
  <si>
    <t>AS1155</t>
  </si>
  <si>
    <t>AS1178</t>
  </si>
  <si>
    <t>AS0697</t>
  </si>
  <si>
    <t>AS1100</t>
  </si>
  <si>
    <t>AS0715</t>
  </si>
  <si>
    <t>AS0811</t>
  </si>
  <si>
    <t>AS1120</t>
  </si>
  <si>
    <t>AS0874</t>
  </si>
  <si>
    <t>AS0641</t>
  </si>
  <si>
    <t>AS0766</t>
  </si>
  <si>
    <t>AS0752</t>
  </si>
  <si>
    <t>AS0761</t>
  </si>
  <si>
    <t>AS0888</t>
  </si>
  <si>
    <t>AS0970</t>
  </si>
  <si>
    <t>AS1050</t>
  </si>
  <si>
    <t>AS0701</t>
  </si>
  <si>
    <t>AS1147</t>
  </si>
  <si>
    <t>AS0776</t>
  </si>
  <si>
    <t>AS1064</t>
  </si>
  <si>
    <t>AS0817</t>
  </si>
  <si>
    <t>AS0905</t>
  </si>
  <si>
    <t>AS0769</t>
  </si>
  <si>
    <t>AS0645</t>
  </si>
  <si>
    <t>AS1163</t>
  </si>
  <si>
    <t>AS1047</t>
  </si>
  <si>
    <t>AS1093</t>
  </si>
  <si>
    <t>AS1110</t>
  </si>
  <si>
    <t>AS0932</t>
  </si>
  <si>
    <t>AS0796</t>
  </si>
  <si>
    <t>AS1139</t>
  </si>
  <si>
    <t>AS0985</t>
  </si>
  <si>
    <t>AS1136</t>
  </si>
  <si>
    <t>AS0650</t>
  </si>
  <si>
    <t>AS0787</t>
  </si>
  <si>
    <t>AS0689</t>
  </si>
  <si>
    <t>AS0741</t>
  </si>
  <si>
    <t>AS0727</t>
  </si>
  <si>
    <t>AS0671</t>
  </si>
  <si>
    <t>AS0664</t>
  </si>
  <si>
    <t>aagctacctacttcttttgcaacccactcccatggtgtgacggg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ccccccgtcaattcatttgagttttaaccttgcggccgtactccccaggcggtcgacttaacgcgttagctccggaagccacgagtcaagctcacagcctccaagtcgacatcgtttacggcgtggactaccagggtatctaatcctgtttgctccccacgctttcgcacctgagcgtcagtctttgtccagggggccgccttcgccaccggtattcctccagatctctacgcatttcaccgctacacctggaattctacccccctctacaagactctagcctgccagtttcgaatgcagttcccgggttgagcccggggatttcacatccgacttgacagaccgcctgcgtgcgctttacgcccagtaattccgattaacgcttgcaccctccgtattaccgcggctgctggcacggagttagccggtgcttcttctgcgggtaacgtcaatgaaagcggttattaaccactctcccttcctccccgctgaaagtactttacaacccgaaggccttcttcatacacgcggcatggctgcatcaggcttgcgcccattgtgcaatattccccactgctgcctcccgtaggagtctggaccgtgtctcagttccagtgtggctggtcatcctctcagaccagctagggatcgtcgcctaggtgagccgttaccccacctactagctaatcccatctgggttcatccgatggtgtgaggcccgaaggtcccccactttggtcttgcgacgttatgcggtattagccaccgtttc</t>
  </si>
  <si>
    <t>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</si>
  <si>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</t>
  </si>
  <si>
    <t>CGGTGTGTACAAGGCCCGGGAACGTATTCACCGTGGCATTCTGATCCACGATTACTAGCGATTCCGACTTCACGGAGTCGAGTTGCAGACTCCGATCCGGACTACGACGCACTTTATGAGGTCCGCTTGCTCTCGCGAGGTCGCTTCTCTTTGTATGCGCCATTGTAGCACGTGTGTAGCCCTGGCCGTAAGGGCCATGATGACTTGACGTCATCCCCACCTTCCTCCGGTTTATCACCGGCAGTCTCCTTTGAGTTCCCGACCGAATCGCTGGCAACAAAGGATAAGGGTTGCGCTCGTTGCGGGACTTAACCCAACATTTCACAACACGAGCTGACGACAGCCATGCAGCACCTGTCTCACGGTTCCCGAAGGCACTTCCGCATCTCTGCAGAATTCCGTGGATGTCAAGGCCAGGTAAGGTTCTTCGCGTTGCATCGAATTAAACCACATGCTCCACCGCTTGTGCGGGCCCCCGTCAATTCATTTGAGTTTTAACCTTGCGGCCGTACT</t>
  </si>
  <si>
    <t>GGNGTGTACAAGGCCCGGGAACGTATTCACCGTAGCATTCTGATCTACGATTACTAGCGATTCCGACTTCACGGAGTCGAGTTGCAGACTCCGATCCGGACTACGACGCACTTTATGAGGTCCGCTTGCTCTCGCGAGGTCGCTTCTCTTTGTATGCGCCATTGTAGCACGTGTGTAGCCCTGGCCGTAAGGGCCATGATGACTTGACGTCATCCCCACCTTCCTCCGGTTTATCACCGGCAGTCTCCTTTGAGTTCCCGGCATT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TCTCAAGGAAACAGCCTCCAAGTCGACATCGTTTACGGCGTGGACTACCAGGGTATCTAATCCTGTTTGCTCCCCACGCTTTCGCACCTGAGCGTCAGTCT</t>
  </si>
  <si>
    <t>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</t>
  </si>
  <si>
    <t>CGGT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</t>
  </si>
  <si>
    <t>GGNGTGTACAAGGCCCGGGAACGTATTCACCGTGGCATTCTGATCCACGATTACTAGCGATTCCGACTTCATGGAGTCGAGTTGCAGACTCCAATCCGGACTACGACATACTTTATGAGGTCCGCTTGCTCTCGCGAGGTCGCTTCTCTTTGTATATGCCATTGTAGCACGTGTGTAGCCCTACTCGTAAGGGCCATGATGACTTGACGTCATCCCCACCTTCCTCCAGTTTATCACTGGCAGTCTCCTTTGAGTTCCCGGC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CACG</t>
  </si>
  <si>
    <t>GN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</t>
  </si>
  <si>
    <t>GGN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NAAGCATCTCTGCTAAGTTCTCTGGATGTCAAGGCCAGGTAAGGTTCTTCGCGTTGCATCGAATTAAACCACATGCTC</t>
  </si>
  <si>
    <t>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</t>
  </si>
  <si>
    <t>GGNGTGTACAAGGCCCGGGAACGTATTCACCGTGACATTCTGATTCACGATTACTAGCGATTCCGACTTCATGGAGTCGAGTTGCAGACTCCAATCCGGACTACGACGCACTTTATGAGGTCCGCTGGCTCTCGCGAGATNGCTTCTCTTTGTATGCGCCATTGTAGCACGTGTGTAGCCCTGGTCGTAAGGGCCATGATGACTTGACGTCATCCCCACCTTCCTCCAGTTTATCACTGGCAGTCTCCTTTGAGTTCCCGGCCGGACCGCTGGCAACAAAGGATAAGGGTTGCGCTCGTTGCGGGACTTAACCCAACATTTCACAACACGAGCTGACGACAGCCATGCAGCACCTGTCTCACAGTT</t>
  </si>
  <si>
    <t>tt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gagcttga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</t>
  </si>
  <si>
    <t>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</t>
  </si>
  <si>
    <t>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</si>
  <si>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ATCC</t>
  </si>
  <si>
    <t>TTC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CAGTTCCC</t>
  </si>
  <si>
    <t>CGGTGTGTACAAGGCCCGGGAACGTATTCACCGTAGCATTCTGATCTACGATTACTAGCGATTCCGACTTCACGGAGTCGAGTTGCAGACTCCGATCCGGACTACGACGCACTTTATGAGGTCCGCTTGCTCTCGCGAGGTCGCTTCTCTTTGTATGCGCCATTGTAGCACGTGTGTAGCCCTGGCCGTAAGGGCCATGATGACTTGACGTCATCCCCACCTTCCTCCGGTTTATCACCGGCAGTCTCCTTTGAGTTCCCGGCATNACCCGCTGGCAACAAAGGATAAGGGTTGCGCTCGTTGCGGGACTTAACCCAACATTTCACAACACGAGCTGACGACAGCCATGCAGCACCTGTCTCAGAGTTCCCGAAGGCACCAAAGCATCTCTGCTAAGTTCTCTGGATGTCAAG</t>
  </si>
  <si>
    <t>AAGGTTAAGCTACCTACTTCTTTTGCAACCCACTCCCATGGTGNNNNNGCCATTGTAGCACGTGTGTAGCCCTACTCGTAAGGGCCATGATGACTTGACGTCATCCCCACCTTCCTCCAGTTTATCACTGGCAGTCTCCTTTGAGTTCCCGGCCGAACCGCTGGCAACAAAGGATAAGGGTTGCGCTCGTTGCGGGACTTAACCCAACATTTCACAACACGAGCTGACGACAGCCATGCAGCACCTGTCTCAGAGTTCCCGAAGGCACCAANNCATCTCTGNNNNGTTCTCTGGATGTCAAGAGTAGGTAAGGTTCTTCGCGTTGCATCGAATTAAACCACATGCTCCACCGCTTGTGCGGGCCCCCGTCAATTCATTTGAGTTTTAACCTTGCGGCCGTACTCCCCAGGCGGTCGATTTAACGCGTTAGCTCCGGAAGCCACGCCTCAAGGGCACAACCTCCAAATCGACATCGTTTACAGCGTGNACTACCAGGGTATCTAATCCTGTTTGCTCCCCACGCTTTCGCACCTGANCGTCAGTCTTCGTCCAGG</t>
  </si>
  <si>
    <t>GGNGGTGTGTACAAGGCCCGGGAACGTATTCACCGCGGNATTCTGATCCGCGATTACTAGCGATTCCGACTTCATGGAGTCGAGTTGCAGACTCCAATCCGGACTACGATCGGCTTTTTGAGATTAGCATCCTATCGCTAGGTAGCAACCCTTTGTACCGACCATTGTAGCACGTGTGTAGCCCTGGTCGTAAGGGCCATGATGACTTGACGTCGTCCCCGCCTTCCTCCAGTTTGTCACTGGCAGTATCCTTAAAGTTCCCGGCTTAACCCGCTGGCAAATAAGGAAAAGGGTTGCGCTCGTTGCGGGACTTAACCCAACATCTCACGACACGAGCTGACGACAGCCATGCAGCACCTGTATGTAAGTTCCCGAAGGCACCAATCCATCTCTGGAAAGTTCTTACTATGTCAAGACCAGGTAAGGTTCTTCGCGTTGCATCGAATTAAACCACATGCTCCACCGCTTGTGCGGGCCCCCGTCAATTCATTTGAGTTTTAGTCTTGCGACCGTACTCCCCAGGCGGTCTACTTATCGCGTTAGCTGCGCCACTAAAGCCTCAAAGGCCCCAACGGCTAGTAGACATCGTTTACGGCATGGACTACCAGGGTATCTAATCCTG</t>
  </si>
  <si>
    <t>GGGCGGTGTGTACAAGACCCGGGAACGTATTCACCGNANNNTGCTGATCTACGATTACTAGCGATTCCAGCTTCATGTAGTCGAGTTGCAGACTACAATCCGAACTGAGAACAACTTTATGGGATTTGCATGACCTCGCGGTTTAGCTGCCCTTTGTATTGTCCATTGTAGCACGTGTGTAGCCCAAATCATAAGGGGCATGATGATTTGACGTCATCCCCACCTTCCTCCGGTTTGTCACCGGCAGTCAACCTAGAGTGCCCAACTAAATGCTGGCAACTAAGTTTAAGGGTTGCGCTCGTTGCGGGACTTAACCCAACATCTCACGACACGAGCTGACGACAACCATGCACCACCTGTCACTTTGTCCCCCGAAGGGGAAAGCTCTATCTCTAGAGTGGTCAAAGGATGTCAAGATTTGGTAAGGTTCTTCGCGTTGCTTCGAATTAAACCACATGCTCCACCGC</t>
  </si>
  <si>
    <t>GCGGTGTGTACAAGGCCCGGGAACGTATTCACCGTGGCATTCTGATCCACGATTACTAGCGATTCCGACTTCACGGAGTCGAGTTGCAGACTCCGATCCGGACTACGACGCACTTTATGAGGTCCGCTTGCTCTCGCGAGGTCGCTTCTCTTTGTATGCGCCATTGTAGCACGTGTGTAGCCCTGGCCGTAAGGGCCATGATGACTTGACGTCATCCCCACCTTCCTCCGGTTTATCACCGGCAGTCTCCTTTGAGTTCCCGACCGAANCGCTGGCAACAAAGGATAAGGGTTGCGCTCGTTGCGGGACTTAACCCAACATTTCACAACACGAGCTGACGACAGCCATGCAGCACCTGTCTCACGGTTCCCGAAGGCACTTCCGCATCTCTGCAGAATTCCGTGGATGTCAAGGCCAGGTAAGGTTCTTCGCGTTGCATCGAATTAAACCACATGCTCCACCGCTTGTGCGGGCCCCCGTCAATTCATTTGAGTTTTAACCTTGCGGCCGTACTCCCCAGGCGGTCGACTTAACGCGTTAGCTCCGG</t>
  </si>
  <si>
    <t>G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NNNATCTCTGNNNNGTTCTCTGGATGTCAAGAGTAGGTAAGGTTCTTCGCGTTGCATCGAATTAAACCACATGCTCCACCGCTTGTGCGGGCCCCCGTCAATTCATTTGAGTTTTAACCTTGCGGCCGTACTCCCCAGGCGGTCGATTTAACGCGTTAGC</t>
  </si>
  <si>
    <t>GCGGTGTGTACAAGGCCCGGGAACGTATTCACCGTGACATTCTGATTCACGATTACTAGCGATTCCGACTTCATGGAGTCGAGTTGCAGACTCCAATCCGGACTACGACGCACTTTATGAGGTCCGCTGGCTCTCGCGAGATCGCTTCTCTTTGTATGCGCCATTGTAGCACGTGTGTAGCCCTGGTCGTAAGGGCCATGATGACTTGACGTCATCCCCACCTTCCTCCAGTTTATCACTGGCAGTCTCCTTTGAGTTCCCGGCCNGACCGCTGGCAACAAAGGATAAGGGTTGCGCTCGTTGCGGGACTTAACCCAACATTTCACAACACGAGCTGACGACAGCCATGCAGCACCTGTCTCACAGTTCCCGAAGGCACCAANNCATCTCTGNNNNGTTCTGTGGATGTCAAGACCAGGTAAGGTTCTTCGCGTTGCATCGAATTAAACCACATGCTCCACCGCTTGTGCGGGCCCCCGTCAATTCATTTGAGTTTTAACCTTGCGGCCGTACTCCCCAGGCGGTCGACTTAACGCGTTAGCTCCGGAAGCCACGCCTC</t>
  </si>
  <si>
    <t>GCGGTGTGTACAAGGCCCGGGAACGTATTCACCGCGACATTCTGATTCGCGATTACTAGCGATTCCGACTTCACGCAGTCGAGTTGCAGACTGCGATCCGGACTACGATCGGTTTTATGGGATTAGCTCCACCTCGCGGCTTGGCAACCCTTTGTACCGACCATTGTAGCACGTGTGTAGCCCAGGCCGTAAGGGCCATGATGACTTGACGTCATCCCCACCTTCCTCCGGTTTGTCACCGGCAGTCTCCTTAGAGTGCCCACCATTACGTGCTGGTAACTAAGGACAAGGGTTGCGCTCGTTACGGGACTTAACCCAACATCTCACGACACGAGCTGACGACAGCCATGCAGCACCTGTCTCAATGTTCCCGAAGGCACCAATCCATCTCTGGAAAGTTCATTGGATGTCAAGGCCTGGTAAGGTTCTTCGCGTTGCTTCGAATTAAACCACATGCTCCACCGCTTGTGCGGGCCCCCGTCAATTCATTTGAGTTTTAACCTTGCGGCCGTACTCCCCAGGCGGTCAACTTAATGCGTTAGCTGCGCCACTAAGAGCTCAA</t>
  </si>
  <si>
    <t>AGCTACCTACTTCTTTTGCAACCCACTCCCATGGTGTGACGGG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</t>
  </si>
  <si>
    <t>GCGGTGTGTACAAGACCCGGGAACGTATTCACCGCGGCATGCTGATCCGCGATTACTAGCAATTCCGGCTTCATGTAGGCGAGTTGCAGCCTACAATCCGAACTGAGAATGGCTTTATGGGATTGGCTCCACCTCGCGGTTTCGCTGCCCTTTGTACCATCCATTGTAGCACGTGTGTAGCCCAGGTCATAAGGGGCATGATGATTTGACGTCGTCCCCACCTTCCTCCGGTTTGTCACCGGCAGTCACCTTAGAGTGCCCAACTAAATGCTGGCAACTAAGATCAAGGGTTGCGCTCGTTGCGGGACTTAACCCAACATCTCACGACACGAGCTGACGACAACCATGCACCACCTGTCACTTTGCCCCCGAAGGGGAAGCTCTGTCTCCAGAGTGGTCAAAGGATGTCAAGACCTGGTAAGGTTCTTCGCGTTGCTTCGAATTAAACCACATGCTCCACTGCTTGTGCGGGTCCCCGTCAATTCC</t>
  </si>
  <si>
    <t>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GATCCATCTCTGGAAAGTTCTCTGCATGTCAAGGCCTGGTAAGGTTCTTCGCGTTGCTTCGAATTAAACCACATGCTCCACCGCTTGTGCGGGCCCCCGTCAATTCATTTGAGTTTTAACCTTGCGGCCGTAC</t>
  </si>
  <si>
    <t>CGGTGTGTACAAGGCCCGGGAACGTATTCACCGTAGCATTCTGATCTACGATTACTAGCGATTCCGACTTCATGGAGTCGAGTTGCAGACTCCAATCCGGACTACGACGTACTTTATGAGGTCCGCTTGCTCTCGCGAGGTCGCTTCTCTTTGTATACGCCATTGTAGCACGTGTGTAGCCCTACTCGTAAGGGCCATGATGACTTGACGTCATCCCCACCTTCCTCCAGTTTATCACTGGCAGTCTCCTTTGAGTTCCCGGCCGAACCGCTGGCAACAAAGGATAAGGGTTGCGCTCGTTGCGGGACTTAACCCAACATTTCACAACACGAGCTGACGACAGCCATGCAGCACCTGTCTCAGAGTTCCCGAAGGCACCAATCCATCTCTGGAAAGTTCTCTGGATGTCAAGAGTAGGTAAGGTTCTTCGCGTTGCATCGAATTAAACCACATGCTCCACCGCTTGTGCGGGCCCCCGTCAATTCATTTGAGTTTTAACCTTGCGGCCGTACTCCCCAGGCGGTCGAT</t>
  </si>
  <si>
    <t>GCGGTGTGTACAAGACCCGGGAACGTATTCACCGCGGCATGCTGATCCGCGATTACTAGCAATTCCGGCTTCATGCAGGCGAGTTGCAGCCTGCAATCCGAACTGAGAATGGCTTTATGGGATTGGCTTCACCTCGCGGT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TACGGGCATCGAAACCCCTAACACCTAGCACTCATCGTTTACG</t>
  </si>
  <si>
    <t>GCGGTGTGTACAAGGCCCGGGAACGTATTCACCGCGGCGTGCTGATCCGCGATTACTAGCGATTCCGACTTCATGTAGGCGAGTTGCAGCCTACAATCCGAACTGAGAATGGTTTTAAGAGATTAGCTAAACATCACTGTCTCGCGACTCGTTGTACCATCCATTGTAGCACGTGTGTAGCCCAGGTCATAAGGGGCATGATGATTTGACGTCATCCCCACCTTCCTCCGGTTTATCACCGGCAGTCTCGTTAGAGTGCCCAACTTAATGATGGCAACTAACAATAGGGGTTGCGCTCGTTGCGGGACTTAACCCAACATCTCACGACACGAGCTGACGACAACCATGCACCACCTGTATCCCGTGTCCCGAAGGAACTTCCTATCTCTAGGAATAGCACGAGTATGTCAAGACCTGGTAAGGTTCTTCGCGTTGCTTCGAATTAAACCACATGCTCCACCGC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</si>
  <si>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NACNTTCTCATCTCTGAAAACTTCCGTGGATGTCAAGACCAGGTAAGGTTCTTCGCGTTGCATCGAATTAAACCACATGCTCCACCGCTTGTGCGGGCCCCCGTCAATTCATTTGAGTTTTAACCTTGCGGCCGTACTCCCCAGGCGGTCGACTTAACGCGTTAGCTCCGGAAGCCACGCCTCAAG</t>
  </si>
  <si>
    <t>GCACGTGTGTAGCCCTACTCGTAAGGGCCATGATGACTTGACGTCATCCCCACCTTCCTCCGGTTTATCACCGGCAGTCTCCTTTGAGTTCCCGACCGAATCGCTGGCAACAAAGGATAAGGGTTGCGCTCGTTGCGGGACTTAACCCAACATTTCACAACACGAGCTGACGACAGCCATGCAGCACCTGTCTCANCGTTCCCGAAGGCACCAANGCATCTCTGCNAAGTTCGCTGGATGTCAAGAGTAGGTAAGGTTCTTCGCGTTGCATCGAATTAAACCACATGCTCCACCGCTTGTGCGGGCCCCCGTCAATTCATTTGAGTTTTAACCTTGCGGCCGTACTCCCCAGG</t>
  </si>
  <si>
    <t>GCGGTGTGTACAAGGCCCGGGAACGTATTCACCGCGACATTCTGATTCGCGATTACTAGCGATTCCGACTTCACGCAGTCGAGTTGCAGACTGCGATCCGGACTACGATCGGTTTTATGGGATTAGCTCCACCTCGCGGCTTGGCAACCCTCTGTACCGACCATTGTAGCACGTGTGTAGCCCAGGCCGTAAGGGCCATGATGACTTGACGTCATCCCCACCTTCCTCCGGTTTGTCACCGGCAGTCTCCTTAGAGTGCCCACCATTACGTGCTGGTAACTAAGGACAAGGGTTGCGCTCGTTACGGGACTTAACCCAACATCTCACGACACGAGCTGACGACAGCCATGCAGCACCTGTCTCAATGTTCCCGAAGGCACCAATCTATCTCTAGAAAGTTCATTGGATGTCAAGGCCTGGTAAGGTTCTTCGCGTTGCT</t>
  </si>
  <si>
    <t>CGGTGTGTACAAGGCCCGGGAACGTATTCACCGTAGCATTCTGATCTACGATTACTAGCGATTCCGACTTCACGGAGTCGAGTTGCAGACTCCGATCCGGACTACGACGCACTTTATGAGGTCCGCTTGCTCTCGCGAGGTCGCTTCTCTTTGTATGCGCCATTGTAGCACGTGTGTAGCCCTGGCCGTAAGGGCCATGATGACTTGACGTCATCCCCACCTTCCTCCGGTTTATCACCGGCAGTCTCCTTTGAGTTCCCGGCATCACCCGCTGGCAACAAAGGATAAGGGTTGCGCTCGTTGCGGGACTTAACCCAACATTTCACAACACGAGCTGACGACAGCCATGCAGCACCTGTCTCAGAGTTCCCGAAGGCACCAAAGCATCTCTGCTAAGTTCTCTGGATGTCAAGGCCAGGTAAGGTTCTTCGCGTTGCATCGAATTAAACCACATGCTCCACCGCTTGTGCGGGCCCCCGTCAATTCATTTGAGTTTTAACCTTGCGGCCGTACTCCCCAGGCGGTCGACTTAACGCGTTAGCTCCGGAAGCCACTCCTCA</t>
  </si>
  <si>
    <t>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TCCTCAAGGGAACAACCTCCAAGTCGACATCGTTTACGGCGTGGACTACCAGGGTATCTAATCCTGTTTGCTCCCCA</t>
  </si>
  <si>
    <t>CGGTGTGTACAAGGCCCGGGAACGTATTCACCGCAGCAATGCTGATCTGCGATTACTAGCGATTCCGACTTCATGGAGTCGAGTTGCAGACTCCAATCCGGACTGAGATAGGGTTTCTGGGATTGGCTTACCGTCGCCGGCTTGCAGCCCTCTGTCCCTACCATTGTAGTACGTGTGTAGCCCTGGCCGTAAGGGCCATGATGACTTGACGTCATCCCCACCTTCCTCCGGTTTGTCACCGGCGGTCTCCTTAGAGTTCCCACCATTACGTGCTGGCAACTAAGGACAAGGGTTGCGCTCGTTGCGGGACTTAACCCAACATCTCACGACACGAGCTGACGACAGCCATGCAGCACCTGTGTTCGAGTTCCCGAAGGCACCAATCCATCTCTGGAAAGTTCTCGACATGTCAAGGCCAGGTAAGGTTCTTCGCGTTGCATCGAATTAAACCACATACTCCACCGCTTGTGCGGGCCCCCGTCAATTCCTTTGAGTTTCAGTCTTGCGAC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</si>
  <si>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CTGTTTGATCCCCACGCTTTCGCACATCAGCGTCAGTTACAGACCAGAAAGTCGCCTTCGCCACTGGTGTTCCTCCATATCTCTGCGCATTTCACCGCTACACA</t>
  </si>
  <si>
    <t>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</t>
  </si>
  <si>
    <t>GGNGTGTACAAGGCCCGGGAACGTATTCACCGTGNCNTTNNN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NNCNAANGCATCTCTGCNNANTTCCNTGGATGTCAAGAGTAGGTAAGGTTCTTCGCGTTGCATCGAATTAAACCACATGCTCCACCGCTTGTGCGGGCCCCCGTCAATTCATTTGAGTTTTAACCTTGCGGCCGTACTCCCCAGGCGGTCGACTTAACGCGTTAGCTCCGGAAGCCACTCCTCAAGGGAACAACCTCCAAGTCGACATCGTT</t>
  </si>
  <si>
    <t>TGN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</t>
  </si>
  <si>
    <t>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</si>
  <si>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ATCCTGTTTGATCCCCACGCTTTCGCACATCAGCGTCAGTTACAG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</si>
  <si>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</si>
  <si>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GNANCGCTGGCAACAAAGGATAAGGGTTGCGCTCGTTGCGGGACTTAACCCAACATTTCACAACACGAGCTGACGACAGCCATGCAGCACCTGTCTCACNNNTCCCGAAGGCACCAAAGCATCTCTGCTAAGTTCCNTGGATGTCAAGAGTAGGTAAGGTTCTTCGCGTTGCATCGAATTAAACCACATGCTCCACCGCTTGTGCGGGCCCCCGTCAATTCATTTGAGTTTTAACCTTGCGGCCGTACTCCCCAGGCGGTCGACTTAACGCGTTAGCTCCGGAAGCCACTCCTCAAGGGAACAGCCTCCAAGTCGACATCGTTTACGGCGTGGACT</t>
  </si>
  <si>
    <t>CGGTGTGTACAAGACCCGGGAACGTATTCACCGCGGCATGCTGATCCGCGATTACTAGCAATTCCGGCTTCATGCAGGCGAGTTGCAGCCTGCAATCCGAACTGAGAATGGCTTTATGGGATTGGCTTCACCTCGCGGCTTCGCTGCCCTTTGTACCATCCATTGTAGCACGTGTGTAGCCCAGGTCATAAGGGGCATGATGATTTGACGTCATCCCCACCTTCCTCCGGTTTGTCACCGGCAGTCACCTTAGAGTGCCCAACTCAATGCTGGCAACTAAGATCAAGGGTTGCGCTCGTTGCGGGACTTAACCCAACATCTCACGACACGAGCTGACGACAACCATGCACCACCTGTCACTTTGCCCCCGAAGGGGAAGCCCAATCTCTTGGGTGGTCAAAGGATGTCAAGACCTGGTAAGGTTCTTCGCGTTGCTTCGAATTAAACCACATGCTCCACTGCTTGTGCGGGTCCCCGTCAATTCCTTTGAGTTTCAGCCTTGCGGCCGTACTCCCCAGGCGGAGTGCTTAATGTGTTAACTTCGGCAC</t>
  </si>
  <si>
    <t>GGNGTGTACAAGGCCCGGGAACGTATTCACCGCAGCGTTGCTGATCTGCGATTACTAGCGACTCCGACTTCATGGGGTCGAGTTGCAGACCCCAATCCGAACTGAGGCCGGCTTTTTGGGATTCGCTCCACCTCACAGTTTCGCAACCCATTGTACCGACCATTGTAGCATGCTTGAAGCCCAAGACATAAGGGGCATGATGATTTGACGTCGTCCCCACCTTCCTCCGAGTTGACCCCGGCAGTCTCCTATGAGTCCCCACCATTACGTGCTGGCAACATAGAACGAGGGTTGCGCTCGTTGCGGGACTTAACCCAACATCTCACGACACGAGCTGACGACAACCATGCACCACCTGTGCACCAGTCCAAAGAAAGCCACATCTCTGCAGCCGTCCAGTGCATGTCAAGCCTTGGTAAGGTTCTTCGCGTTGCATCGAATTAATCAGCATGCTCCGCCGCTTGTGCGGGCCCCCGTCAATTCCTTTGAGTTTTAGCCTTGCGGCCGTACTCCCCAGGCGGGGCACTTAATGCGTTAGCTACGGCGCGGAAAACGTGGAATGTCCCCCACACCTAGTGCCCAACGTTTA</t>
  </si>
  <si>
    <t>GCGGNGTGTACAAGGCCCGGGAACGTATTCACCGCGGCATGCTGATCCGCGATTACTAGCGATTCCAACTTCATGCACTCGAGTTGCAGAGTGCAATCCGAACTGAGATGGCTTTTGGAGATTAGCTTGCGCTCGCACGCTTGCTGCCCACTGTCACCACCATTGTAGCACGTGTGTAGCCCAGCCCGTAAGGGCCATGAGGACTTGACGTCATCCCCACCTTCCTCCAGCTTATCACTGGCAGTCCCTTTAGAGTGCCCAACCAAATGATGGCAACTAAAGGCGAGGGTTGCGCTCGTTGCGGGACTTAACCCAACATCTCACGACACGAGCTGACGACAGCCATGCAGCACCTGTATCCGGTCCAGCCAAACTGAAAGACACATCTCTGTGTCCGCGACCGGTATGTCAAGGGCTGGTAAGGTTCTGCGCGTTGCTTCGAATTAAACCACATGCTCCACCGCTTGTGCGGGCCCCCGTCAATTCCTTTGAGTTTTAATCTTGCGACCGTACTCCCCAGGCGGAATGTTTAATGCGTTAGCTGCGCCACCGAAGTGTAAACACCCCGACGGCTAACATTCATCGTTTACGGCGTGGACTAC</t>
  </si>
  <si>
    <t>GGGCGGTGTGTACAAGGCCCGGGAACGTATTCACCGCNNCGTTGCTGATCTGCGATTACTAGCGACTCCGACTTCATGGGGTCGAGTTGCAGACCCCAATCCGAACTGAGACCGGNTTTTTGGGATTCGCTCCACCTTACGGTATCGCAGCCCTTTGTACCGGCCATTGTAGCATGCGTGAAGCCCAAGACATAAGGGGCATGATGATTTGACGTCATCCCCACCTTCCTCCGAGTTGACCCCGGCAGTCTCCCATGAGTCCCCGGCATAACCCGCTGGCAACATGGGACGAGGGTTGCGCTCGTTGCGGGACTTAACCCAACATCTCACGACACGAGCTGACGACAACCATGCACCACCTGTGCACGAGTGTCCAAAGAGACCACCATCTCTGGTGGCTTCTCGTGCATGTCAAGCCTTGGTAAGGTTCTTCGCGTTGCATCGAATTAATCCGCATGCTCCGCCGCTTGTGCGGGCCCCCGTCAATTCCTTTGAGTTTTAGCCTTGCGGCCGTACTCCCCAGGCGGGGCACTTAATGCGTT</t>
  </si>
  <si>
    <t>GCGGT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GCGGAGTGCTTAATGCGTTAGCTGCAGCACTAAGGGGCGGAAACCCCCTAACACTTAGCACTCATCGTTTACGGCGTGGACTACCAGGGTATCTA</t>
  </si>
  <si>
    <t>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AAGGGCACAACCTCCAAATCGACATCGTTTACGGCGTGGACTA</t>
  </si>
  <si>
    <t>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</t>
  </si>
  <si>
    <t>GNGTACAAGGNCCGGGAACGTATTCACCGNNNCNTTNTGATCNACGATTACTAGCGATTCCGACTTCATGGAGTCGAGTTGCAGACTCCAATCCGGACTACGACATACTTTATGAGGTCCGCTTGCTCTCGCGAGGTCGCTTCTCTTTGTATATGCCATTGTAGCACGTGTGTAGCCCTACTCGTAAGGGCCATGATGACTTGACGTCATCCCCACCTTCCTCCAGTTTATCACTGGCAGTCTCCTTTGAGTTCCCGGNCG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</si>
  <si>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NNNNNNNTTCCGTGGATGTCAAGACCAGGTAAGGTTCTTCGCGTTGCATCGAATTAAACCACATGCTCCACCGCTTGTGCGGGCCCCCGTCAATTCATTTGAGTTTTAACCTTGCGGCCGTACTCCCCAGGCGGTCGACTTAACGCGTTAGCTCCGGAAGCCACGCCTCAAGGGCACAACCTCCAAGT</t>
  </si>
  <si>
    <t>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</t>
  </si>
  <si>
    <t>GGGGGTGTACAAGGNCCGGGAACGTATTCACCGN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</si>
  <si>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AGCTCTATCTCTAGAGTTTTCAAAGGATGTCAAGATTTGGTAAGGTTCTTCGCGTTGCTTCGAATTAAACCACATGCTCCACCGCTTGTGCGGGTCCCCGTCAATTCCTTTGAGTTTCAACCTTGCGGTCGTACTCCCCAGGCGGAGTGCTTAATGCGTTAGCTGCAGCACTAAGGGGCGGAAACCCCCTAACACTTAGCACTCATCGTTTACGGCGTGGACTACCAGGGTATCTAATCCTGTTTGATCCCCACG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</si>
  <si>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</si>
  <si>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</si>
  <si>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</t>
  </si>
  <si>
    <t>GGT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CAGAGNTCCCGAAGGCACCAAAGCATCTCTGCTAAGTTCTCTGGATGTCAAGAGTAGGTAAGGTTCTTCGCGTTGCATCGAATTAAACCACATGCTCCACCGCTTGTGCGGGCCCCCGTCAATTCATTTGAGTTTTAACCTTGCGGCCGTACTCCCCAGGCGGTCGACTTAACGCGTTAGCTCCGGAAGCCACTCCT</t>
  </si>
  <si>
    <t>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</t>
  </si>
  <si>
    <t>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GTTGACATCGTTTAGGGCGT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</si>
  <si>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</t>
  </si>
  <si>
    <t>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TTCCCGAAGGCACCAATCCATCTCTGGAAAGTTCTGTGGATGTCAAGACCAGGTAAGGTTCTTCGCGTTGCATCGAATTAAACCACATGCTCCACCGCTTGTGCGGGCCCCCGTCAATTCATTTGAGTTTTAACCTTGCGGCCGTACTCCCCAGGCGGTCGACTTAACGCGTTAGCTCCGGAAGCCACGCCTCAAGGGCACAACCTCCAAGTCGACATCGTTTACGGCGTGGACT</t>
  </si>
  <si>
    <t>ACGGGT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</t>
  </si>
  <si>
    <t>TAACACGTGGGTAACCTACCTATAAGACTGGGATAACTTCG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ATGCACA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</t>
  </si>
  <si>
    <t>GGNGTGTACAAGGCCCGGGAACGTATTCACCGTGGCATTCTGATCCACGATTACTAGCGATTCCNACTTCATGGAGTCNAGTTGCANACTCCAATCCGGACTACGACGCACTTTATGAGGNCCGCTTGCTCTCGCGAGGTCGCTTCTCTTTGTATGCGCCATTGTAGCACGTGTGTAGCCCTACTCGNAAGGGCCATGANGACTTGACGTCATCCCCACCTTCCTCCAGTTTATCACTGGNAGTCTCCTTTGAGTTCCCGGCCTAACCGCTGGNAACAAANGANAAGGGTTGCGCTCGNTGCGGGACTTAACCCAACATTTCACAACNCGAGCTGANNACNGCCATGCAGCACCTGTCTCANAGTTCCCGAANGCACCNAANCATCTCTGNTAAGTTCTCTGGATGTCAAGAGTANGTAAGGNTCTT</t>
  </si>
  <si>
    <t>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</t>
  </si>
  <si>
    <t>CGGT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TTTAACGCGTTAGCTCCGGAAGCCACGCCTCAAGGGCACAACCTCCAAATCGACATCGTTTACGGCGTGGACTACCAGGGTATCTAATCCTGTTTGCTCCCCA</t>
  </si>
  <si>
    <t>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ACCTCCAAGTCGACATCGTTTACGGCGTGGACTACCAGGGTATCTAATCCTGTTTGCTCCCCACGCTTT</t>
  </si>
  <si>
    <t>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AGGGCACAACCTCCAAGTCGACATCGTTTACG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</si>
  <si>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NAAGTTCTCTGGATGTCAAGAGTAGGTAAGGTTCTTCGCGTTGCATCGAATTAAACCACATGCTCCACCGCTTGTGCGGGCCCCCGTCAATTCATTTGAGTTTTAACCTTGCGGCCGTACTCCCCAGGCGGTCGACTTAACGCGTTAGCTCCGGAAGCCACGCCTCANGGGCACAACCTCCAAGTCGACATCGTTTACGGCGTGNAC</t>
  </si>
  <si>
    <t>GTGNACAAGGCCCGGGAACGTATTCACCGTNNCNTTNNN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NCACGCCTCAAGGGCACAACCTCCAAGTCNACATCGTTTACGGCGTGG</t>
  </si>
  <si>
    <t>CGGNGTGTACAAGGCCCGGGAACGTATTCACCGTAGCATTCTGATCTACGATTACTAGCGATTCCGACTTCATGGAGTCGAGTTGCAGACTCCAATCCGGACTACGACATACTTTATGAGGTCCGCTTGCTCTCGCGAGGTCGCTTCTCTTTGTATATGCCATTGTAGCACGTGTGTAGCCCTGGTCGTAAGGGCCATGATGACTTGACGTCATCCCCACCTTCCTCCAGTTTATCACTGGCAGTCTCCTTTGAGTTCCCGGCCNG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TGTTTGCTCCCCACGCTTTCGCACCTGAGCGTCAGTCTTT</t>
  </si>
  <si>
    <t>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</si>
  <si>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GCGGNGTGTACAAGGCCCGGGAACGTATTCACCGCGGCATTCTGATCCGCGATTACTAGCGATTCCGACTTCATGGAGTCGAGTTGCAGACTCCAATCCGGACTACGATCGGCTTTTTGAGATTAGCATCACATCGCTGT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</t>
  </si>
  <si>
    <t>GGTGTGTACAAGGCCCGGGAACGTATTCACCGTAGCATTCTGATCTACGATTACTAGCGATTCCGACTTCATGGAGTCGAGTTGCAGACTCCAATCCGGACTACGACATACTTTATGAGGTCCGCTTGCTCTCGCGAGGTCGCTTCTCTTTGTATATGCCATTGTAGCACGTGTGTAGCCCTGGTCGTAAGGGCCATGATGACTTGACGTCATCCCCACCTTCCTCCAGTTTATCACTGGCAGTCTCCTTTGAGTTCCCGGCCNAACCGCTGGCAACAAAGGATAAGGGTTGCGCTCGTTGCGGGACTTAACCCAACATTTCACAACACGAGCTGACGACAGCCATGCAGCACCTGTCTCACAGTTCCCGAAGGCACCAANNCATCTCTGNNAAGTTCTGTGGATGTCAAGACCAGGTAAGGTTCTTCGCGTTGCATCGAATTAAACCACATGCTCCACCGCT</t>
  </si>
  <si>
    <t>GGTGTGTACAAGGCCCGGGAACGTATTCACCGTGGCN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</t>
  </si>
  <si>
    <t>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NGTTCCCGAAGGCACNAANGCATCTCTGCNAANTTCCNTGGATGTCAAGAGTAGGTAAGGTTCTTCGCGTTGCATCGAATTAAACCACATGCTCCACCGCTTGTGCGGGCCCCCGTCAATTCATTTGAGTTTTAACCTTGCGGCCGTACTCCCCAGGCGGTCGACTTAACG</t>
  </si>
  <si>
    <t>C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CGGTTCCCGAAGGCACTAAGGCATCTCTGCCAAATTCCGTGGATGTCAAGAGTAGGTAAGGTTCTTCGCGTTGCATCGAATTAAACCACATGCTCCACCGCTTGTGCGGGCCCCCGTCAATTCATTTGAGTTTTAACCTTGCGGCCGTACTCCCCAGGCGGTCGACTTAACGCGTTAGCTCCGGAAGCCAC</t>
  </si>
  <si>
    <t>GGGC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</t>
  </si>
  <si>
    <t>GGT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GACTACCAGGGTATCTAATCCTGTTTGCTCCCCAC</t>
  </si>
  <si>
    <t>GGTGTGTACAAGGCCCGGGAACGTATTCACCGTAGCATTCTGATCTACGATTACTAGCGATTCCGACTTCATGGAGTCGAGTTGCAGACTCCAATCCGGACTACGACGCACTTTATGAGGTCCGCTTGCTCTCGCGAGTTCGCTTCTCTTTGTATGCGCCATTGTAGCACGTGTGTAGCCCTACTCGTAAGGGCCATGATGACTTGACGTCATCCCCACCTTCCTCCAGTTTATCACTGGCAGTCTCCTTTGAGTTCCCGGCCGGACCGCTGGCAACAAAGGATAAGGGTTGCGCTCGTTGCGGGACTTAACCCAACATTTCACAACACGAGCTGACGACAGCCATGCAGCACCTGTCTCAGAGTTCCCGAAGGCACCAATCCATCTCTGGAAAGTTCTCTGGATGTCAAGAGTAGGTAAGGTTCTTCGCGTTGCATCGAATTAAACCACATGCTCCACCGCTTGTGCGGGCCCCCGTCAATTCATTTGAGTTTTAACCTTGCGGCCGTACTCCCCAGGCGGTCGACTTAACGCGTTAGCTCCGGAAGCCACGCCTCAAGGGCACAACCTCCAAGTCGACATCGT</t>
  </si>
  <si>
    <t>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GTCGACATCGTTTACGGCGTGGACTACCAGGGTATCTAATCCTGTTTGCTCCC</t>
  </si>
  <si>
    <t>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CCAGGGTATCTAATCCTGTTT</t>
  </si>
  <si>
    <t>GGNGTGTACAAGGCCCGGGAACGTATTCACCGTAGCATTCTGATCTACGATTACTAGCGATTCCGACTTCATGGAGTCGAGTTGCAGACTCCAATCCGGACTACGACATACTTTATGAGGTCCGCTTGCTCTCGCGAGGTCGCTTCTCTTTGTATATGCCATTGTAGCACGTGTGTAGCCCTGGTCGTAAGGGCCATGATGACTTGACGTCATCCCCACCTTCCTCCAGTTTATCACTGGCAGTCTCCTTTGAGTTCCCGGCCGAACCGCTGGCAACAAAGGATAAGGGTTGCGCTCGTTGCGGGACTTAACCCAACATTTCACAACACGAGCTGACGACAGCCATGCAGCACCTGTCTCACAGTTCCCGAAGGCACCAATCCATCTCTGGAAAGTTCTGTGGATGTCAAGACCAGGTAAGGTTCTTCGCGTTGCATCGAATTAAACCACATGCTCCACCGCTTGTGCGGGCCCCCGTCAATTCATTTGAGTTTTAACCTTGCGGCCGTACTCCCCAGGCGGTCGATTTAACGCGTTAGCTCCGGAAGCCACGCCTCAAGGGCACAACCTCCAAATCGACATCGTTTACGGCGTGGACTACCAGGGTATCTAATCC</t>
  </si>
  <si>
    <t>GGNGNGTACAAGGCCCGGGAACGTATTCACCGTAGCNTTN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NNCATCTCTGNNAAGTTCTGTGGATGTCAAGACCAGGTAAGGTTCTTCGCGTTGCATCGAATTAAACCACATGCTCCACCGCTTGTGCGGGCCCCCGTCAATTCATTTGAGTTTTAACCTTGCGGCCGTACTCCCCAGGCGGTCGATTTAACGCGTTAGCTCCGGAAGCCACGCCTC</t>
  </si>
  <si>
    <t>GGNGTGTACAAGGCCCGGGAACGTATTCACCGTGGCATTCTGATCCACGATTACTAGCGATTCCGACTTCATGGAGTCGAGTTGCAGACTCCAATCCGGACTACGACGCACTTTATGAGGTCCGCTTGCTCTCGCGAGTTCGCTTCTCTTTGTATGCGCCATTGTAGCACGTGTGTAGCCCTGGTCGTAAGGGCCATGATGACTTGACGTCATCCCCACCTTCCTCCAGTTTATCACTGGCAGTCTCCTTTGAGTTCCCGGCCGGACCGCTGGCAACAAAGGATAAGGGTTGCGCTCGTTGCGGGACTTAACCCAACATTTCACAACACGAGCTGACGACAGCCATGCAGCACCTGTCTCACAGNTCCCGAAGGCACCAATCCATCTCTGGAAAGTTCTGTGGATGTCAAGACCAGGTAAGGTTCTTCGCGTTGCATCGAATTAAACCACATGCTCCACCGCTTGT</t>
  </si>
  <si>
    <t>GGNGTGTACAAGGCCCGGGAACGTATTCACCGTAGCATTCTGATCTACGATTACTAGCGATTCCGACTTCATGGAGTCGAGTTGCAGACTCCAATCCGGACTACGACATACTTTATGAGGTCCGCTTGCTCTCGCGAGGTCGCTTCTCTTTGTATATGCCATTGTAGCACGTGTGTAGCCCTGGTCGTAAGGGCCATGATGACTTGACGTCATCCCCACCTTCCTCCAGTTTATCACTGGCAGTCTCCTTTGAGTTCCCGGCCTAACCGCTGGCAACAAAGGATAAGGGTTGCGCTCGTTGCGGGACTTAACCCAACATTTCACAACACGAGCTGACGACAGCCATGCAGCACCTGTCTCACAGTTCCCGAAGGCACCAAAGCATCTCTGCTAAGTTCTGTGGATGTCAAGACCAGGTAAGGTTCTTCGCGTTGCATCGAATTAAACCACATGCTCCACCGCTTGTGCGGGCCCCCGTCAATTCATTTGAGTTTTAACCTTGCGGCCGTACTCCCCAGGCGGTCGACTTAACGCGTTAGCTCCGGAAGCCACGCCTCAAGGGCACA</t>
  </si>
  <si>
    <t>GGN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AGTTCCCGAAGGCACNNNNCCATCTCTGNNNNGTTCTGTGGATGTCAAGACCAGGTAAGGTTCTTCGCGTTGCATCGAATTAAACCACATGCTCCACCGCTTGTGCGGGCCCCCGTCAATTCATTTGAGTTTTAACCTTGCGGCCGTACTCCCCAGGCGGTCGACTTAACGCGTTAGCTCCGGAAGCCACGCCTCAAGGGCACAACCTCCAAGTCGACATCGTTTACGGCGTGGACTACCAGGGTATCTAATCCTGTTTGCTCCCCACGCTTTCGCAC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</si>
  <si>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</t>
  </si>
  <si>
    <t>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TCCCCACGCTTTCG</t>
  </si>
  <si>
    <t>TGATCCGCGATTACTAGCGATTCCGGCTTCATGCAGGCGAGTTGCAGCCTGCAATCCGAACTGAGAGAAGCTTTAAGAGATTTGCATGACCTCGCGGTCTAGCGACTCGTTGTACTTCCCATTGTAGCACGTGTGTAGCCCAGGTCATAAGGGGCATGATGATTTGACGTCATCCCCACCTTCCTCCGGTTTGTCACCGGCAGTCTCGCTAGAGTGCCCAACTAAATGATGGCAACTAACAATAAGGGTTGCGCTCGTTGCGGGACTTAACCCAACATCTCACGACACGAGCTGACGACAACCATGCACCACCTGTCACTTTGTCCCCGAAGGGAAAGCTCTATCTCTAGAGTGGTCAAAGGATGTCAAGACCTGGTAAGGTTCTTCGCGTTGCTTCGAATTAAACCACATGCTCCACCGCTTGTGCGGGCCCCCGTCAATTCCTTTGAGTTTCAACCTTGCGGTCGTACTCCCCAGGCGGAGTGCTTAATGCGTTTGCTGCAGCACTGAAGGGCGGAAACCCTCCAACACTTAGCACTCATCGTTTACGGCGTGGACTACCAGGGTATCTAATCCTGTTTGCTCCCCACGCTTTCGAGCCTC</t>
  </si>
  <si>
    <t>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</t>
  </si>
  <si>
    <t>GCGGTGTGTACAAGGCCCGGGAACGTATTCACCGCGGCATGC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</si>
  <si>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CAAGGGCACAACCTCCAA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</si>
  <si>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NNNNNNTCTCTGCTAAGTTCTCTGGATGTCAAGAGTAGGTAAGGTTCTTCGCGTTGCATCGAATTAAACCACATGCTCCACCGCTTGTGCGGGCCCCCGTCAATTCATTTGAGTTTTAACCTTGCGGCCGTACTCCCCAGGCGGTCGACTTAACGCGTTAGCTCCGGAAGCCACGCCTCAAGGGCACAACCTCCAAGTCGACATCGTTTACGGCGTGGACTACCAG</t>
  </si>
  <si>
    <t>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</t>
  </si>
  <si>
    <t>GGT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CGTTCCCGAAGGCACCAAAGCATCTCTGCTAAGTTCGCTGGATGTCAAGAGTAGGTAAGGTTCTTCGCGTTGCATCGAATTAAACCACATGCTCCACCGCTTGTGCGGGCCCCCGTCAATTCATTTGAGTTTTAACCTTGCGGCCGTACTCCCCAGGCGGTCGACTTAACGCGTTAGCTCCGGAAGCCACTC</t>
  </si>
  <si>
    <t>GGN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CGTGGACTACCAGGGTATCTAATCCTGTTTGCTCCCCACGCTTTCGCACCTGAGCGT</t>
  </si>
  <si>
    <t>CGATTACTANNGATTCCAGCTTCNCNCNNNCGAGNTGCANACTGCGATCCGAACTGAGAACAGATTTNTGGGATTGGNTAAACCTTGCGGNCTCNCANCCCTTTGTTCTGTCCATTGNANNACGTGTGNNNNCCANGNCATAAGGGGCATGATGATTTGACGTCATCCCCACCTTCCTCCGGTTTGTCACCNGNAGTCNCCTTNNANTGCCCNNCTNAATGCTGGNNACNAAGATCAAGGNNNGNGCTCGTTGCGGGACTTAACCCANCATCTCACN</t>
  </si>
  <si>
    <t>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NCCCCCGTCAATTCCTTTGAGTTTCAGTCTTGCGACCGTACTCCCCAGGCGGAGTGCTTAATGCGTTAG</t>
  </si>
  <si>
    <t>GGNGTGTACAAGGCCCGGGAACGTATTCACCGTGACNTTNTN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</si>
  <si>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GNGGTGTGTACAAGGCCCGGGAACGTATTCACCGCGNCNTGNTGATCCGCGATTACTAGCGATTCCAGCTTCACGCAGTCGAGTTGCAGACTGCGATCCGAACTGAGAACAGATTTATGGGATTGGCTAAACCTTGCGGTCTCGCAGCCCTTTGTTCTGTCCATTGTAGCACGTGTGTAGCCCAGGTCATAAGGGGCATGATGATTTGACGTCATCCCCACCTTCCTCCGGTTTGTCACCGGCAGTCACCTTAGAGTGCCCAACTA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</t>
  </si>
  <si>
    <t>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g</t>
  </si>
  <si>
    <t>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</t>
  </si>
  <si>
    <t>CGGNGTGTACAAGGCCCGGGAACGTATTCACCGCGACATTCTGATTC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CGGTCAACTTAATGCGTTAGCTGCGCCACTAAAATCTCAAGGATTCCAACGGCTAGTTGACATCGTTTACGGCGTG</t>
  </si>
  <si>
    <t>GGTGTGTACAAGACCCGGGAACGTATTCACCGCGACATTCTGATCCGCGATTACTAGCGATTCCGACTTCACGCAGTCGAGTTGCAGACTGCGATCCGGACTACGATCGGGTTTCTGAGATTGGCTCCCCCTCGCGGGTTGGCGACCCTCTGTCCCGACCATTGTATGACGTGTGAAGCCCTACCCATAAGGGCCATGAGGACTTGACGTCATCCCCACCTTCCTCCGGTTTGTCACCGGCAGTCTCATTAGAGTGCTCTTGCGTAGCAACTAATGACAAGGGTTGCGCTCGTTGCGGGACTTAACCCAACATCTCACGACACGAGCTGACGACAGCCATGCAGCACCTGTGTTCCGGTTCTCTTGCGAGCACGGCCAAATCTCTTCGGCTTTCCAGACATGTCAAGGGTAGGTAAGGTTTTTCGCGTTGCATCGAATTAATCCACATCATCCACCGCTTGTGCGGGTCCCCGTCAATTCCTTTGAGTTTTAATCTTGCGACCGTACTCCCCAGGCGGTCAACTTCACGCGTTAGCTGCGCTACTAAGGCCTAACGGCCCCAACAGCTA</t>
  </si>
  <si>
    <t>GGNGTGTACAAGGCCCGGGAACGTATTCACCGTGGCATTCTGATCCACGATTACTAGCGATTCCGACTTCACGGAGTCGAGTTGCAGACTCCGATCCGGACTACGACGCACTTTATGAGGTCCGCTTGCTCTCGCGAGGTCGCTTCTCTTTGTATGCGCCATTGTAGCACGTGTGTAGCCCTACTCGTAAGGGCCATGATGACTTGACGTCATCCCCACCTTCCTCCGGTTTATCACCGGCAGTCTCCTTTGAGTTCCCGACCGAATCGCTGGCAACAAAGGATAAGGGTTGCGCTCGTTGCGGGACTTAACCCAACATTTCACAACACGAGCTGACGACAGCCATGCAGCACCTGTCTNNNNNNTCCCGAAGGCACNAANGCATCTCTGCTAANTTCTCTGGATGTCAAGAGTAGGTAAGGTTCTTCGCGTTGCATCGAATTAAACCACATGCTCCACCGCTTGTGCGGGCCCCCGTCAATTCATTTGAGTTTTAACCTTGCGGCCGTACTCCCCAGGCGGTCGACTTAACGCGTTAGCTCCGGAAGCCACTCCTCAAGGGAACAACCTCCAAGTCGACATCGTTTACGGCGTGGACTACCA</t>
  </si>
  <si>
    <t>GGNGTGTACAAGGCCCGGGAACGTATTCACCGTGGCATTCTGATCCACGATTACTAGCGATTCCGACTTCACGGAGTCGAGTTGCAGACTCCGATCCGGACTACGACGCACTTTGTGAGGTCCGCTTGCTCTCGCGAGGTCGCTTCTCTTTGTATGCGCCATTGTAGCACGTGTGTAGCCCTACTCGTAAGGGCCATGATGACTTGACGTCATCCCCACCTTCCTCCGGTTTATCACCGGCAGTCTCCTTTGAGTTCCCGACCGAATCGCTGGCAACAAAGGATAAGGGTTGCGCTCGTTGCGGGACTTAACCCAACATTTCACAACACGAGCTGACGACAGCCATGCAGCACCTGTCTCANGGTTCCCGAAGGCACNNANGCATCTCTGCNNANTTCCNTGGATGTCAAGAGTAGGTAAGGTTCTTCGCGTTGCATCGAATTAAACCACATGCTCCACCGCTTGTGCGGGCCCCCGTCAATTCATTTGAGTTTTAACCTTGCGGCCGTACTCCCCAGGCGGTCGACTTAACGCGTTAGCTCCGGAAGCCACTCCTCAAGGGAACAACCTCCAAGTCGACATCGTTTACGGCGTGGACTACCAGGGTATCTAATCCTGTTTGCTCCCCACGCTTTCGCACCTGAGCGTCAGTCTTTGTCCAGGG</t>
  </si>
  <si>
    <t>GGGGNGTGTACAAGGCCCGGGAACGTATTCACCGCGGCATGCTGATCCGCGATTACTAGCGATTCCAGCTTCATGTAGGCGAGTTGCAGCCTACAATCCGAACTGAGAACGGTTTTATGAGATTAGCTCCACCTCGCGGTCTTGCAGCTCTTTGTACCGTCCATTGTAGCACGTGTGTAGCCCAGGTCATAAGGGGCATGATGATTTGACGTCATCCCCACCTTCCTCCGGTTTGTCACCGGCAGTCACCTTAGAGTGCCCAACTTAATGATGGCAACTAAGATCAAGGGTTGCGCTCGTTGCGGGACTTAACCCAACATCTCACGACACGAGCTGACGACAACCATGCACCACCTGTCACTCTGCTCCCGAAGGAGAAGCCCTATCTCTAGGGTTGTCAGAGGATGTCAAGACCTGGTAAGGTTCTTCGCGTTGCTTCGAATTAAACCACATGCTCCACCGCTTGTGCGGGCCCCCGTCAATTCCTTTGAGTTTCAGCCTTGCGGCCGTACTCCCCAGGCGGAGTGCTTAATGCGTTAACTTCAGCACTAAAGGGCGGAAACCCTCTAACA</t>
  </si>
  <si>
    <t>CGGTGTGTACAAGGCCCGGGAACGTATTCACCGCGGCATGC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</t>
  </si>
  <si>
    <t>GGC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</t>
  </si>
  <si>
    <t>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TAAGTTCTCTGGATGTCAAGAGTAGGTAAGGTTCTTCGCGTTGCATCGAATTAAACCACATGCTCCACCGCTTGTGCGGGCCCCCGTCAATTCATTTGAGTTTTAACCTTGCGGCCGTACTCCCCAGGCGGTCGACTTAACGCGTTAGCTCCGGAAGCCACGCCTCANGGGCACAACCTCCAAGTCGACATCGTTTACGGCGTGNACTACCAGGGTATCTAATCCTGTTTGCTCCCCACGCTTTCGCACCTGAGCGTCA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</si>
  <si>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CTTAACGCGTTAGCTCCGGAAGCCACGCCTCAAGGGCACAACCTCCAAGTCGACATCGTTTACGGCGTGGACTACCAGGGTATCTA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</si>
  <si>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NAAGTTCTCTGGATGTCAAGAGTAGGTAAGGTTCTTCGCGTTGCATCGAATTAAACCACATGCTCCACCGCTTGTGCGGGCCCCCGTCAATTCATTTGAGTTTTAACCTTGCGGCCGTACTCCCCAGGCGGTCGACTTAACGCGTTAGCTCCGGAAGCCACGCCTCAAGGGCACAACCTCCAAGTCGACATCGTTTACGGCGTGGACTACCAGGGTATCTAATCCTGTTTGCTCCCCACGC</t>
  </si>
  <si>
    <t>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</t>
  </si>
  <si>
    <t>CGGTGTGTACAAGGCCCGGGAACGTATTCACCGCGGCATGCTGATCCGCGATTACTAGCGATTCCGGCTTCATGTAGGCGAGTTGCAGCCTACAATCCGAACTGAGAATGGTTTTATGGGATTGGCTTGACCTCN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</t>
  </si>
  <si>
    <t>CGGTGTGTACAAGGCCCGGGAACGTATTCACCGCGGCATGCTGATCCGCGATTACTAGCGATTCCGGCTTCATGTAGGCGAGTTGCAGCCTACAATCCGAACTGAGAATGGTTTTATGGGATTGGCTTGACCTCG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AATGCGTTAACTTCAGC</t>
  </si>
  <si>
    <t>GCGGNGTGTACAAGACCCGGGAACGTATTCACCGTAG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</t>
  </si>
  <si>
    <t>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CAAGGGCACAACCTCCAAGTCGACATCGTTTACGGCGTGGACTACCAGGGTATCTAATCCTG</t>
  </si>
  <si>
    <t>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NNCATCTCTGCTAAGTTCTCTGGATGTCAAGAGTAGGTAAGGTTCTTCGCGTTGCATCGAATTAAACCACATGCTCCACCGCTTGTGCGGGCCCCCGTCAATTCATTTGAGTTTTAACCTTGCGGCCGTACTCCCCAGGCGGTCGACTTAACGCGTTAGCTCCGGAAGCCACGCCT</t>
  </si>
  <si>
    <t>CGGT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NCATCTCTGCNAAGTTCTCTGGATGTCAAGAGTAGGTAAGGTTCTTCGCGTTGCATCGAATTAAACCACATGCTCCACCGCTTGTGCGGGCCCCCGTCAATTCATTTGAGTTTTAACCTTGCGGCCGTACTCCCCAGGCGGTCGA</t>
  </si>
  <si>
    <t>CGGTGTGTACAAGGCCCGGGAACGTATTCACCGTAGCATTCTGATCTACGATTACTAGCGATTCCGACTTCATGGAGTCGAGTTGCAGACTCCAATCCGGACTACGACGCACTTTATGAGGTCCGCTTGCTCTCGCGAGGTCGCTTCTCTTTGTATGCGCCATTGTAGCACGTGTGTAGCCCTACTCGTAAGGGCCATGATGACTTGACGTCATCCCCACCTTCCTCCAGTTTATCACTGGCAGTCTCCTTTGAGTTCCCGGCCGAACCGCTGGCAACAAAGGATAAGGGTTGCGCTCGTTGCGGGACTTAACCCAACATTTCACAACACGAGCTGACGACAGCCATGCAGCACCTGTCTCAGAGTTCCCGAAGGCACCANNNNATCTCTGNNNAGTTCTCTGGATGTCAAGAGTAGGTAAGGTTCTTCGCGTTGCATCGAATTAAACCACATGCTCCACCGCTTGTGCGGGCCCCCGTCAATTCATTTGAGTTTTAACCTTGCGGCCGTACTCCCCAGGCGGTCGACTTAACGCGTTAG</t>
  </si>
  <si>
    <t>GTGTACAAGGCCCGGGAACGTATTCACCGCGGNNTGNTGATCCGCGATTACTAGCGATTCCAGCTTCACGCAGTCGAGTTGCAGACTGCGATCCGAACTGAGAACAGATTTGTGGGATTGGCTTAGCCTCGCGGCTTCGCTGCCCTTTGTTCTGCCCATTGTAGCACGTGTGTAGCCCAGGTCATAAGGGGCATGATGATTTGACGTCATCCCCACCTTCCTCCGGTTTGTCACCGGCAGTCACCTTAGAGTGCCCAACTGAATGCTGGCAACTAAGATCAAGGGTTGCGCTCGTTGCGGGACTTAACCCAACATCTCACGACACGAGCTGACGACAACCATGCACCACCTGTCACTCTGCCCCCGAAGGGGAAGCCCTATCTCTAGGGTTGTCAGAGGATGTCAAGACCTGGTAAGGTTCTTCGCGTTGCTTCGAATTAAACCACATGCTCCACCGCTTGTGCGGGCCCCCGTCAATTCCTTTGAGTTTCAGTCTTGCGACCGTACTCCCCAGGCGGAGTGCTTAATGCGTTTGCTGCAGCACTAAAGGGCGGAAACCCTCTAACACTTAGCACTCATCGTTTACGGCGTGGACTAC</t>
  </si>
  <si>
    <t>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</t>
  </si>
  <si>
    <t>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</t>
  </si>
  <si>
    <t>CGGTGTGTACAAGGCCCGGGAACGTATTCACCGCGGCATTCTGATCCGCGATTACTAGCGATTCCGACTTCATGGAGTCGAGTTGCAGACTCCAATCCGGACTACGATCGGCTTTTTGAGATTAGCATCCTATCGCTAGGTAGCAACCCTTTGTACCGACCATTGTAGCACGTGTGTAGCCCTGGCCGTAAGGGCCATGATGACTTGACGTCGTCCCCGCCTTCCTCCAGTTTGTCACTGGCAGTATCCTTAAAGTTCCCGACATTACTCGCTGGCAAA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GCCCCAACGGCTAGTAGACATCGTTTACGGCATGGACTA</t>
  </si>
  <si>
    <t>GGCGGTGTGTACAAGACCCGGGAACGTATTCACCGTAG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</t>
  </si>
  <si>
    <t>GGNGTGTACAAGGCCCGGGAACGTATTCACCGTGGCATTCTGATCCACGATTACTAGCGATTCCGACTTCATGGAGTCGAGTTGCAGACTCCAATCCGGACTACGACGCACTTTATGAGGTCCGCTTGCTCTCGCGAGGTCGCTTCTCTTTGTATGCGCCATTGTAGCACGTGTGTAGCCCTACTCGTAAGGGCCATGATGACTTGACGTCATCCCCACCTTCCTCCAGTTTATCACTGGCAGTCTCCTTTGAGTTCCCGGCCTAACCGCTGGCAACAAAGGATAAGGGTTGCGCTCGTTGCGGGACTTAACCCAACATTTCACAACACGAGCTGACGACAGCCATGCAGCACCTGTCTCAGAGTTCCCGAAGGCACCAAAGCATCTCTGCTAAGTTCTCTGGATGTCAAGAGTAGGTAAGGTTCTTCGCGTTGCATCGAATTAAACCACATGCTCCACCGCTTGTGCGGGCCCCCGTCAATTCATTTGAGTTTTAACCTTGCGGCCGTACTCCCCAGGCGGTCGACTTAACGCGTTAGCTCCGGAAGCCACGCCT</t>
  </si>
  <si>
    <t>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ATTCTCATCTCTGAAAACTTCCGTGGATGTCAAGACCAGGTAAGGTTCTTCGCGTTGCATCGAATTAAACCACATGCTCCACCGCTTGTGCGGGCCCCCGTCAATTCATTTGAGTTTTAACCTTGCGGCCGTACTCCCCAGGCGGTCGACTTAACGCGTTAGCTCCGGAAGCCACGCCTCAAGGGCACA</t>
  </si>
  <si>
    <t>C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</t>
  </si>
  <si>
    <t>ACCCGGGAACGTATTCACCGNANNNTGNTGATCTACNATTACTAGCGATTCCAGCTTCATGTANTCNAGTTGCANACTACAATCCGAACTGAGAACAACTTTATGGGATTTGCATGACCTCGCGGTTTANCTGCCCTTTGTATTGTCCATTGNANCACGTGTGTAGCCCAAATCATAAGGGGCATGATGATTTGACGTCATCCCCACCTTCCTCCGGTTTGTCACCGGNAGTCAACCTANAGTGCCCAACTTAATGATGGCAACTAAGCTTAAGGGTTGCGCTCGTTGCGGGACTTAACCCAACATCTCACGACACGAGCTGACGACNACCATGCACCACCTGTCACTTTGTCCCCCGAAGGGGAAGGNTCTATCTCTAGAGTTTTCAAAGGATGTCAAGATTTGGTAAGGNTCTTCGCGTTGCTTCNAATTAAACCACATGCTCCACCGCTTGTGCGGGTCCCCGTCAATTCCTTTGAGTTTCAACCTTGCGGTCGTACTCCCCAGGCGGAGTGCTTAATGC</t>
  </si>
  <si>
    <t>GGTGTGTACAAGACCCGGGAACGTATTCACCGTANCATGCTGATCTACGATTACTAGCGATTCCAGCTTCATGTAGTCGAGTTGCAGACTACAATCCGAACTGAGAATAATTTTATGGGATTTGCTTGGCCTCGCGGATTCGCTGCCCTTTGTATTATCCATTGTAGCACGTGTGTAGCCCAAATCATAAGGGGCATGATGATTTGACGTCATCCCCACCTTCCTCCGGTTTGTCACCGGCAGTCAACCTAGAGTGCCCAACTTAATGATGGCAACTAAGCTTAAGGGTTGCGCTCGTTGCGGGACTTAACCCAACATCTCACGACACGAGCTGACGACAACCATGCACCACCTGTCACTTTGTCCCCCGAAGGGGAAGACTCTATCTCTAGAGCGGTCAAAGGATGTCAAGATTTGGTAAGGTTCTTCGCGTTGCTTCGAATTAAACCACATGCTCCACCGCTTGTGCGGGTCCCCGTCAATTCCTTTGAGTTTCAACCTTGCGGTCGTACTCCCCAG</t>
  </si>
  <si>
    <t>GTGTACAAGGCCCGGGAACGTATTCACCGTGACNTTN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</t>
  </si>
  <si>
    <t>fastaname</t>
  </si>
  <si>
    <t xml:space="preserve">D05C </t>
  </si>
  <si>
    <t xml:space="preserve">D02A </t>
  </si>
  <si>
    <t xml:space="preserve">T07A </t>
  </si>
  <si>
    <t xml:space="preserve">T05A </t>
  </si>
  <si>
    <t xml:space="preserve">T04A </t>
  </si>
  <si>
    <t xml:space="preserve">D03A </t>
  </si>
  <si>
    <t xml:space="preserve">D08A </t>
  </si>
  <si>
    <t xml:space="preserve">T10A </t>
  </si>
  <si>
    <t xml:space="preserve">T05C </t>
  </si>
  <si>
    <t xml:space="preserve">D01A </t>
  </si>
  <si>
    <t xml:space="preserve">T01A </t>
  </si>
  <si>
    <t xml:space="preserve">D05A </t>
  </si>
  <si>
    <t xml:space="preserve">D02C </t>
  </si>
  <si>
    <t xml:space="preserve">T03A </t>
  </si>
  <si>
    <t xml:space="preserve">D11A </t>
  </si>
  <si>
    <t xml:space="preserve">D04C </t>
  </si>
  <si>
    <t xml:space="preserve">D07A </t>
  </si>
  <si>
    <t xml:space="preserve">T03C </t>
  </si>
  <si>
    <t xml:space="preserve">D03C </t>
  </si>
  <si>
    <t xml:space="preserve">T01C </t>
  </si>
  <si>
    <t xml:space="preserve">T02C </t>
  </si>
  <si>
    <t xml:space="preserve">D14A </t>
  </si>
  <si>
    <t xml:space="preserve">D15A </t>
  </si>
  <si>
    <t xml:space="preserve">D10A </t>
  </si>
  <si>
    <t xml:space="preserve">T07C </t>
  </si>
  <si>
    <t xml:space="preserve">T06C </t>
  </si>
  <si>
    <t xml:space="preserve">D09A </t>
  </si>
  <si>
    <t xml:space="preserve">T12A </t>
  </si>
  <si>
    <t xml:space="preserve">D07C </t>
  </si>
  <si>
    <t xml:space="preserve">T14A </t>
  </si>
  <si>
    <t xml:space="preserve">T11A </t>
  </si>
  <si>
    <t xml:space="preserve">D01C </t>
  </si>
  <si>
    <t xml:space="preserve">T04C </t>
  </si>
  <si>
    <t xml:space="preserve">T08A </t>
  </si>
  <si>
    <t xml:space="preserve">D12A </t>
  </si>
  <si>
    <t xml:space="preserve">D06C </t>
  </si>
  <si>
    <t xml:space="preserve">D13A </t>
  </si>
  <si>
    <t xml:space="preserve">T02A </t>
  </si>
  <si>
    <t xml:space="preserve">T13A </t>
  </si>
  <si>
    <t xml:space="preserve">T16A </t>
  </si>
  <si>
    <t xml:space="preserve">D16A </t>
  </si>
  <si>
    <t xml:space="preserve">T09A </t>
  </si>
  <si>
    <t xml:space="preserve">T15A </t>
  </si>
  <si>
    <t xml:space="preserve">D06A </t>
  </si>
  <si>
    <t xml:space="preserve">D04A </t>
  </si>
  <si>
    <t xml:space="preserve">D04C  </t>
  </si>
  <si>
    <t xml:space="preserve">T06A </t>
  </si>
  <si>
    <t xml:space="preserve">&gt;AS1054_D05C </t>
  </si>
  <si>
    <t xml:space="preserve">&gt;AS0666_D02A </t>
  </si>
  <si>
    <t xml:space="preserve">&gt;AS0706_T07A </t>
  </si>
  <si>
    <t xml:space="preserve">&gt;AS0695_T05A </t>
  </si>
  <si>
    <t xml:space="preserve">&gt;AS0673_T04A </t>
  </si>
  <si>
    <t xml:space="preserve">&gt;AS0768_D03A </t>
  </si>
  <si>
    <t xml:space="preserve">&gt;AS0789_T05A </t>
  </si>
  <si>
    <t xml:space="preserve">&gt;AS0681_T05A </t>
  </si>
  <si>
    <t xml:space="preserve">&gt;AS0727_D08A </t>
  </si>
  <si>
    <t xml:space="preserve">&gt;AS1124_T10A </t>
  </si>
  <si>
    <t xml:space="preserve">&gt;AS1082_T05C </t>
  </si>
  <si>
    <t xml:space="preserve">&gt;AS0724_T07A </t>
  </si>
  <si>
    <t xml:space="preserve">&gt;AS1117_D08A </t>
  </si>
  <si>
    <t xml:space="preserve">&gt;AS0617_D01A </t>
  </si>
  <si>
    <t xml:space="preserve">&gt;AS0628_T01A </t>
  </si>
  <si>
    <t xml:space="preserve">&gt;AS0632_T01A </t>
  </si>
  <si>
    <t xml:space="preserve">&gt;AS0654_T04A </t>
  </si>
  <si>
    <t xml:space="preserve">&gt;AS0696_D05A </t>
  </si>
  <si>
    <t xml:space="preserve">&gt;AS0630_T01A </t>
  </si>
  <si>
    <t xml:space="preserve">&gt;AS0774_T04A </t>
  </si>
  <si>
    <t xml:space="preserve">&gt;AS0652_D03A </t>
  </si>
  <si>
    <t xml:space="preserve">&gt;AS0697_T05A </t>
  </si>
  <si>
    <t xml:space="preserve">&gt;AS1168_D02C </t>
  </si>
  <si>
    <t xml:space="preserve">&gt;AS0671_T03A </t>
  </si>
  <si>
    <t xml:space="preserve">&gt;AS0726_D08A </t>
  </si>
  <si>
    <t xml:space="preserve">&gt;AS1178_D05C </t>
  </si>
  <si>
    <t xml:space="preserve">&gt;AS0775_T04A </t>
  </si>
  <si>
    <t xml:space="preserve">&gt;AS0849_D11A </t>
  </si>
  <si>
    <t xml:space="preserve">&gt;AS1034_D04C </t>
  </si>
  <si>
    <t xml:space="preserve">&gt;AS0649_D03A </t>
  </si>
  <si>
    <t xml:space="preserve">&gt;AS0975_T07A </t>
  </si>
  <si>
    <t xml:space="preserve">&gt;AS1067_T05C </t>
  </si>
  <si>
    <t xml:space="preserve">&gt;AS1031_D04C </t>
  </si>
  <si>
    <t xml:space="preserve">&gt;AS0633_D01A </t>
  </si>
  <si>
    <t xml:space="preserve">&gt;AS0723_D07A </t>
  </si>
  <si>
    <t xml:space="preserve">&gt;AS0616_D01A </t>
  </si>
  <si>
    <t xml:space="preserve">&gt;AS1025_T03C </t>
  </si>
  <si>
    <t xml:space="preserve">&gt;AS1016_D03C </t>
  </si>
  <si>
    <t xml:space="preserve">&gt;AS1155_D02C </t>
  </si>
  <si>
    <t xml:space="preserve">&gt;AS1013_D03C </t>
  </si>
  <si>
    <t xml:space="preserve">&gt;AS0646_T03A </t>
  </si>
  <si>
    <t xml:space="preserve">&gt;AS0874_T03A </t>
  </si>
  <si>
    <t xml:space="preserve">&gt;AS0996_T01C </t>
  </si>
  <si>
    <t xml:space="preserve">&gt;AS1009_T02C </t>
  </si>
  <si>
    <t xml:space="preserve">&gt;AS0672_T03A </t>
  </si>
  <si>
    <t xml:space="preserve">&gt;AS0902_D14A </t>
  </si>
  <si>
    <t xml:space="preserve">&gt;AS0631_T01A </t>
  </si>
  <si>
    <t xml:space="preserve">&gt;AS1129_D15A </t>
  </si>
  <si>
    <t xml:space="preserve">&gt;AS0893_D14A </t>
  </si>
  <si>
    <t xml:space="preserve">&gt;AS1121_D10A </t>
  </si>
  <si>
    <t xml:space="preserve">&gt;AS1113_T07C </t>
  </si>
  <si>
    <t xml:space="preserve">&gt;AS1086_T06C </t>
  </si>
  <si>
    <t xml:space="preserve">&gt;AS0876_D09A </t>
  </si>
  <si>
    <t xml:space="preserve">&gt;AS0864_T12A </t>
  </si>
  <si>
    <t xml:space="preserve">&gt;AS0833_T10A </t>
  </si>
  <si>
    <t xml:space="preserve">&gt;AS0863_T12A </t>
  </si>
  <si>
    <t xml:space="preserve">&gt;AS1099_D07C </t>
  </si>
  <si>
    <t xml:space="preserve">&gt;AS1115_T07C </t>
  </si>
  <si>
    <t xml:space="preserve">&gt;AS1140_T04A </t>
  </si>
  <si>
    <t xml:space="preserve">&gt;AS0934_T14A </t>
  </si>
  <si>
    <t xml:space="preserve">&gt;AS0700_D07A </t>
  </si>
  <si>
    <t xml:space="preserve">&gt;AS1057_D05C </t>
  </si>
  <si>
    <t xml:space="preserve">&gt;AS1162_T05C </t>
  </si>
  <si>
    <t xml:space="preserve">&gt;AS1092_T06C </t>
  </si>
  <si>
    <t xml:space="preserve">&gt;AS0832_T10A </t>
  </si>
  <si>
    <t xml:space="preserve">&gt;AS1096_D07C </t>
  </si>
  <si>
    <t xml:space="preserve">&gt;AS1097_D07C </t>
  </si>
  <si>
    <t xml:space="preserve">&gt;AS1172_T06C </t>
  </si>
  <si>
    <t xml:space="preserve">&gt;AS0830_T10A </t>
  </si>
  <si>
    <t xml:space="preserve">&gt;AS0851_T11A </t>
  </si>
  <si>
    <t xml:space="preserve">&gt;AS1159_D04C </t>
  </si>
  <si>
    <t xml:space="preserve">&gt;AS1167_D02C </t>
  </si>
  <si>
    <t xml:space="preserve">&gt;AS0905_D15A </t>
  </si>
  <si>
    <t xml:space="preserve">&gt;AS0984_D01C </t>
  </si>
  <si>
    <t xml:space="preserve">&gt;AS1051_T04C </t>
  </si>
  <si>
    <t xml:space="preserve">&gt;AS0703_D07A </t>
  </si>
  <si>
    <t xml:space="preserve">&gt;AS0839_D11A </t>
  </si>
  <si>
    <t xml:space="preserve">&gt;AS0985_D01C </t>
  </si>
  <si>
    <t xml:space="preserve">&gt;AS0777_T08A </t>
  </si>
  <si>
    <t xml:space="preserve">&gt;AS0878_D09A </t>
  </si>
  <si>
    <t xml:space="preserve">&gt;AS0757_T01A </t>
  </si>
  <si>
    <t xml:space="preserve">&gt;AS0865_T12A </t>
  </si>
  <si>
    <t xml:space="preserve">&gt;AS1055_D05C </t>
  </si>
  <si>
    <t xml:space="preserve">&gt;AS1110_T07C </t>
  </si>
  <si>
    <t xml:space="preserve">&gt;AS1098_D07C </t>
  </si>
  <si>
    <t xml:space="preserve">&gt;AS0668_D03A </t>
  </si>
  <si>
    <t xml:space="preserve">&gt;AS1141_T04A </t>
  </si>
  <si>
    <t xml:space="preserve">&gt;AS1060_D05C </t>
  </si>
  <si>
    <t xml:space="preserve">&gt;AS0716_D08A </t>
  </si>
  <si>
    <t xml:space="preserve">&gt;AS1144_D05A </t>
  </si>
  <si>
    <t xml:space="preserve">&gt;AS0850_T11A </t>
  </si>
  <si>
    <t xml:space="preserve">&gt;AS0978_T07A </t>
  </si>
  <si>
    <t xml:space="preserve">&gt;AS1179_T03C </t>
  </si>
  <si>
    <t xml:space="preserve">&gt;AS1106_T07C </t>
  </si>
  <si>
    <t xml:space="preserve">&gt;AS0634_D01A </t>
  </si>
  <si>
    <t xml:space="preserve">&gt;D1C.1_D01C </t>
  </si>
  <si>
    <t xml:space="preserve">&gt;AS0709_T08A </t>
  </si>
  <si>
    <t xml:space="preserve">&gt;AS1107_T07C </t>
  </si>
  <si>
    <t xml:space="preserve">&gt;AS0807_D02A </t>
  </si>
  <si>
    <t xml:space="preserve">&gt;AS1105_T07C </t>
  </si>
  <si>
    <t xml:space="preserve">&gt;AS0705_D07A </t>
  </si>
  <si>
    <t xml:space="preserve">&gt;AS0860_D12A </t>
  </si>
  <si>
    <t xml:space="preserve">&gt;AS0840_D11A </t>
  </si>
  <si>
    <t xml:space="preserve">&gt;AS1157_T05C </t>
  </si>
  <si>
    <t xml:space="preserve">&gt;AS0663_D03A </t>
  </si>
  <si>
    <t xml:space="preserve">&gt;AS0858_D12A </t>
  </si>
  <si>
    <t xml:space="preserve">&gt;AS1072_D06C </t>
  </si>
  <si>
    <t xml:space="preserve">&gt;AS0834_T10A </t>
  </si>
  <si>
    <t xml:space="preserve">&gt;AS0995_T01C </t>
  </si>
  <si>
    <t xml:space="preserve">&gt;AS0852_T11A </t>
  </si>
  <si>
    <t xml:space="preserve">&gt;AS0904_D14A </t>
  </si>
  <si>
    <t xml:space="preserve">&gt;AS0829_T10A </t>
  </si>
  <si>
    <t xml:space="preserve">&gt;AS1095_D07C </t>
  </si>
  <si>
    <t xml:space="preserve">&gt;AS0933_T14A </t>
  </si>
  <si>
    <t xml:space="preserve">&gt;AS1120_D10A </t>
  </si>
  <si>
    <t xml:space="preserve">&gt;AS0888_D13A </t>
  </si>
  <si>
    <t xml:space="preserve">&gt;AS0779_T02A </t>
  </si>
  <si>
    <t xml:space="preserve">&gt;AS1004_D02C </t>
  </si>
  <si>
    <t xml:space="preserve">&gt;AS1119_D10A </t>
  </si>
  <si>
    <t xml:space="preserve">&gt;AS1133_T13A </t>
  </si>
  <si>
    <t xml:space="preserve">&gt;AS0638_T02A </t>
  </si>
  <si>
    <t xml:space="preserve">&gt;AS0856_T11A </t>
  </si>
  <si>
    <t xml:space="preserve">&gt;AS1139_D14A </t>
  </si>
  <si>
    <t xml:space="preserve">&gt;AS0892_D13A </t>
  </si>
  <si>
    <t xml:space="preserve">&gt;D4C.1_D04C </t>
  </si>
  <si>
    <t xml:space="preserve">&gt;AS0857_T11A </t>
  </si>
  <si>
    <t xml:space="preserve">&gt;AS0875_D10A </t>
  </si>
  <si>
    <t xml:space="preserve">&gt;AS0932_T14A </t>
  </si>
  <si>
    <t xml:space="preserve">&gt;AS0955_T16A </t>
  </si>
  <si>
    <t xml:space="preserve">&gt;AS1112_T07C </t>
  </si>
  <si>
    <t xml:space="preserve">&gt;AS1108_T07C </t>
  </si>
  <si>
    <t xml:space="preserve">&gt;AS1158_D04C </t>
  </si>
  <si>
    <t xml:space="preserve">&gt;AS0670_T03A </t>
  </si>
  <si>
    <t xml:space="preserve">&gt;AS0812_D09A </t>
  </si>
  <si>
    <t xml:space="preserve">&gt;AS0648_D03A </t>
  </si>
  <si>
    <t xml:space="preserve">&gt;AS0900_D14A </t>
  </si>
  <si>
    <t xml:space="preserve">&gt;AS0798_T07A </t>
  </si>
  <si>
    <t xml:space="preserve">&gt;AS0859_D12A </t>
  </si>
  <si>
    <t xml:space="preserve">&gt;AS0866_T12A </t>
  </si>
  <si>
    <t xml:space="preserve">&gt;AS1094_D07C </t>
  </si>
  <si>
    <t xml:space="preserve">&gt;AS0924_D16A </t>
  </si>
  <si>
    <t xml:space="preserve">&gt;AS1116_T06C </t>
  </si>
  <si>
    <t xml:space="preserve">&gt;AS1091_T06C </t>
  </si>
  <si>
    <t xml:space="preserve">&gt;D7A.1_D07A </t>
  </si>
  <si>
    <t xml:space="preserve">&gt;AS0862_T12A </t>
  </si>
  <si>
    <t xml:space="preserve">&gt;AS0983_D01C </t>
  </si>
  <si>
    <t xml:space="preserve">&gt;AS1007_D02C </t>
  </si>
  <si>
    <t xml:space="preserve">&gt;AS1043_T04C </t>
  </si>
  <si>
    <t xml:space="preserve">&gt;AS0941_D16A </t>
  </si>
  <si>
    <t xml:space="preserve">&gt;AS1012_D03C </t>
  </si>
  <si>
    <t xml:space="preserve">&gt;AS0753_D01A </t>
  </si>
  <si>
    <t xml:space="preserve">&gt;AS1081_T05C </t>
  </si>
  <si>
    <t xml:space="preserve">&gt;AS0868_D07A </t>
  </si>
  <si>
    <t xml:space="preserve">&gt;AS0734_D03A </t>
  </si>
  <si>
    <t xml:space="preserve">&gt;AS0846_D11A </t>
  </si>
  <si>
    <t xml:space="preserve">&gt;D1C.2_D01C </t>
  </si>
  <si>
    <t xml:space="preserve">&gt;AS0741_T05A </t>
  </si>
  <si>
    <t xml:space="preserve">&gt;AS1027_T03C </t>
  </si>
  <si>
    <t xml:space="preserve">&gt;AS0817_T09A </t>
  </si>
  <si>
    <t xml:space="preserve">&gt;AS0918_D16A </t>
  </si>
  <si>
    <t xml:space="preserve">&gt;AS0923_T16A </t>
  </si>
  <si>
    <t xml:space="preserve">&gt;AS0950_T15A </t>
  </si>
  <si>
    <t xml:space="preserve">&gt;AS0980_T12A </t>
  </si>
  <si>
    <t xml:space="preserve">&gt;AS1064_D05C </t>
  </si>
  <si>
    <t xml:space="preserve">&gt;AS1100_D07C </t>
  </si>
  <si>
    <t xml:space="preserve">&gt;AS0759_T01A </t>
  </si>
  <si>
    <t xml:space="preserve">&gt;AS0896_D14A </t>
  </si>
  <si>
    <t xml:space="preserve">&gt;AS0899_D14A </t>
  </si>
  <si>
    <t xml:space="preserve">&gt;AS0986_D01C </t>
  </si>
  <si>
    <t xml:space="preserve">&gt;AS1017_D03C </t>
  </si>
  <si>
    <t xml:space="preserve">&gt;AS0791_D06A </t>
  </si>
  <si>
    <t xml:space="preserve">&gt;AS0797_D07A </t>
  </si>
  <si>
    <t xml:space="preserve">&gt;AS0898_D14A </t>
  </si>
  <si>
    <t xml:space="preserve">&gt;AS0740_D06A </t>
  </si>
  <si>
    <t xml:space="preserve">&gt;AS0802_D08A </t>
  </si>
  <si>
    <t xml:space="preserve">&gt;AS1018_D03C </t>
  </si>
  <si>
    <t xml:space="preserve">&gt;AS1076_D06C </t>
  </si>
  <si>
    <t xml:space="preserve">&gt;AS1165_T04C </t>
  </si>
  <si>
    <t xml:space="preserve">&gt;AS0804_T08A </t>
  </si>
  <si>
    <t xml:space="preserve">&gt;AS0805_T08A </t>
  </si>
  <si>
    <t xml:space="preserve">&gt;AS0993_D01C </t>
  </si>
  <si>
    <t xml:space="preserve">&gt;AS1023_D03C </t>
  </si>
  <si>
    <t xml:space="preserve">&gt;AS1089_T06C </t>
  </si>
  <si>
    <t xml:space="preserve">&gt;AS0801_D08A </t>
  </si>
  <si>
    <t xml:space="preserve">&gt;AS0847_D11A </t>
  </si>
  <si>
    <t xml:space="preserve">&gt;AS1084_D06C </t>
  </si>
  <si>
    <t xml:space="preserve">&gt;AS0657_D04A </t>
  </si>
  <si>
    <t xml:space="preserve">&gt;AS0778_D02A </t>
  </si>
  <si>
    <t xml:space="preserve">&gt;AS1061_D05C </t>
  </si>
  <si>
    <t xml:space="preserve">&gt;AS1143_D05A </t>
  </si>
  <si>
    <t xml:space="preserve">&gt;AS0752_D01A </t>
  </si>
  <si>
    <t xml:space="preserve">&gt;AS0895_D14A </t>
  </si>
  <si>
    <t xml:space="preserve">&gt;AS0970_T15A </t>
  </si>
  <si>
    <t xml:space="preserve">&gt;AS1058_D05C </t>
  </si>
  <si>
    <t xml:space="preserve">&gt;AS1170_D03C </t>
  </si>
  <si>
    <t xml:space="preserve">&gt;AS1171_D04C  </t>
  </si>
  <si>
    <t xml:space="preserve">&gt;AS0803_T08A </t>
  </si>
  <si>
    <t xml:space="preserve">&gt;AS0813_D09A </t>
  </si>
  <si>
    <t xml:space="preserve">&gt;AS0818_T09A </t>
  </si>
  <si>
    <t xml:space="preserve">&gt;AS0825_D10A </t>
  </si>
  <si>
    <t xml:space="preserve">&gt;AS0828_T10A </t>
  </si>
  <si>
    <t xml:space="preserve">&gt;AS0845_D11A </t>
  </si>
  <si>
    <t xml:space="preserve">&gt;AS0930_T14A </t>
  </si>
  <si>
    <t xml:space="preserve">&gt;AS0943_T13A </t>
  </si>
  <si>
    <t xml:space="preserve">&gt;AS1137_D16A </t>
  </si>
  <si>
    <t xml:space="preserve">&gt;AS1138_D14A </t>
  </si>
  <si>
    <t xml:space="preserve">&gt;AS0776_T07A </t>
  </si>
  <si>
    <t xml:space="preserve">&gt;AS0811_D09A </t>
  </si>
  <si>
    <t xml:space="preserve">&gt;AS0821_D10A </t>
  </si>
  <si>
    <t xml:space="preserve">&gt;AS0962_T16A </t>
  </si>
  <si>
    <t xml:space="preserve">&gt;AS1145_T08A </t>
  </si>
  <si>
    <t xml:space="preserve">&gt;AS0967_D15A </t>
  </si>
  <si>
    <t xml:space="preserve">&gt;AS1071_D06C </t>
  </si>
  <si>
    <t xml:space="preserve">&gt;AS1122_T16A </t>
  </si>
  <si>
    <t xml:space="preserve">&gt;AS1123_T10A </t>
  </si>
  <si>
    <t xml:space="preserve">&gt;AS1169_T12A </t>
  </si>
  <si>
    <t xml:space="preserve">&gt;AS0921_D16A </t>
  </si>
  <si>
    <t xml:space="preserve">&gt;AS1022_D03C </t>
  </si>
  <si>
    <t xml:space="preserve">&gt;AS1029_T03C </t>
  </si>
  <si>
    <t xml:space="preserve">&gt;AS1130_D13A </t>
  </si>
  <si>
    <t xml:space="preserve">&gt;AS0915_D15A </t>
  </si>
  <si>
    <t xml:space="preserve">&gt;AS0969_T15A </t>
  </si>
  <si>
    <t xml:space="preserve">&gt;AS1069_T05C </t>
  </si>
  <si>
    <t xml:space="preserve">&gt;AS1093_T06C </t>
  </si>
  <si>
    <t xml:space="preserve">&gt;AS0994_T01C </t>
  </si>
  <si>
    <t xml:space="preserve">&gt;AS0704_D07A </t>
  </si>
  <si>
    <t xml:space="preserve">&gt;AS0773_D04A </t>
  </si>
  <si>
    <t xml:space="preserve">&gt;AS1136_D16A </t>
  </si>
  <si>
    <t xml:space="preserve">&gt;AS0901_D14A </t>
  </si>
  <si>
    <t xml:space="preserve">&gt;AS1005_D02C </t>
  </si>
  <si>
    <t xml:space="preserve">&gt;AS1033_D04C </t>
  </si>
  <si>
    <t xml:space="preserve">&gt;AS0916_D15A </t>
  </si>
  <si>
    <t xml:space="preserve">&gt;AS1049_T04C </t>
  </si>
  <si>
    <t xml:space="preserve">&gt;AS0911_D15A </t>
  </si>
  <si>
    <t xml:space="preserve">&gt;AS0957_D13A </t>
  </si>
  <si>
    <t xml:space="preserve">&gt;AS0965_T14A </t>
  </si>
  <si>
    <t xml:space="preserve">&gt;AS1077_D06C </t>
  </si>
  <si>
    <t xml:space="preserve">&gt;AS0732_T02A </t>
  </si>
  <si>
    <t xml:space="preserve">&gt;AS0780_T03A </t>
  </si>
  <si>
    <t xml:space="preserve">&gt;AS0867_D02A </t>
  </si>
  <si>
    <t xml:space="preserve">&gt;AS1021_D03C </t>
  </si>
  <si>
    <t xml:space="preserve">&gt;AS0824_D10A </t>
  </si>
  <si>
    <t xml:space="preserve">&gt;AS0883_D13A </t>
  </si>
  <si>
    <t xml:space="preserve">&gt;AS0963_T14A </t>
  </si>
  <si>
    <t xml:space="preserve">&gt;AS1000_D02C </t>
  </si>
  <si>
    <t xml:space="preserve">&gt;AS1056_D05C </t>
  </si>
  <si>
    <t xml:space="preserve">&gt;AS1068_T05C </t>
  </si>
  <si>
    <t xml:space="preserve">&gt;AS0823_D10A </t>
  </si>
  <si>
    <t xml:space="preserve">&gt;AS0872_D02A </t>
  </si>
  <si>
    <t xml:space="preserve">&gt;AS1035_D04C </t>
  </si>
  <si>
    <t xml:space="preserve">&gt;AS0722_D07A </t>
  </si>
  <si>
    <t xml:space="preserve">&gt;D2C.1a_D02C </t>
  </si>
  <si>
    <t xml:space="preserve">&gt;AS0629_T01A </t>
  </si>
  <si>
    <t xml:space="preserve">&gt;AS0947_T14A </t>
  </si>
  <si>
    <t xml:space="preserve">&gt;AS1006_D02C </t>
  </si>
  <si>
    <t xml:space="preserve">&gt;AS0658_D04A </t>
  </si>
  <si>
    <t xml:space="preserve">&gt;AS1090_T06C </t>
  </si>
  <si>
    <t xml:space="preserve">&gt;AS0887_D13A </t>
  </si>
  <si>
    <t xml:space="preserve">&gt;AS1053_D05C </t>
  </si>
  <si>
    <t xml:space="preserve">&gt;AS1087_T06C </t>
  </si>
  <si>
    <t xml:space="preserve">&gt;AS0936_T16A </t>
  </si>
  <si>
    <t xml:space="preserve">&gt;AS0940_T16A </t>
  </si>
  <si>
    <t xml:space="preserve">&gt;AS1062_D05C </t>
  </si>
  <si>
    <t xml:space="preserve">&gt;AS0708_T08A </t>
  </si>
  <si>
    <t xml:space="preserve">&gt;AS0826_D10A </t>
  </si>
  <si>
    <t xml:space="preserve">&gt;AS0951_T15A </t>
  </si>
  <si>
    <t xml:space="preserve">&gt;AS1026_T03C </t>
  </si>
  <si>
    <t xml:space="preserve">&gt;AS1032_D04C </t>
  </si>
  <si>
    <t xml:space="preserve">&gt;AS0644_D02A </t>
  </si>
  <si>
    <t xml:space="preserve">&gt;AS0660_T04A </t>
  </si>
  <si>
    <t xml:space="preserve">&gt;AS0669_D03A </t>
  </si>
  <si>
    <t xml:space="preserve">&gt;AS0816_T09A </t>
  </si>
  <si>
    <t xml:space="preserve">&gt;AS0853_T11A </t>
  </si>
  <si>
    <t xml:space="preserve">&gt;AS0784_D05A </t>
  </si>
  <si>
    <t xml:space="preserve">&gt;AS0808_D07A </t>
  </si>
  <si>
    <t xml:space="preserve">&gt;AS0910_D15A </t>
  </si>
  <si>
    <t xml:space="preserve">&gt;AS0991_D01C </t>
  </si>
  <si>
    <t xml:space="preserve">&gt;AS1041_D04C </t>
  </si>
  <si>
    <t xml:space="preserve">&gt;AS0884_D13A </t>
  </si>
  <si>
    <t xml:space="preserve">&gt;AS0977_T07A </t>
  </si>
  <si>
    <t xml:space="preserve">&gt;AS1132_T13A </t>
  </si>
  <si>
    <t xml:space="preserve">&gt;AS0810_D09A </t>
  </si>
  <si>
    <t xml:space="preserve">&gt;AS0997_T01C </t>
  </si>
  <si>
    <t xml:space="preserve">&gt;AS1019_D03C </t>
  </si>
  <si>
    <t xml:space="preserve">&gt;AS0615_D01A </t>
  </si>
  <si>
    <t xml:space="preserve">&gt;AS0882_D13A </t>
  </si>
  <si>
    <t xml:space="preserve">&gt;AS0982_T04A </t>
  </si>
  <si>
    <t xml:space="preserve">&gt;AS0987_D01C </t>
  </si>
  <si>
    <t xml:space="preserve">&gt;AS0990_D01C </t>
  </si>
  <si>
    <t xml:space="preserve">&gt;AS1128_D15A </t>
  </si>
  <si>
    <t xml:space="preserve">&gt;AS0701_D07A </t>
  </si>
  <si>
    <t xml:space="preserve">&gt;AS0746_T06A </t>
  </si>
  <si>
    <t xml:space="preserve">&gt;AS0880_D11A </t>
  </si>
  <si>
    <t xml:space="preserve">&gt;AS0926_D16A </t>
  </si>
  <si>
    <t xml:space="preserve">&gt;AS0973_D14A </t>
  </si>
  <si>
    <t xml:space="preserve">&gt;AS1001_D02C </t>
  </si>
  <si>
    <t xml:space="preserve">&gt;AS1059_D05C </t>
  </si>
  <si>
    <t xml:space="preserve">&gt;AS0831_T10A </t>
  </si>
  <si>
    <t xml:space="preserve">&gt;AS1047_T04C </t>
  </si>
  <si>
    <t xml:space="preserve">&gt;AS0795_D07A </t>
  </si>
  <si>
    <t xml:space="preserve">&gt;AS0873_T03A </t>
  </si>
  <si>
    <t xml:space="preserve">&gt;AS0886_D13A </t>
  </si>
  <si>
    <t xml:space="preserve">&gt;AS0927_T14A </t>
  </si>
  <si>
    <t xml:space="preserve">&gt;AS0764_D02A </t>
  </si>
  <si>
    <t xml:space="preserve">&gt;AS0949_T14A </t>
  </si>
  <si>
    <t xml:space="preserve">&gt;AS0971_D13A </t>
  </si>
  <si>
    <t xml:space="preserve">&gt;AS1010_D03C </t>
  </si>
  <si>
    <t xml:space="preserve">&gt;AS1052_T04C </t>
  </si>
  <si>
    <t xml:space="preserve">&gt;AS0961_T16A </t>
  </si>
  <si>
    <t xml:space="preserve">&gt;AS0974_T16A </t>
  </si>
  <si>
    <t xml:space="preserve">&gt;AS1024_D03C </t>
  </si>
  <si>
    <t xml:space="preserve">&gt;AS1066_T05C </t>
  </si>
  <si>
    <t xml:space="preserve">&gt;AS1161_D06C </t>
  </si>
  <si>
    <t xml:space="preserve">&gt;AS0754_D01A </t>
  </si>
  <si>
    <t xml:space="preserve">&gt;AS0799_T07A </t>
  </si>
  <si>
    <t xml:space="preserve">&gt;AS0998_T01C </t>
  </si>
  <si>
    <t xml:space="preserve">&gt;AS1135_D16A </t>
  </si>
  <si>
    <t xml:space="preserve">&gt;AS0917_D15A </t>
  </si>
  <si>
    <t xml:space="preserve">&gt;AS0959_T13A </t>
  </si>
  <si>
    <t xml:space="preserve">&gt;AS0908_D13A </t>
  </si>
  <si>
    <t xml:space="preserve">&gt;AS0942_T13A </t>
  </si>
  <si>
    <t xml:space="preserve">&gt;AS0956_T16A </t>
  </si>
  <si>
    <t xml:space="preserve">&gt;AS0960_T16A </t>
  </si>
  <si>
    <t xml:space="preserve">&gt;AS1118_D08A </t>
  </si>
  <si>
    <t xml:space="preserve">&gt;AS1174_T01C </t>
  </si>
  <si>
    <t xml:space="preserve">&gt;AS0656_D04A </t>
  </si>
  <si>
    <t xml:space="preserve">&gt;AS0869_T09A </t>
  </si>
  <si>
    <t xml:space="preserve">&gt;AS0891_D13A </t>
  </si>
  <si>
    <t xml:space="preserve">&gt;AS0981_T04A </t>
  </si>
  <si>
    <t xml:space="preserve">&gt;AS1151_D14A </t>
  </si>
  <si>
    <t xml:space="preserve">&gt;AS0815_D09A </t>
  </si>
  <si>
    <t xml:space="preserve">&gt;AS0837_T10A </t>
  </si>
  <si>
    <t xml:space="preserve">&gt;AS0954_T15A </t>
  </si>
  <si>
    <t xml:space="preserve">&gt;AS1037_D04C </t>
  </si>
  <si>
    <t xml:space="preserve">&gt;AS1160_D01C </t>
  </si>
  <si>
    <t xml:space="preserve">&gt;AS0650_D03A </t>
  </si>
  <si>
    <t xml:space="preserve">&gt;AS0760_T01A </t>
  </si>
  <si>
    <t xml:space="preserve">&gt;AS0822_D10A </t>
  </si>
  <si>
    <t xml:space="preserve">&gt;AS0946_T13A </t>
  </si>
  <si>
    <t xml:space="preserve">&gt;AS0979_T12A </t>
  </si>
  <si>
    <t xml:space="preserve">&gt;AS0711_T08A </t>
  </si>
  <si>
    <t xml:space="preserve">&gt;AS0920_D16A </t>
  </si>
  <si>
    <t xml:space="preserve">&gt;AS0796_D07A </t>
  </si>
  <si>
    <t xml:space="preserve">&gt;AS0907_D15A </t>
  </si>
  <si>
    <t xml:space="preserve">&gt;AS0939_T16A </t>
  </si>
  <si>
    <t xml:space="preserve">&gt;AS1164_T06C </t>
  </si>
  <si>
    <t xml:space="preserve">&gt;AS0800_D08A </t>
  </si>
  <si>
    <t xml:space="preserve">&gt;AS0879_D10A </t>
  </si>
  <si>
    <t xml:space="preserve">&gt;AS0909_D15A </t>
  </si>
  <si>
    <t xml:space="preserve">&gt;AS0945_T13A </t>
  </si>
  <si>
    <t xml:space="preserve">&gt;T14A.1_T14A </t>
  </si>
  <si>
    <t xml:space="preserve">&gt;AS0655_D04A </t>
  </si>
  <si>
    <t xml:space="preserve">&gt;AS0745_T06A </t>
  </si>
  <si>
    <t xml:space="preserve">&gt;AS1030_T03C </t>
  </si>
  <si>
    <t xml:space="preserve">&gt;AS0836_T10A </t>
  </si>
  <si>
    <t xml:space="preserve">&gt;AS0838_D10A </t>
  </si>
  <si>
    <t xml:space="preserve">&gt;AS0935_T14A </t>
  </si>
  <si>
    <t xml:space="preserve">&gt;AS0772_D04A </t>
  </si>
  <si>
    <t xml:space="preserve">&gt;AS0928_T14A </t>
  </si>
  <si>
    <t xml:space="preserve">&gt;AS0931_T14A </t>
  </si>
  <si>
    <t xml:space="preserve">&gt;AS1044_T04C </t>
  </si>
  <si>
    <t xml:space="preserve">&gt;AS1104_D07C </t>
  </si>
  <si>
    <t xml:space="preserve">&gt;AS1142_T04A </t>
  </si>
  <si>
    <t xml:space="preserve">&gt;AS0662_D02A </t>
  </si>
  <si>
    <t xml:space="preserve">&gt;AS0925_D16A </t>
  </si>
  <si>
    <t xml:space="preserve">&gt;AS0806_D03A </t>
  </si>
  <si>
    <t xml:space="preserve">&gt;AS0914_D15A </t>
  </si>
  <si>
    <t xml:space="preserve">&gt;AS1028_T03C </t>
  </si>
  <si>
    <t xml:space="preserve">&gt;AS1088_T06C </t>
  </si>
  <si>
    <t xml:space="preserve">&gt;AS0675_D05A </t>
  </si>
  <si>
    <t xml:space="preserve">&gt;AS0894_D14A </t>
  </si>
  <si>
    <t xml:space="preserve">&gt;AS1083_D06C </t>
  </si>
  <si>
    <t xml:space="preserve">&gt;AS0827_T10A </t>
  </si>
  <si>
    <t xml:space="preserve">&gt;AS0769_D03A </t>
  </si>
  <si>
    <t xml:space="preserve">&gt;AS0844_D11A </t>
  </si>
  <si>
    <t xml:space="preserve">&gt;AS0890_D13A </t>
  </si>
  <si>
    <t xml:space="preserve">&gt;AS0841_D11A </t>
  </si>
  <si>
    <t xml:space="preserve">&gt;AS0992_D01C </t>
  </si>
  <si>
    <t xml:space="preserve">&gt;AS0763_D02A </t>
  </si>
  <si>
    <t xml:space="preserve">&gt;AS0953_T15A </t>
  </si>
  <si>
    <t xml:space="preserve">&gt;AS1003_D02C </t>
  </si>
  <si>
    <t xml:space="preserve">&gt;AS0739_D06A </t>
  </si>
  <si>
    <t xml:space="preserve">&gt;AS1039_D04C </t>
  </si>
  <si>
    <t xml:space="preserve">&gt;AS1111_T07C </t>
  </si>
  <si>
    <t xml:space="preserve">&gt;AS0937_T16A </t>
  </si>
  <si>
    <t xml:space="preserve">&gt;AS0919_D16A </t>
  </si>
  <si>
    <t xml:space="preserve">&gt;AS0999_T01C </t>
  </si>
  <si>
    <t xml:space="preserve">&gt;AS1134_T13A </t>
  </si>
  <si>
    <t xml:space="preserve">&gt;AS0738_D06A </t>
  </si>
  <si>
    <t xml:space="preserve">&gt;AS0783_T04A </t>
  </si>
  <si>
    <t xml:space="preserve">&gt;AS0742_D04A </t>
  </si>
  <si>
    <t xml:space="preserve">&gt;AS0842_D11A </t>
  </si>
  <si>
    <t xml:space="preserve">&gt;AS1046_T04C </t>
  </si>
  <si>
    <t xml:space="preserve">&gt;AS0929_T14A </t>
  </si>
  <si>
    <t xml:space="preserve">&gt;AS0972_T13A </t>
  </si>
  <si>
    <t xml:space="preserve">&gt;AS0710_T08A </t>
  </si>
  <si>
    <t xml:space="preserve">&gt;AS0737_D06A </t>
  </si>
  <si>
    <t xml:space="preserve">&gt;AS0770_T03A </t>
  </si>
  <si>
    <t xml:space="preserve">&gt;AS0743_D04A </t>
  </si>
  <si>
    <t xml:space="preserve">&gt;AS0976_D06A </t>
  </si>
  <si>
    <t xml:space="preserve">&gt;AS0922_D16A </t>
  </si>
  <si>
    <t xml:space="preserve">&gt;AS0968_D15A </t>
  </si>
  <si>
    <t xml:space="preserve">&gt;AS0729_D02A </t>
  </si>
  <si>
    <t xml:space="preserve">&gt;AS0819_T09A </t>
  </si>
  <si>
    <t xml:space="preserve">&gt;AS0781_D04A </t>
  </si>
  <si>
    <t xml:space="preserve">&gt;AS0948_T14A </t>
  </si>
  <si>
    <t xml:space="preserve">&gt;AS0766_T02A </t>
  </si>
  <si>
    <t xml:space="preserve">&gt;AS0794_D07A </t>
  </si>
  <si>
    <t xml:space="preserve">&gt;AS1050_T04C </t>
  </si>
  <si>
    <t xml:space="preserve">&gt;AS0725_T08A </t>
  </si>
  <si>
    <t xml:space="preserve">&gt;AS0820_D10A </t>
  </si>
  <si>
    <t xml:space="preserve">&gt;AS0912_D15A </t>
  </si>
  <si>
    <t xml:space="preserve">&gt;T7A.1_T07A </t>
  </si>
  <si>
    <t xml:space="preserve">&gt;AS0625_D01A </t>
  </si>
  <si>
    <t xml:space="preserve">&gt;AS0767_D03A </t>
  </si>
  <si>
    <t xml:space="preserve">&gt;AS0835_T10A </t>
  </si>
  <si>
    <t xml:space="preserve">&gt;AS0889_D13A </t>
  </si>
  <si>
    <t xml:space="preserve">&gt;AS1002_D02C </t>
  </si>
  <si>
    <t xml:space="preserve">&gt;AS0694_T05A </t>
  </si>
  <si>
    <t xml:space="preserve">&gt;AS0758_T01A </t>
  </si>
  <si>
    <t xml:space="preserve">&gt;AS0761_D02A </t>
  </si>
  <si>
    <t xml:space="preserve">&gt;AS0964_T15A </t>
  </si>
  <si>
    <t xml:space="preserve">&gt;AS1048_T04C </t>
  </si>
  <si>
    <t xml:space="preserve">&gt;AS0938_T16A </t>
  </si>
  <si>
    <t xml:space="preserve">&gt;AS1045_T04C </t>
  </si>
  <si>
    <t xml:space="preserve">&gt;AS1075_D06C </t>
  </si>
  <si>
    <t xml:space="preserve">&gt;AS0691_T05A </t>
  </si>
  <si>
    <t xml:space="preserve">&gt;AS0622_D01A </t>
  </si>
  <si>
    <t xml:space="preserve">&gt;AS0627_T01A </t>
  </si>
  <si>
    <t xml:space="preserve">&gt;AS0702_D07A </t>
  </si>
  <si>
    <t xml:space="preserve">&gt;AS0735_T03A </t>
  </si>
  <si>
    <t xml:space="preserve">&gt;AS0788_T08A </t>
  </si>
  <si>
    <t xml:space="preserve">&gt;AS1011_D03C </t>
  </si>
  <si>
    <t xml:space="preserve">&gt;AS1146_T10A </t>
  </si>
  <si>
    <t xml:space="preserve">&gt;AS0641_D02A </t>
  </si>
  <si>
    <t xml:space="preserve">&gt;D2C.1b_D02C </t>
  </si>
  <si>
    <t xml:space="preserve">&gt;AS0790_D06A </t>
  </si>
  <si>
    <t xml:space="preserve">&gt;AS0913_D15A </t>
  </si>
  <si>
    <t xml:space="preserve">&gt;AS0651_D03A </t>
  </si>
  <si>
    <t xml:space="preserve">&gt;AS0855_T11A </t>
  </si>
  <si>
    <t xml:space="preserve">&gt;AS0877_D09A </t>
  </si>
  <si>
    <t xml:space="preserve">&gt;AS0712_T08A </t>
  </si>
  <si>
    <t xml:space="preserve">&gt;AS1079_T05C </t>
  </si>
  <si>
    <t xml:space="preserve">&gt;AS1063_D05C </t>
  </si>
  <si>
    <t xml:space="preserve">&gt;AS1065_D05C </t>
  </si>
  <si>
    <t xml:space="preserve">&gt;AS0713_T08A </t>
  </si>
  <si>
    <t xml:space="preserve">&gt;AS0715_D08A </t>
  </si>
  <si>
    <t xml:space="preserve">&gt;AS0814_D09A </t>
  </si>
  <si>
    <t xml:space="preserve">&gt;AS0881_D12A </t>
  </si>
  <si>
    <t xml:space="preserve">&gt;AS1015_D02C </t>
  </si>
  <si>
    <t xml:space="preserve">&gt;AS1070_T05C </t>
  </si>
  <si>
    <t xml:space="preserve">&gt;AS0885_D13A </t>
  </si>
  <si>
    <t xml:space="preserve">&gt;AS0944_T13A </t>
  </si>
  <si>
    <t xml:space="preserve">&gt;AS0843_D11A </t>
  </si>
  <si>
    <t xml:space="preserve">&gt;AS0989_D01C </t>
  </si>
  <si>
    <t xml:space="preserve">&gt;AS0747_D01A </t>
  </si>
  <si>
    <t xml:space="preserve">&gt;AS1147_T10A </t>
  </si>
  <si>
    <t xml:space="preserve">&gt;AS1042_D04C </t>
  </si>
  <si>
    <t xml:space="preserve">&gt;AS0623_D01A </t>
  </si>
  <si>
    <t xml:space="preserve">&gt;AS0786_D01A </t>
  </si>
  <si>
    <t xml:space="preserve">&gt;AS1080_T05C </t>
  </si>
  <si>
    <t xml:space="preserve">&gt;AS0756_T01A </t>
  </si>
  <si>
    <t xml:space="preserve">&gt;AS1074_D06C </t>
  </si>
  <si>
    <t xml:space="preserve">&gt;AS1101_D07C </t>
  </si>
  <si>
    <t xml:space="preserve">&gt;AS1020_D03C </t>
  </si>
  <si>
    <t xml:space="preserve">&gt;AS0693_T05A </t>
  </si>
  <si>
    <t xml:space="preserve">&gt;AS1040_D04C </t>
  </si>
  <si>
    <t xml:space="preserve">&gt;AS1036_D04C </t>
  </si>
  <si>
    <t xml:space="preserve">&gt;AS0643_D02A </t>
  </si>
  <si>
    <t xml:space="preserve">&gt;AS0897_D14A </t>
  </si>
  <si>
    <t xml:space="preserve">&gt;AS0848_D11A </t>
  </si>
  <si>
    <t xml:space="preserve">&gt;AS1038_D04C </t>
  </si>
  <si>
    <t xml:space="preserve">&gt;AS0653_D03A </t>
  </si>
  <si>
    <t xml:space="preserve">&gt;AS1125_D05A </t>
  </si>
  <si>
    <t xml:space="preserve">&gt;AS0692_T05A </t>
  </si>
  <si>
    <t xml:space="preserve">&gt;AS0750_D01A </t>
  </si>
  <si>
    <t xml:space="preserve">&gt;AS0678_D05A </t>
  </si>
  <si>
    <t xml:space="preserve">&gt;AS0618_D01A </t>
  </si>
  <si>
    <t xml:space="preserve">&gt;AS0736_T03A </t>
  </si>
  <si>
    <t xml:space="preserve">&gt;AS0755_D01A </t>
  </si>
  <si>
    <t xml:space="preserve">&gt;AS0647_T03A </t>
  </si>
  <si>
    <t xml:space="preserve">&gt;AS0809_D03A </t>
  </si>
  <si>
    <t xml:space="preserve">&gt;AS0619_D01A </t>
  </si>
  <si>
    <t xml:space="preserve">&gt;AS0952_T15A </t>
  </si>
  <si>
    <t xml:space="preserve">&gt;AS0636_T02A </t>
  </si>
  <si>
    <t xml:space="preserve">&gt;AS0665_D04A </t>
  </si>
  <si>
    <t xml:space="preserve">&gt;AS0664_D04A </t>
  </si>
  <si>
    <t xml:space="preserve">&gt;AS0733_T02A </t>
  </si>
  <si>
    <t xml:space="preserve">&gt;AS0731_T02A </t>
  </si>
  <si>
    <t xml:space="preserve">&gt;AS0684_T05A </t>
  </si>
  <si>
    <t xml:space="preserve">&gt;AS1078_T04C </t>
  </si>
  <si>
    <t xml:space="preserve">&gt;AS0674_T04A </t>
  </si>
  <si>
    <t xml:space="preserve">&gt;AS0679_D05A </t>
  </si>
  <si>
    <t xml:space="preserve">&gt;AS0744_T04A </t>
  </si>
  <si>
    <t xml:space="preserve">&gt;AS1126_D05A </t>
  </si>
  <si>
    <t xml:space="preserve">&gt;AS0762_D02A </t>
  </si>
  <si>
    <t xml:space="preserve">&gt;AS1149_D13A </t>
  </si>
  <si>
    <t xml:space="preserve">&gt;AS0714_D08A </t>
  </si>
  <si>
    <t xml:space="preserve">&gt;AS0793_D06A </t>
  </si>
  <si>
    <t xml:space="preserve">&gt;AS0707_T07A </t>
  </si>
  <si>
    <t xml:space="preserve">&gt;AS0966_T14A </t>
  </si>
  <si>
    <t xml:space="preserve">&gt;AS0682_T05A </t>
  </si>
  <si>
    <t xml:space="preserve">&gt;AS0685_T05A </t>
  </si>
  <si>
    <t xml:space="preserve">&gt;AS0765_T02A </t>
  </si>
  <si>
    <t xml:space="preserve">&gt;AS1150_D13A </t>
  </si>
  <si>
    <t xml:space="preserve">&gt;AS0661_D02A </t>
  </si>
  <si>
    <t xml:space="preserve">&gt;AS0676_D05A </t>
  </si>
  <si>
    <t xml:space="preserve">&gt;AS0683_T05A </t>
  </si>
  <si>
    <t xml:space="preserve">&gt;AS0958_T13A </t>
  </si>
  <si>
    <t xml:space="preserve">&gt;AS0782_T04A </t>
  </si>
  <si>
    <t xml:space="preserve">&gt;AS1177_D05C </t>
  </si>
  <si>
    <t xml:space="preserve">&gt;AS0621_D01A </t>
  </si>
  <si>
    <t xml:space="preserve">&gt;AS0861_T12A </t>
  </si>
  <si>
    <t xml:space="preserve">&gt;AS0730_T02A </t>
  </si>
  <si>
    <t xml:space="preserve">&gt;AS0614_D01A </t>
  </si>
  <si>
    <t xml:space="preserve">&gt;AS0659_D04A </t>
  </si>
  <si>
    <t xml:space="preserve">&gt;AS1163_T07C </t>
  </si>
  <si>
    <t xml:space="preserve">&gt;AS0635_T01A </t>
  </si>
  <si>
    <t xml:space="preserve">&gt;AS0690_D05A </t>
  </si>
  <si>
    <t xml:space="preserve">&gt;AS0639_T02A </t>
  </si>
  <si>
    <t xml:space="preserve">&gt;AS0645_T03A </t>
  </si>
  <si>
    <t xml:space="preserve">&gt;AS1008_T02C </t>
  </si>
  <si>
    <t xml:space="preserve">&gt;AS0688_D05A </t>
  </si>
  <si>
    <t xml:space="preserve">&gt;AS0689_D05A </t>
  </si>
  <si>
    <t xml:space="preserve">&gt;AS0640_T02A </t>
  </si>
  <si>
    <t xml:space="preserve">&gt;AS0667_D03A </t>
  </si>
  <si>
    <t xml:space="preserve">&gt;AS0686_T06A </t>
  </si>
  <si>
    <t xml:space="preserve">&gt;AS0792_D06A </t>
  </si>
  <si>
    <t xml:space="preserve">&gt;AS0771_D04A </t>
  </si>
  <si>
    <t xml:space="preserve">&gt;AS0626_T01A </t>
  </si>
  <si>
    <t xml:space="preserve">&gt;AS0687_D06A </t>
  </si>
  <si>
    <t xml:space="preserve">&gt;AS0680_D05A </t>
  </si>
  <si>
    <t xml:space="preserve">&gt;AS0787_T01A </t>
  </si>
  <si>
    <t xml:space="preserve">&gt;AS1148_D11A </t>
  </si>
  <si>
    <t xml:space="preserve">&gt;AS1014_D02C </t>
  </si>
  <si>
    <t xml:space="preserve">&gt;AS0988_D01C </t>
  </si>
  <si>
    <t>tagcacaggngnngcttgctccccgggtgacgagtggcgganggnn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cccctgagg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nn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aagaagtaggt</t>
  </si>
  <si>
    <t>ggtaacaggaagcagcttgctgcttnn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nggccgggaactcaaaggagactgccagtgataaactggaggaaggtggggatgacgtcaagtcatcatggcccttacgaccagggctacacacgtgctacaatggcgcatacaaagagaagcgatctcgcgagagccagcggacctcataaagtgcgtcgtagtccggattggagtctgcaactcgactccatgaagtcggaatcgctagtaatcgtgaatcagaatgtcacggtgaatacgttcccgggccttgtacacaccgnnnnncacaccatgggagtgggttgcaaaagaag</t>
  </si>
  <si>
    <t>acaggagagcttgctctccgggtgacgagtggcggacgggtgagtaatgtctgggaaactgcccggtggagggggataactactggaaacggtagctaataccgcataacgtcttcggaccaaagtgggggatcttcggacctcacgccaccggatgtgcccagatgggattagctagtaggtggggnaanggctcacctaggcgacgatccctagctggtctgagaggatgaccagccacactggaactgagacacggtccagactcctacgggaggcagcagtggggaatattgcacaatgggcgcaagcctgatgcagccatgccgcgtgtatgaagaaggccttcgggttgtaaagtactttcagcggggaggaaggcggtgaggttaataacctn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ntgccgggaactcaaaggagactgccggtgataaaccggaggaaggtggggatgacgtcaagtcatcatggcccttacggccagggctacacacgtgctacaatggcgcatacaaagagaagcgacctcgcgagagcaagcggacctcataaagtgcgtcgtagtccggatcggagtctgcaactcgactccgtgaagtcggaatcgctagtaatcgtagatcagaatgctacggtgaatacgttcccgggccttgtacacaccgcccntcacaccatgggagtgggttgcaaaagaagtagg</t>
  </si>
  <si>
    <t>acaggagagcttgctctccgggtgacgagtggcggacggnt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gtagaattccaggtgtagcggtgaaatgcgtagagatctggagggaataccggtggcgaaggcggcccccctggacgaagactgacgctcaggtgcgaaagcgtggggagcaaacaggattagataccctggtagtccacgccgtaaacgatgtcgacttnggaggctgtttccttgagaagtggcttccggagctaacgcgttaagtcgaccgcctggggagtacnggccgcaaggttaaaactcaaatgaattgacgggggcccgcacaagcggtggagcatgtggtttaattcgatgcaacgcgaagaaccttacctggccttgacatccagagaacttagcagagatgctttggtgccttcgggaactctgagacaggtgctgcatggctgtcgtcagctcgtgttgtgaaatgttgggttaagtcccgcaacgagcgcaacccttatcctttgttgccagcgggnnnnnccgggaactcaaaggagactgccggtgataaaccggaggaaggtggggatgacgtcaagtcatcatggcccttacggccagggctacacacgtgctacaatggcgcatacaaagagaagcgacctcgcgagagcaagcggacctcataaagtgcgtcgtagtccggatcggagtctgcaactcgactccgtgaagtcggaatcgctagtaatcgtagatcagaatgctacggtgaatacgttcccgggccttgtacacaccgccnnncacaccatgggagtgggttgcaaaag</t>
  </si>
  <si>
    <t>gca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nncagagatnnnttggtgccttcgggaactgtgagacaggtgctgcatggcngtcgtcagctcgtgttgtgaaatgttgggttaagtcccgcaacgagcgcaacccttatcctttgttgccagcggttaggccgggaactcaaaggagactgccagtgataaactggaggaaggtggggatgacgtcaagtcatcatggcccttacgaccagggctacacacgtgctacaatggcgcatacaaagagaagcnatctcgcgagagccagcggacctcataaagtgcgtcgtagtccggattggagtctgcaactcgactccatgaagtcggaatcgctagtaatcgtgaatcagaatgtcacggtgaatacgttcccgggccttgtacacaccgccnnncacaccatgggagtgggttgcaaaagaagtann</t>
  </si>
  <si>
    <t>gcacaggagagcttgctctccgggtgacgagtggcgganngnngagtaatgtctgggaaactgcccggtggagggggataactactggaaacggtagctaataccgcataacgtcttcggaccaaagtgggggatcttcggacctcacgccaccggatgtgcccagatgggattagctagtaggtggggtaan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a</t>
  </si>
  <si>
    <t>gcacaggngagcttgctctccgggtgacgagtggcggacgggtgagtaatgtctgggaaactgcccggtggagggggataactactggaaacggtagctaataccgcataacgtcttcggaccaaagtgggggatcttcggacctcacgccaccggatgtgcccagatgggattagctagtaggtggggtaac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ctacggtgaatacgttcccgggccttgtacacaccgcccgtcacaccatgggagtgggttgcaa</t>
  </si>
  <si>
    <t>ttgctgcttc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nggccgggaactcaaaggagactgccagtgataaactggaggaaggtggggatgacgtcaagtcatcatggcccttacgaccagggctacacacgtgctacaatggcgcatacaaagagaagcgatctcgcgagagccagcggacctcataaagtgcgtcgtagtccggattggagtctgcaactcgactccatgaagtcggaatcgctagtaatcgtgaatcagaatgtcacggtgaatacgttcccgggccttgtacacaccgcccgtcacaccatgggagtgggttgcaaaagaagnnn</t>
  </si>
  <si>
    <t>gacgagtggcggacgggtgagtnangtctggganacnngn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n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cggccgggaactcaaaggagactgccagtgataaactggaggaaggtggggatgacgtcaagtcatcatggcccttacgaccagggctacacacgtgctacaatggcgcatacaaagagaagcgatctcgcgagagccagcggacctcataaagtgcgtcgtagtccggattggagtctgcaactcgactccatgaagtcggaatcgctagtaatcgtgaatcagaatgtcacggtgaatacgttcccgggccttgtacacaccgcccgtcacaccatgggagtgggttgcaaaagaagtaggta</t>
  </si>
  <si>
    <t>tgacnagcggcggacgggtgagtaatgtctgggaaactgcctgatggagggggataactactgnanacggtagctaataccgcataacgtcgcangaccnaagagggggaccttcgggcctcttgncntcanatgtgcccagatgggattagctagtaggtggggtaacggctcacctaggcgacnatccctagctggnctgagaggatgaccagccacactggaactgagacacggtccanactcctacgggaggcagcngtggggaatattgnncaatgggcgcaagcctgatgcagccntgccgcgtgtatnaagaangncttccggttgttaagtactttcagcggggagnanggtgttgaggttaataacctcagcaattgacgttacccgccaaanaagcaccggctaactccgtgccagcagccgcggtaatacggagggtgcnngcgttaatcggaattactgggcgtaaagcgcacgcaggcggtctgtcaagtcggnatgtgaaatccccgggctcaacctgggaactgcattcgaaactggcaggctagagtcttgtagaggggggtagaattccaggtgtagcggtgaaatgcgtagagatctggaggaataccggtggcgaaggcggccccctggacaaagactgacgctcaggtgcgaaagcgtgggggagcaaacaggattagataccctggtagtccacgccgtaaacgatgtcgacttggaggttgttcccttgaggagtggcttccggagctaacgcgttaagtcgaccgcctggggagtacggccgcaaggttaaaactcaaatgaattgacgggggcccgcacaagcggtggagcatgtggtttaattcgatgcaacgcgaagaaccttacctactcttgacatccagagaacnnnncagagatgnattggtgccttcgggaactctgagacaggtgctgcatggctgtcgtcagctcgtgttgtgaaatgttgggttaagtcccgcaacgagcgcaacccttatcctttgttgccagcggttc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</t>
  </si>
  <si>
    <t>cggtaacnggaagcagcttgctgcttc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c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</si>
  <si>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gaagaagctt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nnnncttgannn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nncac</t>
  </si>
  <si>
    <t>agtnatgtctgggaaactgcctgatggagggggatanntn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aggaggaaggcggtgaggttaataacctcatc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tcccttgagga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tagct</t>
  </si>
  <si>
    <t>agaggagcttgctcctcgggtgacgagtggcggacgggtgagtaatgtctgggaaactgcctgatggagggggataactactggaaacggtagctaataccgcataacgtcgcaagaccaaagagggggaccttcgggcctcttgccatcagatgtgcccagatgggattagctagtaggtggggtaatggctcacctaggcgacgatccctagctggtctgagaggatgaccagccacactggaactgagacacggtccagactcctacgggaggcagcagtggggaatattgcacaatgggcgcaagcctgatgcagccatgccgcgtgtatgaagaaggccttcgggttgtaaagtactttcagcggggaggaaggcattgtggttaataaccacagtgattgacgttacccgcagaagaagcaccggctaactccgtgccagcagccgcggtaatacggagggtgcaagcgttaatcggaattactgggcgtaaagcgcacgcaggcggtctgtcaagtcggatgtgaaatccccgggctcaacctgggaactgcattcgaaactgacaggctagagtcttgtagaggggggtagaattccaggtgtagcggtgaaatgcgtagagatctggaggaataccggtggcgaaggcggccccctggacaaagactgacgctcaggtgcgaaagcgtggggagcaaacaggattagataccctggtagtccacgctgtaaacgatgtcgacnttggaggttgtgcccttgaggcgtggcttccggagctaacgcgttaagtcgaccgcctggggagtacggccgcaaggttaaaactcaaatgaattgacgggggcccgcacaagcggtggagcatgtggtttaattcgatgcaacgcgaagaaccttacctactcttgacatccagagaacttagcagagatgctntggtgccttcgggaactctgagacaggtgctgcatggctgtcgtcagctcgtgttgtgaaatgttgggttaagtcccgcaacgagcgcaacccttatcctttgttgccagcgnttcggtcgggaactcaaaggagactgccagtgataaactggaggaaggtggggatgacgtcaagtcatcatggcccttacgagtagggctacacacgtgctacaatggcgcatacaaagagaagcgaactcgcgagagcaagcggacctcataaagtgcgtcgtagtccggatcggagtctgcaactcgactccgtgaagtcggaatcgctagtaatcgtggatcagaatgccacggtgaatacgttcccgggccttgtacacacc</t>
  </si>
  <si>
    <t>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n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tcccttgaggagtggcttccggagctaacgcgttaagtcgaccgcctggggagtacggccgcaaggttaaaactcnaaatgaattgacgggggcccgcacaagcggtggagcatgtggtttaattn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nnnnncacaccatgggagtgggttgcaaaagaagtagg</t>
  </si>
  <si>
    <t>agcagcttgctgcttcgctgacgagtggcggacggn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naaggaataccggtggcgaaggcggccnnccctggacgaagactgacgctcaggtgcgaanagcgtggggagcaaacaggattagataccctggtagtccacgccgtaaacgatgtcgacttnggaggttgtgcccttgaggcgtggcttccggagctaacgcgttaagtcgaccgcctgggggagtacggccgcaaggttaaaactcaaatgaattgacgggggcccgcacaagcggtggagcatgtggtttaattcgatgcaacgcgaagaaccttacctggtcttgacatccacagaactttccagagatggattggtgccttcgggaactgtgagacaggtgctgcatggctgtcgtcagctcgtgttgtgaaatgttgggttaagtcccgcaacgagcgcaacccttatcctttgttgccagcggtccggccgggaactcaaaggagactgccagtgataaactggaggaaggtggggatgacgtcaagtcatcatggcccttacgaccagggctacacacgtgctacaatggcgcatacaaagagaagcaatctcgcgagagcaagcggacctcataaagtgcgtcgtagtccggattggagtctgcaactcgactccatgaagtcggaatcgctagtaatcgtgaatcagaatgtcacggtgaatacgttcccgggccttgtac</t>
  </si>
  <si>
    <t>gaagctt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gancttgan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</t>
  </si>
  <si>
    <t>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tgtccacgccgtaaacgatgtcgacttggaggctgtgagnttgantcgtggcttccggagctaacgcgttaagtcgaccgcctggggagtacggccgcaaggttaaaactcaaatgaattgacgggggcccgcacaagcggtggagcatgtggtttaattcgatgcaacgcgaagaaccttacctn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gtcacaccatgggagtgggttgcaaaagaagtag</t>
  </si>
  <si>
    <t>aggagagcttgctctccgggtgacgagtggcggacgggtgagtaatgtctgggaaactgcccggtggagggggataactactggaaacggtagctaataccgcataacgtcttcggaccaaagtgggggatcttcggacctcacgccaccggatgtgcccagatgggattagctagtaggtggggtaanggctcacctaggcgacgatccctagctggtctgagaggatgaccagccacactggaactgagacacggtccagactcctacgggaggcagcagtggggaatattgcacaatgggcgcaagcctgatgcagccatgccgcgtgtatgaagaaggccttcgggttgtaaagtactttcagcggggaggaaggcggtgaggttaataacctcgccgattgacgttacccgcagaagaagcaccggctaactccgtgccagcagccgcggtaatacggagggtgcaagcgttaatcggaattactgggcgtaaagcgcacgcaggcggtctgttaagtcagatgtgaaatccccgggcttaacctgggaactgcatttgaaactggcaggcttgagtctcgtagaggggggtagaattccaggtgtagcggtgaaatgcgtagagatctggaggaataccggtggcgaaggcggccccctggacgaagactgacgctcaggtgcgaaagcgtggggagcaaacaggattagataccctggtagtccacgccgtaaacgatgtcgacttggaggctgtttccttgagaagtggcttccggagctaacgcgttaagtcgaccgcctggggagtacggccgcaaggttaaaactcaaatgaattgacgggggcccgcacaagcggtggagcatgtggtttaattcgatgcaacgcgaagaaccttacctggccttgacatccagagaacttagcagagatgctttggtgccttcgggaactctgagacaggtgctgcatggctgtcgtcagctcgtgttgtgaaatgttgggttaagtcccgcaacgagcgcaacccttatcctttgttgccagcgggtaatgccgggaactcaaaggagactgccggtgataaaccggaggaaggtggggatgacgtcaagtcatcatggcccttacggccagggctacacacgtgctacaatggcgcatacaaagagaagcgacctcgcgagagcaagcggacctcataaagtgcgtcgtagtccggatcggagtctgcaactcgactccgtgaagtcggaatcgctagtaatcgtagatcagaatgntacggtgaatacgttcccgggccttgtacac</t>
  </si>
  <si>
    <t>tgggaaactgcctgatggagggggatanctn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ntaactccgtgccagcagccgcggtaatacggagggtgcaagcgttaatcggaattactgggcgtaaagcgcacgcaggcggtctgtcaagtcggatgtgaaatccccgggctcaacctgggaactgcatccgaaactggcaggcttgagtctcgtagagggggggtagaattccaggtgtagcggtgaaatgcgtagagatctggaggaataccggtggcgaaggcggc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ccggccgggaactcaaaggagactgccagtgataaactggaggaaggtggggatgacgtcaagtcatcatggcccttacgaccagggctacacacgtgctacaatggcgcatacaaagagaagcgatctcgcgagagccagcggacctcataaagtgcgtcgtagtccggattggagtctgcaactcgactccatgaagtcggaatcgctagtaatcgtgaatcagaatgtcacggtgaatacgttcccgggccttgtacacaccgccnnncacaccatgggagtgggttgcaaaagaagtaggtag</t>
  </si>
  <si>
    <t>gcttgctgctttgc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ngatctggaggaataccgnngtggcgaaggcggccccctggacgaagactgacgctcaggtgcgaaaanngcgtggggagc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nnaangncacggtgaatacgttcccgggccttgtacn</t>
  </si>
  <si>
    <t>gcttctttgccgacgagtggcggacgggt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nncttgannngtggcttccggagctaacgcgttaagtcgaccgcctggggagtacggccgcaaggttaaaactcaaatgaattgacgggggcccgcacaagcggtggagcatgn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</t>
  </si>
  <si>
    <t>atgtctgggaaactgcctgatggagggggatanctnn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n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nccagcggacctcataaagtgcgtcgtagtccggattggagtctgcaactcgactccatgaagtcggaatcgctagtaatcgtgaatcagaatgtcacggtgaatacgttcccgggccttgtacacaccgcccgtcacaccatgggagtgggttgcaaaag</t>
  </si>
  <si>
    <t>g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n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naggctgttcccttgagga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gtcacaccatgggagagggcg</t>
  </si>
  <si>
    <t>ggaggcagtggcagacgggtgagtaatgcatgnnnntntacnattctctacggaataactcagggaaacttgtgctaataccgtatacgcccttttggggaaagatttatcggagagtgatgagcccatgttggattagctagttggtggggtaaaggcctaccaaggcgacgatccatagctggtctgagaggatgatcagccacactgggactgagacacggcccagactcctacgggaggcagcagtggggaatattggacaatgggcgcaagcctgatccagccatgccgcgtgagtgatgaaggtcttaggattgtaaagctctttcaccggtgaagataatgacggtaaccggagaagaagccccggctaacttcgtgccagcagccgcggtaatacgaagggggctagcgttgttcggatttactgggcgtaaagcgcacgtaggcggacttttaagtcaggggtgaaatcccagagctcaactctggaactgcctttgatactggaagtcttgagtatggaagaggtgagtggaattccgagtgtagaggtgaaattcgtagatattcggaggaacaccagtggcgaaggcggctcactggtccattactgacgctgaggtgcgaaagcgtggggagcaaacaggattagataccctggtagtccacgccgtaaacgatgaatgttagccgtcggggtgtttacacttcggtggcgcagctaacgcattaaacattccgcctggggagtacggtcgcaagattaaaactcaaaggaattgacgggggcccgcacaagcggtggagcatgtggtttaattcgaagcaacgcgcagaaccttaccagcccttgacataccggtcgcggacacagagatgtgtctttcagtttggctggaccggatacaggtgctgcatggctgtcgtcagctcgtgtcgtgagatgttgggttaagtcccgcaacgagcgcaaccctcgcctttagttgccatcatttggttgggcactctaaagggactgccagtgataagctggaggaaggtggggatgacgtcaagtcctcatggcccttacgggctgggctacacacgtgctacaatggtggtgacagtgggcagcaagcgtgcgagcgcaagctaatctccaaaagccatctcagttcggattgcactctgcaactcgagtgcatgaagttggaatcgctagtaatcgcggatcagcatgccgcggtgaatacgttcccgggccttgtacacaccgcccgtcacaccatgggagttggttctgcccgaaggcactgtgcta</t>
  </si>
  <si>
    <t>gccgacnngnggcggacgggngngtnangncnggggnncngcccnnnggagggggataaccacn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gagcttgantcgtggcttccggagctaacgcgttaagtcgaccgcctggggagtacggccgcaaggttaaaactcaaatgaattgacgggggcccgcacaagcggtggagcatgtggtttaattcgatgcaacgcgaaa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</t>
  </si>
  <si>
    <t>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naggttaaaactcaaatgaattgacgggggcccgcacaagcggtggancatgtggtttaattcgatgcaacgcgaagaaccttacctggtcttgacatccacagaacttggcagagatgcnntggtgccttcgggaactgtgagacaggtgctgcatggctgtcgtcagctcgtgttgtgaaatgttgggttaagtcccgcaacgagcgcaacccttatcctttgttgccagcggtccgnccgggaactcaaaggagactgccagtgataaactggaggaaggtggggatgacgtcaagtcatcatggcccttacgaccagggctacacacgtgctacaatggcgcatacaaagagaagcgatctcgcgagagccagcggacctcataaagtgcgtcgtagtccggattggagtctgcaactcgactccatgaagtcggaatcgctagtaatcgtgaatcagaatgtcacggtgaatacgttcccgggccttgtacacaccgcnnnnnacaccatgggagt</t>
  </si>
  <si>
    <t>aaaccggagctaatgccggataacatatagaaccgcatggttctatagtgaaagatggttttgctatcacttatagatggacccgcgccgtattagctagttggtaaggtaatggcttaccaaggcgacgatacgtagccgacctganagggtgatcggccacactggaactganacacggnccagactcctacgggaggcagcagtagggaatcttccgcaatgggcgaaagcctgacggagcaacgccgcgtgagngatgaaggttttcggatcnnnnaactctgntattagggaagaacaaatgcgtaaataactgtgcgcatctggacggnacctaatcagaaagccccgggcnactacgtgccagcagccgcgggaatacgtaggtggcaggcgttatccggaattattgggcgtaaagcgcgcgtaggcggnttcttaagtctgatgtgaaagcccacggctcnnccgtggagggtcattggaaactgggaaacttgagtgcagaagaggaaagtggaanttccatgtgtagcggtgaaatgcgcagagatatggaggaacaccagtggcgaaggcgactttctggtctgtaactgacgctgatgtgnnnancgtntgggggatcaaacaggattagataccctggtagtncacgccgtaaacgatgagtgctaagtgttagggggtttccgccccttagtgctgcagctaacgcattaagcactccgcctggggagtacgaccgcaaggttgaaactcaaaggaattgacggggacccgcacaagcggtggagcatgtggtttaattcgaagcaacgcgaagaaccttaccaaatcttgacatcctttgaaaactctagagatagagccttccccttcgggggacaaagtgacaggtggtgcatggttgtcgtcagctcgtgtcgtgagatgttgggttaagtcccgcaacgagcgcaacccttaagcttagttgccatcattaagttgggcactctag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</t>
  </si>
  <si>
    <t>agtaatgtctggggatctgcccgatggagggggataaccact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nttggaggctgtgagcnttgactcgtggcttccggagctaacgcgttaagtcganccgcctggggagtacggccgcac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ngccacggtgaatacgttcccgggccttgtacncncc</t>
  </si>
  <si>
    <t>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nnncagagatgnnnn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gc</t>
  </si>
  <si>
    <t>agtaatgtctgggaaactgcctgatggagggggataactactggaaacggtagctaataccgcataacgtcgcaagaccaaagagggggaccttcgggcctcttgccatcagatgtgcccagatgggattagctagtaggtggggtaacggctcacctaggcgacgatccctagctggtctgagaggatgaccagccacactggaactgagacacggtccagan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</si>
  <si>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ncacgccgtaaacgatgtcgacttggaggttgtgcccttgaggcgtggcttccn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naangtcacggtgaatacgttcccgggccttgtaca</t>
  </si>
  <si>
    <t>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agcttgactn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gcccgtcacaccatgggagtgggttgcaaaagaagta</t>
  </si>
  <si>
    <t>ggaaacggtagctaataccgcataacgtcgcaagaccaaagagggggaccttcgggcctcttgccatcagatgaacccagatgggattagctagtaggtggggtaacggctcacctaggcgacgatccctagctggtctgagaggatgaccagccacactggaactgagacacggtccagactcctacgggaggcagcagtggggaatattgcacaatgggcgcaagcctgatgcagccatgccgcgtgtatgaagaaggccttcgggttgtaaagtactttcagcgaggaggaaggtggtaaggttaataaccttatcaattgacgttactcgcagaagaagcaccggctaactn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tcccttgaggagtggcttccggagctaacgcgttaagtcgaccgcctggggagtacggccgcaaggttaaaactcaaatgaattgacgggggcccgcacaagcggtggagcatgtggtttaattcgatgcaacgcgaagaaccttacctggccttgacatccacggaattcggcagagatgccttagtgccttcgggaaccgtgagacaggtgctgcatggctgtcgtcagctcgtgttgtgaaatgttgggttaagtcccgcaacgagcgcaacccttatcctttgttgccagcgattcggtcgggaactcaaaggagactgccggtgataaaccggaggaaggtggggatgacgtcaagtcatcatggcccttacggccagggctacacacgtgctacaatggcgtatacaaagagaagcgaactcgcgagagcaagcggacctcataaagtacgtcgtagtccggatcggagtctgcaactcgactccgtgaagtcggaatcgctagtaatcgtggatcagaatgccacggtgaatacgttcccgggccttgtacacaccgcccgtcacaccatgggagtgggttgcaaaa</t>
  </si>
  <si>
    <t>taccgcataacgtcgcaagaccaaagagggggaccttcgggcctcttgccatcagatgtgcccagatgggattagctagtaggtggggtaacggctcacctaggcgacgatccctagctggtctgagaggatgaccagccacactggaactgagacacggtccagactcctacgggaggcagcagtggggaatattgcacaatgggcgcaagcctgatgcagccatgccgcgtgtatgaagaaggccttcgggttgtaaagtactttcagcgaggaggaaggngttgaggttaataacctcagca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cc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</t>
  </si>
  <si>
    <t>gctgctttgctgacgagtggcggacnnnn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</t>
  </si>
  <si>
    <t>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agcttga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cttgtacacacc</t>
  </si>
  <si>
    <t>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ngatgaggttaataacctngncaattgacgttacccgcagaagaagcaccggctaactccgtgccagcagccgcggtaatacggagggtgcaagcgttaatcggaattactgggcgtaaagcgcacgcaggcggtctgtcaagtcggatgtgaaatccccgggctcaacctgggaactgcattcgaaactggcaggctggagtcttgtagaggggggntagaattccaggtgtagcggtgaaatgcgtagagatctggaggaataccggtggcgaaggcggccccctggacaaagactgacgctcaggtgcgaaagcgtgggngagcaaacaggattagataccctggtagtccacgctgtaaacgatgtcgacttggaggttgttcccttgaggagtggcttccggagctaacgcgttaagtcgaccgcctggggagtacggccgcaaggttaaaactcaaatgaanttgacgggggcccgcacaagcggtggagcatgtggtttaattcgatgcaacgcgaagaaccttacctactcttgacatccacngaacttnagcagagatgctttggtgccttcgggaactgtgagacaggtgctgcatggctgtcgtcagctcgtgttgtgaaatgttgggttaagtcccgcaacgagcgcaacccttatcctttgttgccagcggttnggccgggaactcaaaggagactgccagtgataaactggaggaaggtggggatgacgtcaagtcatcatggcccttacgagtagggctacacacgtgctacaatggcatatacaaagagaagcgacctcgcgagagcaagcggacctcataaagtatgtcgtagtccggattggagtctgcaactcgactccatgaagtcggaatcgctagtaat</t>
  </si>
  <si>
    <t>ggaaacggtggctaataccgcataacgtcgcaagaccaaagtgggggaccttcgggcctcacaccatcggatgaacccagatgggattagctagtaggtggggtaacggctcacctaggcgacgatccctagctggtctgagaggatgaccagccacactggaactgagacacggtccagactcctacgggaggcagcagtggggaatattgcacaatgggcgcaagcctgatgcagccatgccgcgtgtatgaagaaggccttcgggttgtaaagtactttcagcggggaggaagggagagtggttaataaccgctttc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nagcttgactcgtggcttccggagctaacgcgttaagtcgaccgcctggggagtacggccgcaaggttaaaactcaaatgaattgacgggggcccgcacaagcggtggagcatgtggtttaattcgatgcaacgcgaagaaccttacctggccttgacatccacggaattctgcagagatgcggaagtgccttcgggaaccgtgagacaggtgctgcatggctgtcgtcagctcgtgttgtgaaatgttgggttaagtcccgcaacgagcgcaacccttatcctttgttgccagcgattcggtcgggaactcaaaggagactgccggtgataaaccggaggaaggtggggatgacgtcaagtcatcatggcccttacggccagggctacacacgtgctacaatggcgcatacaaagagaagcgacctcgcgagagcaagcggacctcataaagtgcgtcgtagtccggatcggagtctgcaactcgactccgtgaagtcggaatcgctagtaatcgtggatcagaatgccacggtgaatacgttcccgggc</t>
  </si>
  <si>
    <t>agcagcttgctgcttnnn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ngntnnggttaataaccnngncgattgacgttacccgcagaagaagcaccggctaactccgtgccagcagccgcggtaatacggagggtgcaagcgttaatcggaattactgggcgtaaagcgcacgcaggcggtctgtcaagtcggatgtgaaatccccgggctcaacctgggaactgcattcgaaactggcaggctagagtcttgtagaggggggtagaattccaggtgtagcgctgaaatgcgtagagatctggaggaacctcgggggagcaagcggccctcataaagtgcgttgtagtccggatgcgagtctgcaactcgactccatgaagtcggaatcgctagtaatccacgccgtggatcagaatgccacggtgaatacgttcccgggccttggcttccggagcttacacaccgagtcgaacaccatgggagtgcggttgcaaaagaagtaggtagcttaaccgtcgggaggccgctcaagc</t>
  </si>
  <si>
    <t>tcgggtgacgagtggcggacgcaggcgttatgtctgggaaactgcctgatggagggggataactactggaaacggtagctaataccgcataacgtcgcaagaccaaagagggggaccttcgggcctcttgccatcagatgtgcccagatgggattagctagtaggtggggtaacggctcccctaggcgaggatccctagctggtctgaaagggtgaggagcaaacaggattagataccntggtagtccacgctggaaatgatgtcgacttggaggttgttcccttgagga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attcggtcgggaactcaaaggagactgccagtgataaactggaggaaggtggggatgacgtcaagtcatcatggcccttacgagtagggctacacacgtgctacaatggcatatacaaagagaagcgacctcgcgagagcaagcggacctcataaagtatgtcgtagtccggattggagtctgcaactcgactccatgaagtcggaatcgctagtaatcgtggatcagaatgccacggtgaatacgttcccgggccttgtacacaccg</t>
  </si>
  <si>
    <t>CGGTGTGTACAAGGCCCGGGAACGTATTCACCGTGGCATTCTGATCCACGATTACTAGCGATTCCGACTTCATGGAGTCGAGTTGCAGACTCCAATCCGGACTACGACGCACTTTATGAGGTCCGCTTGCTCTCGCGAGGTCGCTTCTCTTTGTATGCGCCATTGTAGCACGTGTGTAGCCCTGGTCGTAAGGGCCATGATGACTTGACGTCATCCCCACCTTCCTCCAGTTTATCACTGGCAGTCTCCTTTGAGTTCCCGGCCGGACCGCTGGCAACAAAGGATAAGGGTTGCGCTCGTTGCGGGACTTAACCCAACATTTCACAACACGAGCTGACGACAGCCATGCAGCACCTGTCTCACGGTTCCCGAAGGCACNNNNNCATCTCTGNNNANTTCNGTGGATGTCAAGACCAGGTAAGGTTCTTCGCGTTGCATCGAATTAAACCACATGCTCCACCGCTTGTGCGGGCCCCCGTCAATTCATTTGAGTTTTAACCTTGCGGCCGTACTCCCCAGGCGGTCGACTTAACGCGTTAGCTCCGGAAGCCACGCCTCAAGGGCACAACCTCCAAGTCGACATC</t>
  </si>
  <si>
    <t>TACCTCACCGACTTCGGGTGTTGCAAACTCTCGTGGTGNGNNNN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GGGCGGAAACCCCCTAACACTTAGCACTCATCGTTTACGGCGTGGACTACCAGGGTATCTAATCCTGTTCGC</t>
  </si>
  <si>
    <t>GTTAGGCTAGCTACTTCTGGTGCAACAAACTCCCATGGTGTGACGGGCGGTGTGTACAAGGCCCGGGAACGTATTCACCGCGGCATTCTGATCCGCGATTACTAGCGATTCCGACTTCATGGAGTCGAGTTGCAGACTCCAATCCGGACTACGATCGGCTTTTTGAGATTAGCATCCTATCGCTAGGTAGCAACCCTTTGTACCGACCATTGTAGCACGTGTGTAGCCCTGGCCGTAAGGGCCATGATGACTTGACGTCGTCCCCGCCTTCCTCCAGTTTGTCACTGGCAGTATCCTTAAAGTTCCCATCCGAAATGCTGGCAAGTAAGGAAAAGGGTTGCGCTCGTTGCGGGACTTAACCCAACATCTCACGACACGAGCTGACGACAGCCATGCAGCACCTGTATCTAGATTCCCGAAGGCACCAATCCATCTCTGGAAAGTTTCTAGTATGTCAAGGCCAGGTAAGGTTCTTCGCGTTGCATCGAATTAAACCACATGCTCCACCGCTTGTGCGGGCCCCCGTCAATTCATTTGAGTTTTAGTCTTGCGACCGTACTCCCCAGGCGGTCTACTTATCGCGTTAGCTGCGCCACTAAAGCCTCAAAG</t>
  </si>
  <si>
    <t>TACCTCACCGACTTCGGGTGTTACCAACTCTCGTGGTGTGACGGGCGGTGTGTACAAGGCCCGGGAACGTATTCACCGCGGCATGCTGATCCGCGATTACTAGCGATTCCGGCTTCATGTAGGCGAGTTGCAGCCTACAATCCGAACTGAGAATGGTTTTATGGGATTGGCTTGACCTCACGGGTTCGCTTCCCTTTGTTCCATCCATTGTAGCACGTGTGTAGCCCAGGTCATAAGGGGCATGATGATTTGACGTCATCCCCACCTTCCTCCGGTTTGTCACCGGCAGTCACCTTAGAGTGCCCAACTGAATGCTGGCAACTAAGATCAAGGGTTGCGCTCGTTGCGGGACTTAACCCAACATCTCACGACACGAGCTGACGACAACCATGCACCACCTGTCACTCTGTCCCCGAAGGGAAAACTCTATCTCTAGAGGTATCAGAGGATGTCAAGACCTGGTAAGGTTCTTCGCGTTGCTTCGAATTAAACCACATGCTCCACCGCTTGTGCGGGCCCCCGTCAATTCTTTTGAGTTTCAGCCTTGCGGCCGTACTCCCCAGGCGGAGTGCTTAATGCGTTAACTTCAGCACT</t>
  </si>
  <si>
    <t>TACCTCACCGACTTCGGGTGTTGCAAACTCTCGTGGTGTGNCGGGCGGTGTGTACAAGGCCCGGGAACGTATTCACCGCGGCATGCTGATCCGCGATTACTAGCGATTCCAGCTTCACGCAGTCGAGTTGCAGACTGCGATCCGAACTGAGAACAGATTTATGGGATTGGCTAAACCTTGCGGTCTT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G</t>
  </si>
  <si>
    <t>AGTCGAGCGGATGACGGGAGCTTGCTCCNNGNN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GGCTAGAGTACGGTAGAGGGTGGTGGAATTTCCTGTGTAGCGGTGAAATGCGTAGATATAGGAAGGAACACCAGTGGCGAAGGCGACCACCTGGACTGA</t>
  </si>
  <si>
    <t>CTACCTACTTCTTTTGCAACCCACTCCCATGGTGTGANNGGNGGTGTGTACAAGGCCCGGGAACGTATTCACCGTGACATTCTGATTCACGATTACTAGCGATTCCGACTTCATGGAGTCGAGTTGCAGACTCCAATCCGGACTACGACGCACTTTATGAGGTCCGCTGGCTCTCGCGAGATCGCTTCTCTTTGTATGCGCCATTGTAGCACGTGTGTAGCCCTGGTCGTAAGGGCCATGATGACTTGACGTCATCCCCACCTTCCTCCAGTTTATCACTGGCAGTCTCCTTTGAGTTCCCGGCCTAACCGCTGGCAACAAAGGATAAGGGTTGCGCTCGTTGCGGGACTTAACCCAACATTTCACAACACGAGCTGACGACAGCCATGCAGCACCTGTCTCACAGTTCCCGAAGGCACCAAGGCATCTCTGCCAAGTTCTGTGGATGTCAAGACCAGGTAAGGTTCTTCGCGTTGCATCGAATTAAACCACATGCTCCACCGCTTGTGCGGGCCCCCGTCAATTCATTTGAGTTTTAACCTTGCGGCCGTACTCCCCAGGCGGTCGACTTAACGCGTTAGCTCCGGAAGCCACGCCTCAAGGGCACAACCTCCAAGTCGACATCGTTTACGG</t>
  </si>
  <si>
    <t>gacgangtggcggacgggtgagtaatgtctgggaaann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caacctgggaactgcatccgaaactggcaggcttgagtctcgtagaggggggtagaattccaggtgtagcggtgaaatgcgtagagatctggaggaataccggtggcgaaggcggccccctggacgaagactgacgctcaggtgcgaaagcgtggggagcaaacaggattagataccctggtagtccacgccgtaaacgatgtcgacttggaggttgtgcccttngaggcgtggcttccggagctaacgcgttaagtcgaccgcctggggagtacggccgcaaggttaaaactcaaatgaattgacgggggcccgcacaagcggtggagcatgtggtttaattcgatgcaacgcgaagaaccttacctggtcttgacatccacagaacttggcagagatgccttggtgccttcgggaactgtgagacaggtgctgcatggctgtcgtcagctcgtgttgtgaaatgttgggttaagtcccgcaacgagcgcaacccttatcctttgttgccagcggttaggccgggaactcaaaggagactgccagtgataaactggaggaaggtggggatgacgtcaagtcatcatggcccttacgaccagggctacacacgtgctacaatggcgcatacaaagagaagcgatctcgcgagagccagcggacctcataaagtgcgtcgtagtccggattggagtctgcaactcgactccatgaagtcggaatcgctagtaatcgtgaatcagaatgtcacggtgaatacgttcccgggccttgtacacacc</t>
  </si>
  <si>
    <t>ggaatctgcctggtagtgggggacaacgtttcnnanggaacgctaataccgcatacgtcctacgggagaaagcaggggaccttcgggccttgcgctatcagatgagcctaggtcggattagctt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gccccgggctcaacctgggaactgcatccaaaactggcaagctagagtacggtagagggtggtggaatttcctgtgtagcggtgaaatgcgtagatataggaaggaacaccagtggcgaaggcgaccacctggactgatactgacactgaggtgcgaaagcgtggggagcaaacaggattagataccctggtagtccacgccgtaaacgatgtcaactagccgttggaatccttgagattttagtggcgcagctaacgcattaagttgaccgcctggggagtacggccgcaaggttaaaactcaaatgaattgacgggggcccgcacaagcggtggagcatgtggtttnaattcgaagcaacgcgaagaaccttaccaggccttgacatgcagagaactttccagagatggattggtgccttcgggaactctgacacaggtgctgcatggctgtcgtcagctcgtgtcgtgagatgttgggttaagtcccgtaacgagcgcaacccttgtccttagttaccagcacgttatggtgggcactctaaggagactgccggtgacaaaccggaggaaggtggggatgacgtcaagtcatcatggcccttacggcctgggctacacacgtgctacaatggtcggtacagagggttgccaagccgcgaggtggagctaatctcacaaaaccgatcgtagtccggatcgcagtctgcaactcgactgcgtgaagtcggaatcgctagtaatcgcgaatcagaatgtcgcggtgaatacgttcccgggccttgtacacaccgccnnncacaccatggga</t>
  </si>
  <si>
    <t>GGNGGTGTGTACAAGACCCGGGAACGTATTCACCGTANCATGCTGATCTACGATTACTAGCGATTCCAGCTTCATGTAGTCGAGTTGCAGACTACAATCCGAACTGAGAACAACTTTATGGGATTTGCATGACCTCGCGGTTTAGCTGCCCTTTGTATTGTCCATTGTAGCACGTGTGTAGCCCAAATCATAAGGGGCATGATGATTTGACGTCATCCCCACCTTCCTCCGGTTTGTCACCGGCAGTCAACCTAGAGTGCCCAACTTAATGATGGCAACTAAGCTTAAGGGTTGCGCTCGTTGCGGGACTTAACCCAACATCTCACGACACGAGCTGACGACAACCATGCACCACCTGTCACTTTGTCCCCCGAAGGGGAAGGCTCTATCTCTAGAGTTTTCAAAGGATGTCAAGATTTGGTAAGGTTCTTCGCGTTGCTTCGAATTAAACCACATGCTCCACCGCTTGTGCGGGTCCCCGTCAATTCCTTTGAGTTTCAACCTTGCGGTCGTACTCCCCAGGCGGAGTGCTTAATGCGTTAGCTGCAGCACTAAGGGGCGGAAACCCCCTAACACTTAGCACTCATCGTTTACGGCGTGGACTACCAGGGTATCTAATC</t>
  </si>
  <si>
    <t>AAGGNTACCTCNCCGACTTCGGGTGTTACGAACTCTCGTGGTGTGACGGGCGGTGTGTACAAGACCCGGGAACGTATTCACCGCGGCATGCTGATCCGCGATTACTAGCGATTCCGGCTTCATGCAGGCGAGTTGCAGCCTGCAATCCGAACTGAGAACGGTTTTATGGGATTTGCTGGACCTCGCGGGTTCGCTTCCCTTTGTTCCGTCCATTGTAGCACGTGTGTAGCCCAGGTCATAAGGGGCATGATGATTTGACGTCATCCCCACCTTCCTCCGGTTTGTCACCGGCAGTCACCTTAGAGTGCCCAACTNAATGCTGGCAACTAANATTAAGGGTTGCGCTCGTTGCGGGACTTAACCCAACATCTCACGACACGAGCTGACGACAACCATGCACCACCTGTCACTTTGTCCCCGAAGGGAAAACTCTATCTCTAGAGCGGTCAAAGGATGTCAAGACCTGGTAAGGTTCTTCGCGTTGCTTCGAATTAAACCACATGCTCCACCGCTTGTGCGGGTCCCCGTCAATTCTTTTGAGTTTCAGCCTTGCGGCCGTACTCCCCAGGCGGAGTGCTTAATGCGTTAACTTCAGCACTAAGGGGCGGAAACCCCCTAACACCTAGCACTCATCGTTTACGGCGTGGA</t>
  </si>
  <si>
    <t>TAAAGGTTACCTCACCGACTTCGGGTGTTGCAAACTCTCGTGGTGTGACGGGCGGTGTGTACAAGGCCCGGGAACGTATTCACCGCGGCATGCTGATCCGCGATTACTAGCGATTCCAGCTTCACGCAGTCGAGTTGCAGACTGCGATCCGAACTGAGAACAGATTTGTGGGATTGGCTAAACCTTGCGGTCTCGCAGCCCTTTGTTCTGTCCATTGTAGCACGTGTGTAGCCCAGGTCATAAGGGGCATGATGATTTGACGTCATCCCCACCTTCCTCCGGTTTGTCACCGGCAGTCACCTTAGAGTGCCCAACTGAATGCTGGCAACTAAGATCAAGGGTTGCGCTCGTTGCGGGACTTAACCCAACATCTCACGACACGAGCTGACGACAACCATGCACCACCTGTCACTCTGTCCCCGAAGGGAAAGCCCTATCTCTAGGGTTGTCAGAGGATGTCAAGACCTGGTAAGGTTCTTCGCGTTGCTTCGAATTAAACCACATGCTCCACCGCTTGTGCGGGCCCCCGTCAATTCCTTTGAGTTTCAGTCTTGCGACCGTACTCCCCAGGCGGAGTGCTTAATGCGTTAGCTGCAGCACTAA</t>
  </si>
  <si>
    <t>TTAGGCCACCGGCTTCGGGTGTTACCAACTTTCGTGACTTGACGGGCGGTGTGTACAAGGCCCGGGAACGTATTCACCGCAGCGTTGCTGATCTGCGATTACTAGCGACTCCGACTTCACGTGGTCGAGTTGCAGACCACGATCCGAACTGAGACCAGCTTTTTGGGATTAGCTCCACCTCACGGTATCGCAACCCATTGTACCGGCCATTGTAGCATGCGTGAAGCCCAAGACATAAGGGGCATGATGATTTGACGTCATCCCCACCTTCCTCCGAGTTGACCCCGGCAGTCTCCTATGAGTCCCCACCATCACGTGCTGGCAACATAGAACGAGGGTTGCGCTCGTTGCGGGACTTAACCCAACATCTCACGACACGAGCTGACGACAACCATGCACCACCTGTACACCAACCTCAAAGAGGAAAACCCATCTCTGGGCCGGTCTGGTGTATGTCAAGCCTTGGTAAGGTTCTTCGCGTTGCATCGAATTAATCCGCATGCTCCGCCGCTTGTGCGGGCCCCCGTCAATTCCTTTGAGTTTTAGCCTTGCGGCCGTACTCCCCAGGCGGGGCACTTAATGCGTTAGCTACGGCGCGGAAAACGTGGAATGTCCCCCACACCTAGTGCCCAA</t>
  </si>
  <si>
    <t>GCGATTACTAGCGATTCCGACTTCACGCAGTCGAGTTGCAGACTGCGATCCGGACTACGATCGGTTTTGTGAGATTAGCTCCACCTCGCGGCTTGGCAACCCTCTGTACCGACCATTGTAGCACGTGTGTAGCCCAGGCCGTAAGGGCCATGATGACTTGACGTCATCCCCACCTTCCTCCGGTTTGTCACCGGCAGTCTCCTTAGAGTGCCCACCATAACGTGCTGGTAACTAAGGACAAGGGTTGCGCTCGTTACGGGACTTAACCCAACATCTCACGACACGAGCTGACGACAGCCATGCAGCACCTGTGTCAGAGTTCCCGAAGGCACCAATCCATCTCTGGAAAGTTCTCTGCATGTCAAGGCCTGGTAAGGTTCTTCGCGTTGCTTCGAATTAAACCACATGCTCCACCGCTTGTGCGGGCCCCCGTCAATTCATTTGAGTTTTAACCTTGCGGCCGTACTCCCC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</si>
</sst>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/>
    </xf>
    <xf numFmtId="164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4" fillId="5" borderId="0" xfId="0" applyFont="1" applyFill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1" fillId="0" borderId="0" xfId="0" applyFont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0" fontId="4" fillId="5" borderId="8" xfId="0" applyFont="1" applyFill="1" applyBorder="1"/>
    <xf numFmtId="0" fontId="4" fillId="0" borderId="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" fontId="4" fillId="5" borderId="8" xfId="0" applyNumberFormat="1" applyFont="1" applyFill="1" applyBorder="1"/>
    <xf numFmtId="0" fontId="4" fillId="0" borderId="8" xfId="0" applyFont="1" applyBorder="1" applyAlignment="1">
      <alignment horizontal="center" vertical="center"/>
    </xf>
    <xf numFmtId="0" fontId="0" fillId="6" borderId="0" xfId="0" applyFill="1"/>
    <xf numFmtId="0" fontId="0" fillId="5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4" fillId="4" borderId="0" xfId="0" applyFont="1" applyFill="1"/>
    <xf numFmtId="0" fontId="1" fillId="4" borderId="0" xfId="0" applyFont="1" applyFill="1"/>
    <xf numFmtId="0" fontId="4" fillId="4" borderId="3" xfId="0" applyFont="1" applyFill="1" applyBorder="1"/>
    <xf numFmtId="2" fontId="4" fillId="4" borderId="0" xfId="0" applyNumberFormat="1" applyFont="1" applyFill="1"/>
    <xf numFmtId="2" fontId="1" fillId="4" borderId="0" xfId="0" applyNumberFormat="1" applyFont="1" applyFill="1"/>
    <xf numFmtId="2" fontId="4" fillId="5" borderId="0" xfId="0" applyNumberFormat="1" applyFont="1" applyFill="1"/>
    <xf numFmtId="2" fontId="4" fillId="4" borderId="3" xfId="0" applyNumberFormat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5" borderId="5" xfId="0" applyNumberFormat="1" applyFont="1" applyFill="1" applyBorder="1"/>
    <xf numFmtId="0" fontId="0" fillId="0" borderId="6" xfId="0" applyBorder="1"/>
    <xf numFmtId="0" fontId="0" fillId="0" borderId="5" xfId="0" applyBorder="1"/>
    <xf numFmtId="2" fontId="4" fillId="4" borderId="5" xfId="0" applyNumberFormat="1" applyFont="1" applyFill="1" applyBorder="1"/>
    <xf numFmtId="2" fontId="1" fillId="4" borderId="5" xfId="0" applyNumberFormat="1" applyFont="1" applyFill="1" applyBorder="1"/>
    <xf numFmtId="0" fontId="1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4" borderId="2" xfId="0" applyNumberFormat="1" applyFont="1" applyFill="1" applyBorder="1"/>
    <xf numFmtId="0" fontId="4" fillId="8" borderId="8" xfId="0" applyFont="1" applyFill="1" applyBorder="1" applyAlignment="1">
      <alignment horizontal="right" vertical="center"/>
    </xf>
    <xf numFmtId="0" fontId="4" fillId="8" borderId="8" xfId="0" applyFont="1" applyFill="1" applyBorder="1"/>
    <xf numFmtId="0" fontId="4" fillId="8" borderId="3" xfId="0" applyFont="1" applyFill="1" applyBorder="1"/>
    <xf numFmtId="0" fontId="4" fillId="8" borderId="0" xfId="0" applyFont="1" applyFill="1" applyAlignment="1">
      <alignment horizontal="right" vertical="center"/>
    </xf>
    <xf numFmtId="0" fontId="4" fillId="8" borderId="0" xfId="0" applyFont="1" applyFill="1"/>
    <xf numFmtId="2" fontId="4" fillId="8" borderId="8" xfId="0" applyNumberFormat="1" applyFont="1" applyFill="1" applyBorder="1" applyAlignment="1">
      <alignment horizontal="right" vertical="center"/>
    </xf>
    <xf numFmtId="2" fontId="4" fillId="8" borderId="8" xfId="0" applyNumberFormat="1" applyFont="1" applyFill="1" applyBorder="1"/>
    <xf numFmtId="2" fontId="4" fillId="8" borderId="3" xfId="0" applyNumberFormat="1" applyFon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8" borderId="1" xfId="0" applyFill="1" applyBorder="1"/>
    <xf numFmtId="0" fontId="0" fillId="8" borderId="0" xfId="0" applyFill="1" applyBorder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22A-1F2B-4FCF-838B-A6F15F99190C}">
  <dimension ref="A1:X538"/>
  <sheetViews>
    <sheetView workbookViewId="0">
      <selection activeCell="F13" sqref="F13"/>
    </sheetView>
  </sheetViews>
  <sheetFormatPr defaultRowHeight="15" x14ac:dyDescent="0.25"/>
  <cols>
    <col min="1" max="1" width="14.7109375" bestFit="1" customWidth="1"/>
    <col min="3" max="3" width="13.140625" bestFit="1" customWidth="1"/>
    <col min="4" max="4" width="13.140625" customWidth="1"/>
    <col min="6" max="6" width="133" customWidth="1"/>
    <col min="8" max="8" width="11.140625" style="3" bestFit="1" customWidth="1"/>
    <col min="10" max="10" width="23.5703125" customWidth="1"/>
    <col min="11" max="11" width="64.28515625" bestFit="1" customWidth="1"/>
    <col min="12" max="13" width="27" customWidth="1"/>
    <col min="14" max="14" width="12.85546875" bestFit="1" customWidth="1"/>
    <col min="16" max="16" width="16.7109375" bestFit="1" customWidth="1"/>
    <col min="17" max="17" width="18.5703125" bestFit="1" customWidth="1"/>
    <col min="19" max="19" width="9" bestFit="1" customWidth="1"/>
    <col min="20" max="20" width="17.7109375" bestFit="1" customWidth="1"/>
    <col min="21" max="21" width="24" bestFit="1" customWidth="1"/>
  </cols>
  <sheetData>
    <row r="1" spans="1:21" x14ac:dyDescent="0.25">
      <c r="A1" s="1" t="s">
        <v>1442</v>
      </c>
      <c r="B1" s="1" t="s">
        <v>769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Q1" s="1" t="s">
        <v>591</v>
      </c>
      <c r="R1" s="1" t="s">
        <v>592</v>
      </c>
      <c r="S1" t="s">
        <v>593</v>
      </c>
      <c r="T1" s="1" t="s">
        <v>594</v>
      </c>
      <c r="U1" s="1" t="s">
        <v>595</v>
      </c>
    </row>
    <row r="2" spans="1:21" x14ac:dyDescent="0.25">
      <c r="A2" t="s">
        <v>2004</v>
      </c>
      <c r="B2" t="s">
        <v>1101</v>
      </c>
      <c r="C2" t="s">
        <v>1452</v>
      </c>
      <c r="D2" t="s">
        <v>12</v>
      </c>
      <c r="E2" t="s">
        <v>76</v>
      </c>
      <c r="F2" t="s">
        <v>77</v>
      </c>
      <c r="G2">
        <f>LEN(F2)</f>
        <v>420</v>
      </c>
      <c r="H2" s="3" t="s">
        <v>15</v>
      </c>
      <c r="I2">
        <v>1</v>
      </c>
      <c r="J2" t="s">
        <v>67</v>
      </c>
      <c r="L2" t="s">
        <v>67</v>
      </c>
      <c r="N2" t="s">
        <v>67</v>
      </c>
      <c r="Q2" t="s">
        <v>16</v>
      </c>
      <c r="R2">
        <f t="shared" ref="R2:R40" si="0">COUNTIF(N:N,Q2)</f>
        <v>23</v>
      </c>
      <c r="S2" t="s">
        <v>596</v>
      </c>
      <c r="T2" t="s">
        <v>608</v>
      </c>
      <c r="U2" t="s">
        <v>609</v>
      </c>
    </row>
    <row r="3" spans="1:21" x14ac:dyDescent="0.25">
      <c r="A3" t="s">
        <v>1774</v>
      </c>
      <c r="B3" t="s">
        <v>1261</v>
      </c>
      <c r="C3" t="s">
        <v>1452</v>
      </c>
      <c r="D3" t="s">
        <v>12</v>
      </c>
      <c r="E3" t="s">
        <v>76</v>
      </c>
      <c r="F3" t="s">
        <v>78</v>
      </c>
      <c r="G3">
        <f>LEN(F3)</f>
        <v>603</v>
      </c>
      <c r="H3" s="3" t="s">
        <v>15</v>
      </c>
      <c r="I3">
        <v>1</v>
      </c>
      <c r="J3" t="s">
        <v>67</v>
      </c>
      <c r="L3" t="s">
        <v>67</v>
      </c>
      <c r="N3" t="s">
        <v>67</v>
      </c>
      <c r="Q3" t="s">
        <v>48</v>
      </c>
      <c r="R3">
        <f t="shared" si="0"/>
        <v>1</v>
      </c>
      <c r="S3" t="s">
        <v>612</v>
      </c>
      <c r="T3" t="s">
        <v>616</v>
      </c>
      <c r="U3" t="s">
        <v>617</v>
      </c>
    </row>
    <row r="4" spans="1:21" x14ac:dyDescent="0.25">
      <c r="A4" t="s">
        <v>1525</v>
      </c>
      <c r="B4" t="s">
        <v>789</v>
      </c>
      <c r="C4" t="s">
        <v>1452</v>
      </c>
      <c r="D4" t="s">
        <v>12</v>
      </c>
      <c r="E4" t="s">
        <v>29</v>
      </c>
      <c r="F4" t="s">
        <v>1306</v>
      </c>
      <c r="G4">
        <f>LEN(F4)</f>
        <v>1287</v>
      </c>
      <c r="H4" s="4">
        <v>45128</v>
      </c>
      <c r="I4">
        <v>7</v>
      </c>
      <c r="J4" t="s">
        <v>269</v>
      </c>
      <c r="K4" t="s">
        <v>387</v>
      </c>
      <c r="L4" t="s">
        <v>269</v>
      </c>
      <c r="M4" t="s">
        <v>270</v>
      </c>
      <c r="N4" t="s">
        <v>269</v>
      </c>
      <c r="Q4" t="s">
        <v>51</v>
      </c>
      <c r="R4">
        <f t="shared" si="0"/>
        <v>9</v>
      </c>
      <c r="S4" t="s">
        <v>596</v>
      </c>
      <c r="T4" t="s">
        <v>597</v>
      </c>
      <c r="U4" t="s">
        <v>598</v>
      </c>
    </row>
    <row r="5" spans="1:21" x14ac:dyDescent="0.25">
      <c r="A5" t="s">
        <v>1503</v>
      </c>
      <c r="B5" s="73" t="s">
        <v>1262</v>
      </c>
      <c r="C5" t="s">
        <v>1452</v>
      </c>
      <c r="D5" t="s">
        <v>12</v>
      </c>
      <c r="E5" t="s">
        <v>29</v>
      </c>
      <c r="F5" t="s">
        <v>2038</v>
      </c>
      <c r="G5">
        <f>LEN(F5)</f>
        <v>1329</v>
      </c>
      <c r="H5" s="4">
        <v>45128</v>
      </c>
      <c r="I5">
        <v>7</v>
      </c>
      <c r="J5" t="s">
        <v>238</v>
      </c>
      <c r="K5" t="s">
        <v>188</v>
      </c>
      <c r="L5" t="s">
        <v>238</v>
      </c>
      <c r="M5" t="s">
        <v>188</v>
      </c>
      <c r="N5" t="s">
        <v>238</v>
      </c>
      <c r="Q5" t="s">
        <v>765</v>
      </c>
      <c r="R5">
        <f t="shared" si="0"/>
        <v>6</v>
      </c>
      <c r="S5" t="s">
        <v>612</v>
      </c>
      <c r="T5" t="s">
        <v>613</v>
      </c>
      <c r="U5" t="s">
        <v>614</v>
      </c>
    </row>
    <row r="6" spans="1:21" x14ac:dyDescent="0.25">
      <c r="A6" t="s">
        <v>1967</v>
      </c>
      <c r="B6" s="73" t="s">
        <v>899</v>
      </c>
      <c r="C6" t="s">
        <v>1452</v>
      </c>
      <c r="D6" t="s">
        <v>12</v>
      </c>
      <c r="E6" t="s">
        <v>29</v>
      </c>
      <c r="F6" t="s">
        <v>177</v>
      </c>
      <c r="G6">
        <f>LEN(F6)</f>
        <v>515</v>
      </c>
      <c r="H6" s="3" t="s">
        <v>15</v>
      </c>
      <c r="I6">
        <v>1</v>
      </c>
      <c r="J6" t="s">
        <v>174</v>
      </c>
      <c r="K6" t="s">
        <v>178</v>
      </c>
      <c r="L6" t="s">
        <v>179</v>
      </c>
      <c r="M6" t="s">
        <v>180</v>
      </c>
      <c r="N6" t="s">
        <v>179</v>
      </c>
      <c r="Q6" t="s">
        <v>67</v>
      </c>
      <c r="R6">
        <f t="shared" si="0"/>
        <v>69</v>
      </c>
      <c r="S6" t="s">
        <v>612</v>
      </c>
      <c r="T6" t="s">
        <v>613</v>
      </c>
      <c r="U6" t="s">
        <v>614</v>
      </c>
    </row>
    <row r="7" spans="1:21" x14ac:dyDescent="0.25">
      <c r="A7" t="s">
        <v>1972</v>
      </c>
      <c r="B7" s="73" t="s">
        <v>840</v>
      </c>
      <c r="C7" t="s">
        <v>1452</v>
      </c>
      <c r="D7" t="s">
        <v>12</v>
      </c>
      <c r="E7" t="s">
        <v>29</v>
      </c>
      <c r="F7" t="s">
        <v>236</v>
      </c>
      <c r="G7">
        <f>LEN(F7)</f>
        <v>509</v>
      </c>
      <c r="H7" s="3" t="s">
        <v>15</v>
      </c>
      <c r="I7">
        <v>1</v>
      </c>
      <c r="J7" t="s">
        <v>179</v>
      </c>
      <c r="K7" t="s">
        <v>237</v>
      </c>
      <c r="L7" t="s">
        <v>238</v>
      </c>
      <c r="M7" t="s">
        <v>188</v>
      </c>
      <c r="N7" t="s">
        <v>238</v>
      </c>
      <c r="Q7" t="s">
        <v>160</v>
      </c>
      <c r="R7">
        <f t="shared" si="0"/>
        <v>1</v>
      </c>
      <c r="S7" t="s">
        <v>612</v>
      </c>
      <c r="T7" t="s">
        <v>613</v>
      </c>
      <c r="U7" t="s">
        <v>763</v>
      </c>
    </row>
    <row r="8" spans="1:21" x14ac:dyDescent="0.25">
      <c r="A8" t="s">
        <v>2001</v>
      </c>
      <c r="B8" t="s">
        <v>960</v>
      </c>
      <c r="C8" t="s">
        <v>1452</v>
      </c>
      <c r="D8" t="s">
        <v>12</v>
      </c>
      <c r="E8" t="s">
        <v>66</v>
      </c>
      <c r="F8" t="s">
        <v>79</v>
      </c>
      <c r="G8">
        <f>LEN(F8)</f>
        <v>426</v>
      </c>
      <c r="H8" s="3" t="s">
        <v>15</v>
      </c>
      <c r="I8">
        <v>1</v>
      </c>
      <c r="J8" t="s">
        <v>67</v>
      </c>
      <c r="L8" t="s">
        <v>67</v>
      </c>
      <c r="N8" t="s">
        <v>67</v>
      </c>
      <c r="Q8" t="s">
        <v>172</v>
      </c>
      <c r="R8">
        <f t="shared" si="0"/>
        <v>1</v>
      </c>
      <c r="S8" t="s">
        <v>612</v>
      </c>
      <c r="T8" t="s">
        <v>621</v>
      </c>
      <c r="U8" t="s">
        <v>622</v>
      </c>
    </row>
    <row r="9" spans="1:21" x14ac:dyDescent="0.25">
      <c r="A9" t="s">
        <v>1917</v>
      </c>
      <c r="B9" t="s">
        <v>1196</v>
      </c>
      <c r="C9" t="s">
        <v>1452</v>
      </c>
      <c r="D9" t="s">
        <v>12</v>
      </c>
      <c r="E9" t="s">
        <v>66</v>
      </c>
      <c r="F9" t="s">
        <v>513</v>
      </c>
      <c r="G9">
        <f>LEN(F9)</f>
        <v>554</v>
      </c>
      <c r="H9" s="3" t="s">
        <v>15</v>
      </c>
      <c r="I9">
        <v>1</v>
      </c>
      <c r="J9" t="s">
        <v>477</v>
      </c>
      <c r="K9" t="s">
        <v>514</v>
      </c>
      <c r="L9" t="s">
        <v>477</v>
      </c>
      <c r="M9" t="s">
        <v>515</v>
      </c>
      <c r="N9" t="s">
        <v>477</v>
      </c>
      <c r="Q9" t="s">
        <v>377</v>
      </c>
      <c r="R9">
        <f t="shared" si="0"/>
        <v>4</v>
      </c>
      <c r="S9" t="s">
        <v>596</v>
      </c>
      <c r="T9" t="s">
        <v>604</v>
      </c>
      <c r="U9" t="s">
        <v>605</v>
      </c>
    </row>
    <row r="10" spans="1:21" x14ac:dyDescent="0.25">
      <c r="A10" t="s">
        <v>1948</v>
      </c>
      <c r="B10" s="73" t="s">
        <v>1022</v>
      </c>
      <c r="C10" t="s">
        <v>1452</v>
      </c>
      <c r="D10" t="s">
        <v>12</v>
      </c>
      <c r="E10" t="s">
        <v>66</v>
      </c>
      <c r="F10" t="s">
        <v>507</v>
      </c>
      <c r="G10">
        <f>LEN(F10)</f>
        <v>530</v>
      </c>
      <c r="H10" s="3" t="s">
        <v>15</v>
      </c>
      <c r="I10">
        <v>1</v>
      </c>
      <c r="J10" t="s">
        <v>477</v>
      </c>
      <c r="K10" t="s">
        <v>508</v>
      </c>
      <c r="L10" t="s">
        <v>477</v>
      </c>
      <c r="M10" t="s">
        <v>508</v>
      </c>
      <c r="N10" t="s">
        <v>477</v>
      </c>
      <c r="Q10" t="s">
        <v>174</v>
      </c>
      <c r="R10">
        <f t="shared" si="0"/>
        <v>1</v>
      </c>
      <c r="S10" t="s">
        <v>596</v>
      </c>
      <c r="T10" t="s">
        <v>600</v>
      </c>
      <c r="U10" t="s">
        <v>601</v>
      </c>
    </row>
    <row r="11" spans="1:21" x14ac:dyDescent="0.25">
      <c r="A11" t="s">
        <v>1903</v>
      </c>
      <c r="B11" t="s">
        <v>1014</v>
      </c>
      <c r="C11" t="s">
        <v>1452</v>
      </c>
      <c r="D11" t="s">
        <v>12</v>
      </c>
      <c r="E11" t="s">
        <v>66</v>
      </c>
      <c r="F11" t="s">
        <v>476</v>
      </c>
      <c r="G11">
        <f>LEN(F11)</f>
        <v>558</v>
      </c>
      <c r="H11" s="3" t="s">
        <v>15</v>
      </c>
      <c r="I11">
        <v>1</v>
      </c>
      <c r="J11" t="s">
        <v>477</v>
      </c>
      <c r="K11" t="s">
        <v>478</v>
      </c>
      <c r="L11" t="s">
        <v>477</v>
      </c>
      <c r="M11" t="s">
        <v>478</v>
      </c>
      <c r="N11" t="s">
        <v>766</v>
      </c>
      <c r="Q11" t="s">
        <v>200</v>
      </c>
      <c r="R11">
        <f t="shared" si="0"/>
        <v>1</v>
      </c>
      <c r="S11" t="s">
        <v>612</v>
      </c>
      <c r="T11" t="s">
        <v>621</v>
      </c>
      <c r="U11" t="s">
        <v>624</v>
      </c>
    </row>
    <row r="12" spans="1:21" x14ac:dyDescent="0.25">
      <c r="A12" t="s">
        <v>2019</v>
      </c>
      <c r="B12" t="s">
        <v>808</v>
      </c>
      <c r="C12" t="s">
        <v>1453</v>
      </c>
      <c r="D12" t="s">
        <v>12</v>
      </c>
      <c r="E12" t="s">
        <v>18</v>
      </c>
      <c r="F12" t="s">
        <v>426</v>
      </c>
      <c r="G12">
        <f>LEN(F12)</f>
        <v>346</v>
      </c>
      <c r="H12" s="3" t="s">
        <v>15</v>
      </c>
      <c r="I12">
        <v>1</v>
      </c>
      <c r="J12" t="s">
        <v>417</v>
      </c>
      <c r="L12" t="s">
        <v>417</v>
      </c>
      <c r="N12" t="s">
        <v>417</v>
      </c>
      <c r="Q12" t="s">
        <v>201</v>
      </c>
      <c r="R12">
        <f t="shared" si="0"/>
        <v>3</v>
      </c>
      <c r="S12" t="s">
        <v>596</v>
      </c>
      <c r="T12" t="s">
        <v>600</v>
      </c>
      <c r="U12" t="s">
        <v>601</v>
      </c>
    </row>
    <row r="13" spans="1:21" x14ac:dyDescent="0.25">
      <c r="A13" t="s">
        <v>1918</v>
      </c>
      <c r="B13" t="s">
        <v>901</v>
      </c>
      <c r="C13" t="s">
        <v>1453</v>
      </c>
      <c r="D13" t="s">
        <v>12</v>
      </c>
      <c r="E13" t="s">
        <v>29</v>
      </c>
      <c r="F13" t="s">
        <v>472</v>
      </c>
      <c r="G13">
        <f>LEN(F13)</f>
        <v>554</v>
      </c>
      <c r="H13" s="3" t="s">
        <v>15</v>
      </c>
      <c r="I13">
        <v>1</v>
      </c>
      <c r="J13" t="s">
        <v>471</v>
      </c>
      <c r="L13" t="s">
        <v>471</v>
      </c>
      <c r="N13" t="s">
        <v>471</v>
      </c>
      <c r="Q13" t="s">
        <v>162</v>
      </c>
      <c r="R13">
        <f t="shared" si="0"/>
        <v>4</v>
      </c>
      <c r="S13" t="s">
        <v>612</v>
      </c>
      <c r="T13" t="s">
        <v>613</v>
      </c>
      <c r="U13" t="s">
        <v>614</v>
      </c>
    </row>
    <row r="14" spans="1:21" x14ac:dyDescent="0.25">
      <c r="A14" t="s">
        <v>1504</v>
      </c>
      <c r="B14" s="73" t="s">
        <v>1263</v>
      </c>
      <c r="C14" t="s">
        <v>1453</v>
      </c>
      <c r="D14" t="s">
        <v>12</v>
      </c>
      <c r="E14" t="s">
        <v>29</v>
      </c>
      <c r="F14" t="s">
        <v>2038</v>
      </c>
      <c r="G14" s="7">
        <f>LEN(F14)</f>
        <v>1329</v>
      </c>
      <c r="H14" s="8">
        <v>45128</v>
      </c>
      <c r="I14" s="7">
        <v>7</v>
      </c>
      <c r="J14" t="s">
        <v>238</v>
      </c>
      <c r="L14" t="s">
        <v>238</v>
      </c>
      <c r="N14" t="s">
        <v>238</v>
      </c>
      <c r="Q14" t="s">
        <v>219</v>
      </c>
      <c r="R14">
        <f t="shared" si="0"/>
        <v>1</v>
      </c>
      <c r="S14" t="s">
        <v>596</v>
      </c>
      <c r="T14" t="s">
        <v>597</v>
      </c>
      <c r="U14" t="s">
        <v>599</v>
      </c>
    </row>
    <row r="15" spans="1:21" x14ac:dyDescent="0.25">
      <c r="A15" t="s">
        <v>1742</v>
      </c>
      <c r="B15" t="s">
        <v>929</v>
      </c>
      <c r="C15" t="s">
        <v>1453</v>
      </c>
      <c r="D15" t="s">
        <v>12</v>
      </c>
      <c r="E15" t="s">
        <v>66</v>
      </c>
      <c r="F15" t="s">
        <v>106</v>
      </c>
      <c r="G15">
        <f>LEN(F15)</f>
        <v>613</v>
      </c>
      <c r="H15" s="3" t="s">
        <v>15</v>
      </c>
      <c r="I15">
        <v>1</v>
      </c>
      <c r="J15" t="s">
        <v>67</v>
      </c>
      <c r="L15" t="s">
        <v>67</v>
      </c>
      <c r="N15" t="s">
        <v>67</v>
      </c>
      <c r="Q15" t="s">
        <v>221</v>
      </c>
      <c r="R15">
        <f t="shared" si="0"/>
        <v>1</v>
      </c>
      <c r="S15" t="s">
        <v>612</v>
      </c>
      <c r="T15" t="s">
        <v>616</v>
      </c>
      <c r="U15" t="s">
        <v>618</v>
      </c>
    </row>
    <row r="16" spans="1:21" x14ac:dyDescent="0.25">
      <c r="A16" t="s">
        <v>1508</v>
      </c>
      <c r="B16" t="s">
        <v>1032</v>
      </c>
      <c r="C16" t="s">
        <v>1453</v>
      </c>
      <c r="D16" t="s">
        <v>12</v>
      </c>
      <c r="E16" t="s">
        <v>22</v>
      </c>
      <c r="F16" t="s">
        <v>2042</v>
      </c>
      <c r="G16">
        <f>LEN(F16)</f>
        <v>1324</v>
      </c>
      <c r="H16" s="4">
        <v>45128</v>
      </c>
      <c r="I16">
        <v>7</v>
      </c>
      <c r="J16" t="s">
        <v>269</v>
      </c>
      <c r="L16" t="s">
        <v>269</v>
      </c>
      <c r="N16" t="s">
        <v>269</v>
      </c>
      <c r="Q16" t="s">
        <v>179</v>
      </c>
      <c r="R16">
        <f t="shared" si="0"/>
        <v>46</v>
      </c>
      <c r="S16" t="s">
        <v>596</v>
      </c>
      <c r="T16" t="s">
        <v>600</v>
      </c>
      <c r="U16" t="s">
        <v>601</v>
      </c>
    </row>
    <row r="17" spans="1:21" x14ac:dyDescent="0.25">
      <c r="A17" t="s">
        <v>1536</v>
      </c>
      <c r="B17" t="s">
        <v>1144</v>
      </c>
      <c r="C17" t="s">
        <v>1453</v>
      </c>
      <c r="D17" t="s">
        <v>12</v>
      </c>
      <c r="E17" t="s">
        <v>22</v>
      </c>
      <c r="F17" t="s">
        <v>2064</v>
      </c>
      <c r="G17">
        <f>LEN(F17)</f>
        <v>1231</v>
      </c>
      <c r="H17" s="4">
        <v>45128</v>
      </c>
      <c r="I17">
        <v>7</v>
      </c>
      <c r="J17" t="s">
        <v>258</v>
      </c>
      <c r="K17" t="s">
        <v>274</v>
      </c>
      <c r="L17" t="s">
        <v>269</v>
      </c>
      <c r="N17" t="s">
        <v>269</v>
      </c>
      <c r="Q17" t="s">
        <v>249</v>
      </c>
      <c r="R17">
        <f t="shared" si="0"/>
        <v>8</v>
      </c>
      <c r="S17" t="s">
        <v>612</v>
      </c>
      <c r="T17" t="s">
        <v>616</v>
      </c>
      <c r="U17" t="s">
        <v>619</v>
      </c>
    </row>
    <row r="18" spans="1:21" x14ac:dyDescent="0.25">
      <c r="A18" t="s">
        <v>1505</v>
      </c>
      <c r="B18" t="s">
        <v>856</v>
      </c>
      <c r="C18" t="s">
        <v>1453</v>
      </c>
      <c r="D18" t="s">
        <v>12</v>
      </c>
      <c r="E18" t="s">
        <v>22</v>
      </c>
      <c r="F18" t="s">
        <v>2039</v>
      </c>
      <c r="G18">
        <f>LEN(F18)</f>
        <v>1326</v>
      </c>
      <c r="H18" s="4">
        <v>45128</v>
      </c>
      <c r="I18">
        <v>7</v>
      </c>
      <c r="J18" t="s">
        <v>768</v>
      </c>
      <c r="L18" t="s">
        <v>767</v>
      </c>
      <c r="N18" t="s">
        <v>767</v>
      </c>
      <c r="Q18" t="s">
        <v>258</v>
      </c>
      <c r="R18">
        <f t="shared" si="0"/>
        <v>8</v>
      </c>
      <c r="S18" t="s">
        <v>596</v>
      </c>
      <c r="T18" t="s">
        <v>600</v>
      </c>
      <c r="U18" t="s">
        <v>602</v>
      </c>
    </row>
    <row r="19" spans="1:21" x14ac:dyDescent="0.25">
      <c r="A19" t="s">
        <v>1523</v>
      </c>
      <c r="B19" t="s">
        <v>1260</v>
      </c>
      <c r="C19" t="s">
        <v>1452</v>
      </c>
      <c r="D19" t="s">
        <v>12</v>
      </c>
      <c r="E19" t="s">
        <v>22</v>
      </c>
      <c r="F19" t="s">
        <v>257</v>
      </c>
      <c r="G19">
        <f>LEN(F19)</f>
        <v>435</v>
      </c>
      <c r="H19" s="3" t="s">
        <v>15</v>
      </c>
      <c r="I19">
        <v>1</v>
      </c>
      <c r="J19" t="s">
        <v>258</v>
      </c>
      <c r="K19" t="s">
        <v>259</v>
      </c>
      <c r="L19" t="s">
        <v>258</v>
      </c>
      <c r="N19" t="s">
        <v>258</v>
      </c>
      <c r="Q19" t="s">
        <v>280</v>
      </c>
      <c r="R19">
        <f t="shared" si="0"/>
        <v>47</v>
      </c>
      <c r="S19" t="s">
        <v>596</v>
      </c>
      <c r="T19" t="s">
        <v>600</v>
      </c>
      <c r="U19" t="s">
        <v>601</v>
      </c>
    </row>
    <row r="20" spans="1:21" x14ac:dyDescent="0.25">
      <c r="A20" t="s">
        <v>1523</v>
      </c>
      <c r="B20" t="s">
        <v>1260</v>
      </c>
      <c r="C20" t="s">
        <v>1452</v>
      </c>
      <c r="D20" t="s">
        <v>12</v>
      </c>
      <c r="E20" t="s">
        <v>22</v>
      </c>
      <c r="F20" t="s">
        <v>2054</v>
      </c>
      <c r="G20">
        <f>LEN(F20)</f>
        <v>1289</v>
      </c>
      <c r="H20" s="4">
        <v>45128</v>
      </c>
      <c r="I20">
        <v>7</v>
      </c>
      <c r="J20" t="s">
        <v>258</v>
      </c>
      <c r="K20" t="s">
        <v>263</v>
      </c>
      <c r="L20" t="s">
        <v>269</v>
      </c>
      <c r="M20" t="s">
        <v>270</v>
      </c>
      <c r="N20" t="s">
        <v>269</v>
      </c>
      <c r="Q20" t="s">
        <v>303</v>
      </c>
      <c r="R20">
        <f t="shared" si="0"/>
        <v>3</v>
      </c>
      <c r="S20" t="s">
        <v>612</v>
      </c>
      <c r="T20" t="s">
        <v>613</v>
      </c>
      <c r="U20" t="s">
        <v>614</v>
      </c>
    </row>
    <row r="21" spans="1:21" x14ac:dyDescent="0.25">
      <c r="A21" t="s">
        <v>1584</v>
      </c>
      <c r="B21" s="35" t="s">
        <v>934</v>
      </c>
      <c r="C21" t="s">
        <v>1452</v>
      </c>
      <c r="D21" t="s">
        <v>12</v>
      </c>
      <c r="E21" t="s">
        <v>22</v>
      </c>
      <c r="F21" t="s">
        <v>260</v>
      </c>
      <c r="G21">
        <f>LEN(F21)</f>
        <v>685</v>
      </c>
      <c r="H21" s="3" t="s">
        <v>15</v>
      </c>
      <c r="I21">
        <v>1</v>
      </c>
      <c r="J21" t="s">
        <v>258</v>
      </c>
      <c r="K21" t="s">
        <v>259</v>
      </c>
      <c r="L21" t="s">
        <v>261</v>
      </c>
      <c r="N21" t="s">
        <v>258</v>
      </c>
      <c r="Q21" t="s">
        <v>62</v>
      </c>
      <c r="R21">
        <f t="shared" si="0"/>
        <v>2</v>
      </c>
      <c r="S21" t="s">
        <v>612</v>
      </c>
      <c r="T21" t="s">
        <v>621</v>
      </c>
      <c r="U21" t="s">
        <v>623</v>
      </c>
    </row>
    <row r="22" spans="1:21" x14ac:dyDescent="0.25">
      <c r="A22" t="s">
        <v>2007</v>
      </c>
      <c r="B22" t="s">
        <v>900</v>
      </c>
      <c r="C22" t="s">
        <v>1453</v>
      </c>
      <c r="D22" t="s">
        <v>12</v>
      </c>
      <c r="E22" t="s">
        <v>13</v>
      </c>
      <c r="F22" t="s">
        <v>242</v>
      </c>
      <c r="G22">
        <f>LEN(F22)</f>
        <v>414</v>
      </c>
      <c r="H22" s="3" t="s">
        <v>15</v>
      </c>
      <c r="I22">
        <v>1</v>
      </c>
      <c r="J22" t="s">
        <v>243</v>
      </c>
      <c r="L22" t="s">
        <v>179</v>
      </c>
      <c r="N22" t="s">
        <v>179</v>
      </c>
      <c r="Q22" t="s">
        <v>306</v>
      </c>
      <c r="R22">
        <f t="shared" si="0"/>
        <v>20</v>
      </c>
      <c r="S22" t="s">
        <v>596</v>
      </c>
      <c r="T22" t="s">
        <v>600</v>
      </c>
      <c r="U22" t="s">
        <v>601</v>
      </c>
    </row>
    <row r="23" spans="1:21" x14ac:dyDescent="0.25">
      <c r="A23" t="s">
        <v>1974</v>
      </c>
      <c r="B23" s="73" t="s">
        <v>1065</v>
      </c>
      <c r="C23" t="s">
        <v>1480</v>
      </c>
      <c r="D23" t="s">
        <v>12</v>
      </c>
      <c r="E23" t="s">
        <v>13</v>
      </c>
      <c r="F23" t="s">
        <v>1307</v>
      </c>
      <c r="G23">
        <f>LEN(F23)</f>
        <v>504</v>
      </c>
      <c r="H23" s="3" t="s">
        <v>15</v>
      </c>
      <c r="I23">
        <v>1</v>
      </c>
      <c r="J23" t="s">
        <v>280</v>
      </c>
      <c r="L23" t="s">
        <v>280</v>
      </c>
      <c r="N23" t="s">
        <v>280</v>
      </c>
      <c r="Q23" t="s">
        <v>764</v>
      </c>
      <c r="R23">
        <f t="shared" si="0"/>
        <v>2</v>
      </c>
      <c r="S23" t="s">
        <v>612</v>
      </c>
      <c r="T23" t="s">
        <v>621</v>
      </c>
      <c r="U23" t="s">
        <v>623</v>
      </c>
    </row>
    <row r="24" spans="1:21" x14ac:dyDescent="0.25">
      <c r="A24" t="s">
        <v>1610</v>
      </c>
      <c r="B24" t="s">
        <v>815</v>
      </c>
      <c r="C24" t="s">
        <v>1480</v>
      </c>
      <c r="D24" t="s">
        <v>12</v>
      </c>
      <c r="E24" t="s">
        <v>66</v>
      </c>
      <c r="F24" t="s">
        <v>108</v>
      </c>
      <c r="G24">
        <f>LEN(F24)</f>
        <v>663</v>
      </c>
      <c r="H24" s="3" t="s">
        <v>15</v>
      </c>
      <c r="I24">
        <v>1</v>
      </c>
      <c r="J24" t="s">
        <v>67</v>
      </c>
      <c r="L24" t="s">
        <v>67</v>
      </c>
      <c r="N24" t="s">
        <v>67</v>
      </c>
      <c r="Q24" t="s">
        <v>232</v>
      </c>
      <c r="R24">
        <f t="shared" si="0"/>
        <v>44</v>
      </c>
      <c r="S24" t="s">
        <v>596</v>
      </c>
      <c r="T24" t="s">
        <v>600</v>
      </c>
      <c r="U24" t="s">
        <v>601</v>
      </c>
    </row>
    <row r="25" spans="1:21" x14ac:dyDescent="0.25">
      <c r="A25" t="s">
        <v>2009</v>
      </c>
      <c r="B25" t="s">
        <v>825</v>
      </c>
      <c r="C25" s="6" t="s">
        <v>1480</v>
      </c>
      <c r="D25" t="s">
        <v>12</v>
      </c>
      <c r="E25" t="s">
        <v>29</v>
      </c>
      <c r="F25" t="s">
        <v>467</v>
      </c>
      <c r="G25">
        <f>LEN(F25)</f>
        <v>410</v>
      </c>
      <c r="H25" s="3" t="s">
        <v>15</v>
      </c>
      <c r="I25">
        <v>1</v>
      </c>
      <c r="J25" t="s">
        <v>468</v>
      </c>
      <c r="K25" t="s">
        <v>469</v>
      </c>
      <c r="L25" t="s">
        <v>280</v>
      </c>
      <c r="N25" t="s">
        <v>280</v>
      </c>
      <c r="Q25" t="s">
        <v>365</v>
      </c>
      <c r="R25">
        <f t="shared" si="0"/>
        <v>2</v>
      </c>
      <c r="S25" t="s">
        <v>612</v>
      </c>
      <c r="T25" t="s">
        <v>616</v>
      </c>
      <c r="U25" t="s">
        <v>620</v>
      </c>
    </row>
    <row r="26" spans="1:21" x14ac:dyDescent="0.25">
      <c r="A26" t="s">
        <v>2014</v>
      </c>
      <c r="B26" t="s">
        <v>935</v>
      </c>
      <c r="C26" s="6" t="s">
        <v>1480</v>
      </c>
      <c r="D26" t="s">
        <v>12</v>
      </c>
      <c r="E26" t="s">
        <v>18</v>
      </c>
      <c r="F26" t="s">
        <v>1308</v>
      </c>
      <c r="G26">
        <f>LEN(F26)</f>
        <v>368</v>
      </c>
      <c r="H26" s="3" t="s">
        <v>15</v>
      </c>
      <c r="I26">
        <v>1</v>
      </c>
      <c r="J26" t="s">
        <v>468</v>
      </c>
      <c r="K26" t="s">
        <v>469</v>
      </c>
      <c r="L26" t="s">
        <v>280</v>
      </c>
      <c r="N26" t="s">
        <v>280</v>
      </c>
      <c r="Q26" t="s">
        <v>238</v>
      </c>
      <c r="R26">
        <f t="shared" si="0"/>
        <v>4</v>
      </c>
      <c r="S26" t="s">
        <v>596</v>
      </c>
      <c r="T26" t="s">
        <v>600</v>
      </c>
      <c r="U26" t="s">
        <v>601</v>
      </c>
    </row>
    <row r="27" spans="1:21" x14ac:dyDescent="0.25">
      <c r="A27" t="s">
        <v>1924</v>
      </c>
      <c r="B27" t="s">
        <v>1275</v>
      </c>
      <c r="C27" t="s">
        <v>1444</v>
      </c>
      <c r="D27" t="s">
        <v>12</v>
      </c>
      <c r="E27" t="s">
        <v>66</v>
      </c>
      <c r="F27" t="s">
        <v>481</v>
      </c>
      <c r="G27">
        <f>LEN(F27)</f>
        <v>552</v>
      </c>
      <c r="H27" s="3" t="s">
        <v>15</v>
      </c>
      <c r="I27">
        <v>1</v>
      </c>
      <c r="J27" t="s">
        <v>477</v>
      </c>
      <c r="L27" t="s">
        <v>477</v>
      </c>
      <c r="M27" t="s">
        <v>478</v>
      </c>
      <c r="N27" t="s">
        <v>766</v>
      </c>
      <c r="Q27" t="s">
        <v>367</v>
      </c>
      <c r="R27">
        <f t="shared" si="0"/>
        <v>1</v>
      </c>
      <c r="S27" t="s">
        <v>612</v>
      </c>
      <c r="T27" t="s">
        <v>621</v>
      </c>
      <c r="U27" t="s">
        <v>623</v>
      </c>
    </row>
    <row r="28" spans="1:21" x14ac:dyDescent="0.25">
      <c r="A28" t="s">
        <v>1958</v>
      </c>
      <c r="B28" s="73" t="s">
        <v>1197</v>
      </c>
      <c r="C28" t="s">
        <v>1444</v>
      </c>
      <c r="D28" t="s">
        <v>12</v>
      </c>
      <c r="E28" t="s">
        <v>13</v>
      </c>
      <c r="F28" t="s">
        <v>14</v>
      </c>
      <c r="G28">
        <f>LEN(F28)</f>
        <v>521</v>
      </c>
      <c r="H28" s="3" t="s">
        <v>15</v>
      </c>
      <c r="I28">
        <v>1</v>
      </c>
      <c r="J28" t="s">
        <v>16</v>
      </c>
      <c r="L28" t="s">
        <v>16</v>
      </c>
      <c r="N28" t="s">
        <v>16</v>
      </c>
      <c r="Q28" t="s">
        <v>369</v>
      </c>
      <c r="R28">
        <f t="shared" si="0"/>
        <v>2</v>
      </c>
      <c r="S28" t="s">
        <v>612</v>
      </c>
      <c r="T28" t="s">
        <v>613</v>
      </c>
      <c r="U28" t="s">
        <v>614</v>
      </c>
    </row>
    <row r="29" spans="1:21" x14ac:dyDescent="0.25">
      <c r="A29" t="s">
        <v>1758</v>
      </c>
      <c r="B29" t="s">
        <v>1023</v>
      </c>
      <c r="C29" t="s">
        <v>1444</v>
      </c>
      <c r="D29" t="s">
        <v>12</v>
      </c>
      <c r="E29" t="s">
        <v>18</v>
      </c>
      <c r="F29" t="s">
        <v>80</v>
      </c>
      <c r="G29">
        <f>LEN(F29)</f>
        <v>607</v>
      </c>
      <c r="H29" s="3" t="s">
        <v>15</v>
      </c>
      <c r="I29">
        <v>1</v>
      </c>
      <c r="J29" t="s">
        <v>67</v>
      </c>
      <c r="L29" t="s">
        <v>67</v>
      </c>
      <c r="N29" t="s">
        <v>67</v>
      </c>
      <c r="Q29" t="s">
        <v>766</v>
      </c>
      <c r="R29">
        <f t="shared" si="0"/>
        <v>30</v>
      </c>
      <c r="S29" t="s">
        <v>612</v>
      </c>
      <c r="T29" t="s">
        <v>613</v>
      </c>
      <c r="U29" t="s">
        <v>615</v>
      </c>
    </row>
    <row r="30" spans="1:21" x14ac:dyDescent="0.25">
      <c r="A30" t="s">
        <v>2010</v>
      </c>
      <c r="B30" t="s">
        <v>1289</v>
      </c>
      <c r="C30" t="s">
        <v>1456</v>
      </c>
      <c r="D30" t="s">
        <v>12</v>
      </c>
      <c r="E30" t="s">
        <v>13</v>
      </c>
      <c r="F30" t="s">
        <v>265</v>
      </c>
      <c r="G30">
        <f>LEN(F30)</f>
        <v>397</v>
      </c>
      <c r="H30" s="3" t="s">
        <v>15</v>
      </c>
      <c r="I30">
        <v>1</v>
      </c>
      <c r="J30" t="s">
        <v>258</v>
      </c>
      <c r="L30" t="s">
        <v>258</v>
      </c>
      <c r="N30" t="s">
        <v>258</v>
      </c>
      <c r="Q30" t="s">
        <v>372</v>
      </c>
      <c r="R30">
        <f t="shared" si="0"/>
        <v>1</v>
      </c>
      <c r="S30" t="s">
        <v>612</v>
      </c>
      <c r="T30" t="s">
        <v>621</v>
      </c>
      <c r="U30" t="s">
        <v>623</v>
      </c>
    </row>
    <row r="31" spans="1:21" x14ac:dyDescent="0.25">
      <c r="A31" t="s">
        <v>1530</v>
      </c>
      <c r="B31" t="s">
        <v>782</v>
      </c>
      <c r="C31" t="s">
        <v>1456</v>
      </c>
      <c r="D31" t="s">
        <v>12</v>
      </c>
      <c r="E31" t="s">
        <v>13</v>
      </c>
      <c r="F31" t="s">
        <v>2058</v>
      </c>
      <c r="G31">
        <f>LEN(F31)</f>
        <v>1278</v>
      </c>
      <c r="H31" s="4">
        <v>45128</v>
      </c>
      <c r="I31">
        <v>7</v>
      </c>
      <c r="J31" t="s">
        <v>258</v>
      </c>
      <c r="K31" t="s">
        <v>274</v>
      </c>
      <c r="L31" t="s">
        <v>269</v>
      </c>
      <c r="M31" t="s">
        <v>277</v>
      </c>
      <c r="N31" t="s">
        <v>269</v>
      </c>
      <c r="Q31" t="s">
        <v>373</v>
      </c>
      <c r="R31">
        <f t="shared" si="0"/>
        <v>5</v>
      </c>
      <c r="S31" t="s">
        <v>612</v>
      </c>
      <c r="T31" t="s">
        <v>613</v>
      </c>
      <c r="U31" t="s">
        <v>614</v>
      </c>
    </row>
    <row r="32" spans="1:21" x14ac:dyDescent="0.25">
      <c r="A32" t="s">
        <v>1970</v>
      </c>
      <c r="B32" s="73" t="s">
        <v>1258</v>
      </c>
      <c r="C32" t="s">
        <v>1456</v>
      </c>
      <c r="D32" t="s">
        <v>12</v>
      </c>
      <c r="E32" t="s">
        <v>29</v>
      </c>
      <c r="F32" t="s">
        <v>1309</v>
      </c>
      <c r="G32">
        <f>LEN(F32)</f>
        <v>513</v>
      </c>
      <c r="H32" s="3" t="s">
        <v>15</v>
      </c>
      <c r="I32">
        <v>1</v>
      </c>
      <c r="J32" t="s">
        <v>258</v>
      </c>
      <c r="L32" t="s">
        <v>258</v>
      </c>
      <c r="M32" t="s">
        <v>264</v>
      </c>
      <c r="N32" t="s">
        <v>258</v>
      </c>
      <c r="Q32" t="s">
        <v>385</v>
      </c>
      <c r="R32">
        <f t="shared" si="0"/>
        <v>2</v>
      </c>
      <c r="S32" t="s">
        <v>612</v>
      </c>
      <c r="T32" t="s">
        <v>613</v>
      </c>
      <c r="U32" t="s">
        <v>614</v>
      </c>
    </row>
    <row r="33" spans="1:21" x14ac:dyDescent="0.25">
      <c r="A33" t="s">
        <v>1624</v>
      </c>
      <c r="B33" s="35" t="s">
        <v>954</v>
      </c>
      <c r="C33" t="s">
        <v>1448</v>
      </c>
      <c r="D33" t="s">
        <v>12</v>
      </c>
      <c r="E33" t="s">
        <v>13</v>
      </c>
      <c r="F33" t="s">
        <v>1310</v>
      </c>
      <c r="G33">
        <f>LEN(F33)</f>
        <v>655</v>
      </c>
      <c r="H33" s="3" t="s">
        <v>15</v>
      </c>
      <c r="I33">
        <v>1</v>
      </c>
      <c r="J33" t="s">
        <v>269</v>
      </c>
      <c r="L33" t="s">
        <v>269</v>
      </c>
      <c r="N33" t="s">
        <v>269</v>
      </c>
      <c r="Q33" t="s">
        <v>269</v>
      </c>
      <c r="R33">
        <f t="shared" si="0"/>
        <v>56</v>
      </c>
      <c r="S33" t="s">
        <v>596</v>
      </c>
      <c r="T33" t="s">
        <v>600</v>
      </c>
      <c r="U33" t="s">
        <v>602</v>
      </c>
    </row>
    <row r="34" spans="1:21" x14ac:dyDescent="0.25">
      <c r="A34" t="s">
        <v>1519</v>
      </c>
      <c r="B34" t="s">
        <v>1044</v>
      </c>
      <c r="C34" t="s">
        <v>1448</v>
      </c>
      <c r="D34" t="s">
        <v>12</v>
      </c>
      <c r="E34" t="s">
        <v>13</v>
      </c>
      <c r="F34" t="s">
        <v>2051</v>
      </c>
      <c r="G34">
        <f>LEN(F34)</f>
        <v>1306</v>
      </c>
      <c r="H34" s="4">
        <v>45128</v>
      </c>
      <c r="I34">
        <v>7</v>
      </c>
      <c r="J34" t="s">
        <v>258</v>
      </c>
      <c r="L34" t="s">
        <v>269</v>
      </c>
      <c r="M34" t="s">
        <v>270</v>
      </c>
      <c r="N34" t="s">
        <v>269</v>
      </c>
      <c r="Q34" t="s">
        <v>167</v>
      </c>
      <c r="R34">
        <f t="shared" si="0"/>
        <v>3</v>
      </c>
      <c r="S34" t="s">
        <v>612</v>
      </c>
      <c r="T34" t="s">
        <v>613</v>
      </c>
      <c r="U34" t="s">
        <v>614</v>
      </c>
    </row>
    <row r="35" spans="1:21" x14ac:dyDescent="0.25">
      <c r="A35" t="s">
        <v>1825</v>
      </c>
      <c r="B35" t="s">
        <v>1299</v>
      </c>
      <c r="C35" t="s">
        <v>1448</v>
      </c>
      <c r="D35" t="s">
        <v>12</v>
      </c>
      <c r="E35" t="s">
        <v>66</v>
      </c>
      <c r="F35" t="s">
        <v>579</v>
      </c>
      <c r="G35">
        <f>LEN(F35)</f>
        <v>592</v>
      </c>
      <c r="H35" s="3" t="s">
        <v>15</v>
      </c>
      <c r="I35">
        <v>1</v>
      </c>
      <c r="J35" t="s">
        <v>578</v>
      </c>
      <c r="K35" t="s">
        <v>478</v>
      </c>
      <c r="L35" t="s">
        <v>578</v>
      </c>
      <c r="M35" t="s">
        <v>478</v>
      </c>
      <c r="N35" t="s">
        <v>766</v>
      </c>
      <c r="Q35" t="s">
        <v>767</v>
      </c>
      <c r="R35">
        <f t="shared" si="0"/>
        <v>1</v>
      </c>
      <c r="S35" t="s">
        <v>596</v>
      </c>
      <c r="T35" t="s">
        <v>600</v>
      </c>
      <c r="U35" t="s">
        <v>601</v>
      </c>
    </row>
    <row r="36" spans="1:21" x14ac:dyDescent="0.25">
      <c r="A36" t="s">
        <v>1928</v>
      </c>
      <c r="B36" t="s">
        <v>959</v>
      </c>
      <c r="C36" t="s">
        <v>1448</v>
      </c>
      <c r="D36" t="s">
        <v>12</v>
      </c>
      <c r="E36" t="s">
        <v>66</v>
      </c>
      <c r="F36" t="s">
        <v>302</v>
      </c>
      <c r="G36">
        <f>LEN(F36)</f>
        <v>550</v>
      </c>
      <c r="H36" s="3" t="s">
        <v>15</v>
      </c>
      <c r="I36">
        <v>1</v>
      </c>
      <c r="J36" t="s">
        <v>303</v>
      </c>
      <c r="L36" t="s">
        <v>303</v>
      </c>
      <c r="N36" t="s">
        <v>303</v>
      </c>
      <c r="Q36" t="s">
        <v>417</v>
      </c>
      <c r="R36">
        <f t="shared" si="0"/>
        <v>31</v>
      </c>
      <c r="S36" t="s">
        <v>596</v>
      </c>
      <c r="T36" t="s">
        <v>606</v>
      </c>
      <c r="U36" t="s">
        <v>607</v>
      </c>
    </row>
    <row r="37" spans="1:21" x14ac:dyDescent="0.25">
      <c r="A37" t="s">
        <v>1510</v>
      </c>
      <c r="B37" s="73" t="s">
        <v>880</v>
      </c>
      <c r="C37" t="s">
        <v>1448</v>
      </c>
      <c r="D37" t="s">
        <v>12</v>
      </c>
      <c r="E37" t="s">
        <v>29</v>
      </c>
      <c r="F37" t="s">
        <v>2044</v>
      </c>
      <c r="G37">
        <f>LEN(F37)</f>
        <v>1323</v>
      </c>
      <c r="H37" s="4">
        <v>45128</v>
      </c>
      <c r="I37">
        <v>7</v>
      </c>
      <c r="J37" t="s">
        <v>414</v>
      </c>
      <c r="L37" t="s">
        <v>269</v>
      </c>
      <c r="N37" t="s">
        <v>269</v>
      </c>
      <c r="Q37" t="s">
        <v>471</v>
      </c>
      <c r="R37">
        <f t="shared" si="0"/>
        <v>8</v>
      </c>
      <c r="S37" t="s">
        <v>596</v>
      </c>
      <c r="T37" t="s">
        <v>600</v>
      </c>
      <c r="U37" t="s">
        <v>603</v>
      </c>
    </row>
    <row r="38" spans="1:21" x14ac:dyDescent="0.25">
      <c r="A38" t="s">
        <v>1962</v>
      </c>
      <c r="B38" s="73" t="s">
        <v>902</v>
      </c>
      <c r="C38" t="s">
        <v>1448</v>
      </c>
      <c r="D38" t="s">
        <v>12</v>
      </c>
      <c r="E38" t="s">
        <v>29</v>
      </c>
      <c r="F38" t="s">
        <v>262</v>
      </c>
      <c r="G38">
        <f>LEN(F38)</f>
        <v>518</v>
      </c>
      <c r="H38" s="3" t="s">
        <v>15</v>
      </c>
      <c r="I38">
        <v>1</v>
      </c>
      <c r="J38" t="s">
        <v>258</v>
      </c>
      <c r="L38" t="s">
        <v>258</v>
      </c>
      <c r="M38" t="s">
        <v>263</v>
      </c>
      <c r="N38" t="s">
        <v>258</v>
      </c>
      <c r="Q38" t="s">
        <v>217</v>
      </c>
      <c r="R38">
        <f t="shared" si="0"/>
        <v>1</v>
      </c>
      <c r="S38" t="s">
        <v>596</v>
      </c>
      <c r="T38" t="s">
        <v>600</v>
      </c>
      <c r="U38" t="s">
        <v>601</v>
      </c>
    </row>
    <row r="39" spans="1:21" x14ac:dyDescent="0.25">
      <c r="A39" t="s">
        <v>1506</v>
      </c>
      <c r="B39" s="73" t="s">
        <v>1163</v>
      </c>
      <c r="C39" t="s">
        <v>1447</v>
      </c>
      <c r="D39" t="s">
        <v>12</v>
      </c>
      <c r="E39" t="s">
        <v>13</v>
      </c>
      <c r="F39" t="s">
        <v>2040</v>
      </c>
      <c r="G39">
        <f>LEN(F39)</f>
        <v>1326</v>
      </c>
      <c r="H39" s="4">
        <v>45128</v>
      </c>
      <c r="I39">
        <v>7</v>
      </c>
      <c r="J39" t="s">
        <v>258</v>
      </c>
      <c r="L39" t="s">
        <v>258</v>
      </c>
      <c r="M39" t="s">
        <v>266</v>
      </c>
      <c r="N39" t="s">
        <v>258</v>
      </c>
      <c r="Q39" t="s">
        <v>477</v>
      </c>
      <c r="R39">
        <f t="shared" si="0"/>
        <v>77</v>
      </c>
      <c r="S39" t="s">
        <v>612</v>
      </c>
      <c r="T39" t="s">
        <v>613</v>
      </c>
      <c r="U39" t="s">
        <v>615</v>
      </c>
    </row>
    <row r="40" spans="1:21" x14ac:dyDescent="0.25">
      <c r="A40" t="s">
        <v>1841</v>
      </c>
      <c r="B40" t="s">
        <v>906</v>
      </c>
      <c r="C40" t="s">
        <v>1487</v>
      </c>
      <c r="D40" t="s">
        <v>12</v>
      </c>
      <c r="E40" t="s">
        <v>66</v>
      </c>
      <c r="F40" t="s">
        <v>1311</v>
      </c>
      <c r="G40">
        <f>LEN(F40)</f>
        <v>588</v>
      </c>
      <c r="H40" s="3" t="s">
        <v>15</v>
      </c>
      <c r="I40">
        <v>1</v>
      </c>
      <c r="J40" t="s">
        <v>477</v>
      </c>
      <c r="K40" t="s">
        <v>478</v>
      </c>
      <c r="L40" t="s">
        <v>477</v>
      </c>
      <c r="M40" t="s">
        <v>478</v>
      </c>
      <c r="N40" t="s">
        <v>766</v>
      </c>
      <c r="Q40" t="s">
        <v>580</v>
      </c>
      <c r="R40">
        <f t="shared" si="0"/>
        <v>8</v>
      </c>
      <c r="S40" t="s">
        <v>596</v>
      </c>
      <c r="T40" t="s">
        <v>610</v>
      </c>
      <c r="U40" t="s">
        <v>611</v>
      </c>
    </row>
    <row r="41" spans="1:21" x14ac:dyDescent="0.25">
      <c r="A41" t="s">
        <v>1815</v>
      </c>
      <c r="B41" t="s">
        <v>1030</v>
      </c>
      <c r="C41" t="s">
        <v>1487</v>
      </c>
      <c r="D41" t="s">
        <v>12</v>
      </c>
      <c r="E41" t="s">
        <v>29</v>
      </c>
      <c r="F41" t="s">
        <v>1312</v>
      </c>
      <c r="G41">
        <f>LEN(F41)</f>
        <v>594</v>
      </c>
      <c r="H41" s="3" t="s">
        <v>15</v>
      </c>
      <c r="I41">
        <v>1</v>
      </c>
      <c r="J41" t="s">
        <v>201</v>
      </c>
      <c r="L41" t="s">
        <v>201</v>
      </c>
      <c r="N41" t="s">
        <v>201</v>
      </c>
    </row>
    <row r="42" spans="1:21" x14ac:dyDescent="0.25">
      <c r="A42" t="s">
        <v>1676</v>
      </c>
      <c r="B42" t="s">
        <v>1215</v>
      </c>
      <c r="C42" t="s">
        <v>1487</v>
      </c>
      <c r="D42" t="s">
        <v>12</v>
      </c>
      <c r="E42" t="s">
        <v>13</v>
      </c>
      <c r="F42" t="s">
        <v>1313</v>
      </c>
      <c r="G42">
        <f>LEN(F42)</f>
        <v>631</v>
      </c>
      <c r="H42" s="3" t="s">
        <v>15</v>
      </c>
      <c r="I42">
        <v>1</v>
      </c>
      <c r="J42" t="s">
        <v>201</v>
      </c>
      <c r="L42" t="s">
        <v>201</v>
      </c>
      <c r="N42" t="s">
        <v>201</v>
      </c>
    </row>
    <row r="43" spans="1:21" x14ac:dyDescent="0.25">
      <c r="A43" t="s">
        <v>1745</v>
      </c>
      <c r="B43" t="s">
        <v>1243</v>
      </c>
      <c r="C43" t="s">
        <v>1487</v>
      </c>
      <c r="D43" t="s">
        <v>12</v>
      </c>
      <c r="E43" t="s">
        <v>66</v>
      </c>
      <c r="F43" t="s">
        <v>85</v>
      </c>
      <c r="G43">
        <f>LEN(F43)</f>
        <v>612</v>
      </c>
      <c r="H43" s="3" t="s">
        <v>15</v>
      </c>
      <c r="I43">
        <v>1</v>
      </c>
      <c r="J43" t="s">
        <v>67</v>
      </c>
      <c r="L43" t="s">
        <v>67</v>
      </c>
      <c r="N43" t="s">
        <v>67</v>
      </c>
    </row>
    <row r="44" spans="1:21" x14ac:dyDescent="0.25">
      <c r="A44" t="s">
        <v>2005</v>
      </c>
      <c r="B44" t="s">
        <v>1098</v>
      </c>
      <c r="C44" t="s">
        <v>1487</v>
      </c>
      <c r="D44" t="s">
        <v>12</v>
      </c>
      <c r="E44" t="s">
        <v>66</v>
      </c>
      <c r="F44" t="s">
        <v>1314</v>
      </c>
      <c r="G44">
        <f>LEN(F44)</f>
        <v>417</v>
      </c>
      <c r="H44" s="3" t="s">
        <v>15</v>
      </c>
      <c r="I44">
        <v>1</v>
      </c>
      <c r="J44" t="s">
        <v>477</v>
      </c>
      <c r="K44" t="s">
        <v>478</v>
      </c>
      <c r="L44" t="s">
        <v>477</v>
      </c>
      <c r="M44" t="s">
        <v>478</v>
      </c>
      <c r="N44" t="s">
        <v>766</v>
      </c>
    </row>
    <row r="45" spans="1:21" x14ac:dyDescent="0.25">
      <c r="A45" t="s">
        <v>1759</v>
      </c>
      <c r="B45" s="35" t="s">
        <v>923</v>
      </c>
      <c r="C45" t="s">
        <v>1447</v>
      </c>
      <c r="D45" t="s">
        <v>12</v>
      </c>
      <c r="E45" t="s">
        <v>29</v>
      </c>
      <c r="F45" t="s">
        <v>402</v>
      </c>
      <c r="G45">
        <f>LEN(F45)</f>
        <v>607</v>
      </c>
      <c r="H45" s="4">
        <v>45128</v>
      </c>
      <c r="I45">
        <v>7</v>
      </c>
      <c r="J45" t="s">
        <v>269</v>
      </c>
      <c r="L45" t="s">
        <v>269</v>
      </c>
      <c r="N45" t="s">
        <v>269</v>
      </c>
    </row>
    <row r="46" spans="1:21" x14ac:dyDescent="0.25">
      <c r="A46" t="s">
        <v>1995</v>
      </c>
      <c r="B46" t="s">
        <v>1066</v>
      </c>
      <c r="C46" t="s">
        <v>1444</v>
      </c>
      <c r="D46" t="s">
        <v>12</v>
      </c>
      <c r="E46" t="s">
        <v>13</v>
      </c>
      <c r="F46" t="s">
        <v>1315</v>
      </c>
      <c r="G46">
        <f>LEN(F46)</f>
        <v>457</v>
      </c>
      <c r="H46" s="3" t="s">
        <v>15</v>
      </c>
      <c r="I46">
        <v>1</v>
      </c>
      <c r="J46" t="s">
        <v>269</v>
      </c>
      <c r="K46" t="s">
        <v>388</v>
      </c>
      <c r="L46" t="s">
        <v>269</v>
      </c>
      <c r="N46" t="s">
        <v>269</v>
      </c>
    </row>
    <row r="47" spans="1:21" x14ac:dyDescent="0.25">
      <c r="A47" t="s">
        <v>1853</v>
      </c>
      <c r="B47" t="s">
        <v>1152</v>
      </c>
      <c r="C47" t="s">
        <v>1444</v>
      </c>
      <c r="D47" t="s">
        <v>12</v>
      </c>
      <c r="E47" t="s">
        <v>66</v>
      </c>
      <c r="F47" t="s">
        <v>1316</v>
      </c>
      <c r="G47">
        <f>LEN(F47)</f>
        <v>583</v>
      </c>
      <c r="H47" s="3" t="s">
        <v>15</v>
      </c>
      <c r="I47">
        <v>1</v>
      </c>
      <c r="J47" t="s">
        <v>67</v>
      </c>
      <c r="L47" t="s">
        <v>67</v>
      </c>
      <c r="N47" t="s">
        <v>67</v>
      </c>
    </row>
    <row r="48" spans="1:21" x14ac:dyDescent="0.25">
      <c r="A48" t="s">
        <v>1594</v>
      </c>
      <c r="B48" s="35" t="s">
        <v>1190</v>
      </c>
      <c r="C48" t="s">
        <v>1448</v>
      </c>
      <c r="D48" t="s">
        <v>12</v>
      </c>
      <c r="E48" t="s">
        <v>18</v>
      </c>
      <c r="F48" t="s">
        <v>415</v>
      </c>
      <c r="G48">
        <f>LEN(F48)</f>
        <v>675</v>
      </c>
      <c r="H48" s="3" t="s">
        <v>15</v>
      </c>
      <c r="I48">
        <v>1</v>
      </c>
      <c r="J48" t="s">
        <v>414</v>
      </c>
      <c r="L48" t="s">
        <v>269</v>
      </c>
      <c r="N48" t="s">
        <v>269</v>
      </c>
    </row>
    <row r="49" spans="1:14" x14ac:dyDescent="0.25">
      <c r="A49" t="s">
        <v>1976</v>
      </c>
      <c r="B49" t="s">
        <v>1305</v>
      </c>
      <c r="C49" t="s">
        <v>1487</v>
      </c>
      <c r="D49" t="s">
        <v>12</v>
      </c>
      <c r="E49" t="s">
        <v>18</v>
      </c>
      <c r="F49" t="s">
        <v>181</v>
      </c>
      <c r="G49">
        <f>LEN(F49)</f>
        <v>501</v>
      </c>
      <c r="H49" s="3" t="s">
        <v>15</v>
      </c>
      <c r="I49">
        <v>1</v>
      </c>
      <c r="J49" t="s">
        <v>174</v>
      </c>
      <c r="L49" t="s">
        <v>179</v>
      </c>
      <c r="M49" t="s">
        <v>182</v>
      </c>
      <c r="N49" t="s">
        <v>179</v>
      </c>
    </row>
    <row r="50" spans="1:14" x14ac:dyDescent="0.25">
      <c r="A50" t="s">
        <v>1975</v>
      </c>
      <c r="B50" s="73" t="s">
        <v>1029</v>
      </c>
      <c r="C50" t="s">
        <v>1487</v>
      </c>
      <c r="D50" t="s">
        <v>12</v>
      </c>
      <c r="E50" t="s">
        <v>18</v>
      </c>
      <c r="F50" t="s">
        <v>220</v>
      </c>
      <c r="G50">
        <f>LEN(F50)</f>
        <v>503</v>
      </c>
      <c r="H50" s="3" t="s">
        <v>15</v>
      </c>
      <c r="I50">
        <v>1</v>
      </c>
      <c r="J50" t="s">
        <v>221</v>
      </c>
      <c r="L50" t="s">
        <v>221</v>
      </c>
      <c r="N50" t="s">
        <v>221</v>
      </c>
    </row>
    <row r="51" spans="1:14" x14ac:dyDescent="0.25">
      <c r="A51" t="s">
        <v>1491</v>
      </c>
      <c r="B51" t="s">
        <v>1114</v>
      </c>
      <c r="C51" t="s">
        <v>1444</v>
      </c>
      <c r="D51" t="s">
        <v>12</v>
      </c>
      <c r="E51" t="s">
        <v>22</v>
      </c>
      <c r="F51" t="s">
        <v>2027</v>
      </c>
      <c r="G51">
        <f>LEN(F51)</f>
        <v>1368</v>
      </c>
      <c r="H51" s="4">
        <v>45128</v>
      </c>
      <c r="I51">
        <v>7</v>
      </c>
      <c r="J51" t="s">
        <v>232</v>
      </c>
      <c r="L51" t="s">
        <v>327</v>
      </c>
      <c r="N51" t="s">
        <v>232</v>
      </c>
    </row>
    <row r="52" spans="1:14" x14ac:dyDescent="0.25">
      <c r="A52" t="s">
        <v>2015</v>
      </c>
      <c r="B52" t="s">
        <v>1057</v>
      </c>
      <c r="C52" t="s">
        <v>1448</v>
      </c>
      <c r="D52" t="s">
        <v>12</v>
      </c>
      <c r="E52" t="s">
        <v>22</v>
      </c>
      <c r="F52" t="s">
        <v>1317</v>
      </c>
      <c r="G52">
        <f>LEN(F52)</f>
        <v>366</v>
      </c>
      <c r="H52" s="3" t="s">
        <v>15</v>
      </c>
      <c r="I52">
        <v>1</v>
      </c>
      <c r="J52" t="s">
        <v>363</v>
      </c>
      <c r="L52" t="s">
        <v>232</v>
      </c>
      <c r="N52" t="s">
        <v>232</v>
      </c>
    </row>
    <row r="53" spans="1:14" x14ac:dyDescent="0.25">
      <c r="A53" t="s">
        <v>1575</v>
      </c>
      <c r="B53" s="35" t="s">
        <v>949</v>
      </c>
      <c r="C53" t="s">
        <v>1448</v>
      </c>
      <c r="D53" t="s">
        <v>12</v>
      </c>
      <c r="E53" t="s">
        <v>22</v>
      </c>
      <c r="F53" t="s">
        <v>273</v>
      </c>
      <c r="G53">
        <f>LEN(F53)</f>
        <v>694</v>
      </c>
      <c r="H53" s="3" t="s">
        <v>15</v>
      </c>
      <c r="I53">
        <v>1</v>
      </c>
      <c r="J53" t="s">
        <v>258</v>
      </c>
      <c r="K53" t="s">
        <v>263</v>
      </c>
      <c r="L53" t="s">
        <v>269</v>
      </c>
      <c r="M53" t="s">
        <v>270</v>
      </c>
      <c r="N53" t="s">
        <v>269</v>
      </c>
    </row>
    <row r="54" spans="1:14" x14ac:dyDescent="0.25">
      <c r="A54" t="s">
        <v>1760</v>
      </c>
      <c r="B54" s="35" t="s">
        <v>1070</v>
      </c>
      <c r="C54" t="s">
        <v>1448</v>
      </c>
      <c r="D54" t="s">
        <v>12</v>
      </c>
      <c r="E54" t="s">
        <v>22</v>
      </c>
      <c r="F54" t="s">
        <v>271</v>
      </c>
      <c r="G54">
        <f>LEN(F54)</f>
        <v>607</v>
      </c>
      <c r="H54" s="3" t="s">
        <v>15</v>
      </c>
      <c r="I54">
        <v>1</v>
      </c>
      <c r="J54" t="s">
        <v>258</v>
      </c>
      <c r="K54" t="s">
        <v>263</v>
      </c>
      <c r="L54" t="s">
        <v>269</v>
      </c>
      <c r="M54" t="s">
        <v>272</v>
      </c>
      <c r="N54" t="s">
        <v>269</v>
      </c>
    </row>
    <row r="55" spans="1:14" x14ac:dyDescent="0.25">
      <c r="A55" t="s">
        <v>1622</v>
      </c>
      <c r="B55" s="35" t="s">
        <v>788</v>
      </c>
      <c r="C55" t="s">
        <v>1456</v>
      </c>
      <c r="D55" t="s">
        <v>12</v>
      </c>
      <c r="E55" t="s">
        <v>22</v>
      </c>
      <c r="F55" t="s">
        <v>330</v>
      </c>
      <c r="G55">
        <f>LEN(F55)</f>
        <v>656</v>
      </c>
      <c r="H55" s="3" t="s">
        <v>15</v>
      </c>
      <c r="I55">
        <v>1</v>
      </c>
      <c r="J55" t="s">
        <v>232</v>
      </c>
      <c r="L55" t="s">
        <v>232</v>
      </c>
      <c r="N55" t="s">
        <v>232</v>
      </c>
    </row>
    <row r="56" spans="1:14" x14ac:dyDescent="0.25">
      <c r="A56" t="s">
        <v>1513</v>
      </c>
      <c r="B56" t="s">
        <v>1304</v>
      </c>
      <c r="C56" t="s">
        <v>1456</v>
      </c>
      <c r="D56" t="s">
        <v>12</v>
      </c>
      <c r="E56" t="s">
        <v>22</v>
      </c>
      <c r="F56" t="s">
        <v>1318</v>
      </c>
      <c r="G56">
        <f>LEN(F56)</f>
        <v>1317</v>
      </c>
      <c r="H56" s="4">
        <v>45128</v>
      </c>
      <c r="I56">
        <v>7</v>
      </c>
      <c r="J56" t="s">
        <v>269</v>
      </c>
      <c r="L56" t="s">
        <v>269</v>
      </c>
      <c r="M56" t="s">
        <v>277</v>
      </c>
      <c r="N56" t="s">
        <v>269</v>
      </c>
    </row>
    <row r="57" spans="1:14" x14ac:dyDescent="0.25">
      <c r="A57" t="s">
        <v>1534</v>
      </c>
      <c r="B57" t="s">
        <v>770</v>
      </c>
      <c r="C57" t="s">
        <v>1456</v>
      </c>
      <c r="D57" t="s">
        <v>12</v>
      </c>
      <c r="E57" t="s">
        <v>22</v>
      </c>
      <c r="F57" t="s">
        <v>2062</v>
      </c>
      <c r="G57">
        <f>LEN(F57)</f>
        <v>1241</v>
      </c>
      <c r="H57" s="4">
        <v>45128</v>
      </c>
      <c r="I57">
        <v>7</v>
      </c>
      <c r="J57" t="s">
        <v>258</v>
      </c>
      <c r="K57" t="s">
        <v>274</v>
      </c>
      <c r="L57" t="s">
        <v>269</v>
      </c>
      <c r="M57" t="s">
        <v>277</v>
      </c>
      <c r="N57" t="s">
        <v>269</v>
      </c>
    </row>
    <row r="58" spans="1:14" x14ac:dyDescent="0.25">
      <c r="A58" t="s">
        <v>1494</v>
      </c>
      <c r="B58" t="s">
        <v>1041</v>
      </c>
      <c r="C58" t="s">
        <v>1447</v>
      </c>
      <c r="D58" t="s">
        <v>12</v>
      </c>
      <c r="E58" t="s">
        <v>22</v>
      </c>
      <c r="F58" t="s">
        <v>2030</v>
      </c>
      <c r="G58">
        <f>LEN(F58)</f>
        <v>1361</v>
      </c>
      <c r="H58" s="4">
        <v>45128</v>
      </c>
      <c r="I58">
        <v>7</v>
      </c>
      <c r="J58" t="s">
        <v>232</v>
      </c>
      <c r="L58" t="s">
        <v>234</v>
      </c>
      <c r="M58" t="s">
        <v>235</v>
      </c>
      <c r="N58" t="s">
        <v>232</v>
      </c>
    </row>
    <row r="59" spans="1:14" x14ac:dyDescent="0.25">
      <c r="A59" t="s">
        <v>1981</v>
      </c>
      <c r="B59" t="s">
        <v>1026</v>
      </c>
      <c r="C59" t="s">
        <v>1447</v>
      </c>
      <c r="D59" t="s">
        <v>12</v>
      </c>
      <c r="E59" t="s">
        <v>22</v>
      </c>
      <c r="F59" t="s">
        <v>233</v>
      </c>
      <c r="G59">
        <f>LEN(F59)</f>
        <v>493</v>
      </c>
      <c r="H59" s="3" t="s">
        <v>15</v>
      </c>
      <c r="I59">
        <v>1</v>
      </c>
      <c r="J59" t="s">
        <v>179</v>
      </c>
      <c r="L59" t="s">
        <v>234</v>
      </c>
      <c r="M59" t="s">
        <v>235</v>
      </c>
      <c r="N59" t="s">
        <v>232</v>
      </c>
    </row>
    <row r="60" spans="1:14" x14ac:dyDescent="0.25">
      <c r="A60" t="s">
        <v>1859</v>
      </c>
      <c r="B60" s="35" t="s">
        <v>985</v>
      </c>
      <c r="C60" t="s">
        <v>1454</v>
      </c>
      <c r="D60" t="s">
        <v>12</v>
      </c>
      <c r="E60" t="s">
        <v>13</v>
      </c>
      <c r="F60" t="s">
        <v>396</v>
      </c>
      <c r="G60">
        <f>LEN(F60)</f>
        <v>580</v>
      </c>
      <c r="H60" s="3" t="s">
        <v>15</v>
      </c>
      <c r="I60">
        <v>1</v>
      </c>
      <c r="J60" t="s">
        <v>269</v>
      </c>
      <c r="L60" t="s">
        <v>269</v>
      </c>
      <c r="N60" t="s">
        <v>269</v>
      </c>
    </row>
    <row r="61" spans="1:14" x14ac:dyDescent="0.25">
      <c r="A61" t="s">
        <v>1996</v>
      </c>
      <c r="B61" t="s">
        <v>995</v>
      </c>
      <c r="C61" t="s">
        <v>1454</v>
      </c>
      <c r="D61" t="s">
        <v>12</v>
      </c>
      <c r="E61" t="s">
        <v>29</v>
      </c>
      <c r="F61" t="s">
        <v>394</v>
      </c>
      <c r="G61">
        <f>LEN(F61)</f>
        <v>457</v>
      </c>
      <c r="H61" s="3" t="s">
        <v>15</v>
      </c>
      <c r="I61">
        <v>1</v>
      </c>
      <c r="J61" t="s">
        <v>269</v>
      </c>
      <c r="L61" t="s">
        <v>269</v>
      </c>
      <c r="N61" t="s">
        <v>269</v>
      </c>
    </row>
    <row r="62" spans="1:14" x14ac:dyDescent="0.25">
      <c r="A62" t="s">
        <v>1966</v>
      </c>
      <c r="B62" s="73" t="s">
        <v>895</v>
      </c>
      <c r="C62" t="s">
        <v>1454</v>
      </c>
      <c r="D62" t="s">
        <v>12</v>
      </c>
      <c r="E62" t="s">
        <v>66</v>
      </c>
      <c r="F62" t="s">
        <v>516</v>
      </c>
      <c r="G62">
        <f>LEN(F62)</f>
        <v>516</v>
      </c>
      <c r="H62" s="3" t="s">
        <v>15</v>
      </c>
      <c r="I62">
        <v>1</v>
      </c>
      <c r="J62" t="s">
        <v>477</v>
      </c>
      <c r="K62" t="s">
        <v>517</v>
      </c>
      <c r="L62" t="s">
        <v>477</v>
      </c>
      <c r="M62" t="s">
        <v>517</v>
      </c>
      <c r="N62" t="s">
        <v>477</v>
      </c>
    </row>
    <row r="63" spans="1:14" x14ac:dyDescent="0.25">
      <c r="A63" t="s">
        <v>1982</v>
      </c>
      <c r="B63" t="s">
        <v>1224</v>
      </c>
      <c r="C63" t="s">
        <v>1454</v>
      </c>
      <c r="D63" t="s">
        <v>12</v>
      </c>
      <c r="E63" t="s">
        <v>66</v>
      </c>
      <c r="F63" t="s">
        <v>518</v>
      </c>
      <c r="G63">
        <f>LEN(F63)</f>
        <v>486</v>
      </c>
      <c r="H63" s="3" t="s">
        <v>15</v>
      </c>
      <c r="I63">
        <v>1</v>
      </c>
      <c r="J63" t="s">
        <v>477</v>
      </c>
      <c r="K63" t="s">
        <v>517</v>
      </c>
      <c r="L63" t="s">
        <v>477</v>
      </c>
      <c r="M63" t="s">
        <v>517</v>
      </c>
      <c r="N63" t="s">
        <v>477</v>
      </c>
    </row>
    <row r="64" spans="1:14" x14ac:dyDescent="0.25">
      <c r="A64" t="s">
        <v>2021</v>
      </c>
      <c r="B64" t="s">
        <v>919</v>
      </c>
      <c r="C64" t="s">
        <v>1454</v>
      </c>
      <c r="D64" t="s">
        <v>12</v>
      </c>
      <c r="E64" t="s">
        <v>66</v>
      </c>
      <c r="F64" t="s">
        <v>519</v>
      </c>
      <c r="G64">
        <f>LEN(F64)</f>
        <v>304</v>
      </c>
      <c r="H64" s="3" t="s">
        <v>15</v>
      </c>
      <c r="I64">
        <v>1</v>
      </c>
      <c r="J64" t="s">
        <v>477</v>
      </c>
      <c r="K64" t="s">
        <v>517</v>
      </c>
      <c r="L64" t="s">
        <v>477</v>
      </c>
      <c r="M64" t="s">
        <v>517</v>
      </c>
      <c r="N64" t="s">
        <v>477</v>
      </c>
    </row>
    <row r="65" spans="1:14" x14ac:dyDescent="0.25">
      <c r="A65" t="s">
        <v>1497</v>
      </c>
      <c r="B65" t="s">
        <v>1248</v>
      </c>
      <c r="C65" t="s">
        <v>1446</v>
      </c>
      <c r="D65" t="s">
        <v>12</v>
      </c>
      <c r="E65" t="s">
        <v>29</v>
      </c>
      <c r="F65" t="s">
        <v>403</v>
      </c>
      <c r="G65">
        <f>LEN(F65)</f>
        <v>1355</v>
      </c>
      <c r="H65" s="4">
        <v>45128</v>
      </c>
      <c r="I65">
        <v>7</v>
      </c>
      <c r="J65" t="s">
        <v>269</v>
      </c>
      <c r="L65" t="s">
        <v>269</v>
      </c>
      <c r="N65" t="s">
        <v>269</v>
      </c>
    </row>
    <row r="66" spans="1:14" x14ac:dyDescent="0.25">
      <c r="A66" t="s">
        <v>1991</v>
      </c>
      <c r="B66" t="s">
        <v>1213</v>
      </c>
      <c r="C66" t="s">
        <v>1446</v>
      </c>
      <c r="D66" t="s">
        <v>12</v>
      </c>
      <c r="E66" t="s">
        <v>29</v>
      </c>
      <c r="F66" t="s">
        <v>198</v>
      </c>
      <c r="G66">
        <f>LEN(F66)</f>
        <v>464</v>
      </c>
      <c r="H66" s="3" t="s">
        <v>15</v>
      </c>
      <c r="I66">
        <v>1</v>
      </c>
      <c r="J66" t="s">
        <v>199</v>
      </c>
      <c r="L66" t="s">
        <v>179</v>
      </c>
      <c r="N66" t="s">
        <v>179</v>
      </c>
    </row>
    <row r="67" spans="1:14" x14ac:dyDescent="0.25">
      <c r="A67" t="s">
        <v>1997</v>
      </c>
      <c r="B67" t="s">
        <v>1108</v>
      </c>
      <c r="C67" t="s">
        <v>1446</v>
      </c>
      <c r="D67" t="s">
        <v>12</v>
      </c>
      <c r="E67" t="s">
        <v>66</v>
      </c>
      <c r="F67" t="s">
        <v>1319</v>
      </c>
      <c r="G67">
        <f>LEN(F67)</f>
        <v>450</v>
      </c>
      <c r="H67" s="3" t="s">
        <v>15</v>
      </c>
      <c r="I67">
        <v>1</v>
      </c>
      <c r="J67" t="s">
        <v>67</v>
      </c>
      <c r="L67" t="s">
        <v>67</v>
      </c>
      <c r="N67" t="s">
        <v>67</v>
      </c>
    </row>
    <row r="68" spans="1:14" x14ac:dyDescent="0.25">
      <c r="A68" t="s">
        <v>1979</v>
      </c>
      <c r="B68" t="s">
        <v>1245</v>
      </c>
      <c r="C68" t="s">
        <v>1446</v>
      </c>
      <c r="D68" t="s">
        <v>12</v>
      </c>
      <c r="E68" t="s">
        <v>66</v>
      </c>
      <c r="F68" t="s">
        <v>493</v>
      </c>
      <c r="G68">
        <f>LEN(F68)</f>
        <v>494</v>
      </c>
      <c r="H68" s="3" t="s">
        <v>15</v>
      </c>
      <c r="I68">
        <v>1</v>
      </c>
      <c r="J68" t="s">
        <v>477</v>
      </c>
      <c r="K68" t="s">
        <v>490</v>
      </c>
      <c r="L68" t="s">
        <v>477</v>
      </c>
      <c r="M68" t="s">
        <v>490</v>
      </c>
      <c r="N68" t="s">
        <v>766</v>
      </c>
    </row>
    <row r="69" spans="1:14" x14ac:dyDescent="0.25">
      <c r="A69" t="s">
        <v>1992</v>
      </c>
      <c r="B69" s="73" t="s">
        <v>844</v>
      </c>
      <c r="C69" t="s">
        <v>1446</v>
      </c>
      <c r="D69" t="s">
        <v>12</v>
      </c>
      <c r="E69" t="s">
        <v>66</v>
      </c>
      <c r="F69" t="s">
        <v>546</v>
      </c>
      <c r="G69">
        <f>LEN(F69)</f>
        <v>463</v>
      </c>
      <c r="H69" s="3" t="s">
        <v>15</v>
      </c>
      <c r="I69">
        <v>1</v>
      </c>
      <c r="J69" t="s">
        <v>477</v>
      </c>
      <c r="K69" t="s">
        <v>508</v>
      </c>
      <c r="L69" t="s">
        <v>477</v>
      </c>
      <c r="M69" t="s">
        <v>508</v>
      </c>
      <c r="N69" t="s">
        <v>477</v>
      </c>
    </row>
    <row r="70" spans="1:14" x14ac:dyDescent="0.25">
      <c r="A70" t="s">
        <v>2016</v>
      </c>
      <c r="B70" t="s">
        <v>1048</v>
      </c>
      <c r="C70" t="s">
        <v>1489</v>
      </c>
      <c r="D70" t="s">
        <v>12</v>
      </c>
      <c r="E70" t="s">
        <v>18</v>
      </c>
      <c r="F70" t="s">
        <v>114</v>
      </c>
      <c r="G70">
        <f>LEN(F70)</f>
        <v>361</v>
      </c>
      <c r="H70" s="3" t="s">
        <v>15</v>
      </c>
      <c r="I70">
        <v>1</v>
      </c>
      <c r="J70" t="s">
        <v>67</v>
      </c>
      <c r="L70" t="s">
        <v>67</v>
      </c>
      <c r="N70" t="s">
        <v>67</v>
      </c>
    </row>
    <row r="71" spans="1:14" x14ac:dyDescent="0.25">
      <c r="A71" t="s">
        <v>2020</v>
      </c>
      <c r="B71" t="s">
        <v>918</v>
      </c>
      <c r="C71" t="s">
        <v>1486</v>
      </c>
      <c r="D71" t="s">
        <v>12</v>
      </c>
      <c r="E71" t="s">
        <v>66</v>
      </c>
      <c r="F71" t="s">
        <v>523</v>
      </c>
      <c r="G71">
        <f>LEN(F71)</f>
        <v>315</v>
      </c>
      <c r="H71" s="3" t="s">
        <v>15</v>
      </c>
      <c r="I71">
        <v>1</v>
      </c>
      <c r="J71" t="s">
        <v>477</v>
      </c>
      <c r="K71" t="s">
        <v>517</v>
      </c>
      <c r="L71" t="s">
        <v>477</v>
      </c>
      <c r="M71" t="s">
        <v>517</v>
      </c>
      <c r="N71" t="s">
        <v>477</v>
      </c>
    </row>
    <row r="72" spans="1:14" x14ac:dyDescent="0.25">
      <c r="A72" t="s">
        <v>2012</v>
      </c>
      <c r="B72" t="s">
        <v>793</v>
      </c>
      <c r="C72" t="s">
        <v>1454</v>
      </c>
      <c r="D72" t="s">
        <v>12</v>
      </c>
      <c r="E72" t="s">
        <v>29</v>
      </c>
      <c r="F72" t="s">
        <v>1321</v>
      </c>
      <c r="G72">
        <f>LEN(F72)</f>
        <v>384</v>
      </c>
      <c r="H72" s="3" t="s">
        <v>15</v>
      </c>
      <c r="I72">
        <v>1</v>
      </c>
      <c r="J72" t="s">
        <v>174</v>
      </c>
      <c r="L72" t="s">
        <v>179</v>
      </c>
      <c r="M72" t="s">
        <v>184</v>
      </c>
      <c r="N72" t="s">
        <v>179</v>
      </c>
    </row>
    <row r="73" spans="1:14" x14ac:dyDescent="0.25">
      <c r="A73" t="s">
        <v>2013</v>
      </c>
      <c r="B73" t="s">
        <v>1301</v>
      </c>
      <c r="C73" t="s">
        <v>1454</v>
      </c>
      <c r="D73" t="s">
        <v>12</v>
      </c>
      <c r="E73" t="s">
        <v>13</v>
      </c>
      <c r="F73" t="s">
        <v>1322</v>
      </c>
      <c r="G73">
        <f>LEN(F73)</f>
        <v>372</v>
      </c>
      <c r="H73" s="3" t="s">
        <v>15</v>
      </c>
      <c r="I73">
        <v>1</v>
      </c>
      <c r="J73" t="s">
        <v>269</v>
      </c>
      <c r="L73" t="s">
        <v>269</v>
      </c>
      <c r="N73" t="s">
        <v>269</v>
      </c>
    </row>
    <row r="74" spans="1:14" x14ac:dyDescent="0.25">
      <c r="A74" t="s">
        <v>2008</v>
      </c>
      <c r="B74" t="s">
        <v>988</v>
      </c>
      <c r="C74" t="s">
        <v>1454</v>
      </c>
      <c r="D74" t="s">
        <v>12</v>
      </c>
      <c r="E74" t="s">
        <v>13</v>
      </c>
      <c r="F74" t="s">
        <v>1323</v>
      </c>
      <c r="G74">
        <f>LEN(F74)</f>
        <v>413</v>
      </c>
      <c r="H74" s="3" t="s">
        <v>15</v>
      </c>
      <c r="I74">
        <v>1</v>
      </c>
      <c r="J74" t="s">
        <v>269</v>
      </c>
      <c r="L74" t="s">
        <v>269</v>
      </c>
      <c r="N74" t="s">
        <v>269</v>
      </c>
    </row>
    <row r="75" spans="1:14" x14ac:dyDescent="0.25">
      <c r="A75" t="s">
        <v>1916</v>
      </c>
      <c r="B75" t="s">
        <v>915</v>
      </c>
      <c r="C75" t="s">
        <v>1446</v>
      </c>
      <c r="D75" t="s">
        <v>12</v>
      </c>
      <c r="E75" t="s">
        <v>29</v>
      </c>
      <c r="F75" t="s">
        <v>111</v>
      </c>
      <c r="G75">
        <f>LEN(F75)</f>
        <v>555</v>
      </c>
      <c r="H75" s="3" t="s">
        <v>15</v>
      </c>
      <c r="I75">
        <v>1</v>
      </c>
      <c r="J75" t="s">
        <v>67</v>
      </c>
      <c r="K75" t="s">
        <v>112</v>
      </c>
      <c r="L75" t="s">
        <v>67</v>
      </c>
      <c r="N75" t="s">
        <v>67</v>
      </c>
    </row>
    <row r="76" spans="1:14" x14ac:dyDescent="0.25">
      <c r="A76" t="s">
        <v>1964</v>
      </c>
      <c r="B76" s="73" t="s">
        <v>1067</v>
      </c>
      <c r="C76" t="s">
        <v>1446</v>
      </c>
      <c r="D76" t="s">
        <v>12</v>
      </c>
      <c r="E76" t="s">
        <v>29</v>
      </c>
      <c r="F76" t="s">
        <v>189</v>
      </c>
      <c r="G76">
        <f>LEN(F76)</f>
        <v>517</v>
      </c>
      <c r="H76" s="3" t="s">
        <v>15</v>
      </c>
      <c r="I76">
        <v>1</v>
      </c>
      <c r="J76" t="s">
        <v>174</v>
      </c>
      <c r="L76" t="s">
        <v>179</v>
      </c>
      <c r="N76" t="s">
        <v>179</v>
      </c>
    </row>
    <row r="77" spans="1:14" x14ac:dyDescent="0.25">
      <c r="A77" t="s">
        <v>1955</v>
      </c>
      <c r="B77" s="73" t="s">
        <v>851</v>
      </c>
      <c r="C77" t="s">
        <v>1446</v>
      </c>
      <c r="D77" t="s">
        <v>12</v>
      </c>
      <c r="E77" t="s">
        <v>13</v>
      </c>
      <c r="F77" t="s">
        <v>1320</v>
      </c>
      <c r="G77">
        <f>LEN(F77)</f>
        <v>524</v>
      </c>
      <c r="H77" s="3" t="s">
        <v>15</v>
      </c>
      <c r="I77">
        <v>1</v>
      </c>
      <c r="J77" t="s">
        <v>417</v>
      </c>
      <c r="L77" t="s">
        <v>417</v>
      </c>
      <c r="N77" t="s">
        <v>417</v>
      </c>
    </row>
    <row r="78" spans="1:14" x14ac:dyDescent="0.25">
      <c r="A78" t="s">
        <v>1908</v>
      </c>
      <c r="B78" t="s">
        <v>822</v>
      </c>
      <c r="C78" t="s">
        <v>1446</v>
      </c>
      <c r="D78" t="s">
        <v>12</v>
      </c>
      <c r="E78" t="s">
        <v>13</v>
      </c>
      <c r="F78" t="s">
        <v>190</v>
      </c>
      <c r="G78">
        <f>LEN(F78)</f>
        <v>557</v>
      </c>
      <c r="H78" s="3" t="s">
        <v>15</v>
      </c>
      <c r="I78">
        <v>1</v>
      </c>
      <c r="J78" t="s">
        <v>174</v>
      </c>
      <c r="L78" t="s">
        <v>179</v>
      </c>
      <c r="N78" t="s">
        <v>179</v>
      </c>
    </row>
    <row r="79" spans="1:14" x14ac:dyDescent="0.25">
      <c r="A79" t="s">
        <v>1493</v>
      </c>
      <c r="B79" t="s">
        <v>810</v>
      </c>
      <c r="C79" t="s">
        <v>1446</v>
      </c>
      <c r="D79" t="s">
        <v>12</v>
      </c>
      <c r="E79" t="s">
        <v>13</v>
      </c>
      <c r="F79" t="s">
        <v>2029</v>
      </c>
      <c r="G79">
        <f>LEN(F79)</f>
        <v>1365</v>
      </c>
      <c r="H79" s="4">
        <v>45128</v>
      </c>
      <c r="I79">
        <v>7</v>
      </c>
      <c r="J79" t="s">
        <v>269</v>
      </c>
      <c r="L79" t="s">
        <v>269</v>
      </c>
      <c r="N79" t="s">
        <v>269</v>
      </c>
    </row>
    <row r="80" spans="1:14" x14ac:dyDescent="0.25">
      <c r="A80" t="s">
        <v>1507</v>
      </c>
      <c r="B80" s="73" t="s">
        <v>857</v>
      </c>
      <c r="C80" t="s">
        <v>1454</v>
      </c>
      <c r="D80" t="s">
        <v>12</v>
      </c>
      <c r="E80" t="s">
        <v>22</v>
      </c>
      <c r="F80" t="s">
        <v>2041</v>
      </c>
      <c r="G80">
        <f>LEN(F80)</f>
        <v>1325</v>
      </c>
      <c r="H80" s="4">
        <v>45128</v>
      </c>
      <c r="I80">
        <v>7</v>
      </c>
      <c r="J80" t="s">
        <v>232</v>
      </c>
      <c r="L80" t="s">
        <v>232</v>
      </c>
      <c r="N80" t="s">
        <v>232</v>
      </c>
    </row>
    <row r="81" spans="1:14" x14ac:dyDescent="0.25">
      <c r="A81" t="s">
        <v>1511</v>
      </c>
      <c r="B81" t="s">
        <v>1269</v>
      </c>
      <c r="C81" t="s">
        <v>1446</v>
      </c>
      <c r="D81" t="s">
        <v>12</v>
      </c>
      <c r="E81" t="s">
        <v>22</v>
      </c>
      <c r="F81" t="s">
        <v>2045</v>
      </c>
      <c r="G81">
        <f>LEN(F81)</f>
        <v>1320</v>
      </c>
      <c r="H81" s="4">
        <v>45128</v>
      </c>
      <c r="I81">
        <v>7</v>
      </c>
      <c r="J81" t="s">
        <v>232</v>
      </c>
      <c r="L81" t="s">
        <v>327</v>
      </c>
      <c r="M81" t="s">
        <v>231</v>
      </c>
      <c r="N81" t="s">
        <v>232</v>
      </c>
    </row>
    <row r="82" spans="1:14" x14ac:dyDescent="0.25">
      <c r="A82" t="s">
        <v>1550</v>
      </c>
      <c r="B82" t="s">
        <v>1017</v>
      </c>
      <c r="C82" t="s">
        <v>1459</v>
      </c>
      <c r="D82" t="s">
        <v>12</v>
      </c>
      <c r="E82" t="s">
        <v>66</v>
      </c>
      <c r="F82" t="s">
        <v>482</v>
      </c>
      <c r="G82">
        <f>LEN(F82)</f>
        <v>744</v>
      </c>
      <c r="H82" s="3" t="s">
        <v>20</v>
      </c>
      <c r="I82">
        <v>2</v>
      </c>
      <c r="J82" t="s">
        <v>477</v>
      </c>
      <c r="K82" t="s">
        <v>483</v>
      </c>
      <c r="L82" t="s">
        <v>477</v>
      </c>
      <c r="M82" t="s">
        <v>483</v>
      </c>
      <c r="N82" t="s">
        <v>766</v>
      </c>
    </row>
    <row r="83" spans="1:14" x14ac:dyDescent="0.25">
      <c r="A83" t="s">
        <v>1780</v>
      </c>
      <c r="B83" t="s">
        <v>1282</v>
      </c>
      <c r="C83" t="s">
        <v>1459</v>
      </c>
      <c r="D83" t="s">
        <v>12</v>
      </c>
      <c r="E83" t="s">
        <v>29</v>
      </c>
      <c r="F83" t="s">
        <v>299</v>
      </c>
      <c r="G83">
        <f>LEN(F83)</f>
        <v>602</v>
      </c>
      <c r="H83" s="4">
        <v>45092</v>
      </c>
      <c r="I83">
        <v>4</v>
      </c>
      <c r="J83" t="s">
        <v>280</v>
      </c>
      <c r="L83" t="s">
        <v>297</v>
      </c>
      <c r="N83" t="s">
        <v>280</v>
      </c>
    </row>
    <row r="84" spans="1:14" x14ac:dyDescent="0.25">
      <c r="A84" t="s">
        <v>1919</v>
      </c>
      <c r="B84" t="s">
        <v>801</v>
      </c>
      <c r="C84" t="s">
        <v>1459</v>
      </c>
      <c r="D84" t="s">
        <v>12</v>
      </c>
      <c r="E84" t="s">
        <v>29</v>
      </c>
      <c r="F84" t="s">
        <v>1324</v>
      </c>
      <c r="G84">
        <f>LEN(F84)</f>
        <v>554</v>
      </c>
      <c r="H84" s="3" t="s">
        <v>20</v>
      </c>
      <c r="I84">
        <v>2</v>
      </c>
      <c r="J84" t="s">
        <v>471</v>
      </c>
      <c r="L84" t="s">
        <v>471</v>
      </c>
      <c r="N84" t="s">
        <v>471</v>
      </c>
    </row>
    <row r="85" spans="1:14" x14ac:dyDescent="0.25">
      <c r="A85" t="s">
        <v>1565</v>
      </c>
      <c r="B85" t="s">
        <v>925</v>
      </c>
      <c r="C85" t="s">
        <v>1459</v>
      </c>
      <c r="D85" t="s">
        <v>12</v>
      </c>
      <c r="E85" t="s">
        <v>13</v>
      </c>
      <c r="F85" t="s">
        <v>88</v>
      </c>
      <c r="G85">
        <f>LEN(F85)</f>
        <v>705</v>
      </c>
      <c r="H85" s="3" t="s">
        <v>20</v>
      </c>
      <c r="I85">
        <v>2</v>
      </c>
      <c r="J85" t="s">
        <v>67</v>
      </c>
      <c r="K85" t="s">
        <v>83</v>
      </c>
      <c r="L85" t="s">
        <v>67</v>
      </c>
      <c r="N85" t="s">
        <v>67</v>
      </c>
    </row>
    <row r="86" spans="1:14" x14ac:dyDescent="0.25">
      <c r="A86" t="s">
        <v>1715</v>
      </c>
      <c r="B86" t="s">
        <v>1202</v>
      </c>
      <c r="C86" t="s">
        <v>1459</v>
      </c>
      <c r="D86" t="s">
        <v>12</v>
      </c>
      <c r="E86" t="s">
        <v>13</v>
      </c>
      <c r="F86" t="s">
        <v>1325</v>
      </c>
      <c r="G86">
        <f>LEN(F86)</f>
        <v>622</v>
      </c>
      <c r="H86" s="3" t="s">
        <v>20</v>
      </c>
      <c r="I86">
        <v>2</v>
      </c>
      <c r="J86" t="s">
        <v>16</v>
      </c>
      <c r="L86" t="s">
        <v>16</v>
      </c>
      <c r="N86" t="s">
        <v>16</v>
      </c>
    </row>
    <row r="87" spans="1:14" x14ac:dyDescent="0.25">
      <c r="A87" t="s">
        <v>1590</v>
      </c>
      <c r="B87" t="s">
        <v>1025</v>
      </c>
      <c r="C87" t="s">
        <v>1459</v>
      </c>
      <c r="D87" t="s">
        <v>12</v>
      </c>
      <c r="E87" t="s">
        <v>13</v>
      </c>
      <c r="F87" t="s">
        <v>296</v>
      </c>
      <c r="G87">
        <f>LEN(F87)</f>
        <v>679</v>
      </c>
      <c r="H87" s="3" t="s">
        <v>20</v>
      </c>
      <c r="I87">
        <v>2</v>
      </c>
      <c r="J87" t="s">
        <v>280</v>
      </c>
      <c r="L87" t="s">
        <v>297</v>
      </c>
      <c r="N87" t="s">
        <v>280</v>
      </c>
    </row>
    <row r="88" spans="1:14" x14ac:dyDescent="0.25">
      <c r="A88" t="s">
        <v>1492</v>
      </c>
      <c r="B88" t="s">
        <v>809</v>
      </c>
      <c r="C88" t="s">
        <v>1445</v>
      </c>
      <c r="D88" t="s">
        <v>12</v>
      </c>
      <c r="E88" t="s">
        <v>13</v>
      </c>
      <c r="F88" t="s">
        <v>2028</v>
      </c>
      <c r="G88">
        <f>LEN(F88)</f>
        <v>1367</v>
      </c>
      <c r="H88" s="4">
        <v>45128</v>
      </c>
      <c r="I88">
        <v>7</v>
      </c>
      <c r="J88" t="s">
        <v>269</v>
      </c>
      <c r="L88" t="s">
        <v>269</v>
      </c>
      <c r="N88" t="s">
        <v>269</v>
      </c>
    </row>
    <row r="89" spans="1:14" x14ac:dyDescent="0.25">
      <c r="A89" t="s">
        <v>1989</v>
      </c>
      <c r="B89" t="s">
        <v>1006</v>
      </c>
      <c r="C89" t="s">
        <v>1445</v>
      </c>
      <c r="D89" t="s">
        <v>12</v>
      </c>
      <c r="E89" t="s">
        <v>66</v>
      </c>
      <c r="F89" t="s">
        <v>1326</v>
      </c>
      <c r="G89">
        <f>LEN(F89)</f>
        <v>467</v>
      </c>
      <c r="H89" s="3" t="s">
        <v>20</v>
      </c>
      <c r="I89">
        <v>2</v>
      </c>
      <c r="J89" t="s">
        <v>477</v>
      </c>
      <c r="K89" t="s">
        <v>547</v>
      </c>
      <c r="L89" t="s">
        <v>477</v>
      </c>
      <c r="M89" t="s">
        <v>547</v>
      </c>
      <c r="N89" t="s">
        <v>477</v>
      </c>
    </row>
    <row r="90" spans="1:14" x14ac:dyDescent="0.25">
      <c r="A90" t="s">
        <v>1753</v>
      </c>
      <c r="B90" t="s">
        <v>1088</v>
      </c>
      <c r="C90" t="s">
        <v>1476</v>
      </c>
      <c r="D90" t="s">
        <v>12</v>
      </c>
      <c r="E90" t="s">
        <v>66</v>
      </c>
      <c r="F90" t="s">
        <v>550</v>
      </c>
      <c r="G90">
        <f>LEN(F90)</f>
        <v>609</v>
      </c>
      <c r="H90" s="3" t="s">
        <v>20</v>
      </c>
      <c r="I90">
        <v>2</v>
      </c>
      <c r="J90" t="s">
        <v>477</v>
      </c>
      <c r="K90" t="s">
        <v>508</v>
      </c>
      <c r="L90" t="s">
        <v>477</v>
      </c>
      <c r="M90" t="s">
        <v>508</v>
      </c>
      <c r="N90" t="s">
        <v>477</v>
      </c>
    </row>
    <row r="91" spans="1:14" x14ac:dyDescent="0.25">
      <c r="A91" t="s">
        <v>1586</v>
      </c>
      <c r="B91" s="73" t="s">
        <v>888</v>
      </c>
      <c r="C91" t="s">
        <v>1476</v>
      </c>
      <c r="D91" t="s">
        <v>12</v>
      </c>
      <c r="E91" t="s">
        <v>66</v>
      </c>
      <c r="F91" t="s">
        <v>117</v>
      </c>
      <c r="G91">
        <f>LEN(F91)</f>
        <v>684</v>
      </c>
      <c r="H91" s="3" t="s">
        <v>20</v>
      </c>
      <c r="I91">
        <v>2</v>
      </c>
      <c r="J91" t="s">
        <v>67</v>
      </c>
      <c r="L91" t="s">
        <v>67</v>
      </c>
      <c r="N91" t="s">
        <v>67</v>
      </c>
    </row>
    <row r="92" spans="1:14" x14ac:dyDescent="0.25">
      <c r="A92" t="s">
        <v>1885</v>
      </c>
      <c r="B92" t="s">
        <v>970</v>
      </c>
      <c r="C92" t="s">
        <v>1476</v>
      </c>
      <c r="D92" t="s">
        <v>12</v>
      </c>
      <c r="E92" t="s">
        <v>13</v>
      </c>
      <c r="F92" t="s">
        <v>474</v>
      </c>
      <c r="G92">
        <f>LEN(F92)</f>
        <v>565</v>
      </c>
      <c r="H92" s="3" t="s">
        <v>20</v>
      </c>
      <c r="I92">
        <v>2</v>
      </c>
      <c r="J92" t="s">
        <v>471</v>
      </c>
      <c r="L92" t="s">
        <v>471</v>
      </c>
      <c r="N92" t="s">
        <v>471</v>
      </c>
    </row>
    <row r="93" spans="1:14" x14ac:dyDescent="0.25">
      <c r="A93" t="s">
        <v>1830</v>
      </c>
      <c r="B93" t="s">
        <v>1058</v>
      </c>
      <c r="C93" t="s">
        <v>1476</v>
      </c>
      <c r="D93" t="s">
        <v>12</v>
      </c>
      <c r="E93" t="s">
        <v>13</v>
      </c>
      <c r="F93" t="s">
        <v>405</v>
      </c>
      <c r="G93">
        <f>LEN(F93)</f>
        <v>591</v>
      </c>
      <c r="H93" s="3" t="s">
        <v>20</v>
      </c>
      <c r="I93">
        <v>2</v>
      </c>
      <c r="J93" t="s">
        <v>269</v>
      </c>
      <c r="L93" t="s">
        <v>269</v>
      </c>
      <c r="N93" t="s">
        <v>269</v>
      </c>
    </row>
    <row r="94" spans="1:14" x14ac:dyDescent="0.25">
      <c r="A94" t="s">
        <v>1931</v>
      </c>
      <c r="B94" s="73" t="s">
        <v>1062</v>
      </c>
      <c r="C94" t="s">
        <v>1476</v>
      </c>
      <c r="D94" t="s">
        <v>12</v>
      </c>
      <c r="E94" t="s">
        <v>13</v>
      </c>
      <c r="F94" t="s">
        <v>1327</v>
      </c>
      <c r="G94">
        <f>LEN(F94)</f>
        <v>547</v>
      </c>
      <c r="H94" s="3" t="s">
        <v>20</v>
      </c>
      <c r="I94">
        <v>2</v>
      </c>
      <c r="J94" t="s">
        <v>258</v>
      </c>
      <c r="L94" t="s">
        <v>258</v>
      </c>
      <c r="N94" t="s">
        <v>258</v>
      </c>
    </row>
    <row r="95" spans="1:14" x14ac:dyDescent="0.25">
      <c r="A95" t="s">
        <v>1935</v>
      </c>
      <c r="B95" s="73" t="s">
        <v>829</v>
      </c>
      <c r="C95" t="s">
        <v>1476</v>
      </c>
      <c r="D95" t="s">
        <v>12</v>
      </c>
      <c r="E95" t="s">
        <v>29</v>
      </c>
      <c r="F95" t="s">
        <v>1328</v>
      </c>
      <c r="G95">
        <f>LEN(F95)</f>
        <v>542</v>
      </c>
      <c r="H95" s="3" t="s">
        <v>20</v>
      </c>
      <c r="I95">
        <v>2</v>
      </c>
      <c r="J95" t="s">
        <v>471</v>
      </c>
      <c r="L95" t="s">
        <v>471</v>
      </c>
      <c r="N95" t="s">
        <v>471</v>
      </c>
    </row>
    <row r="96" spans="1:14" x14ac:dyDescent="0.25">
      <c r="A96" t="s">
        <v>1987</v>
      </c>
      <c r="B96" t="s">
        <v>1228</v>
      </c>
      <c r="C96" t="s">
        <v>1449</v>
      </c>
      <c r="D96" t="s">
        <v>12</v>
      </c>
      <c r="E96" t="s">
        <v>66</v>
      </c>
      <c r="F96" t="s">
        <v>484</v>
      </c>
      <c r="G96">
        <f>LEN(F96)</f>
        <v>470</v>
      </c>
      <c r="H96" s="3" t="s">
        <v>20</v>
      </c>
      <c r="I96">
        <v>2</v>
      </c>
      <c r="J96" t="s">
        <v>477</v>
      </c>
      <c r="K96" t="s">
        <v>485</v>
      </c>
      <c r="L96" t="s">
        <v>477</v>
      </c>
      <c r="M96" t="s">
        <v>485</v>
      </c>
      <c r="N96" t="s">
        <v>766</v>
      </c>
    </row>
    <row r="97" spans="1:14" x14ac:dyDescent="0.25">
      <c r="A97" t="s">
        <v>1936</v>
      </c>
      <c r="B97" s="73" t="s">
        <v>1271</v>
      </c>
      <c r="C97" t="s">
        <v>1449</v>
      </c>
      <c r="D97" t="s">
        <v>12</v>
      </c>
      <c r="E97" t="s">
        <v>66</v>
      </c>
      <c r="F97" t="s">
        <v>526</v>
      </c>
      <c r="G97">
        <f>LEN(F97)</f>
        <v>542</v>
      </c>
      <c r="H97" s="3" t="s">
        <v>20</v>
      </c>
      <c r="I97">
        <v>2</v>
      </c>
      <c r="J97" t="s">
        <v>477</v>
      </c>
      <c r="K97" t="s">
        <v>527</v>
      </c>
      <c r="L97" t="s">
        <v>477</v>
      </c>
      <c r="M97" t="s">
        <v>527</v>
      </c>
      <c r="N97" t="s">
        <v>477</v>
      </c>
    </row>
    <row r="98" spans="1:14" x14ac:dyDescent="0.25">
      <c r="A98" t="s">
        <v>1578</v>
      </c>
      <c r="B98" s="35" t="s">
        <v>1149</v>
      </c>
      <c r="C98" t="s">
        <v>1449</v>
      </c>
      <c r="D98" t="s">
        <v>12</v>
      </c>
      <c r="E98" t="s">
        <v>29</v>
      </c>
      <c r="F98" t="s">
        <v>398</v>
      </c>
      <c r="G98">
        <f>LEN(F98)</f>
        <v>692</v>
      </c>
      <c r="H98" s="3" t="s">
        <v>20</v>
      </c>
      <c r="I98">
        <v>2</v>
      </c>
      <c r="J98" t="s">
        <v>269</v>
      </c>
      <c r="L98" t="s">
        <v>269</v>
      </c>
      <c r="N98" t="s">
        <v>269</v>
      </c>
    </row>
    <row r="99" spans="1:14" x14ac:dyDescent="0.25">
      <c r="A99" t="s">
        <v>1740</v>
      </c>
      <c r="B99" t="s">
        <v>962</v>
      </c>
      <c r="C99" t="s">
        <v>1459</v>
      </c>
      <c r="D99" t="s">
        <v>12</v>
      </c>
      <c r="E99" t="s">
        <v>22</v>
      </c>
      <c r="F99" t="s">
        <v>23</v>
      </c>
      <c r="G99">
        <f>LEN(F99)</f>
        <v>614</v>
      </c>
      <c r="H99" s="3" t="s">
        <v>20</v>
      </c>
      <c r="I99">
        <v>2</v>
      </c>
      <c r="J99" t="s">
        <v>16</v>
      </c>
      <c r="L99" t="s">
        <v>16</v>
      </c>
      <c r="N99" t="s">
        <v>16</v>
      </c>
    </row>
    <row r="100" spans="1:14" x14ac:dyDescent="0.25">
      <c r="A100" t="s">
        <v>1524</v>
      </c>
      <c r="B100" t="s">
        <v>1096</v>
      </c>
      <c r="C100" t="s">
        <v>1459</v>
      </c>
      <c r="D100" t="s">
        <v>12</v>
      </c>
      <c r="E100" t="s">
        <v>22</v>
      </c>
      <c r="F100" t="s">
        <v>2055</v>
      </c>
      <c r="G100">
        <f>LEN(F100)</f>
        <v>1288</v>
      </c>
      <c r="H100" s="4">
        <v>45128</v>
      </c>
      <c r="I100">
        <v>7</v>
      </c>
      <c r="J100" t="s">
        <v>232</v>
      </c>
      <c r="L100" t="s">
        <v>327</v>
      </c>
      <c r="M100" t="s">
        <v>328</v>
      </c>
      <c r="N100" t="s">
        <v>232</v>
      </c>
    </row>
    <row r="101" spans="1:14" x14ac:dyDescent="0.25">
      <c r="A101" t="s">
        <v>1501</v>
      </c>
      <c r="B101" t="s">
        <v>958</v>
      </c>
      <c r="C101" t="s">
        <v>1445</v>
      </c>
      <c r="D101" t="s">
        <v>12</v>
      </c>
      <c r="E101" t="s">
        <v>22</v>
      </c>
      <c r="F101" t="s">
        <v>2036</v>
      </c>
      <c r="G101">
        <f>LEN(F101)</f>
        <v>1334</v>
      </c>
      <c r="H101" s="4">
        <v>45128</v>
      </c>
      <c r="I101">
        <v>7</v>
      </c>
      <c r="J101" t="s">
        <v>232</v>
      </c>
      <c r="L101" t="s">
        <v>327</v>
      </c>
      <c r="M101" t="s">
        <v>231</v>
      </c>
      <c r="N101" t="s">
        <v>232</v>
      </c>
    </row>
    <row r="102" spans="1:14" x14ac:dyDescent="0.25">
      <c r="A102" t="s">
        <v>1899</v>
      </c>
      <c r="B102" t="s">
        <v>784</v>
      </c>
      <c r="C102" t="s">
        <v>1476</v>
      </c>
      <c r="D102" t="s">
        <v>12</v>
      </c>
      <c r="E102" t="s">
        <v>22</v>
      </c>
      <c r="F102" t="s">
        <v>1329</v>
      </c>
      <c r="G102">
        <f>LEN(F102)</f>
        <v>559</v>
      </c>
      <c r="H102" s="3" t="s">
        <v>20</v>
      </c>
      <c r="I102">
        <v>2</v>
      </c>
      <c r="J102" t="s">
        <v>244</v>
      </c>
      <c r="K102" t="s">
        <v>245</v>
      </c>
      <c r="L102" t="s">
        <v>244</v>
      </c>
      <c r="M102" t="s">
        <v>246</v>
      </c>
      <c r="N102" s="7" t="s">
        <v>232</v>
      </c>
    </row>
    <row r="103" spans="1:14" x14ac:dyDescent="0.25">
      <c r="A103" t="s">
        <v>1514</v>
      </c>
      <c r="B103" t="s">
        <v>1099</v>
      </c>
      <c r="C103" t="s">
        <v>1449</v>
      </c>
      <c r="D103" t="s">
        <v>12</v>
      </c>
      <c r="E103" t="s">
        <v>22</v>
      </c>
      <c r="F103" t="s">
        <v>2047</v>
      </c>
      <c r="G103">
        <f>LEN(F103)</f>
        <v>1314</v>
      </c>
      <c r="H103" s="4">
        <v>45128</v>
      </c>
      <c r="I103">
        <v>7</v>
      </c>
      <c r="J103" t="s">
        <v>258</v>
      </c>
      <c r="K103" t="s">
        <v>274</v>
      </c>
      <c r="L103" t="s">
        <v>275</v>
      </c>
      <c r="M103" t="s">
        <v>276</v>
      </c>
      <c r="N103" t="s">
        <v>269</v>
      </c>
    </row>
    <row r="104" spans="1:14" x14ac:dyDescent="0.25">
      <c r="A104" t="s">
        <v>1498</v>
      </c>
      <c r="B104" t="s">
        <v>1303</v>
      </c>
      <c r="C104" t="s">
        <v>1449</v>
      </c>
      <c r="D104" t="s">
        <v>12</v>
      </c>
      <c r="E104" t="s">
        <v>22</v>
      </c>
      <c r="F104" t="s">
        <v>2033</v>
      </c>
      <c r="G104">
        <f>LEN(F104)</f>
        <v>1355</v>
      </c>
      <c r="H104" s="4">
        <v>45128</v>
      </c>
      <c r="I104">
        <v>7</v>
      </c>
      <c r="J104" t="s">
        <v>232</v>
      </c>
      <c r="K104" t="s">
        <v>203</v>
      </c>
      <c r="L104" t="s">
        <v>329</v>
      </c>
      <c r="N104" t="s">
        <v>232</v>
      </c>
    </row>
    <row r="105" spans="1:14" x14ac:dyDescent="0.25">
      <c r="A105" t="s">
        <v>1892</v>
      </c>
      <c r="B105" t="s">
        <v>999</v>
      </c>
      <c r="C105" t="s">
        <v>1444</v>
      </c>
      <c r="D105" t="s">
        <v>12</v>
      </c>
      <c r="E105" t="s">
        <v>13</v>
      </c>
      <c r="F105" t="s">
        <v>1330</v>
      </c>
      <c r="G105">
        <f>LEN(F105)</f>
        <v>562</v>
      </c>
      <c r="H105" s="3" t="s">
        <v>20</v>
      </c>
      <c r="I105">
        <v>2</v>
      </c>
      <c r="J105" t="s">
        <v>417</v>
      </c>
      <c r="L105" t="s">
        <v>417</v>
      </c>
      <c r="N105" t="s">
        <v>417</v>
      </c>
    </row>
    <row r="106" spans="1:14" x14ac:dyDescent="0.25">
      <c r="A106" t="s">
        <v>2003</v>
      </c>
      <c r="B106" s="73" t="s">
        <v>870</v>
      </c>
      <c r="C106" t="s">
        <v>1480</v>
      </c>
      <c r="D106" t="s">
        <v>12</v>
      </c>
      <c r="E106" t="s">
        <v>18</v>
      </c>
      <c r="F106" t="s">
        <v>1331</v>
      </c>
      <c r="G106">
        <f>LEN(F106)</f>
        <v>421</v>
      </c>
      <c r="H106" s="3" t="s">
        <v>20</v>
      </c>
      <c r="I106">
        <v>2</v>
      </c>
      <c r="J106" t="s">
        <v>280</v>
      </c>
      <c r="L106" t="s">
        <v>280</v>
      </c>
      <c r="N106" t="s">
        <v>280</v>
      </c>
    </row>
    <row r="107" spans="1:14" x14ac:dyDescent="0.25">
      <c r="A107" t="s">
        <v>1978</v>
      </c>
      <c r="B107" t="s">
        <v>1205</v>
      </c>
      <c r="C107" t="s">
        <v>1480</v>
      </c>
      <c r="D107" t="s">
        <v>12</v>
      </c>
      <c r="E107" t="s">
        <v>13</v>
      </c>
      <c r="F107" t="s">
        <v>286</v>
      </c>
      <c r="G107">
        <f>LEN(F107)</f>
        <v>495</v>
      </c>
      <c r="H107" s="3" t="s">
        <v>20</v>
      </c>
      <c r="I107">
        <v>2</v>
      </c>
      <c r="J107" t="s">
        <v>280</v>
      </c>
      <c r="L107" t="s">
        <v>280</v>
      </c>
      <c r="N107" t="s">
        <v>280</v>
      </c>
    </row>
    <row r="108" spans="1:14" x14ac:dyDescent="0.25">
      <c r="A108" t="s">
        <v>1727</v>
      </c>
      <c r="B108" t="s">
        <v>1211</v>
      </c>
      <c r="C108" t="s">
        <v>1480</v>
      </c>
      <c r="D108" t="s">
        <v>12</v>
      </c>
      <c r="E108" t="s">
        <v>22</v>
      </c>
      <c r="F108" t="s">
        <v>287</v>
      </c>
      <c r="G108">
        <f>LEN(F108)</f>
        <v>617</v>
      </c>
      <c r="H108" s="3" t="s">
        <v>20</v>
      </c>
      <c r="I108">
        <v>2</v>
      </c>
      <c r="J108" t="s">
        <v>280</v>
      </c>
      <c r="L108" t="s">
        <v>280</v>
      </c>
      <c r="N108" t="s">
        <v>280</v>
      </c>
    </row>
    <row r="109" spans="1:14" x14ac:dyDescent="0.25">
      <c r="A109" t="s">
        <v>1977</v>
      </c>
      <c r="B109" t="s">
        <v>1074</v>
      </c>
      <c r="C109" t="s">
        <v>1480</v>
      </c>
      <c r="D109" t="s">
        <v>12</v>
      </c>
      <c r="E109" t="s">
        <v>29</v>
      </c>
      <c r="F109" t="s">
        <v>288</v>
      </c>
      <c r="G109">
        <f>LEN(F109)</f>
        <v>496</v>
      </c>
      <c r="H109" s="3" t="s">
        <v>20</v>
      </c>
      <c r="I109">
        <v>2</v>
      </c>
      <c r="J109" t="s">
        <v>280</v>
      </c>
      <c r="L109" t="s">
        <v>280</v>
      </c>
      <c r="N109" t="s">
        <v>280</v>
      </c>
    </row>
    <row r="110" spans="1:14" x14ac:dyDescent="0.25">
      <c r="A110" t="s">
        <v>1643</v>
      </c>
      <c r="B110" t="s">
        <v>914</v>
      </c>
      <c r="C110" t="s">
        <v>1448</v>
      </c>
      <c r="D110" t="s">
        <v>12</v>
      </c>
      <c r="E110" t="s">
        <v>18</v>
      </c>
      <c r="F110" t="s">
        <v>82</v>
      </c>
      <c r="G110">
        <f>LEN(F110)</f>
        <v>644</v>
      </c>
      <c r="H110" s="3" t="s">
        <v>20</v>
      </c>
      <c r="I110">
        <v>2</v>
      </c>
      <c r="J110" t="s">
        <v>67</v>
      </c>
      <c r="K110" t="s">
        <v>83</v>
      </c>
      <c r="L110" t="s">
        <v>67</v>
      </c>
      <c r="N110" t="s">
        <v>67</v>
      </c>
    </row>
    <row r="111" spans="1:14" x14ac:dyDescent="0.25">
      <c r="A111" t="s">
        <v>1920</v>
      </c>
      <c r="B111" t="s">
        <v>832</v>
      </c>
      <c r="C111" t="s">
        <v>1456</v>
      </c>
      <c r="D111" t="s">
        <v>12</v>
      </c>
      <c r="E111" t="s">
        <v>66</v>
      </c>
      <c r="F111" t="s">
        <v>250</v>
      </c>
      <c r="G111">
        <f>LEN(F111)</f>
        <v>554</v>
      </c>
      <c r="H111" s="3" t="s">
        <v>20</v>
      </c>
      <c r="I111">
        <v>2</v>
      </c>
      <c r="J111" t="s">
        <v>249</v>
      </c>
      <c r="L111" t="s">
        <v>249</v>
      </c>
      <c r="N111" t="s">
        <v>249</v>
      </c>
    </row>
    <row r="112" spans="1:14" x14ac:dyDescent="0.25">
      <c r="A112" t="s">
        <v>1968</v>
      </c>
      <c r="B112" s="73" t="s">
        <v>1221</v>
      </c>
      <c r="C112" t="s">
        <v>1456</v>
      </c>
      <c r="D112" t="s">
        <v>12</v>
      </c>
      <c r="E112" t="s">
        <v>18</v>
      </c>
      <c r="F112" t="s">
        <v>110</v>
      </c>
      <c r="G112">
        <f>LEN(F112)</f>
        <v>514</v>
      </c>
      <c r="H112" s="3" t="s">
        <v>20</v>
      </c>
      <c r="I112">
        <v>2</v>
      </c>
      <c r="J112" t="s">
        <v>67</v>
      </c>
      <c r="L112" t="s">
        <v>67</v>
      </c>
      <c r="N112" t="s">
        <v>67</v>
      </c>
    </row>
    <row r="113" spans="1:24" x14ac:dyDescent="0.25">
      <c r="A113" t="s">
        <v>1886</v>
      </c>
      <c r="B113" t="s">
        <v>1103</v>
      </c>
      <c r="C113" t="s">
        <v>1486</v>
      </c>
      <c r="D113" t="s">
        <v>12</v>
      </c>
      <c r="E113" t="s">
        <v>18</v>
      </c>
      <c r="F113" t="s">
        <v>58</v>
      </c>
      <c r="G113">
        <f>LEN(F113)</f>
        <v>565</v>
      </c>
      <c r="H113" s="3" t="s">
        <v>20</v>
      </c>
      <c r="I113">
        <v>2</v>
      </c>
      <c r="J113" t="s">
        <v>59</v>
      </c>
      <c r="L113" t="s">
        <v>60</v>
      </c>
      <c r="M113" t="s">
        <v>61</v>
      </c>
      <c r="N113" t="s">
        <v>62</v>
      </c>
    </row>
    <row r="114" spans="1:24" x14ac:dyDescent="0.25">
      <c r="A114" t="s">
        <v>1878</v>
      </c>
      <c r="B114" t="s">
        <v>1112</v>
      </c>
      <c r="C114" t="s">
        <v>1486</v>
      </c>
      <c r="D114" t="s">
        <v>12</v>
      </c>
      <c r="E114" t="s">
        <v>18</v>
      </c>
      <c r="F114" t="s">
        <v>86</v>
      </c>
      <c r="G114">
        <f>LEN(F114)</f>
        <v>568</v>
      </c>
      <c r="H114" s="3" t="s">
        <v>20</v>
      </c>
      <c r="I114">
        <v>2</v>
      </c>
      <c r="J114" t="s">
        <v>67</v>
      </c>
      <c r="L114" t="s">
        <v>67</v>
      </c>
      <c r="N114" t="s">
        <v>67</v>
      </c>
    </row>
    <row r="115" spans="1:24" x14ac:dyDescent="0.25">
      <c r="A115" t="s">
        <v>1871</v>
      </c>
      <c r="B115" t="s">
        <v>777</v>
      </c>
      <c r="C115" t="s">
        <v>1486</v>
      </c>
      <c r="D115" t="s">
        <v>12</v>
      </c>
      <c r="E115" t="s">
        <v>18</v>
      </c>
      <c r="F115" t="s">
        <v>520</v>
      </c>
      <c r="G115">
        <f>LEN(F115)</f>
        <v>572</v>
      </c>
      <c r="H115" s="3" t="s">
        <v>20</v>
      </c>
      <c r="I115">
        <v>2</v>
      </c>
      <c r="J115" t="s">
        <v>477</v>
      </c>
      <c r="K115" t="s">
        <v>521</v>
      </c>
      <c r="L115" t="s">
        <v>477</v>
      </c>
      <c r="M115" t="s">
        <v>521</v>
      </c>
      <c r="N115" t="s">
        <v>477</v>
      </c>
    </row>
    <row r="116" spans="1:24" x14ac:dyDescent="0.25">
      <c r="A116" t="s">
        <v>1663</v>
      </c>
      <c r="B116" t="s">
        <v>1179</v>
      </c>
      <c r="C116" t="s">
        <v>1486</v>
      </c>
      <c r="D116" t="s">
        <v>12</v>
      </c>
      <c r="E116" t="s">
        <v>18</v>
      </c>
      <c r="F116" t="s">
        <v>87</v>
      </c>
      <c r="G116">
        <f>LEN(F116)</f>
        <v>636</v>
      </c>
      <c r="H116" s="3" t="s">
        <v>20</v>
      </c>
      <c r="I116">
        <v>2</v>
      </c>
      <c r="J116" t="s">
        <v>67</v>
      </c>
      <c r="L116" t="s">
        <v>67</v>
      </c>
      <c r="N116" t="s">
        <v>67</v>
      </c>
    </row>
    <row r="117" spans="1:24" x14ac:dyDescent="0.25">
      <c r="A117" t="s">
        <v>1646</v>
      </c>
      <c r="B117" t="s">
        <v>1302</v>
      </c>
      <c r="C117" t="s">
        <v>1446</v>
      </c>
      <c r="D117" t="s">
        <v>12</v>
      </c>
      <c r="E117" t="s">
        <v>18</v>
      </c>
      <c r="F117" t="s">
        <v>34</v>
      </c>
      <c r="G117">
        <f>LEN(F117)</f>
        <v>642</v>
      </c>
      <c r="H117" s="3" t="s">
        <v>20</v>
      </c>
      <c r="I117">
        <v>2</v>
      </c>
      <c r="J117" t="s">
        <v>16</v>
      </c>
      <c r="L117" t="s">
        <v>16</v>
      </c>
      <c r="N117" t="s">
        <v>16</v>
      </c>
    </row>
    <row r="118" spans="1:24" x14ac:dyDescent="0.25">
      <c r="A118" t="s">
        <v>1880</v>
      </c>
      <c r="B118" t="s">
        <v>991</v>
      </c>
      <c r="C118" t="s">
        <v>1487</v>
      </c>
      <c r="D118" t="s">
        <v>12</v>
      </c>
      <c r="E118" t="s">
        <v>29</v>
      </c>
      <c r="F118" t="s">
        <v>581</v>
      </c>
      <c r="G118">
        <f>LEN(F118)</f>
        <v>567</v>
      </c>
      <c r="H118" s="3" t="s">
        <v>20</v>
      </c>
      <c r="I118">
        <v>2</v>
      </c>
      <c r="J118" t="s">
        <v>580</v>
      </c>
      <c r="L118" t="s">
        <v>580</v>
      </c>
      <c r="N118" t="s">
        <v>580</v>
      </c>
    </row>
    <row r="119" spans="1:24" x14ac:dyDescent="0.25">
      <c r="A119" t="s">
        <v>1888</v>
      </c>
      <c r="B119" s="73" t="s">
        <v>875</v>
      </c>
      <c r="C119" t="s">
        <v>1487</v>
      </c>
      <c r="D119" t="s">
        <v>12</v>
      </c>
      <c r="E119" t="s">
        <v>13</v>
      </c>
      <c r="F119" t="s">
        <v>582</v>
      </c>
      <c r="G119">
        <f>LEN(F119)</f>
        <v>564</v>
      </c>
      <c r="H119" s="3" t="s">
        <v>20</v>
      </c>
      <c r="I119">
        <v>2</v>
      </c>
      <c r="J119" t="s">
        <v>580</v>
      </c>
      <c r="L119" t="s">
        <v>580</v>
      </c>
      <c r="N119" t="s">
        <v>580</v>
      </c>
    </row>
    <row r="120" spans="1:24" x14ac:dyDescent="0.25">
      <c r="A120" t="s">
        <v>1983</v>
      </c>
      <c r="B120" t="s">
        <v>1005</v>
      </c>
      <c r="C120" t="s">
        <v>1447</v>
      </c>
      <c r="D120" t="s">
        <v>12</v>
      </c>
      <c r="E120" t="s">
        <v>66</v>
      </c>
      <c r="F120" t="s">
        <v>1332</v>
      </c>
      <c r="G120">
        <f>LEN(F120)</f>
        <v>486</v>
      </c>
      <c r="H120" s="3" t="s">
        <v>20</v>
      </c>
      <c r="I120">
        <v>2</v>
      </c>
      <c r="J120" t="s">
        <v>67</v>
      </c>
      <c r="L120" t="s">
        <v>765</v>
      </c>
      <c r="N120" t="s">
        <v>765</v>
      </c>
    </row>
    <row r="121" spans="1:24" x14ac:dyDescent="0.25">
      <c r="A121" t="s">
        <v>1842</v>
      </c>
      <c r="B121" t="s">
        <v>1219</v>
      </c>
      <c r="C121" t="s">
        <v>1489</v>
      </c>
      <c r="D121" t="s">
        <v>12</v>
      </c>
      <c r="E121" t="s">
        <v>18</v>
      </c>
      <c r="F121" t="s">
        <v>251</v>
      </c>
      <c r="G121">
        <f>LEN(F121)</f>
        <v>588</v>
      </c>
      <c r="H121" s="3" t="s">
        <v>20</v>
      </c>
      <c r="I121">
        <v>2</v>
      </c>
      <c r="J121" t="s">
        <v>249</v>
      </c>
      <c r="L121" t="s">
        <v>249</v>
      </c>
      <c r="N121" t="s">
        <v>249</v>
      </c>
    </row>
    <row r="122" spans="1:24" x14ac:dyDescent="0.25">
      <c r="A122" t="s">
        <v>1781</v>
      </c>
      <c r="B122" t="s">
        <v>963</v>
      </c>
      <c r="C122" t="s">
        <v>1489</v>
      </c>
      <c r="D122" t="s">
        <v>12</v>
      </c>
      <c r="E122" t="s">
        <v>18</v>
      </c>
      <c r="F122" t="s">
        <v>576</v>
      </c>
      <c r="G122">
        <f>LEN(F122)</f>
        <v>602</v>
      </c>
      <c r="H122" s="3" t="s">
        <v>20</v>
      </c>
      <c r="I122">
        <v>2</v>
      </c>
      <c r="J122" t="s">
        <v>477</v>
      </c>
      <c r="K122" t="s">
        <v>577</v>
      </c>
      <c r="L122" t="s">
        <v>477</v>
      </c>
      <c r="M122" t="s">
        <v>577</v>
      </c>
      <c r="N122" t="s">
        <v>477</v>
      </c>
    </row>
    <row r="123" spans="1:24" x14ac:dyDescent="0.25">
      <c r="A123" t="s">
        <v>1945</v>
      </c>
      <c r="B123" s="73" t="s">
        <v>932</v>
      </c>
      <c r="C123" t="s">
        <v>1452</v>
      </c>
      <c r="D123" t="s">
        <v>12</v>
      </c>
      <c r="E123" t="s">
        <v>18</v>
      </c>
      <c r="F123" t="s">
        <v>509</v>
      </c>
      <c r="G123">
        <f>LEN(F123)</f>
        <v>533</v>
      </c>
      <c r="H123" s="3" t="s">
        <v>20</v>
      </c>
      <c r="I123">
        <v>2</v>
      </c>
      <c r="J123" t="s">
        <v>477</v>
      </c>
      <c r="K123" t="s">
        <v>508</v>
      </c>
      <c r="L123" t="s">
        <v>477</v>
      </c>
      <c r="M123" t="s">
        <v>508</v>
      </c>
      <c r="N123" t="s">
        <v>477</v>
      </c>
    </row>
    <row r="124" spans="1:24" x14ac:dyDescent="0.25">
      <c r="A124" t="s">
        <v>1965</v>
      </c>
      <c r="B124" s="73" t="s">
        <v>1253</v>
      </c>
      <c r="C124" t="s">
        <v>1452</v>
      </c>
      <c r="D124" t="s">
        <v>12</v>
      </c>
      <c r="E124" t="s">
        <v>13</v>
      </c>
      <c r="F124" t="s">
        <v>510</v>
      </c>
      <c r="G124">
        <f>LEN(F124)</f>
        <v>517</v>
      </c>
      <c r="H124" s="3" t="s">
        <v>20</v>
      </c>
      <c r="I124">
        <v>2</v>
      </c>
      <c r="J124" t="s">
        <v>477</v>
      </c>
      <c r="K124" t="s">
        <v>508</v>
      </c>
      <c r="L124" t="s">
        <v>477</v>
      </c>
      <c r="M124" t="s">
        <v>508</v>
      </c>
      <c r="N124" t="s">
        <v>477</v>
      </c>
    </row>
    <row r="125" spans="1:24" x14ac:dyDescent="0.25">
      <c r="A125" t="s">
        <v>1680</v>
      </c>
      <c r="B125" t="s">
        <v>1277</v>
      </c>
      <c r="C125" t="s">
        <v>1452</v>
      </c>
      <c r="D125" t="s">
        <v>12</v>
      </c>
      <c r="E125" t="s">
        <v>13</v>
      </c>
      <c r="F125" t="s">
        <v>470</v>
      </c>
      <c r="G125">
        <f>LEN(F125)</f>
        <v>630</v>
      </c>
      <c r="H125" s="3" t="s">
        <v>20</v>
      </c>
      <c r="I125">
        <v>2</v>
      </c>
      <c r="J125" t="s">
        <v>471</v>
      </c>
      <c r="L125" t="s">
        <v>471</v>
      </c>
      <c r="N125" t="s">
        <v>471</v>
      </c>
    </row>
    <row r="126" spans="1:24" x14ac:dyDescent="0.25">
      <c r="A126" t="s">
        <v>1640</v>
      </c>
      <c r="B126" t="s">
        <v>1083</v>
      </c>
      <c r="C126" t="s">
        <v>1452</v>
      </c>
      <c r="D126" t="s">
        <v>12</v>
      </c>
      <c r="E126" t="s">
        <v>13</v>
      </c>
      <c r="F126" t="s">
        <v>511</v>
      </c>
      <c r="G126">
        <f>LEN(F126)</f>
        <v>646</v>
      </c>
      <c r="H126" s="3" t="s">
        <v>20</v>
      </c>
      <c r="I126">
        <v>2</v>
      </c>
      <c r="J126" t="s">
        <v>477</v>
      </c>
      <c r="K126" t="s">
        <v>508</v>
      </c>
      <c r="L126" t="s">
        <v>477</v>
      </c>
      <c r="M126" t="s">
        <v>508</v>
      </c>
      <c r="N126" t="s">
        <v>477</v>
      </c>
      <c r="X126">
        <f>SUM(R109:R118)</f>
        <v>0</v>
      </c>
    </row>
    <row r="127" spans="1:24" x14ac:dyDescent="0.25">
      <c r="A127" t="s">
        <v>1803</v>
      </c>
      <c r="B127" t="s">
        <v>1180</v>
      </c>
      <c r="C127" t="s">
        <v>1452</v>
      </c>
      <c r="D127" t="s">
        <v>12</v>
      </c>
      <c r="E127" t="s">
        <v>13</v>
      </c>
      <c r="F127" t="s">
        <v>512</v>
      </c>
      <c r="G127">
        <f>LEN(F127)</f>
        <v>597</v>
      </c>
      <c r="H127" s="3" t="s">
        <v>20</v>
      </c>
      <c r="I127">
        <v>2</v>
      </c>
      <c r="J127" t="s">
        <v>477</v>
      </c>
      <c r="K127" t="s">
        <v>508</v>
      </c>
      <c r="L127" t="s">
        <v>477</v>
      </c>
      <c r="M127" t="s">
        <v>508</v>
      </c>
      <c r="N127" t="s">
        <v>477</v>
      </c>
    </row>
    <row r="128" spans="1:24" x14ac:dyDescent="0.25">
      <c r="A128" t="s">
        <v>1969</v>
      </c>
      <c r="B128" s="73" t="s">
        <v>1132</v>
      </c>
      <c r="C128" t="s">
        <v>1452</v>
      </c>
      <c r="D128" t="s">
        <v>12</v>
      </c>
      <c r="E128" t="s">
        <v>13</v>
      </c>
      <c r="F128" t="s">
        <v>1333</v>
      </c>
      <c r="G128">
        <f>LEN(F128)</f>
        <v>514</v>
      </c>
      <c r="H128" s="3" t="s">
        <v>20</v>
      </c>
      <c r="I128">
        <v>2</v>
      </c>
      <c r="J128" t="s">
        <v>417</v>
      </c>
      <c r="L128" t="s">
        <v>417</v>
      </c>
      <c r="N128" t="s">
        <v>417</v>
      </c>
    </row>
    <row r="129" spans="1:14" x14ac:dyDescent="0.25">
      <c r="A129" t="s">
        <v>1951</v>
      </c>
      <c r="B129" s="73" t="s">
        <v>1056</v>
      </c>
      <c r="C129" t="s">
        <v>1453</v>
      </c>
      <c r="D129" t="s">
        <v>12</v>
      </c>
      <c r="E129" t="s">
        <v>18</v>
      </c>
      <c r="F129" t="s">
        <v>1334</v>
      </c>
      <c r="G129">
        <f>LEN(F129)</f>
        <v>528</v>
      </c>
      <c r="H129" s="3" t="s">
        <v>20</v>
      </c>
      <c r="I129">
        <v>2</v>
      </c>
      <c r="J129" t="s">
        <v>471</v>
      </c>
      <c r="L129" t="s">
        <v>471</v>
      </c>
      <c r="N129" t="s">
        <v>471</v>
      </c>
    </row>
    <row r="130" spans="1:14" x14ac:dyDescent="0.25">
      <c r="A130" t="s">
        <v>1570</v>
      </c>
      <c r="B130" t="s">
        <v>771</v>
      </c>
      <c r="C130" t="s">
        <v>1453</v>
      </c>
      <c r="D130" t="s">
        <v>12</v>
      </c>
      <c r="E130" t="s">
        <v>18</v>
      </c>
      <c r="F130" t="s">
        <v>71</v>
      </c>
      <c r="G130">
        <f>LEN(F130)</f>
        <v>701</v>
      </c>
      <c r="H130" s="3" t="s">
        <v>20</v>
      </c>
      <c r="I130">
        <v>2</v>
      </c>
      <c r="J130" t="s">
        <v>67</v>
      </c>
      <c r="L130" t="s">
        <v>765</v>
      </c>
      <c r="N130" t="s">
        <v>765</v>
      </c>
    </row>
    <row r="131" spans="1:14" x14ac:dyDescent="0.25">
      <c r="A131" t="s">
        <v>1909</v>
      </c>
      <c r="B131" t="s">
        <v>1035</v>
      </c>
      <c r="C131" t="s">
        <v>1453</v>
      </c>
      <c r="D131" t="s">
        <v>12</v>
      </c>
      <c r="E131" t="s">
        <v>29</v>
      </c>
      <c r="F131" t="s">
        <v>427</v>
      </c>
      <c r="G131">
        <f>LEN(F131)</f>
        <v>557</v>
      </c>
      <c r="H131" s="3" t="s">
        <v>20</v>
      </c>
      <c r="I131">
        <v>2</v>
      </c>
      <c r="J131" t="s">
        <v>417</v>
      </c>
      <c r="L131" t="s">
        <v>417</v>
      </c>
      <c r="N131" t="s">
        <v>417</v>
      </c>
    </row>
    <row r="132" spans="1:14" x14ac:dyDescent="0.25">
      <c r="A132" t="s">
        <v>1655</v>
      </c>
      <c r="B132" t="s">
        <v>1109</v>
      </c>
      <c r="C132" t="s">
        <v>1453</v>
      </c>
      <c r="D132" t="s">
        <v>12</v>
      </c>
      <c r="E132" t="s">
        <v>29</v>
      </c>
      <c r="F132" t="s">
        <v>473</v>
      </c>
      <c r="G132">
        <f>LEN(F132)</f>
        <v>639</v>
      </c>
      <c r="H132" s="3" t="s">
        <v>20</v>
      </c>
      <c r="I132">
        <v>2</v>
      </c>
      <c r="J132" t="s">
        <v>471</v>
      </c>
      <c r="L132" t="s">
        <v>471</v>
      </c>
      <c r="N132" t="s">
        <v>471</v>
      </c>
    </row>
    <row r="133" spans="1:14" x14ac:dyDescent="0.25">
      <c r="A133" t="s">
        <v>1826</v>
      </c>
      <c r="B133" t="s">
        <v>1045</v>
      </c>
      <c r="C133" t="s">
        <v>1453</v>
      </c>
      <c r="D133" t="s">
        <v>12</v>
      </c>
      <c r="E133" t="s">
        <v>66</v>
      </c>
      <c r="F133" t="s">
        <v>1335</v>
      </c>
      <c r="G133">
        <f>LEN(F133)</f>
        <v>592</v>
      </c>
      <c r="H133" s="3" t="s">
        <v>20</v>
      </c>
      <c r="I133">
        <v>2</v>
      </c>
      <c r="J133" t="s">
        <v>67</v>
      </c>
      <c r="L133" t="s">
        <v>765</v>
      </c>
      <c r="N133" t="s">
        <v>765</v>
      </c>
    </row>
    <row r="134" spans="1:14" x14ac:dyDescent="0.25">
      <c r="A134" t="s">
        <v>1910</v>
      </c>
      <c r="B134" t="s">
        <v>1278</v>
      </c>
      <c r="C134" t="s">
        <v>1444</v>
      </c>
      <c r="D134" t="s">
        <v>12</v>
      </c>
      <c r="E134" t="s">
        <v>13</v>
      </c>
      <c r="F134" t="s">
        <v>389</v>
      </c>
      <c r="G134">
        <f>LEN(F134)</f>
        <v>557</v>
      </c>
      <c r="H134" s="3" t="s">
        <v>20</v>
      </c>
      <c r="I134">
        <v>2</v>
      </c>
      <c r="J134" t="s">
        <v>269</v>
      </c>
      <c r="L134" t="s">
        <v>269</v>
      </c>
      <c r="N134" t="s">
        <v>269</v>
      </c>
    </row>
    <row r="135" spans="1:14" x14ac:dyDescent="0.25">
      <c r="A135" t="s">
        <v>1985</v>
      </c>
      <c r="B135" t="s">
        <v>1009</v>
      </c>
      <c r="C135" t="s">
        <v>1444</v>
      </c>
      <c r="D135" t="s">
        <v>12</v>
      </c>
      <c r="E135" t="s">
        <v>18</v>
      </c>
      <c r="F135" t="s">
        <v>480</v>
      </c>
      <c r="G135">
        <f>LEN(F135)</f>
        <v>483</v>
      </c>
      <c r="H135" s="3" t="s">
        <v>20</v>
      </c>
      <c r="I135">
        <v>2</v>
      </c>
      <c r="J135" t="s">
        <v>477</v>
      </c>
      <c r="K135" t="s">
        <v>478</v>
      </c>
      <c r="L135" t="s">
        <v>477</v>
      </c>
      <c r="M135" t="s">
        <v>478</v>
      </c>
      <c r="N135" t="s">
        <v>766</v>
      </c>
    </row>
    <row r="136" spans="1:14" x14ac:dyDescent="0.25">
      <c r="A136" t="s">
        <v>1868</v>
      </c>
      <c r="B136" t="s">
        <v>944</v>
      </c>
      <c r="C136" t="s">
        <v>1444</v>
      </c>
      <c r="D136" t="s">
        <v>12</v>
      </c>
      <c r="E136" t="s">
        <v>18</v>
      </c>
      <c r="F136" t="s">
        <v>390</v>
      </c>
      <c r="G136">
        <f>LEN(F136)</f>
        <v>574</v>
      </c>
      <c r="H136" s="3" t="s">
        <v>20</v>
      </c>
      <c r="I136">
        <v>2</v>
      </c>
      <c r="J136" t="s">
        <v>269</v>
      </c>
      <c r="L136" t="s">
        <v>269</v>
      </c>
      <c r="N136" t="s">
        <v>269</v>
      </c>
    </row>
    <row r="137" spans="1:14" x14ac:dyDescent="0.25">
      <c r="A137" t="s">
        <v>1793</v>
      </c>
      <c r="B137" t="s">
        <v>1133</v>
      </c>
      <c r="C137" t="s">
        <v>1444</v>
      </c>
      <c r="D137" t="s">
        <v>12</v>
      </c>
      <c r="E137" t="s">
        <v>18</v>
      </c>
      <c r="F137" t="s">
        <v>325</v>
      </c>
      <c r="G137">
        <f>LEN(F137)</f>
        <v>599</v>
      </c>
      <c r="H137" s="3" t="s">
        <v>20</v>
      </c>
      <c r="I137">
        <v>2</v>
      </c>
      <c r="J137" t="s">
        <v>326</v>
      </c>
      <c r="L137" t="s">
        <v>326</v>
      </c>
      <c r="N137" t="s">
        <v>764</v>
      </c>
    </row>
    <row r="138" spans="1:14" x14ac:dyDescent="0.25">
      <c r="A138" t="s">
        <v>1993</v>
      </c>
      <c r="B138" t="s">
        <v>952</v>
      </c>
      <c r="C138" t="s">
        <v>1480</v>
      </c>
      <c r="D138" t="s">
        <v>12</v>
      </c>
      <c r="E138" t="s">
        <v>18</v>
      </c>
      <c r="F138" t="s">
        <v>1336</v>
      </c>
      <c r="G138">
        <f>LEN(F138)</f>
        <v>463</v>
      </c>
      <c r="H138" s="3" t="s">
        <v>20</v>
      </c>
      <c r="I138">
        <v>2</v>
      </c>
      <c r="J138" t="s">
        <v>365</v>
      </c>
      <c r="L138" t="s">
        <v>365</v>
      </c>
      <c r="N138" t="s">
        <v>365</v>
      </c>
    </row>
    <row r="139" spans="1:14" x14ac:dyDescent="0.25">
      <c r="A139" t="s">
        <v>1896</v>
      </c>
      <c r="B139" t="s">
        <v>1276</v>
      </c>
      <c r="C139" t="s">
        <v>1480</v>
      </c>
      <c r="D139" t="s">
        <v>12</v>
      </c>
      <c r="E139" t="s">
        <v>18</v>
      </c>
      <c r="F139" t="s">
        <v>1337</v>
      </c>
      <c r="G139">
        <f>LEN(F139)</f>
        <v>560</v>
      </c>
      <c r="H139" s="4">
        <v>45092</v>
      </c>
      <c r="I139">
        <v>4</v>
      </c>
      <c r="J139" t="s">
        <v>280</v>
      </c>
      <c r="L139" t="s">
        <v>280</v>
      </c>
      <c r="N139" t="s">
        <v>280</v>
      </c>
    </row>
    <row r="140" spans="1:14" x14ac:dyDescent="0.25">
      <c r="A140" t="s">
        <v>1904</v>
      </c>
      <c r="B140" t="s">
        <v>1153</v>
      </c>
      <c r="C140" t="s">
        <v>1448</v>
      </c>
      <c r="D140" t="s">
        <v>12</v>
      </c>
      <c r="E140" t="s">
        <v>18</v>
      </c>
      <c r="F140" t="s">
        <v>304</v>
      </c>
      <c r="G140">
        <f>LEN(F140)</f>
        <v>558</v>
      </c>
      <c r="H140" s="3" t="s">
        <v>20</v>
      </c>
      <c r="I140">
        <v>2</v>
      </c>
      <c r="J140" t="s">
        <v>303</v>
      </c>
      <c r="L140" t="s">
        <v>303</v>
      </c>
      <c r="N140" t="s">
        <v>303</v>
      </c>
    </row>
    <row r="141" spans="1:14" x14ac:dyDescent="0.25">
      <c r="A141" t="s">
        <v>1495</v>
      </c>
      <c r="B141" t="s">
        <v>1039</v>
      </c>
      <c r="C141" t="s">
        <v>1448</v>
      </c>
      <c r="D141" t="s">
        <v>12</v>
      </c>
      <c r="E141" t="s">
        <v>13</v>
      </c>
      <c r="F141" t="s">
        <v>2031</v>
      </c>
      <c r="G141">
        <f>LEN(F141)</f>
        <v>1360</v>
      </c>
      <c r="H141" s="4">
        <v>45128</v>
      </c>
      <c r="I141">
        <v>7</v>
      </c>
      <c r="J141" t="s">
        <v>414</v>
      </c>
      <c r="L141" t="s">
        <v>269</v>
      </c>
      <c r="N141" t="s">
        <v>269</v>
      </c>
    </row>
    <row r="142" spans="1:14" x14ac:dyDescent="0.25">
      <c r="A142" t="s">
        <v>1863</v>
      </c>
      <c r="B142" t="s">
        <v>1288</v>
      </c>
      <c r="C142" t="s">
        <v>1448</v>
      </c>
      <c r="D142" t="s">
        <v>12</v>
      </c>
      <c r="E142" t="s">
        <v>13</v>
      </c>
      <c r="F142" t="s">
        <v>305</v>
      </c>
      <c r="G142">
        <f>LEN(F142)</f>
        <v>577</v>
      </c>
      <c r="H142" s="3" t="s">
        <v>20</v>
      </c>
      <c r="I142">
        <v>2</v>
      </c>
      <c r="J142" t="s">
        <v>303</v>
      </c>
      <c r="L142" t="s">
        <v>303</v>
      </c>
      <c r="N142" t="s">
        <v>303</v>
      </c>
    </row>
    <row r="143" spans="1:14" x14ac:dyDescent="0.25">
      <c r="A143" t="s">
        <v>1887</v>
      </c>
      <c r="B143" t="s">
        <v>1059</v>
      </c>
      <c r="C143" t="s">
        <v>1456</v>
      </c>
      <c r="D143" t="s">
        <v>12</v>
      </c>
      <c r="E143" t="s">
        <v>18</v>
      </c>
      <c r="F143" t="s">
        <v>173</v>
      </c>
      <c r="G143">
        <f>LEN(F143)</f>
        <v>565</v>
      </c>
      <c r="H143" s="3" t="s">
        <v>20</v>
      </c>
      <c r="I143">
        <v>2</v>
      </c>
      <c r="J143" t="s">
        <v>174</v>
      </c>
      <c r="L143" t="s">
        <v>175</v>
      </c>
      <c r="M143" t="s">
        <v>176</v>
      </c>
      <c r="N143" t="s">
        <v>174</v>
      </c>
    </row>
    <row r="144" spans="1:14" x14ac:dyDescent="0.25">
      <c r="A144" t="s">
        <v>2018</v>
      </c>
      <c r="B144" t="s">
        <v>971</v>
      </c>
      <c r="C144" t="s">
        <v>1487</v>
      </c>
      <c r="D144" t="s">
        <v>12</v>
      </c>
      <c r="E144" t="s">
        <v>29</v>
      </c>
      <c r="F144" t="s">
        <v>1338</v>
      </c>
      <c r="G144">
        <f>LEN(F144)</f>
        <v>353</v>
      </c>
      <c r="H144" s="3" t="s">
        <v>20</v>
      </c>
      <c r="I144">
        <v>2</v>
      </c>
      <c r="J144" t="s">
        <v>269</v>
      </c>
      <c r="L144" t="s">
        <v>269</v>
      </c>
      <c r="N144" t="s">
        <v>269</v>
      </c>
    </row>
    <row r="145" spans="1:14" x14ac:dyDescent="0.25">
      <c r="A145" t="s">
        <v>1847</v>
      </c>
      <c r="B145" s="73" t="s">
        <v>842</v>
      </c>
      <c r="C145" t="s">
        <v>1487</v>
      </c>
      <c r="D145" t="s">
        <v>12</v>
      </c>
      <c r="E145" t="s">
        <v>18</v>
      </c>
      <c r="F145" t="s">
        <v>421</v>
      </c>
      <c r="G145">
        <f>LEN(F145)</f>
        <v>585</v>
      </c>
      <c r="H145" s="3" t="s">
        <v>20</v>
      </c>
      <c r="I145">
        <v>2</v>
      </c>
      <c r="J145" t="s">
        <v>417</v>
      </c>
      <c r="L145" t="s">
        <v>417</v>
      </c>
      <c r="N145" t="s">
        <v>417</v>
      </c>
    </row>
    <row r="146" spans="1:14" x14ac:dyDescent="0.25">
      <c r="A146" t="s">
        <v>1716</v>
      </c>
      <c r="B146" t="s">
        <v>976</v>
      </c>
      <c r="C146" t="s">
        <v>1487</v>
      </c>
      <c r="D146" t="s">
        <v>12</v>
      </c>
      <c r="E146" t="s">
        <v>13</v>
      </c>
      <c r="F146" t="s">
        <v>239</v>
      </c>
      <c r="G146">
        <f>LEN(F146)</f>
        <v>622</v>
      </c>
      <c r="H146" s="3" t="s">
        <v>20</v>
      </c>
      <c r="I146">
        <v>2</v>
      </c>
      <c r="J146" t="s">
        <v>240</v>
      </c>
      <c r="L146" t="s">
        <v>179</v>
      </c>
      <c r="M146" t="s">
        <v>241</v>
      </c>
      <c r="N146" t="s">
        <v>179</v>
      </c>
    </row>
    <row r="147" spans="1:14" x14ac:dyDescent="0.25">
      <c r="A147" t="s">
        <v>1509</v>
      </c>
      <c r="B147" s="73" t="s">
        <v>1024</v>
      </c>
      <c r="C147" t="s">
        <v>1447</v>
      </c>
      <c r="D147" t="s">
        <v>12</v>
      </c>
      <c r="E147" t="s">
        <v>13</v>
      </c>
      <c r="F147" t="s">
        <v>2043</v>
      </c>
      <c r="G147">
        <f>LEN(F147)</f>
        <v>1324</v>
      </c>
      <c r="H147" s="4">
        <v>45128</v>
      </c>
      <c r="I147">
        <v>7</v>
      </c>
      <c r="J147" t="s">
        <v>258</v>
      </c>
      <c r="K147" t="s">
        <v>274</v>
      </c>
      <c r="L147" t="s">
        <v>267</v>
      </c>
      <c r="M147" t="s">
        <v>278</v>
      </c>
      <c r="N147" t="s">
        <v>269</v>
      </c>
    </row>
    <row r="148" spans="1:14" x14ac:dyDescent="0.25">
      <c r="A148" t="s">
        <v>1516</v>
      </c>
      <c r="B148" t="s">
        <v>1050</v>
      </c>
      <c r="C148" t="s">
        <v>1447</v>
      </c>
      <c r="D148" t="s">
        <v>12</v>
      </c>
      <c r="E148" t="s">
        <v>13</v>
      </c>
      <c r="F148" t="s">
        <v>2049</v>
      </c>
      <c r="G148">
        <f>LEN(F148)</f>
        <v>1312</v>
      </c>
      <c r="H148" s="4">
        <v>45128</v>
      </c>
      <c r="I148">
        <v>7</v>
      </c>
      <c r="J148" t="s">
        <v>258</v>
      </c>
      <c r="L148" t="s">
        <v>267</v>
      </c>
      <c r="M148" t="s">
        <v>268</v>
      </c>
      <c r="N148" t="s">
        <v>258</v>
      </c>
    </row>
    <row r="149" spans="1:14" x14ac:dyDescent="0.25">
      <c r="A149" t="s">
        <v>1696</v>
      </c>
      <c r="B149" t="s">
        <v>1284</v>
      </c>
      <c r="C149" t="s">
        <v>1445</v>
      </c>
      <c r="D149" t="s">
        <v>12</v>
      </c>
      <c r="E149" t="s">
        <v>18</v>
      </c>
      <c r="F149" t="s">
        <v>116</v>
      </c>
      <c r="G149">
        <f>LEN(F149)</f>
        <v>627</v>
      </c>
      <c r="H149" s="3" t="s">
        <v>20</v>
      </c>
      <c r="I149">
        <v>2</v>
      </c>
      <c r="J149" t="s">
        <v>67</v>
      </c>
      <c r="L149" t="s">
        <v>67</v>
      </c>
      <c r="N149" t="s">
        <v>67</v>
      </c>
    </row>
    <row r="150" spans="1:14" x14ac:dyDescent="0.25">
      <c r="A150" t="s">
        <v>1568</v>
      </c>
      <c r="B150" t="s">
        <v>813</v>
      </c>
      <c r="C150" t="s">
        <v>1476</v>
      </c>
      <c r="D150" t="s">
        <v>12</v>
      </c>
      <c r="E150" t="s">
        <v>18</v>
      </c>
      <c r="F150" t="s">
        <v>118</v>
      </c>
      <c r="G150">
        <f>LEN(F150)</f>
        <v>702</v>
      </c>
      <c r="H150" s="3" t="s">
        <v>20</v>
      </c>
      <c r="I150">
        <v>2</v>
      </c>
      <c r="J150" t="s">
        <v>67</v>
      </c>
      <c r="K150" t="s">
        <v>112</v>
      </c>
      <c r="L150" t="s">
        <v>67</v>
      </c>
      <c r="N150" t="s">
        <v>67</v>
      </c>
    </row>
    <row r="151" spans="1:14" x14ac:dyDescent="0.25">
      <c r="A151" t="s">
        <v>1677</v>
      </c>
      <c r="B151" t="s">
        <v>1052</v>
      </c>
      <c r="C151" t="s">
        <v>1444</v>
      </c>
      <c r="D151" t="s">
        <v>12</v>
      </c>
      <c r="E151" t="s">
        <v>18</v>
      </c>
      <c r="F151" t="s">
        <v>364</v>
      </c>
      <c r="G151">
        <f>LEN(F151)</f>
        <v>631</v>
      </c>
      <c r="H151" s="3" t="s">
        <v>20</v>
      </c>
      <c r="I151">
        <v>2</v>
      </c>
      <c r="J151" t="s">
        <v>365</v>
      </c>
      <c r="L151" t="s">
        <v>365</v>
      </c>
      <c r="N151" t="s">
        <v>365</v>
      </c>
    </row>
    <row r="152" spans="1:14" x14ac:dyDescent="0.25">
      <c r="A152" t="s">
        <v>1606</v>
      </c>
      <c r="B152" t="s">
        <v>1225</v>
      </c>
      <c r="C152" t="s">
        <v>1480</v>
      </c>
      <c r="D152" t="s">
        <v>12</v>
      </c>
      <c r="E152" t="s">
        <v>18</v>
      </c>
      <c r="F152" t="s">
        <v>492</v>
      </c>
      <c r="G152">
        <f>LEN(F152)</f>
        <v>664</v>
      </c>
      <c r="H152" s="3" t="s">
        <v>20</v>
      </c>
      <c r="I152">
        <v>2</v>
      </c>
      <c r="J152" t="s">
        <v>477</v>
      </c>
      <c r="K152" t="s">
        <v>485</v>
      </c>
      <c r="L152" t="s">
        <v>477</v>
      </c>
      <c r="M152" t="s">
        <v>485</v>
      </c>
      <c r="N152" t="s">
        <v>766</v>
      </c>
    </row>
    <row r="153" spans="1:14" x14ac:dyDescent="0.25">
      <c r="A153" t="s">
        <v>1728</v>
      </c>
      <c r="B153" t="s">
        <v>1159</v>
      </c>
      <c r="C153" t="s">
        <v>1456</v>
      </c>
      <c r="D153" t="s">
        <v>12</v>
      </c>
      <c r="E153" t="s">
        <v>428</v>
      </c>
      <c r="F153" t="s">
        <v>429</v>
      </c>
      <c r="G153">
        <f>LEN(F153)</f>
        <v>617</v>
      </c>
      <c r="H153" s="3" t="s">
        <v>20</v>
      </c>
      <c r="I153">
        <v>2</v>
      </c>
      <c r="J153" t="s">
        <v>417</v>
      </c>
      <c r="L153" t="s">
        <v>417</v>
      </c>
      <c r="N153" t="s">
        <v>417</v>
      </c>
    </row>
    <row r="154" spans="1:14" x14ac:dyDescent="0.25">
      <c r="A154" t="s">
        <v>1894</v>
      </c>
      <c r="B154" t="s">
        <v>1119</v>
      </c>
      <c r="C154" t="s">
        <v>1487</v>
      </c>
      <c r="D154" t="s">
        <v>12</v>
      </c>
      <c r="E154" t="s">
        <v>13</v>
      </c>
      <c r="F154" t="s">
        <v>391</v>
      </c>
      <c r="G154">
        <f>LEN(F154)</f>
        <v>561</v>
      </c>
      <c r="H154" s="3" t="s">
        <v>20</v>
      </c>
      <c r="I154">
        <v>2</v>
      </c>
      <c r="J154" t="s">
        <v>269</v>
      </c>
      <c r="L154" t="s">
        <v>392</v>
      </c>
      <c r="M154" t="s">
        <v>393</v>
      </c>
      <c r="N154" t="s">
        <v>269</v>
      </c>
    </row>
    <row r="155" spans="1:14" x14ac:dyDescent="0.25">
      <c r="A155" t="s">
        <v>1999</v>
      </c>
      <c r="B155" t="s">
        <v>852</v>
      </c>
      <c r="C155" t="s">
        <v>1447</v>
      </c>
      <c r="D155" t="s">
        <v>12</v>
      </c>
      <c r="E155" t="s">
        <v>18</v>
      </c>
      <c r="F155" t="s">
        <v>1339</v>
      </c>
      <c r="G155">
        <f>LEN(F155)</f>
        <v>439</v>
      </c>
      <c r="H155" s="3" t="s">
        <v>20</v>
      </c>
      <c r="I155">
        <v>2</v>
      </c>
      <c r="J155" t="s">
        <v>417</v>
      </c>
      <c r="L155" t="s">
        <v>417</v>
      </c>
      <c r="N155" t="s">
        <v>417</v>
      </c>
    </row>
    <row r="156" spans="1:14" x14ac:dyDescent="0.25">
      <c r="A156" t="s">
        <v>1879</v>
      </c>
      <c r="B156" t="s">
        <v>1145</v>
      </c>
      <c r="C156" t="s">
        <v>1447</v>
      </c>
      <c r="D156" t="s">
        <v>12</v>
      </c>
      <c r="E156" t="s">
        <v>18</v>
      </c>
      <c r="F156" t="s">
        <v>366</v>
      </c>
      <c r="G156">
        <f>LEN(F156)</f>
        <v>568</v>
      </c>
      <c r="H156" s="3" t="s">
        <v>20</v>
      </c>
      <c r="I156">
        <v>2</v>
      </c>
      <c r="J156" t="s">
        <v>367</v>
      </c>
      <c r="L156" t="s">
        <v>367</v>
      </c>
      <c r="N156" t="s">
        <v>367</v>
      </c>
    </row>
    <row r="157" spans="1:14" x14ac:dyDescent="0.25">
      <c r="A157" t="s">
        <v>1763</v>
      </c>
      <c r="B157" t="s">
        <v>1189</v>
      </c>
      <c r="C157" t="s">
        <v>1454</v>
      </c>
      <c r="D157" t="s">
        <v>12</v>
      </c>
      <c r="E157" t="s">
        <v>18</v>
      </c>
      <c r="F157" t="s">
        <v>395</v>
      </c>
      <c r="G157">
        <f>LEN(F157)</f>
        <v>606</v>
      </c>
      <c r="H157" s="3" t="s">
        <v>20</v>
      </c>
      <c r="I157">
        <v>2</v>
      </c>
      <c r="J157" t="s">
        <v>269</v>
      </c>
      <c r="L157" t="s">
        <v>269</v>
      </c>
      <c r="N157" t="s">
        <v>269</v>
      </c>
    </row>
    <row r="158" spans="1:14" x14ac:dyDescent="0.25">
      <c r="A158" t="s">
        <v>1949</v>
      </c>
      <c r="B158" s="73" t="s">
        <v>1043</v>
      </c>
      <c r="C158" t="s">
        <v>1452</v>
      </c>
      <c r="D158" t="s">
        <v>12</v>
      </c>
      <c r="E158" t="s">
        <v>13</v>
      </c>
      <c r="F158" t="s">
        <v>371</v>
      </c>
      <c r="G158">
        <f>LEN(F158)</f>
        <v>529</v>
      </c>
      <c r="H158" s="3" t="s">
        <v>20</v>
      </c>
      <c r="I158">
        <v>2</v>
      </c>
      <c r="J158" t="s">
        <v>372</v>
      </c>
      <c r="L158" t="s">
        <v>372</v>
      </c>
      <c r="N158" t="s">
        <v>372</v>
      </c>
    </row>
    <row r="159" spans="1:14" x14ac:dyDescent="0.25">
      <c r="A159" t="s">
        <v>2022</v>
      </c>
      <c r="B159" t="s">
        <v>1300</v>
      </c>
      <c r="C159" t="s">
        <v>1453</v>
      </c>
      <c r="D159" t="s">
        <v>12</v>
      </c>
      <c r="E159" t="s">
        <v>18</v>
      </c>
      <c r="F159" t="s">
        <v>384</v>
      </c>
      <c r="G159">
        <f>LEN(F159)</f>
        <v>299</v>
      </c>
      <c r="H159" s="3" t="s">
        <v>20</v>
      </c>
      <c r="I159">
        <v>2</v>
      </c>
      <c r="J159" t="s">
        <v>385</v>
      </c>
      <c r="L159" t="s">
        <v>385</v>
      </c>
      <c r="N159" t="s">
        <v>385</v>
      </c>
    </row>
    <row r="160" spans="1:14" x14ac:dyDescent="0.25">
      <c r="A160" t="s">
        <v>1921</v>
      </c>
      <c r="B160" t="s">
        <v>1131</v>
      </c>
      <c r="C160" t="s">
        <v>1476</v>
      </c>
      <c r="D160" t="s">
        <v>12</v>
      </c>
      <c r="E160" t="s">
        <v>18</v>
      </c>
      <c r="F160" t="s">
        <v>36</v>
      </c>
      <c r="G160">
        <f>LEN(F160)</f>
        <v>554</v>
      </c>
      <c r="H160" s="3" t="s">
        <v>20</v>
      </c>
      <c r="I160">
        <v>2</v>
      </c>
      <c r="J160" t="s">
        <v>16</v>
      </c>
      <c r="L160" t="s">
        <v>16</v>
      </c>
      <c r="N160" t="s">
        <v>16</v>
      </c>
    </row>
    <row r="161" spans="1:14" x14ac:dyDescent="0.25">
      <c r="A161" t="s">
        <v>1496</v>
      </c>
      <c r="B161" t="s">
        <v>1040</v>
      </c>
      <c r="C161" t="s">
        <v>1446</v>
      </c>
      <c r="D161" t="s">
        <v>12</v>
      </c>
      <c r="E161" t="s">
        <v>29</v>
      </c>
      <c r="F161" t="s">
        <v>2032</v>
      </c>
      <c r="G161">
        <f>LEN(F161)</f>
        <v>1359</v>
      </c>
      <c r="H161" s="4">
        <v>45128</v>
      </c>
      <c r="I161">
        <v>7</v>
      </c>
      <c r="J161" t="s">
        <v>269</v>
      </c>
      <c r="L161" t="s">
        <v>269</v>
      </c>
      <c r="N161" t="s">
        <v>269</v>
      </c>
    </row>
    <row r="162" spans="1:14" x14ac:dyDescent="0.25">
      <c r="A162" t="s">
        <v>1926</v>
      </c>
      <c r="B162" s="73" t="s">
        <v>836</v>
      </c>
      <c r="C162" t="s">
        <v>1486</v>
      </c>
      <c r="D162" t="s">
        <v>12</v>
      </c>
      <c r="E162" t="s">
        <v>18</v>
      </c>
      <c r="F162" t="s">
        <v>368</v>
      </c>
      <c r="G162">
        <f>LEN(F162)</f>
        <v>551</v>
      </c>
      <c r="H162" s="3" t="s">
        <v>20</v>
      </c>
      <c r="I162">
        <v>2</v>
      </c>
      <c r="J162" t="s">
        <v>369</v>
      </c>
      <c r="L162" t="s">
        <v>369</v>
      </c>
      <c r="N162" t="s">
        <v>369</v>
      </c>
    </row>
    <row r="163" spans="1:14" x14ac:dyDescent="0.25">
      <c r="A163" t="s">
        <v>1660</v>
      </c>
      <c r="B163" t="s">
        <v>1128</v>
      </c>
      <c r="C163" t="s">
        <v>1486</v>
      </c>
      <c r="D163" t="s">
        <v>12</v>
      </c>
      <c r="E163" t="s">
        <v>18</v>
      </c>
      <c r="F163" t="s">
        <v>522</v>
      </c>
      <c r="G163">
        <f>LEN(F163)</f>
        <v>637</v>
      </c>
      <c r="H163" s="3" t="s">
        <v>20</v>
      </c>
      <c r="I163">
        <v>2</v>
      </c>
      <c r="J163" t="s">
        <v>477</v>
      </c>
      <c r="K163" t="s">
        <v>521</v>
      </c>
      <c r="L163" t="s">
        <v>477</v>
      </c>
      <c r="M163" t="s">
        <v>521</v>
      </c>
      <c r="N163" t="s">
        <v>477</v>
      </c>
    </row>
    <row r="164" spans="1:14" x14ac:dyDescent="0.25">
      <c r="A164" t="s">
        <v>2017</v>
      </c>
      <c r="B164" t="s">
        <v>1146</v>
      </c>
      <c r="C164" t="s">
        <v>1486</v>
      </c>
      <c r="D164" t="s">
        <v>12</v>
      </c>
      <c r="E164" t="s">
        <v>13</v>
      </c>
      <c r="F164" t="s">
        <v>524</v>
      </c>
      <c r="G164">
        <f>LEN(F164)</f>
        <v>355</v>
      </c>
      <c r="H164" s="3" t="s">
        <v>20</v>
      </c>
      <c r="I164">
        <v>2</v>
      </c>
      <c r="J164" t="s">
        <v>477</v>
      </c>
      <c r="K164" t="s">
        <v>517</v>
      </c>
      <c r="L164" t="s">
        <v>477</v>
      </c>
      <c r="M164" t="s">
        <v>517</v>
      </c>
      <c r="N164" t="s">
        <v>477</v>
      </c>
    </row>
    <row r="165" spans="1:14" x14ac:dyDescent="0.25">
      <c r="A165" t="s">
        <v>1988</v>
      </c>
      <c r="B165" t="s">
        <v>1018</v>
      </c>
      <c r="C165" t="s">
        <v>1486</v>
      </c>
      <c r="D165" t="s">
        <v>12</v>
      </c>
      <c r="E165" t="s">
        <v>13</v>
      </c>
      <c r="F165" t="s">
        <v>525</v>
      </c>
      <c r="G165">
        <f>LEN(F165)</f>
        <v>469</v>
      </c>
      <c r="H165" s="3" t="s">
        <v>20</v>
      </c>
      <c r="I165">
        <v>2</v>
      </c>
      <c r="J165" t="s">
        <v>477</v>
      </c>
      <c r="K165" t="s">
        <v>517</v>
      </c>
      <c r="L165" t="s">
        <v>477</v>
      </c>
      <c r="M165" t="s">
        <v>517</v>
      </c>
      <c r="N165" t="s">
        <v>477</v>
      </c>
    </row>
    <row r="166" spans="1:14" x14ac:dyDescent="0.25">
      <c r="A166" t="s">
        <v>1897</v>
      </c>
      <c r="B166" t="s">
        <v>1194</v>
      </c>
      <c r="C166" t="s">
        <v>1459</v>
      </c>
      <c r="D166" t="s">
        <v>12</v>
      </c>
      <c r="E166" t="s">
        <v>29</v>
      </c>
      <c r="F166" t="s">
        <v>1340</v>
      </c>
      <c r="G166">
        <f>LEN(F166)</f>
        <v>560</v>
      </c>
      <c r="H166" s="3" t="s">
        <v>20</v>
      </c>
      <c r="I166">
        <v>2</v>
      </c>
      <c r="J166" t="s">
        <v>269</v>
      </c>
      <c r="L166" t="s">
        <v>269</v>
      </c>
      <c r="N166" t="s">
        <v>269</v>
      </c>
    </row>
    <row r="167" spans="1:14" x14ac:dyDescent="0.25">
      <c r="A167" t="s">
        <v>1789</v>
      </c>
      <c r="B167" t="s">
        <v>945</v>
      </c>
      <c r="C167" t="s">
        <v>1459</v>
      </c>
      <c r="D167" t="s">
        <v>12</v>
      </c>
      <c r="E167" t="s">
        <v>18</v>
      </c>
      <c r="F167" t="s">
        <v>21</v>
      </c>
      <c r="G167">
        <f>LEN(F167)</f>
        <v>600</v>
      </c>
      <c r="H167" s="3" t="s">
        <v>20</v>
      </c>
      <c r="I167">
        <v>2</v>
      </c>
      <c r="J167" t="s">
        <v>16</v>
      </c>
      <c r="L167" t="s">
        <v>16</v>
      </c>
      <c r="N167" t="s">
        <v>16</v>
      </c>
    </row>
    <row r="168" spans="1:14" x14ac:dyDescent="0.25">
      <c r="A168" t="s">
        <v>1832</v>
      </c>
      <c r="B168" t="s">
        <v>1295</v>
      </c>
      <c r="C168" t="s">
        <v>1459</v>
      </c>
      <c r="D168" t="s">
        <v>12</v>
      </c>
      <c r="E168" t="s">
        <v>18</v>
      </c>
      <c r="F168" t="s">
        <v>19</v>
      </c>
      <c r="G168">
        <f>LEN(F168)</f>
        <v>590</v>
      </c>
      <c r="H168" s="3" t="s">
        <v>20</v>
      </c>
      <c r="I168">
        <v>2</v>
      </c>
      <c r="J168" t="s">
        <v>16</v>
      </c>
      <c r="L168" t="s">
        <v>16</v>
      </c>
      <c r="N168" t="s">
        <v>16</v>
      </c>
    </row>
    <row r="169" spans="1:14" x14ac:dyDescent="0.25">
      <c r="A169" t="s">
        <v>1661</v>
      </c>
      <c r="B169" s="75" t="s">
        <v>866</v>
      </c>
      <c r="C169" t="s">
        <v>1459</v>
      </c>
      <c r="D169" t="s">
        <v>12</v>
      </c>
      <c r="E169" t="s">
        <v>18</v>
      </c>
      <c r="F169" t="s">
        <v>279</v>
      </c>
      <c r="G169">
        <f>LEN(F169)</f>
        <v>637</v>
      </c>
      <c r="H169" s="3" t="s">
        <v>20</v>
      </c>
      <c r="I169">
        <v>2</v>
      </c>
      <c r="J169" t="s">
        <v>280</v>
      </c>
      <c r="L169" t="s">
        <v>280</v>
      </c>
      <c r="N169" t="s">
        <v>280</v>
      </c>
    </row>
    <row r="170" spans="1:14" x14ac:dyDescent="0.25">
      <c r="A170" t="s">
        <v>1626</v>
      </c>
      <c r="B170" t="s">
        <v>1241</v>
      </c>
      <c r="C170" t="s">
        <v>1445</v>
      </c>
      <c r="D170" t="s">
        <v>12</v>
      </c>
      <c r="E170" t="s">
        <v>18</v>
      </c>
      <c r="F170" t="s">
        <v>252</v>
      </c>
      <c r="G170">
        <f>LEN(F170)</f>
        <v>654</v>
      </c>
      <c r="H170" s="3" t="s">
        <v>20</v>
      </c>
      <c r="I170">
        <v>2</v>
      </c>
      <c r="J170" t="s">
        <v>249</v>
      </c>
      <c r="L170" t="s">
        <v>249</v>
      </c>
      <c r="N170" t="s">
        <v>249</v>
      </c>
    </row>
    <row r="171" spans="1:14" x14ac:dyDescent="0.25">
      <c r="A171" t="s">
        <v>1804</v>
      </c>
      <c r="B171" t="s">
        <v>1207</v>
      </c>
      <c r="C171" t="s">
        <v>1445</v>
      </c>
      <c r="D171" t="s">
        <v>12</v>
      </c>
      <c r="E171" t="s">
        <v>29</v>
      </c>
      <c r="F171" t="s">
        <v>404</v>
      </c>
      <c r="G171">
        <f>LEN(F171)</f>
        <v>597</v>
      </c>
      <c r="H171" s="3" t="s">
        <v>20</v>
      </c>
      <c r="I171">
        <v>2</v>
      </c>
      <c r="J171" t="s">
        <v>269</v>
      </c>
      <c r="L171" t="s">
        <v>269</v>
      </c>
      <c r="N171" t="s">
        <v>269</v>
      </c>
    </row>
    <row r="172" spans="1:14" x14ac:dyDescent="0.25">
      <c r="A172" t="s">
        <v>1836</v>
      </c>
      <c r="B172" t="s">
        <v>1234</v>
      </c>
      <c r="C172" t="s">
        <v>1449</v>
      </c>
      <c r="D172" t="s">
        <v>12</v>
      </c>
      <c r="E172" t="s">
        <v>29</v>
      </c>
      <c r="F172" t="s">
        <v>423</v>
      </c>
      <c r="G172">
        <f>LEN(F172)</f>
        <v>589</v>
      </c>
      <c r="H172" s="3" t="s">
        <v>20</v>
      </c>
      <c r="I172">
        <v>2</v>
      </c>
      <c r="J172" t="s">
        <v>417</v>
      </c>
      <c r="L172" t="s">
        <v>417</v>
      </c>
      <c r="N172" t="s">
        <v>417</v>
      </c>
    </row>
    <row r="173" spans="1:14" x14ac:dyDescent="0.25">
      <c r="A173" t="s">
        <v>1673</v>
      </c>
      <c r="B173" s="73" t="s">
        <v>846</v>
      </c>
      <c r="C173" t="s">
        <v>1449</v>
      </c>
      <c r="D173" t="s">
        <v>12</v>
      </c>
      <c r="E173" t="s">
        <v>18</v>
      </c>
      <c r="F173" t="s">
        <v>486</v>
      </c>
      <c r="G173">
        <f>LEN(F173)</f>
        <v>633</v>
      </c>
      <c r="H173" s="3" t="s">
        <v>20</v>
      </c>
      <c r="I173">
        <v>2</v>
      </c>
      <c r="J173" t="s">
        <v>477</v>
      </c>
      <c r="K173" t="s">
        <v>485</v>
      </c>
      <c r="L173" t="s">
        <v>477</v>
      </c>
      <c r="M173" t="s">
        <v>485</v>
      </c>
      <c r="N173" t="s">
        <v>766</v>
      </c>
    </row>
    <row r="174" spans="1:14" x14ac:dyDescent="0.25">
      <c r="A174" t="s">
        <v>1664</v>
      </c>
      <c r="B174" s="73" t="s">
        <v>843</v>
      </c>
      <c r="C174" t="s">
        <v>1449</v>
      </c>
      <c r="D174" t="s">
        <v>12</v>
      </c>
      <c r="E174" t="s">
        <v>13</v>
      </c>
      <c r="F174" t="s">
        <v>528</v>
      </c>
      <c r="G174">
        <f>LEN(F174)</f>
        <v>636</v>
      </c>
      <c r="H174" s="3" t="s">
        <v>20</v>
      </c>
      <c r="I174">
        <v>2</v>
      </c>
      <c r="J174" t="s">
        <v>477</v>
      </c>
      <c r="K174" t="s">
        <v>527</v>
      </c>
      <c r="L174" t="s">
        <v>477</v>
      </c>
      <c r="M174" t="s">
        <v>527</v>
      </c>
      <c r="N174" t="s">
        <v>477</v>
      </c>
    </row>
    <row r="175" spans="1:14" x14ac:dyDescent="0.25">
      <c r="A175" t="s">
        <v>1686</v>
      </c>
      <c r="B175" t="s">
        <v>1185</v>
      </c>
      <c r="C175" t="s">
        <v>1476</v>
      </c>
      <c r="D175" t="s">
        <v>12</v>
      </c>
      <c r="E175" t="s">
        <v>29</v>
      </c>
      <c r="F175" t="s">
        <v>1341</v>
      </c>
      <c r="G175">
        <f>LEN(F175)</f>
        <v>629</v>
      </c>
      <c r="H175" s="4">
        <v>45092</v>
      </c>
      <c r="I175">
        <v>4</v>
      </c>
      <c r="J175" t="s">
        <v>269</v>
      </c>
      <c r="L175" t="s">
        <v>269</v>
      </c>
      <c r="N175" t="s">
        <v>269</v>
      </c>
    </row>
    <row r="176" spans="1:14" x14ac:dyDescent="0.25">
      <c r="A176" t="s">
        <v>1668</v>
      </c>
      <c r="B176" t="s">
        <v>1157</v>
      </c>
      <c r="C176" t="s">
        <v>1476</v>
      </c>
      <c r="D176" t="s">
        <v>12</v>
      </c>
      <c r="E176" t="s">
        <v>29</v>
      </c>
      <c r="F176" t="s">
        <v>37</v>
      </c>
      <c r="G176">
        <f>LEN(F176)</f>
        <v>634</v>
      </c>
      <c r="H176" s="3" t="s">
        <v>28</v>
      </c>
      <c r="I176">
        <v>3</v>
      </c>
      <c r="J176" t="s">
        <v>16</v>
      </c>
      <c r="L176" t="s">
        <v>16</v>
      </c>
      <c r="N176" t="s">
        <v>16</v>
      </c>
    </row>
    <row r="177" spans="1:14" x14ac:dyDescent="0.25">
      <c r="A177" t="s">
        <v>1669</v>
      </c>
      <c r="B177" t="s">
        <v>1178</v>
      </c>
      <c r="C177" t="s">
        <v>1476</v>
      </c>
      <c r="D177" t="s">
        <v>12</v>
      </c>
      <c r="E177" t="s">
        <v>18</v>
      </c>
      <c r="F177" t="s">
        <v>2079</v>
      </c>
      <c r="G177">
        <f>LEN(F177)</f>
        <v>633</v>
      </c>
      <c r="H177" s="3" t="s">
        <v>28</v>
      </c>
      <c r="I177">
        <v>3</v>
      </c>
      <c r="J177" t="s">
        <v>326</v>
      </c>
      <c r="L177" t="s">
        <v>326</v>
      </c>
      <c r="N177" t="s">
        <v>764</v>
      </c>
    </row>
    <row r="178" spans="1:14" x14ac:dyDescent="0.25">
      <c r="A178" t="s">
        <v>1855</v>
      </c>
      <c r="B178" t="s">
        <v>1235</v>
      </c>
      <c r="C178" t="s">
        <v>1448</v>
      </c>
      <c r="D178" t="s">
        <v>12</v>
      </c>
      <c r="E178" t="s">
        <v>18</v>
      </c>
      <c r="F178" t="s">
        <v>419</v>
      </c>
      <c r="G178">
        <f>LEN(F178)</f>
        <v>581</v>
      </c>
      <c r="H178" s="3" t="s">
        <v>28</v>
      </c>
      <c r="I178">
        <v>3</v>
      </c>
      <c r="J178" t="s">
        <v>417</v>
      </c>
      <c r="K178" t="s">
        <v>420</v>
      </c>
      <c r="L178" t="s">
        <v>417</v>
      </c>
      <c r="N178" t="s">
        <v>417</v>
      </c>
    </row>
    <row r="179" spans="1:14" x14ac:dyDescent="0.25">
      <c r="A179" t="s">
        <v>1588</v>
      </c>
      <c r="B179" t="s">
        <v>854</v>
      </c>
      <c r="C179" t="s">
        <v>1444</v>
      </c>
      <c r="D179" t="s">
        <v>12</v>
      </c>
      <c r="E179" t="s">
        <v>18</v>
      </c>
      <c r="F179" t="s">
        <v>418</v>
      </c>
      <c r="G179">
        <f>LEN(F179)</f>
        <v>682</v>
      </c>
      <c r="H179" s="3" t="s">
        <v>28</v>
      </c>
      <c r="I179">
        <v>3</v>
      </c>
      <c r="J179" t="s">
        <v>417</v>
      </c>
      <c r="L179" t="s">
        <v>417</v>
      </c>
      <c r="N179" t="s">
        <v>417</v>
      </c>
    </row>
    <row r="180" spans="1:14" x14ac:dyDescent="0.25">
      <c r="A180" t="s">
        <v>1764</v>
      </c>
      <c r="B180" t="s">
        <v>1038</v>
      </c>
      <c r="C180" t="s">
        <v>1459</v>
      </c>
      <c r="D180" t="s">
        <v>12</v>
      </c>
      <c r="E180" t="s">
        <v>29</v>
      </c>
      <c r="F180" t="s">
        <v>422</v>
      </c>
      <c r="G180">
        <f>LEN(F180)</f>
        <v>606</v>
      </c>
      <c r="H180" s="3" t="s">
        <v>28</v>
      </c>
      <c r="I180">
        <v>3</v>
      </c>
      <c r="J180" t="s">
        <v>417</v>
      </c>
      <c r="L180" t="s">
        <v>417</v>
      </c>
      <c r="N180" t="s">
        <v>417</v>
      </c>
    </row>
    <row r="181" spans="1:14" x14ac:dyDescent="0.25">
      <c r="A181" t="s">
        <v>1971</v>
      </c>
      <c r="B181" s="73" t="s">
        <v>796</v>
      </c>
      <c r="C181" t="s">
        <v>1448</v>
      </c>
      <c r="D181" t="s">
        <v>12</v>
      </c>
      <c r="E181" t="s">
        <v>29</v>
      </c>
      <c r="F181" t="s">
        <v>1342</v>
      </c>
      <c r="G181">
        <f>LEN(F181)</f>
        <v>510</v>
      </c>
      <c r="H181" s="3" t="s">
        <v>28</v>
      </c>
      <c r="I181">
        <v>3</v>
      </c>
      <c r="J181" t="s">
        <v>580</v>
      </c>
      <c r="L181" t="s">
        <v>580</v>
      </c>
      <c r="N181" t="s">
        <v>580</v>
      </c>
    </row>
    <row r="182" spans="1:14" x14ac:dyDescent="0.25">
      <c r="A182" t="s">
        <v>1771</v>
      </c>
      <c r="B182" t="s">
        <v>1174</v>
      </c>
      <c r="C182" t="s">
        <v>1469</v>
      </c>
      <c r="D182" t="s">
        <v>12</v>
      </c>
      <c r="E182" t="s">
        <v>66</v>
      </c>
      <c r="F182" t="s">
        <v>2078</v>
      </c>
      <c r="G182">
        <f>LEN(F182)</f>
        <v>603</v>
      </c>
      <c r="H182" s="3" t="s">
        <v>28</v>
      </c>
      <c r="I182">
        <v>3</v>
      </c>
      <c r="J182" t="s">
        <v>67</v>
      </c>
      <c r="L182" t="s">
        <v>67</v>
      </c>
      <c r="N182" t="s">
        <v>67</v>
      </c>
    </row>
    <row r="183" spans="1:14" x14ac:dyDescent="0.25">
      <c r="A183" t="s">
        <v>1697</v>
      </c>
      <c r="B183" t="s">
        <v>1272</v>
      </c>
      <c r="C183" t="s">
        <v>1469</v>
      </c>
      <c r="D183" t="s">
        <v>12</v>
      </c>
      <c r="E183" t="s">
        <v>66</v>
      </c>
      <c r="F183" t="s">
        <v>529</v>
      </c>
      <c r="G183">
        <f>LEN(F183)</f>
        <v>627</v>
      </c>
      <c r="H183" s="3" t="s">
        <v>28</v>
      </c>
      <c r="I183">
        <v>3</v>
      </c>
      <c r="J183" t="s">
        <v>477</v>
      </c>
      <c r="K183" t="s">
        <v>527</v>
      </c>
      <c r="L183" t="s">
        <v>477</v>
      </c>
      <c r="M183" t="s">
        <v>527</v>
      </c>
      <c r="N183" t="s">
        <v>477</v>
      </c>
    </row>
    <row r="184" spans="1:14" x14ac:dyDescent="0.25">
      <c r="A184" t="s">
        <v>1623</v>
      </c>
      <c r="B184" t="s">
        <v>830</v>
      </c>
      <c r="C184" t="s">
        <v>1469</v>
      </c>
      <c r="D184" t="s">
        <v>12</v>
      </c>
      <c r="E184" t="s">
        <v>66</v>
      </c>
      <c r="F184" t="s">
        <v>89</v>
      </c>
      <c r="G184">
        <f>LEN(F184)</f>
        <v>656</v>
      </c>
      <c r="H184" s="3" t="s">
        <v>28</v>
      </c>
      <c r="I184">
        <v>3</v>
      </c>
      <c r="J184" t="s">
        <v>67</v>
      </c>
      <c r="L184" t="s">
        <v>67</v>
      </c>
      <c r="N184" t="s">
        <v>67</v>
      </c>
    </row>
    <row r="185" spans="1:14" x14ac:dyDescent="0.25">
      <c r="A185" t="s">
        <v>1687</v>
      </c>
      <c r="B185" t="s">
        <v>938</v>
      </c>
      <c r="C185" t="s">
        <v>1469</v>
      </c>
      <c r="D185" t="s">
        <v>12</v>
      </c>
      <c r="E185" t="s">
        <v>18</v>
      </c>
      <c r="F185" t="s">
        <v>90</v>
      </c>
      <c r="G185">
        <f>LEN(F185)</f>
        <v>629</v>
      </c>
      <c r="H185" s="3" t="s">
        <v>28</v>
      </c>
      <c r="I185">
        <v>3</v>
      </c>
      <c r="J185" t="s">
        <v>67</v>
      </c>
      <c r="L185" t="s">
        <v>67</v>
      </c>
      <c r="N185" t="s">
        <v>67</v>
      </c>
    </row>
    <row r="186" spans="1:14" x14ac:dyDescent="0.25">
      <c r="A186" t="s">
        <v>1937</v>
      </c>
      <c r="B186" s="73" t="s">
        <v>913</v>
      </c>
      <c r="C186" t="s">
        <v>1469</v>
      </c>
      <c r="D186" t="s">
        <v>12</v>
      </c>
      <c r="E186" t="s">
        <v>18</v>
      </c>
      <c r="F186" t="s">
        <v>91</v>
      </c>
      <c r="G186">
        <f>LEN(F186)</f>
        <v>542</v>
      </c>
      <c r="H186" s="3" t="s">
        <v>28</v>
      </c>
      <c r="I186">
        <v>3</v>
      </c>
      <c r="J186" t="s">
        <v>67</v>
      </c>
      <c r="K186" t="s">
        <v>83</v>
      </c>
      <c r="L186" t="s">
        <v>67</v>
      </c>
      <c r="N186" t="s">
        <v>67</v>
      </c>
    </row>
    <row r="187" spans="1:14" x14ac:dyDescent="0.25">
      <c r="A187" t="s">
        <v>1820</v>
      </c>
      <c r="B187" t="s">
        <v>910</v>
      </c>
      <c r="C187" t="s">
        <v>1469</v>
      </c>
      <c r="D187" t="s">
        <v>12</v>
      </c>
      <c r="E187" t="s">
        <v>13</v>
      </c>
      <c r="F187" t="s">
        <v>92</v>
      </c>
      <c r="G187">
        <f>LEN(F187)</f>
        <v>593</v>
      </c>
      <c r="H187" s="3" t="s">
        <v>28</v>
      </c>
      <c r="I187">
        <v>3</v>
      </c>
      <c r="J187" t="s">
        <v>67</v>
      </c>
      <c r="K187" t="s">
        <v>83</v>
      </c>
      <c r="L187" t="s">
        <v>67</v>
      </c>
      <c r="N187" t="s">
        <v>67</v>
      </c>
    </row>
    <row r="188" spans="1:14" x14ac:dyDescent="0.25">
      <c r="A188" t="s">
        <v>1761</v>
      </c>
      <c r="B188" t="s">
        <v>831</v>
      </c>
      <c r="C188" t="s">
        <v>1484</v>
      </c>
      <c r="D188" t="s">
        <v>12</v>
      </c>
      <c r="E188" t="s">
        <v>13</v>
      </c>
      <c r="F188" t="s">
        <v>119</v>
      </c>
      <c r="G188">
        <f>LEN(F188)</f>
        <v>607</v>
      </c>
      <c r="H188" s="3" t="s">
        <v>28</v>
      </c>
      <c r="I188">
        <v>3</v>
      </c>
      <c r="J188" t="s">
        <v>67</v>
      </c>
      <c r="L188" t="s">
        <v>67</v>
      </c>
      <c r="N188" t="s">
        <v>67</v>
      </c>
    </row>
    <row r="189" spans="1:14" x14ac:dyDescent="0.25">
      <c r="A189" t="s">
        <v>1648</v>
      </c>
      <c r="B189" t="s">
        <v>1286</v>
      </c>
      <c r="C189" t="s">
        <v>1484</v>
      </c>
      <c r="D189" t="s">
        <v>12</v>
      </c>
      <c r="E189" t="s">
        <v>66</v>
      </c>
      <c r="F189" t="s">
        <v>120</v>
      </c>
      <c r="G189">
        <f>LEN(F189)</f>
        <v>640</v>
      </c>
      <c r="H189" s="3" t="s">
        <v>28</v>
      </c>
      <c r="I189">
        <v>3</v>
      </c>
      <c r="J189" t="s">
        <v>67</v>
      </c>
      <c r="L189" t="s">
        <v>67</v>
      </c>
      <c r="N189" t="s">
        <v>67</v>
      </c>
    </row>
    <row r="190" spans="1:14" x14ac:dyDescent="0.25">
      <c r="A190" t="s">
        <v>1688</v>
      </c>
      <c r="B190" t="s">
        <v>939</v>
      </c>
      <c r="C190" t="s">
        <v>1484</v>
      </c>
      <c r="D190" t="s">
        <v>12</v>
      </c>
      <c r="E190" t="s">
        <v>18</v>
      </c>
      <c r="F190" t="s">
        <v>121</v>
      </c>
      <c r="G190">
        <f>LEN(F190)</f>
        <v>628</v>
      </c>
      <c r="H190" s="3" t="s">
        <v>28</v>
      </c>
      <c r="I190">
        <v>3</v>
      </c>
      <c r="J190" t="s">
        <v>67</v>
      </c>
      <c r="L190" t="s">
        <v>67</v>
      </c>
      <c r="N190" t="s">
        <v>67</v>
      </c>
    </row>
    <row r="191" spans="1:14" x14ac:dyDescent="0.25">
      <c r="A191" t="s">
        <v>1893</v>
      </c>
      <c r="B191" t="s">
        <v>927</v>
      </c>
      <c r="C191" t="s">
        <v>1484</v>
      </c>
      <c r="D191" t="s">
        <v>12</v>
      </c>
      <c r="E191" t="s">
        <v>18</v>
      </c>
      <c r="F191" t="s">
        <v>69</v>
      </c>
      <c r="G191">
        <f>LEN(F191)</f>
        <v>562</v>
      </c>
      <c r="H191" s="3" t="s">
        <v>28</v>
      </c>
      <c r="I191">
        <v>3</v>
      </c>
      <c r="J191" s="5" t="s">
        <v>67</v>
      </c>
      <c r="L191" t="s">
        <v>765</v>
      </c>
      <c r="N191" t="s">
        <v>765</v>
      </c>
    </row>
    <row r="192" spans="1:14" x14ac:dyDescent="0.25">
      <c r="A192" t="s">
        <v>1900</v>
      </c>
      <c r="B192" t="s">
        <v>940</v>
      </c>
      <c r="C192" t="s">
        <v>1466</v>
      </c>
      <c r="D192" t="s">
        <v>12</v>
      </c>
      <c r="E192" t="s">
        <v>18</v>
      </c>
      <c r="F192" t="s">
        <v>96</v>
      </c>
      <c r="G192">
        <f>LEN(F192)</f>
        <v>559</v>
      </c>
      <c r="H192" s="3" t="s">
        <v>28</v>
      </c>
      <c r="I192">
        <v>3</v>
      </c>
      <c r="J192" t="s">
        <v>67</v>
      </c>
      <c r="L192" t="s">
        <v>67</v>
      </c>
      <c r="N192" t="s">
        <v>67</v>
      </c>
    </row>
    <row r="193" spans="1:14" x14ac:dyDescent="0.25">
      <c r="A193" t="s">
        <v>1698</v>
      </c>
      <c r="B193" t="s">
        <v>908</v>
      </c>
      <c r="C193" t="s">
        <v>1466</v>
      </c>
      <c r="D193" t="s">
        <v>12</v>
      </c>
      <c r="E193" t="s">
        <v>18</v>
      </c>
      <c r="F193" t="s">
        <v>97</v>
      </c>
      <c r="G193">
        <f>LEN(F193)</f>
        <v>627</v>
      </c>
      <c r="H193" s="3" t="s">
        <v>28</v>
      </c>
      <c r="I193">
        <v>3</v>
      </c>
      <c r="J193" t="s">
        <v>67</v>
      </c>
      <c r="K193" t="s">
        <v>83</v>
      </c>
      <c r="L193" t="s">
        <v>67</v>
      </c>
      <c r="N193" t="s">
        <v>67</v>
      </c>
    </row>
    <row r="194" spans="1:14" x14ac:dyDescent="0.25">
      <c r="A194" t="s">
        <v>1827</v>
      </c>
      <c r="B194" t="s">
        <v>1242</v>
      </c>
      <c r="C194" t="s">
        <v>1466</v>
      </c>
      <c r="D194" t="s">
        <v>12</v>
      </c>
      <c r="E194" t="s">
        <v>18</v>
      </c>
      <c r="F194" t="s">
        <v>98</v>
      </c>
      <c r="G194">
        <f>LEN(F194)</f>
        <v>592</v>
      </c>
      <c r="H194" s="3" t="s">
        <v>28</v>
      </c>
      <c r="I194">
        <v>3</v>
      </c>
      <c r="J194" t="s">
        <v>67</v>
      </c>
      <c r="L194" t="s">
        <v>67</v>
      </c>
      <c r="N194" t="s">
        <v>67</v>
      </c>
    </row>
    <row r="195" spans="1:14" x14ac:dyDescent="0.25">
      <c r="A195" t="s">
        <v>1737</v>
      </c>
      <c r="B195" t="s">
        <v>1004</v>
      </c>
      <c r="C195" t="s">
        <v>1466</v>
      </c>
      <c r="D195" t="s">
        <v>12</v>
      </c>
      <c r="E195" t="s">
        <v>18</v>
      </c>
      <c r="F195" t="s">
        <v>370</v>
      </c>
      <c r="G195">
        <f>LEN(F195)</f>
        <v>615</v>
      </c>
      <c r="H195" s="3" t="s">
        <v>28</v>
      </c>
      <c r="I195">
        <v>3</v>
      </c>
      <c r="J195" t="s">
        <v>369</v>
      </c>
      <c r="L195" t="s">
        <v>369</v>
      </c>
      <c r="N195" t="s">
        <v>369</v>
      </c>
    </row>
    <row r="196" spans="1:14" x14ac:dyDescent="0.25">
      <c r="A196" t="s">
        <v>1731</v>
      </c>
      <c r="B196" t="s">
        <v>1003</v>
      </c>
      <c r="C196" t="s">
        <v>1466</v>
      </c>
      <c r="D196" t="s">
        <v>12</v>
      </c>
      <c r="E196" t="s">
        <v>66</v>
      </c>
      <c r="F196" t="s">
        <v>99</v>
      </c>
      <c r="G196">
        <f>LEN(F196)</f>
        <v>616</v>
      </c>
      <c r="H196" s="3" t="s">
        <v>28</v>
      </c>
      <c r="I196">
        <v>3</v>
      </c>
      <c r="J196" t="s">
        <v>67</v>
      </c>
      <c r="L196" t="s">
        <v>67</v>
      </c>
      <c r="N196" t="s">
        <v>67</v>
      </c>
    </row>
    <row r="197" spans="1:14" x14ac:dyDescent="0.25">
      <c r="A197" t="s">
        <v>1689</v>
      </c>
      <c r="B197" t="s">
        <v>912</v>
      </c>
      <c r="C197" t="s">
        <v>1466</v>
      </c>
      <c r="D197" t="s">
        <v>12</v>
      </c>
      <c r="E197" t="s">
        <v>66</v>
      </c>
      <c r="F197" t="s">
        <v>161</v>
      </c>
      <c r="G197">
        <f>LEN(F197)</f>
        <v>628</v>
      </c>
      <c r="H197" s="3" t="s">
        <v>28</v>
      </c>
      <c r="I197">
        <v>3</v>
      </c>
      <c r="J197" t="s">
        <v>67</v>
      </c>
      <c r="L197" t="s">
        <v>162</v>
      </c>
      <c r="N197" t="s">
        <v>162</v>
      </c>
    </row>
    <row r="198" spans="1:14" x14ac:dyDescent="0.25">
      <c r="A198" t="s">
        <v>1754</v>
      </c>
      <c r="B198" t="s">
        <v>1249</v>
      </c>
      <c r="C198" t="s">
        <v>1466</v>
      </c>
      <c r="D198" t="s">
        <v>12</v>
      </c>
      <c r="E198" t="s">
        <v>66</v>
      </c>
      <c r="F198" t="s">
        <v>530</v>
      </c>
      <c r="G198">
        <f>LEN(F198)</f>
        <v>609</v>
      </c>
      <c r="H198" s="3" t="s">
        <v>28</v>
      </c>
      <c r="I198">
        <v>3</v>
      </c>
      <c r="J198" t="s">
        <v>477</v>
      </c>
      <c r="K198" t="s">
        <v>517</v>
      </c>
      <c r="L198" t="s">
        <v>477</v>
      </c>
      <c r="M198" t="s">
        <v>517</v>
      </c>
      <c r="N198" t="s">
        <v>477</v>
      </c>
    </row>
    <row r="199" spans="1:14" x14ac:dyDescent="0.25">
      <c r="A199" t="s">
        <v>1862</v>
      </c>
      <c r="B199" t="s">
        <v>1124</v>
      </c>
      <c r="C199" t="s">
        <v>1450</v>
      </c>
      <c r="D199" t="s">
        <v>12</v>
      </c>
      <c r="E199" t="s">
        <v>18</v>
      </c>
      <c r="F199" t="s">
        <v>123</v>
      </c>
      <c r="G199">
        <f>LEN(F199)</f>
        <v>578</v>
      </c>
      <c r="H199" s="3" t="s">
        <v>28</v>
      </c>
      <c r="I199">
        <v>3</v>
      </c>
      <c r="J199" t="s">
        <v>67</v>
      </c>
      <c r="L199" t="s">
        <v>67</v>
      </c>
      <c r="N199" t="s">
        <v>67</v>
      </c>
    </row>
    <row r="200" spans="1:14" x14ac:dyDescent="0.25">
      <c r="A200" t="s">
        <v>1690</v>
      </c>
      <c r="B200" t="s">
        <v>805</v>
      </c>
      <c r="C200" t="s">
        <v>1450</v>
      </c>
      <c r="D200" t="s">
        <v>12</v>
      </c>
      <c r="E200" t="s">
        <v>18</v>
      </c>
      <c r="F200" t="s">
        <v>406</v>
      </c>
      <c r="G200">
        <f>LEN(F200)</f>
        <v>628</v>
      </c>
      <c r="H200" s="3" t="s">
        <v>28</v>
      </c>
      <c r="I200">
        <v>3</v>
      </c>
      <c r="J200" t="s">
        <v>269</v>
      </c>
      <c r="L200" t="s">
        <v>269</v>
      </c>
      <c r="N200" t="s">
        <v>269</v>
      </c>
    </row>
    <row r="201" spans="1:14" x14ac:dyDescent="0.25">
      <c r="A201" t="s">
        <v>1601</v>
      </c>
      <c r="B201" t="s">
        <v>947</v>
      </c>
      <c r="C201" t="s">
        <v>1450</v>
      </c>
      <c r="D201" t="s">
        <v>12</v>
      </c>
      <c r="E201" t="s">
        <v>18</v>
      </c>
      <c r="F201" t="s">
        <v>407</v>
      </c>
      <c r="G201">
        <f>LEN(F201)</f>
        <v>668</v>
      </c>
      <c r="H201" s="4">
        <v>45092</v>
      </c>
      <c r="I201">
        <v>4</v>
      </c>
      <c r="J201" t="s">
        <v>269</v>
      </c>
      <c r="L201" t="s">
        <v>269</v>
      </c>
      <c r="N201" t="s">
        <v>269</v>
      </c>
    </row>
    <row r="202" spans="1:14" x14ac:dyDescent="0.25">
      <c r="A202" t="s">
        <v>1558</v>
      </c>
      <c r="B202" t="s">
        <v>1084</v>
      </c>
      <c r="C202" t="s">
        <v>1450</v>
      </c>
      <c r="D202" t="s">
        <v>12</v>
      </c>
      <c r="E202" t="s">
        <v>18</v>
      </c>
      <c r="F202" t="s">
        <v>551</v>
      </c>
      <c r="G202">
        <f>LEN(F202)</f>
        <v>714</v>
      </c>
      <c r="H202" s="4">
        <v>45092</v>
      </c>
      <c r="I202">
        <v>4</v>
      </c>
      <c r="J202" t="s">
        <v>477</v>
      </c>
      <c r="K202" t="s">
        <v>508</v>
      </c>
      <c r="L202" t="s">
        <v>477</v>
      </c>
      <c r="M202" t="s">
        <v>508</v>
      </c>
      <c r="N202" t="s">
        <v>477</v>
      </c>
    </row>
    <row r="203" spans="1:14" x14ac:dyDescent="0.25">
      <c r="A203" t="s">
        <v>1787</v>
      </c>
      <c r="B203" t="s">
        <v>981</v>
      </c>
      <c r="C203" t="s">
        <v>1450</v>
      </c>
      <c r="D203" t="s">
        <v>12</v>
      </c>
      <c r="E203" t="s">
        <v>13</v>
      </c>
      <c r="F203" t="s">
        <v>408</v>
      </c>
      <c r="G203">
        <f>LEN(F203)</f>
        <v>601</v>
      </c>
      <c r="H203" s="4">
        <v>45092</v>
      </c>
      <c r="I203">
        <v>4</v>
      </c>
      <c r="J203" t="s">
        <v>269</v>
      </c>
      <c r="L203" t="s">
        <v>269</v>
      </c>
      <c r="N203" t="s">
        <v>269</v>
      </c>
    </row>
    <row r="204" spans="1:14" x14ac:dyDescent="0.25">
      <c r="A204" t="s">
        <v>1554</v>
      </c>
      <c r="B204" t="s">
        <v>965</v>
      </c>
      <c r="C204" t="s">
        <v>1450</v>
      </c>
      <c r="D204" t="s">
        <v>12</v>
      </c>
      <c r="E204" t="s">
        <v>13</v>
      </c>
      <c r="F204" t="s">
        <v>1343</v>
      </c>
      <c r="G204">
        <f>LEN(F204)</f>
        <v>724</v>
      </c>
      <c r="H204" s="4">
        <v>45092</v>
      </c>
      <c r="I204">
        <v>4</v>
      </c>
      <c r="J204" t="s">
        <v>477</v>
      </c>
      <c r="K204" t="s">
        <v>508</v>
      </c>
      <c r="L204" t="s">
        <v>477</v>
      </c>
      <c r="M204" t="s">
        <v>508</v>
      </c>
      <c r="N204" t="s">
        <v>477</v>
      </c>
    </row>
    <row r="205" spans="1:14" x14ac:dyDescent="0.25">
      <c r="A205" t="s">
        <v>1544</v>
      </c>
      <c r="B205" s="73" t="s">
        <v>879</v>
      </c>
      <c r="C205" t="s">
        <v>1450</v>
      </c>
      <c r="D205" t="s">
        <v>12</v>
      </c>
      <c r="E205" t="s">
        <v>13</v>
      </c>
      <c r="F205" t="s">
        <v>552</v>
      </c>
      <c r="G205">
        <f>LEN(F205)</f>
        <v>765</v>
      </c>
      <c r="H205" s="4">
        <v>45092</v>
      </c>
      <c r="I205">
        <v>4</v>
      </c>
      <c r="J205" t="s">
        <v>477</v>
      </c>
      <c r="K205" t="s">
        <v>508</v>
      </c>
      <c r="L205" t="s">
        <v>477</v>
      </c>
      <c r="M205" t="s">
        <v>508</v>
      </c>
      <c r="N205" t="s">
        <v>477</v>
      </c>
    </row>
    <row r="206" spans="1:14" x14ac:dyDescent="0.25">
      <c r="A206" t="s">
        <v>1597</v>
      </c>
      <c r="B206" t="s">
        <v>1117</v>
      </c>
      <c r="C206" t="s">
        <v>1450</v>
      </c>
      <c r="D206" t="s">
        <v>12</v>
      </c>
      <c r="E206" t="s">
        <v>29</v>
      </c>
      <c r="F206" t="s">
        <v>409</v>
      </c>
      <c r="G206">
        <f>LEN(F206)</f>
        <v>672</v>
      </c>
      <c r="H206" s="4">
        <v>45092</v>
      </c>
      <c r="I206">
        <v>4</v>
      </c>
      <c r="J206" t="s">
        <v>269</v>
      </c>
      <c r="L206" t="s">
        <v>269</v>
      </c>
      <c r="N206" t="s">
        <v>269</v>
      </c>
    </row>
    <row r="207" spans="1:14" x14ac:dyDescent="0.25">
      <c r="A207" t="s">
        <v>1905</v>
      </c>
      <c r="B207" t="s">
        <v>1078</v>
      </c>
      <c r="C207" t="s">
        <v>1450</v>
      </c>
      <c r="D207" t="s">
        <v>12</v>
      </c>
      <c r="E207" t="s">
        <v>29</v>
      </c>
      <c r="F207" t="s">
        <v>410</v>
      </c>
      <c r="G207">
        <f>LEN(F207)</f>
        <v>558</v>
      </c>
      <c r="H207" s="4">
        <v>45092</v>
      </c>
      <c r="I207">
        <v>4</v>
      </c>
      <c r="J207" t="s">
        <v>269</v>
      </c>
      <c r="L207" t="s">
        <v>269</v>
      </c>
      <c r="N207" t="s">
        <v>269</v>
      </c>
    </row>
    <row r="208" spans="1:14" x14ac:dyDescent="0.25">
      <c r="A208" t="s">
        <v>1844</v>
      </c>
      <c r="B208" t="s">
        <v>1010</v>
      </c>
      <c r="C208" t="s">
        <v>1450</v>
      </c>
      <c r="D208" t="s">
        <v>12</v>
      </c>
      <c r="E208" t="s">
        <v>66</v>
      </c>
      <c r="F208" t="s">
        <v>1344</v>
      </c>
      <c r="G208">
        <f>LEN(F208)</f>
        <v>587</v>
      </c>
      <c r="H208" s="4">
        <v>45092</v>
      </c>
      <c r="I208">
        <v>4</v>
      </c>
      <c r="J208" t="s">
        <v>477</v>
      </c>
      <c r="K208" t="s">
        <v>508</v>
      </c>
      <c r="L208" t="s">
        <v>477</v>
      </c>
      <c r="M208" t="s">
        <v>508</v>
      </c>
      <c r="N208" t="s">
        <v>477</v>
      </c>
    </row>
    <row r="209" spans="1:14" x14ac:dyDescent="0.25">
      <c r="A209" t="s">
        <v>1821</v>
      </c>
      <c r="B209" t="s">
        <v>1246</v>
      </c>
      <c r="C209" t="s">
        <v>1450</v>
      </c>
      <c r="D209" t="s">
        <v>12</v>
      </c>
      <c r="E209" t="s">
        <v>66</v>
      </c>
      <c r="F209" t="s">
        <v>553</v>
      </c>
      <c r="G209">
        <f>LEN(F209)</f>
        <v>593</v>
      </c>
      <c r="H209" s="4">
        <v>45092</v>
      </c>
      <c r="I209">
        <v>4</v>
      </c>
      <c r="J209" t="s">
        <v>477</v>
      </c>
      <c r="K209" t="s">
        <v>508</v>
      </c>
      <c r="L209" t="s">
        <v>477</v>
      </c>
      <c r="M209" t="s">
        <v>508</v>
      </c>
      <c r="N209" t="s">
        <v>477</v>
      </c>
    </row>
    <row r="210" spans="1:14" x14ac:dyDescent="0.25">
      <c r="A210" t="s">
        <v>1845</v>
      </c>
      <c r="B210" t="s">
        <v>1187</v>
      </c>
      <c r="C210" t="s">
        <v>1466</v>
      </c>
      <c r="D210" t="s">
        <v>12</v>
      </c>
      <c r="E210" t="s">
        <v>29</v>
      </c>
      <c r="F210" t="s">
        <v>1345</v>
      </c>
      <c r="G210">
        <f>LEN(F210)</f>
        <v>586</v>
      </c>
      <c r="H210" s="4">
        <v>45092</v>
      </c>
      <c r="I210">
        <v>4</v>
      </c>
      <c r="J210" t="s">
        <v>269</v>
      </c>
      <c r="L210" t="s">
        <v>269</v>
      </c>
      <c r="N210" t="s">
        <v>269</v>
      </c>
    </row>
    <row r="211" spans="1:14" x14ac:dyDescent="0.25">
      <c r="A211" t="s">
        <v>1566</v>
      </c>
      <c r="B211" t="s">
        <v>1198</v>
      </c>
      <c r="C211" t="s">
        <v>1457</v>
      </c>
      <c r="D211" t="s">
        <v>12</v>
      </c>
      <c r="E211" t="s">
        <v>18</v>
      </c>
      <c r="F211" t="s">
        <v>101</v>
      </c>
      <c r="G211">
        <f>LEN(F211)</f>
        <v>705</v>
      </c>
      <c r="H211" s="4">
        <v>45092</v>
      </c>
      <c r="I211">
        <v>4</v>
      </c>
      <c r="J211" t="s">
        <v>67</v>
      </c>
      <c r="K211" t="s">
        <v>83</v>
      </c>
      <c r="L211" t="s">
        <v>67</v>
      </c>
      <c r="N211" t="s">
        <v>67</v>
      </c>
    </row>
    <row r="212" spans="1:14" x14ac:dyDescent="0.25">
      <c r="A212" t="s">
        <v>1592</v>
      </c>
      <c r="B212" t="s">
        <v>1081</v>
      </c>
      <c r="C212" t="s">
        <v>1457</v>
      </c>
      <c r="D212" t="s">
        <v>12</v>
      </c>
      <c r="E212" t="s">
        <v>18</v>
      </c>
      <c r="F212" t="s">
        <v>586</v>
      </c>
      <c r="G212">
        <f>LEN(F212)</f>
        <v>678</v>
      </c>
      <c r="H212" s="4">
        <v>45092</v>
      </c>
      <c r="I212">
        <v>4</v>
      </c>
      <c r="J212" t="s">
        <v>580</v>
      </c>
      <c r="L212" t="s">
        <v>580</v>
      </c>
      <c r="N212" t="s">
        <v>580</v>
      </c>
    </row>
    <row r="213" spans="1:14" x14ac:dyDescent="0.25">
      <c r="A213" t="s">
        <v>1866</v>
      </c>
      <c r="B213" t="s">
        <v>1154</v>
      </c>
      <c r="C213" t="s">
        <v>1457</v>
      </c>
      <c r="D213" t="s">
        <v>12</v>
      </c>
      <c r="E213" t="s">
        <v>18</v>
      </c>
      <c r="F213" t="s">
        <v>531</v>
      </c>
      <c r="G213">
        <f>LEN(F213)</f>
        <v>575</v>
      </c>
      <c r="H213" s="3" t="s">
        <v>28</v>
      </c>
      <c r="I213">
        <v>3</v>
      </c>
      <c r="J213" t="s">
        <v>477</v>
      </c>
      <c r="K213" t="s">
        <v>517</v>
      </c>
      <c r="L213" t="s">
        <v>477</v>
      </c>
      <c r="M213" t="s">
        <v>517</v>
      </c>
      <c r="N213" t="s">
        <v>477</v>
      </c>
    </row>
    <row r="214" spans="1:14" x14ac:dyDescent="0.25">
      <c r="A214" t="s">
        <v>1881</v>
      </c>
      <c r="B214" t="s">
        <v>1156</v>
      </c>
      <c r="C214" t="s">
        <v>1457</v>
      </c>
      <c r="D214" t="s">
        <v>12</v>
      </c>
      <c r="E214" t="s">
        <v>18</v>
      </c>
      <c r="F214" t="s">
        <v>1346</v>
      </c>
      <c r="G214">
        <f>LEN(F214)</f>
        <v>567</v>
      </c>
      <c r="H214" s="4">
        <v>45092</v>
      </c>
      <c r="I214">
        <v>4</v>
      </c>
      <c r="J214" t="s">
        <v>477</v>
      </c>
      <c r="K214" t="s">
        <v>517</v>
      </c>
      <c r="L214" t="s">
        <v>477</v>
      </c>
      <c r="M214" t="s">
        <v>517</v>
      </c>
      <c r="N214" t="s">
        <v>477</v>
      </c>
    </row>
    <row r="215" spans="1:14" x14ac:dyDescent="0.25">
      <c r="A215" t="s">
        <v>1943</v>
      </c>
      <c r="B215" s="73" t="s">
        <v>1244</v>
      </c>
      <c r="C215" t="s">
        <v>1457</v>
      </c>
      <c r="D215" t="s">
        <v>12</v>
      </c>
      <c r="E215" t="s">
        <v>66</v>
      </c>
      <c r="F215" t="s">
        <v>534</v>
      </c>
      <c r="G215">
        <f>LEN(F215)</f>
        <v>535</v>
      </c>
      <c r="H215" s="4">
        <v>45092</v>
      </c>
      <c r="I215">
        <v>4</v>
      </c>
      <c r="J215" t="s">
        <v>477</v>
      </c>
      <c r="K215" t="s">
        <v>517</v>
      </c>
      <c r="L215" t="s">
        <v>477</v>
      </c>
      <c r="M215" t="s">
        <v>517</v>
      </c>
      <c r="N215" t="s">
        <v>477</v>
      </c>
    </row>
    <row r="216" spans="1:14" x14ac:dyDescent="0.25">
      <c r="A216" t="s">
        <v>1864</v>
      </c>
      <c r="B216" t="s">
        <v>1090</v>
      </c>
      <c r="C216" t="s">
        <v>1457</v>
      </c>
      <c r="D216" t="s">
        <v>12</v>
      </c>
      <c r="E216" t="s">
        <v>66</v>
      </c>
      <c r="F216" t="s">
        <v>532</v>
      </c>
      <c r="G216">
        <f>LEN(F216)</f>
        <v>577</v>
      </c>
      <c r="H216" s="3" t="s">
        <v>28</v>
      </c>
      <c r="I216">
        <v>3</v>
      </c>
      <c r="J216" t="s">
        <v>477</v>
      </c>
      <c r="K216" t="s">
        <v>517</v>
      </c>
      <c r="L216" t="s">
        <v>477</v>
      </c>
      <c r="M216" t="s">
        <v>517</v>
      </c>
      <c r="N216" t="s">
        <v>477</v>
      </c>
    </row>
    <row r="217" spans="1:14" x14ac:dyDescent="0.25">
      <c r="A217" t="s">
        <v>1691</v>
      </c>
      <c r="B217" t="s">
        <v>1019</v>
      </c>
      <c r="C217" t="s">
        <v>1457</v>
      </c>
      <c r="D217" t="s">
        <v>12</v>
      </c>
      <c r="E217" t="s">
        <v>29</v>
      </c>
      <c r="F217" t="s">
        <v>583</v>
      </c>
      <c r="G217">
        <f>LEN(F217)</f>
        <v>628</v>
      </c>
      <c r="H217" s="3" t="s">
        <v>28</v>
      </c>
      <c r="I217">
        <v>3</v>
      </c>
      <c r="J217" t="s">
        <v>580</v>
      </c>
      <c r="L217" t="s">
        <v>580</v>
      </c>
      <c r="N217" t="s">
        <v>580</v>
      </c>
    </row>
    <row r="218" spans="1:14" x14ac:dyDescent="0.25">
      <c r="A218" t="s">
        <v>1644</v>
      </c>
      <c r="B218" t="s">
        <v>835</v>
      </c>
      <c r="C218" t="s">
        <v>1457</v>
      </c>
      <c r="D218" t="s">
        <v>12</v>
      </c>
      <c r="E218" t="s">
        <v>13</v>
      </c>
      <c r="F218" t="s">
        <v>584</v>
      </c>
      <c r="G218">
        <f>LEN(F218)</f>
        <v>644</v>
      </c>
      <c r="H218" s="3" t="s">
        <v>28</v>
      </c>
      <c r="I218">
        <v>3</v>
      </c>
      <c r="J218" t="s">
        <v>580</v>
      </c>
      <c r="L218" t="s">
        <v>580</v>
      </c>
      <c r="N218" t="s">
        <v>580</v>
      </c>
    </row>
    <row r="219" spans="1:14" x14ac:dyDescent="0.25">
      <c r="A219" t="s">
        <v>1674</v>
      </c>
      <c r="B219" t="s">
        <v>778</v>
      </c>
      <c r="C219" t="s">
        <v>1457</v>
      </c>
      <c r="D219" t="s">
        <v>12</v>
      </c>
      <c r="E219" t="s">
        <v>13</v>
      </c>
      <c r="F219" t="s">
        <v>533</v>
      </c>
      <c r="G219">
        <f>LEN(F219)</f>
        <v>633</v>
      </c>
      <c r="H219" s="3" t="s">
        <v>28</v>
      </c>
      <c r="I219">
        <v>3</v>
      </c>
      <c r="J219" t="s">
        <v>477</v>
      </c>
      <c r="K219" t="s">
        <v>517</v>
      </c>
      <c r="L219" t="s">
        <v>477</v>
      </c>
      <c r="M219" t="s">
        <v>517</v>
      </c>
      <c r="N219" t="s">
        <v>477</v>
      </c>
    </row>
    <row r="220" spans="1:14" x14ac:dyDescent="0.25">
      <c r="A220" t="s">
        <v>1960</v>
      </c>
      <c r="B220" s="73" t="s">
        <v>1222</v>
      </c>
      <c r="C220" t="s">
        <v>1457</v>
      </c>
      <c r="D220" t="s">
        <v>12</v>
      </c>
      <c r="E220" t="s">
        <v>29</v>
      </c>
      <c r="F220" t="s">
        <v>585</v>
      </c>
      <c r="G220">
        <f>LEN(F220)</f>
        <v>520</v>
      </c>
      <c r="H220" s="3" t="s">
        <v>28</v>
      </c>
      <c r="I220">
        <v>3</v>
      </c>
      <c r="J220" t="s">
        <v>580</v>
      </c>
      <c r="L220" t="s">
        <v>580</v>
      </c>
      <c r="N220" t="s">
        <v>580</v>
      </c>
    </row>
    <row r="221" spans="1:14" x14ac:dyDescent="0.25">
      <c r="A221" t="s">
        <v>1517</v>
      </c>
      <c r="B221" t="s">
        <v>1102</v>
      </c>
      <c r="C221" t="s">
        <v>1457</v>
      </c>
      <c r="D221" t="s">
        <v>12</v>
      </c>
      <c r="E221" t="s">
        <v>29</v>
      </c>
      <c r="F221" t="s">
        <v>2050</v>
      </c>
      <c r="G221">
        <f>LEN(F221)</f>
        <v>1312</v>
      </c>
      <c r="H221" s="4">
        <v>45128</v>
      </c>
      <c r="I221">
        <v>7</v>
      </c>
      <c r="J221" t="s">
        <v>382</v>
      </c>
      <c r="L221" t="s">
        <v>379</v>
      </c>
      <c r="M221" t="s">
        <v>380</v>
      </c>
      <c r="N221" t="s">
        <v>377</v>
      </c>
    </row>
    <row r="222" spans="1:14" x14ac:dyDescent="0.25">
      <c r="A222" t="s">
        <v>1580</v>
      </c>
      <c r="B222" t="s">
        <v>894</v>
      </c>
      <c r="C222" t="s">
        <v>1473</v>
      </c>
      <c r="D222" t="s">
        <v>12</v>
      </c>
      <c r="E222" t="s">
        <v>13</v>
      </c>
      <c r="F222" t="s">
        <v>554</v>
      </c>
      <c r="G222">
        <f>LEN(F222)</f>
        <v>691</v>
      </c>
      <c r="H222" s="4">
        <v>45092</v>
      </c>
      <c r="I222">
        <v>4</v>
      </c>
      <c r="J222" t="s">
        <v>477</v>
      </c>
      <c r="K222" t="s">
        <v>508</v>
      </c>
      <c r="L222" t="s">
        <v>477</v>
      </c>
      <c r="M222" t="s">
        <v>508</v>
      </c>
      <c r="N222" t="s">
        <v>477</v>
      </c>
    </row>
    <row r="223" spans="1:14" x14ac:dyDescent="0.25">
      <c r="A223" t="s">
        <v>1559</v>
      </c>
      <c r="B223" t="s">
        <v>1113</v>
      </c>
      <c r="C223" t="s">
        <v>1473</v>
      </c>
      <c r="D223" t="s">
        <v>12</v>
      </c>
      <c r="E223" t="s">
        <v>13</v>
      </c>
      <c r="F223" t="s">
        <v>494</v>
      </c>
      <c r="G223">
        <f>LEN(F223)</f>
        <v>713</v>
      </c>
      <c r="H223" s="4">
        <v>45092</v>
      </c>
      <c r="I223">
        <v>4</v>
      </c>
      <c r="J223" t="s">
        <v>477</v>
      </c>
      <c r="K223" t="s">
        <v>478</v>
      </c>
      <c r="L223" t="s">
        <v>477</v>
      </c>
      <c r="M223" t="s">
        <v>478</v>
      </c>
      <c r="N223" t="s">
        <v>766</v>
      </c>
    </row>
    <row r="224" spans="1:14" x14ac:dyDescent="0.25">
      <c r="A224" t="s">
        <v>1599</v>
      </c>
      <c r="B224" t="s">
        <v>1237</v>
      </c>
      <c r="C224" t="s">
        <v>1473</v>
      </c>
      <c r="D224" t="s">
        <v>12</v>
      </c>
      <c r="E224" t="s">
        <v>13</v>
      </c>
      <c r="F224" t="s">
        <v>495</v>
      </c>
      <c r="G224">
        <f>LEN(F224)</f>
        <v>670</v>
      </c>
      <c r="H224" s="4">
        <v>45092</v>
      </c>
      <c r="I224">
        <v>4</v>
      </c>
      <c r="J224" t="s">
        <v>477</v>
      </c>
      <c r="K224" t="s">
        <v>478</v>
      </c>
      <c r="L224" t="s">
        <v>477</v>
      </c>
      <c r="M224" t="s">
        <v>478</v>
      </c>
      <c r="N224" t="s">
        <v>766</v>
      </c>
    </row>
    <row r="225" spans="1:14" x14ac:dyDescent="0.25">
      <c r="A225" t="s">
        <v>1762</v>
      </c>
      <c r="B225" t="s">
        <v>1086</v>
      </c>
      <c r="C225" t="s">
        <v>1473</v>
      </c>
      <c r="D225" t="s">
        <v>12</v>
      </c>
      <c r="E225" t="s">
        <v>18</v>
      </c>
      <c r="F225" t="s">
        <v>496</v>
      </c>
      <c r="G225">
        <f>LEN(F225)</f>
        <v>607</v>
      </c>
      <c r="H225" s="4">
        <v>45092</v>
      </c>
      <c r="I225">
        <v>4</v>
      </c>
      <c r="J225" t="s">
        <v>477</v>
      </c>
      <c r="K225" t="s">
        <v>478</v>
      </c>
      <c r="L225" t="s">
        <v>477</v>
      </c>
      <c r="M225" t="s">
        <v>478</v>
      </c>
      <c r="N225" t="s">
        <v>766</v>
      </c>
    </row>
    <row r="226" spans="1:14" x14ac:dyDescent="0.25">
      <c r="A226" t="s">
        <v>1929</v>
      </c>
      <c r="B226" s="73" t="s">
        <v>776</v>
      </c>
      <c r="C226" t="s">
        <v>1473</v>
      </c>
      <c r="D226" t="s">
        <v>12</v>
      </c>
      <c r="E226" t="s">
        <v>18</v>
      </c>
      <c r="F226" t="s">
        <v>1347</v>
      </c>
      <c r="G226">
        <f>LEN(F226)</f>
        <v>550</v>
      </c>
      <c r="H226" s="4">
        <v>45092</v>
      </c>
      <c r="I226">
        <v>4</v>
      </c>
      <c r="J226" t="s">
        <v>67</v>
      </c>
      <c r="L226" t="s">
        <v>67</v>
      </c>
      <c r="N226" t="s">
        <v>67</v>
      </c>
    </row>
    <row r="227" spans="1:14" x14ac:dyDescent="0.25">
      <c r="A227" t="s">
        <v>1611</v>
      </c>
      <c r="B227" t="s">
        <v>1093</v>
      </c>
      <c r="C227" t="s">
        <v>1473</v>
      </c>
      <c r="D227" t="s">
        <v>12</v>
      </c>
      <c r="E227" t="s">
        <v>66</v>
      </c>
      <c r="F227" t="s">
        <v>497</v>
      </c>
      <c r="G227">
        <f>LEN(F227)</f>
        <v>663</v>
      </c>
      <c r="H227" s="4">
        <v>45092</v>
      </c>
      <c r="I227">
        <v>4</v>
      </c>
      <c r="J227" t="s">
        <v>477</v>
      </c>
      <c r="K227" t="s">
        <v>478</v>
      </c>
      <c r="L227" t="s">
        <v>477</v>
      </c>
      <c r="M227" t="s">
        <v>478</v>
      </c>
      <c r="N227" t="s">
        <v>766</v>
      </c>
    </row>
    <row r="228" spans="1:14" x14ac:dyDescent="0.25">
      <c r="A228" t="s">
        <v>1615</v>
      </c>
      <c r="B228" t="s">
        <v>1254</v>
      </c>
      <c r="C228" t="s">
        <v>1473</v>
      </c>
      <c r="D228" t="s">
        <v>12</v>
      </c>
      <c r="E228" t="s">
        <v>66</v>
      </c>
      <c r="F228" t="s">
        <v>1348</v>
      </c>
      <c r="G228">
        <f>LEN(F228)</f>
        <v>661</v>
      </c>
      <c r="H228" s="4">
        <v>45092</v>
      </c>
      <c r="I228">
        <v>4</v>
      </c>
      <c r="J228" t="s">
        <v>477</v>
      </c>
      <c r="K228" t="s">
        <v>478</v>
      </c>
      <c r="L228" t="s">
        <v>477</v>
      </c>
      <c r="M228" t="s">
        <v>478</v>
      </c>
      <c r="N228" t="s">
        <v>766</v>
      </c>
    </row>
    <row r="229" spans="1:14" x14ac:dyDescent="0.25">
      <c r="A229" t="s">
        <v>1595</v>
      </c>
      <c r="B229" t="s">
        <v>1151</v>
      </c>
      <c r="C229" t="s">
        <v>1477</v>
      </c>
      <c r="D229" t="s">
        <v>12</v>
      </c>
      <c r="E229" t="s">
        <v>66</v>
      </c>
      <c r="F229" t="s">
        <v>158</v>
      </c>
      <c r="G229">
        <f>LEN(F229)</f>
        <v>674</v>
      </c>
      <c r="H229" s="4">
        <v>45092</v>
      </c>
      <c r="I229">
        <v>4</v>
      </c>
      <c r="J229" t="s">
        <v>67</v>
      </c>
      <c r="K229" t="s">
        <v>159</v>
      </c>
      <c r="L229" t="s">
        <v>160</v>
      </c>
      <c r="N229" t="s">
        <v>160</v>
      </c>
    </row>
    <row r="230" spans="1:14" x14ac:dyDescent="0.25">
      <c r="A230" t="s">
        <v>1627</v>
      </c>
      <c r="B230" t="s">
        <v>1107</v>
      </c>
      <c r="C230" t="s">
        <v>1477</v>
      </c>
      <c r="D230" t="s">
        <v>12</v>
      </c>
      <c r="E230" t="s">
        <v>66</v>
      </c>
      <c r="F230" t="s">
        <v>163</v>
      </c>
      <c r="G230">
        <f>LEN(F230)</f>
        <v>653</v>
      </c>
      <c r="H230" s="4">
        <v>45092</v>
      </c>
      <c r="I230">
        <v>4</v>
      </c>
      <c r="J230" t="s">
        <v>67</v>
      </c>
      <c r="L230" t="s">
        <v>162</v>
      </c>
      <c r="N230" t="s">
        <v>162</v>
      </c>
    </row>
    <row r="231" spans="1:14" x14ac:dyDescent="0.25">
      <c r="A231" t="s">
        <v>1591</v>
      </c>
      <c r="B231" t="s">
        <v>1085</v>
      </c>
      <c r="C231" t="s">
        <v>1477</v>
      </c>
      <c r="D231" t="s">
        <v>12</v>
      </c>
      <c r="E231" t="s">
        <v>13</v>
      </c>
      <c r="F231" t="s">
        <v>487</v>
      </c>
      <c r="G231">
        <f>LEN(F231)</f>
        <v>679</v>
      </c>
      <c r="H231" s="4">
        <v>45092</v>
      </c>
      <c r="I231">
        <v>4</v>
      </c>
      <c r="J231" t="s">
        <v>477</v>
      </c>
      <c r="K231" t="s">
        <v>488</v>
      </c>
      <c r="L231" t="s">
        <v>477</v>
      </c>
      <c r="M231" t="s">
        <v>488</v>
      </c>
      <c r="N231" t="s">
        <v>766</v>
      </c>
    </row>
    <row r="232" spans="1:14" x14ac:dyDescent="0.25">
      <c r="A232" t="s">
        <v>2002</v>
      </c>
      <c r="B232" t="s">
        <v>795</v>
      </c>
      <c r="C232" t="s">
        <v>1470</v>
      </c>
      <c r="D232" t="s">
        <v>12</v>
      </c>
      <c r="E232" t="s">
        <v>214</v>
      </c>
      <c r="F232" t="s">
        <v>1349</v>
      </c>
      <c r="G232">
        <f>LEN(F232)</f>
        <v>423</v>
      </c>
      <c r="H232" s="4">
        <v>45092</v>
      </c>
      <c r="I232">
        <v>4</v>
      </c>
      <c r="J232" t="s">
        <v>280</v>
      </c>
      <c r="L232" t="s">
        <v>280</v>
      </c>
      <c r="N232" t="s">
        <v>280</v>
      </c>
    </row>
    <row r="233" spans="1:14" x14ac:dyDescent="0.25">
      <c r="A233" t="s">
        <v>1634</v>
      </c>
      <c r="B233" t="s">
        <v>1169</v>
      </c>
      <c r="C233" t="s">
        <v>1470</v>
      </c>
      <c r="D233" t="s">
        <v>12</v>
      </c>
      <c r="E233" t="s">
        <v>66</v>
      </c>
      <c r="F233" t="s">
        <v>2077</v>
      </c>
      <c r="G233">
        <f>LEN(F233)</f>
        <v>648</v>
      </c>
      <c r="H233" s="4">
        <v>45092</v>
      </c>
      <c r="I233">
        <v>4</v>
      </c>
      <c r="J233" t="s">
        <v>373</v>
      </c>
      <c r="L233" t="s">
        <v>373</v>
      </c>
      <c r="N233" t="s">
        <v>373</v>
      </c>
    </row>
    <row r="234" spans="1:14" x14ac:dyDescent="0.25">
      <c r="A234" t="s">
        <v>1545</v>
      </c>
      <c r="B234" s="73" t="s">
        <v>839</v>
      </c>
      <c r="C234" t="s">
        <v>1470</v>
      </c>
      <c r="D234" t="s">
        <v>12</v>
      </c>
      <c r="E234" t="s">
        <v>66</v>
      </c>
      <c r="F234" t="s">
        <v>498</v>
      </c>
      <c r="G234">
        <f>LEN(F234)</f>
        <v>750</v>
      </c>
      <c r="H234" s="4">
        <v>45092</v>
      </c>
      <c r="I234">
        <v>4</v>
      </c>
      <c r="J234" t="s">
        <v>477</v>
      </c>
      <c r="K234" t="s">
        <v>478</v>
      </c>
      <c r="L234" t="s">
        <v>477</v>
      </c>
      <c r="M234" t="s">
        <v>478</v>
      </c>
      <c r="N234" t="s">
        <v>766</v>
      </c>
    </row>
    <row r="235" spans="1:14" x14ac:dyDescent="0.25">
      <c r="A235" t="s">
        <v>1543</v>
      </c>
      <c r="B235" t="s">
        <v>1255</v>
      </c>
      <c r="C235" t="s">
        <v>1470</v>
      </c>
      <c r="D235" t="s">
        <v>12</v>
      </c>
      <c r="E235" t="s">
        <v>18</v>
      </c>
      <c r="F235" t="s">
        <v>499</v>
      </c>
      <c r="G235">
        <f>LEN(F235)</f>
        <v>766</v>
      </c>
      <c r="H235" s="4">
        <v>45092</v>
      </c>
      <c r="I235">
        <v>4</v>
      </c>
      <c r="J235" t="s">
        <v>477</v>
      </c>
      <c r="K235" t="s">
        <v>478</v>
      </c>
      <c r="L235" t="s">
        <v>477</v>
      </c>
      <c r="M235" t="s">
        <v>478</v>
      </c>
      <c r="N235" t="s">
        <v>766</v>
      </c>
    </row>
    <row r="236" spans="1:14" x14ac:dyDescent="0.25">
      <c r="A236" t="s">
        <v>1571</v>
      </c>
      <c r="B236" s="73" t="s">
        <v>859</v>
      </c>
      <c r="C236" t="s">
        <v>1470</v>
      </c>
      <c r="D236" t="s">
        <v>12</v>
      </c>
      <c r="E236" t="s">
        <v>18</v>
      </c>
      <c r="F236" t="s">
        <v>290</v>
      </c>
      <c r="G236">
        <f>LEN(F236)</f>
        <v>700</v>
      </c>
      <c r="H236" s="4">
        <v>45092</v>
      </c>
      <c r="I236">
        <v>4</v>
      </c>
      <c r="J236" t="s">
        <v>280</v>
      </c>
      <c r="L236" t="s">
        <v>280</v>
      </c>
      <c r="N236" t="s">
        <v>280</v>
      </c>
    </row>
    <row r="237" spans="1:14" x14ac:dyDescent="0.25">
      <c r="A237" t="s">
        <v>1628</v>
      </c>
      <c r="B237" t="s">
        <v>1118</v>
      </c>
      <c r="C237" t="s">
        <v>1470</v>
      </c>
      <c r="D237" t="s">
        <v>12</v>
      </c>
      <c r="E237" t="s">
        <v>18</v>
      </c>
      <c r="F237" t="s">
        <v>291</v>
      </c>
      <c r="G237">
        <f>LEN(F237)</f>
        <v>653</v>
      </c>
      <c r="H237" s="4">
        <v>45092</v>
      </c>
      <c r="I237">
        <v>4</v>
      </c>
      <c r="J237" t="s">
        <v>280</v>
      </c>
      <c r="L237" t="s">
        <v>280</v>
      </c>
      <c r="N237" t="s">
        <v>280</v>
      </c>
    </row>
    <row r="238" spans="1:14" x14ac:dyDescent="0.25">
      <c r="A238" t="s">
        <v>1729</v>
      </c>
      <c r="B238" t="s">
        <v>1208</v>
      </c>
      <c r="C238" t="s">
        <v>1444</v>
      </c>
      <c r="D238" t="s">
        <v>12</v>
      </c>
      <c r="E238" t="s">
        <v>214</v>
      </c>
      <c r="F238" t="s">
        <v>293</v>
      </c>
      <c r="G238">
        <f>LEN(F238)</f>
        <v>617</v>
      </c>
      <c r="H238" s="3" t="s">
        <v>28</v>
      </c>
      <c r="I238">
        <v>3</v>
      </c>
      <c r="J238" t="s">
        <v>280</v>
      </c>
      <c r="L238" t="s">
        <v>294</v>
      </c>
      <c r="N238" t="s">
        <v>280</v>
      </c>
    </row>
    <row r="239" spans="1:14" x14ac:dyDescent="0.25">
      <c r="A239" t="s">
        <v>1642</v>
      </c>
      <c r="B239" s="73" t="s">
        <v>867</v>
      </c>
      <c r="C239" t="s">
        <v>1459</v>
      </c>
      <c r="D239" t="s">
        <v>12</v>
      </c>
      <c r="E239" t="s">
        <v>214</v>
      </c>
      <c r="F239" t="s">
        <v>298</v>
      </c>
      <c r="G239">
        <f>LEN(F239)</f>
        <v>645</v>
      </c>
      <c r="H239" s="3" t="s">
        <v>28</v>
      </c>
      <c r="I239">
        <v>3</v>
      </c>
      <c r="J239" t="s">
        <v>280</v>
      </c>
      <c r="L239" t="s">
        <v>297</v>
      </c>
      <c r="N239" t="s">
        <v>280</v>
      </c>
    </row>
    <row r="240" spans="1:14" x14ac:dyDescent="0.25">
      <c r="A240" t="s">
        <v>1816</v>
      </c>
      <c r="B240" t="s">
        <v>936</v>
      </c>
      <c r="C240" t="s">
        <v>1484</v>
      </c>
      <c r="D240" t="s">
        <v>12</v>
      </c>
      <c r="E240" t="s">
        <v>66</v>
      </c>
      <c r="F240" t="s">
        <v>166</v>
      </c>
      <c r="G240">
        <f>LEN(F240)</f>
        <v>594</v>
      </c>
      <c r="H240" s="3" t="s">
        <v>28</v>
      </c>
      <c r="I240">
        <v>3</v>
      </c>
      <c r="J240" s="5" t="s">
        <v>67</v>
      </c>
      <c r="L240" t="s">
        <v>167</v>
      </c>
      <c r="N240" t="s">
        <v>167</v>
      </c>
    </row>
    <row r="241" spans="1:14" x14ac:dyDescent="0.25">
      <c r="A241" t="s">
        <v>1738</v>
      </c>
      <c r="B241" t="s">
        <v>1011</v>
      </c>
      <c r="C241" t="s">
        <v>1444</v>
      </c>
      <c r="D241" t="s">
        <v>12</v>
      </c>
      <c r="E241" t="s">
        <v>214</v>
      </c>
      <c r="F241" t="s">
        <v>295</v>
      </c>
      <c r="G241">
        <f>LEN(F241)</f>
        <v>615</v>
      </c>
      <c r="H241" s="4">
        <v>45092</v>
      </c>
      <c r="I241">
        <v>4</v>
      </c>
      <c r="J241" t="s">
        <v>280</v>
      </c>
      <c r="L241" t="s">
        <v>294</v>
      </c>
      <c r="N241" t="s">
        <v>280</v>
      </c>
    </row>
    <row r="242" spans="1:14" x14ac:dyDescent="0.25">
      <c r="A242" t="s">
        <v>1790</v>
      </c>
      <c r="B242" t="s">
        <v>1064</v>
      </c>
      <c r="C242" t="s">
        <v>1456</v>
      </c>
      <c r="D242" t="s">
        <v>12</v>
      </c>
      <c r="E242" t="s">
        <v>214</v>
      </c>
      <c r="F242" t="s">
        <v>1350</v>
      </c>
      <c r="G242">
        <f>LEN(F242)</f>
        <v>600</v>
      </c>
      <c r="H242" s="4">
        <v>45092</v>
      </c>
      <c r="I242">
        <v>4</v>
      </c>
      <c r="J242" t="s">
        <v>238</v>
      </c>
      <c r="L242" t="s">
        <v>238</v>
      </c>
      <c r="N242" t="s">
        <v>238</v>
      </c>
    </row>
    <row r="243" spans="1:14" x14ac:dyDescent="0.25">
      <c r="A243" t="s">
        <v>1531</v>
      </c>
      <c r="B243" t="s">
        <v>1274</v>
      </c>
      <c r="C243" t="s">
        <v>1456</v>
      </c>
      <c r="D243" t="s">
        <v>12</v>
      </c>
      <c r="E243" t="s">
        <v>214</v>
      </c>
      <c r="F243" t="s">
        <v>2059</v>
      </c>
      <c r="G243">
        <f>LEN(F243)</f>
        <v>1275</v>
      </c>
      <c r="H243" s="4">
        <v>45128</v>
      </c>
      <c r="I243">
        <v>7</v>
      </c>
      <c r="J243" t="s">
        <v>215</v>
      </c>
      <c r="K243" t="s">
        <v>216</v>
      </c>
      <c r="L243" t="s">
        <v>217</v>
      </c>
      <c r="N243" t="s">
        <v>217</v>
      </c>
    </row>
    <row r="244" spans="1:14" x14ac:dyDescent="0.25">
      <c r="A244" t="s">
        <v>1616</v>
      </c>
      <c r="B244" s="35" t="s">
        <v>1047</v>
      </c>
      <c r="C244" t="s">
        <v>1466</v>
      </c>
      <c r="D244" t="s">
        <v>12</v>
      </c>
      <c r="E244" t="s">
        <v>214</v>
      </c>
      <c r="F244" t="s">
        <v>375</v>
      </c>
      <c r="G244">
        <f>LEN(F244)</f>
        <v>661</v>
      </c>
      <c r="H244" s="4">
        <v>45092</v>
      </c>
      <c r="I244">
        <v>4</v>
      </c>
      <c r="J244" t="s">
        <v>376</v>
      </c>
      <c r="L244" t="s">
        <v>377</v>
      </c>
      <c r="N244" t="s">
        <v>377</v>
      </c>
    </row>
    <row r="245" spans="1:14" x14ac:dyDescent="0.25">
      <c r="A245" t="s">
        <v>1542</v>
      </c>
      <c r="B245" t="s">
        <v>1123</v>
      </c>
      <c r="C245" t="s">
        <v>1469</v>
      </c>
      <c r="D245" t="s">
        <v>12</v>
      </c>
      <c r="E245" t="s">
        <v>66</v>
      </c>
      <c r="F245" t="s">
        <v>93</v>
      </c>
      <c r="G245">
        <f>LEN(F245)</f>
        <v>767</v>
      </c>
      <c r="H245" s="4">
        <v>45092</v>
      </c>
      <c r="I245">
        <v>4</v>
      </c>
      <c r="J245" t="s">
        <v>67</v>
      </c>
      <c r="L245" t="s">
        <v>67</v>
      </c>
      <c r="N245" t="s">
        <v>67</v>
      </c>
    </row>
    <row r="246" spans="1:14" x14ac:dyDescent="0.25">
      <c r="A246" t="s">
        <v>1930</v>
      </c>
      <c r="B246" s="73" t="s">
        <v>1002</v>
      </c>
      <c r="C246" t="s">
        <v>1469</v>
      </c>
      <c r="D246" t="s">
        <v>12</v>
      </c>
      <c r="E246" t="s">
        <v>66</v>
      </c>
      <c r="F246" t="s">
        <v>1351</v>
      </c>
      <c r="G246">
        <f>LEN(F246)</f>
        <v>548</v>
      </c>
      <c r="H246" s="4">
        <v>45092</v>
      </c>
      <c r="I246">
        <v>4</v>
      </c>
      <c r="J246" t="s">
        <v>67</v>
      </c>
      <c r="L246" t="s">
        <v>765</v>
      </c>
      <c r="N246" t="s">
        <v>765</v>
      </c>
    </row>
    <row r="247" spans="1:14" x14ac:dyDescent="0.25">
      <c r="A247" t="s">
        <v>1569</v>
      </c>
      <c r="B247" t="s">
        <v>811</v>
      </c>
      <c r="C247" t="s">
        <v>1469</v>
      </c>
      <c r="D247" t="s">
        <v>12</v>
      </c>
      <c r="E247" t="s">
        <v>13</v>
      </c>
      <c r="F247" t="s">
        <v>94</v>
      </c>
      <c r="G247">
        <f>LEN(F247)</f>
        <v>702</v>
      </c>
      <c r="H247" s="4">
        <v>45092</v>
      </c>
      <c r="I247">
        <v>4</v>
      </c>
      <c r="J247" t="s">
        <v>67</v>
      </c>
      <c r="K247" t="s">
        <v>83</v>
      </c>
      <c r="L247" t="s">
        <v>67</v>
      </c>
      <c r="N247" t="s">
        <v>67</v>
      </c>
    </row>
    <row r="248" spans="1:14" x14ac:dyDescent="0.25">
      <c r="A248" t="s">
        <v>1837</v>
      </c>
      <c r="B248" t="s">
        <v>881</v>
      </c>
      <c r="C248" t="s">
        <v>1466</v>
      </c>
      <c r="D248" t="s">
        <v>12</v>
      </c>
      <c r="E248" t="s">
        <v>18</v>
      </c>
      <c r="F248" t="s">
        <v>1352</v>
      </c>
      <c r="G248">
        <f>LEN(F248)</f>
        <v>589</v>
      </c>
      <c r="H248" s="4">
        <v>45092</v>
      </c>
      <c r="I248">
        <v>4</v>
      </c>
      <c r="J248" t="s">
        <v>172</v>
      </c>
      <c r="L248" t="s">
        <v>172</v>
      </c>
      <c r="N248" t="s">
        <v>172</v>
      </c>
    </row>
    <row r="249" spans="1:14" x14ac:dyDescent="0.25">
      <c r="A249" t="s">
        <v>1782</v>
      </c>
      <c r="B249" t="s">
        <v>1233</v>
      </c>
      <c r="C249" t="s">
        <v>1457</v>
      </c>
      <c r="D249" t="s">
        <v>12</v>
      </c>
      <c r="E249" t="s">
        <v>22</v>
      </c>
      <c r="F249" t="s">
        <v>1353</v>
      </c>
      <c r="G249">
        <f>LEN(F249)</f>
        <v>602</v>
      </c>
      <c r="H249" s="4">
        <v>45092</v>
      </c>
      <c r="I249">
        <v>4</v>
      </c>
      <c r="J249" t="s">
        <v>378</v>
      </c>
      <c r="L249" t="s">
        <v>379</v>
      </c>
      <c r="M249" t="s">
        <v>380</v>
      </c>
      <c r="N249" t="s">
        <v>377</v>
      </c>
    </row>
    <row r="250" spans="1:14" x14ac:dyDescent="0.25">
      <c r="A250" t="s">
        <v>1938</v>
      </c>
      <c r="B250" s="73" t="s">
        <v>1161</v>
      </c>
      <c r="C250" t="s">
        <v>1477</v>
      </c>
      <c r="D250" t="s">
        <v>12</v>
      </c>
      <c r="E250" t="s">
        <v>18</v>
      </c>
      <c r="F250" t="s">
        <v>1354</v>
      </c>
      <c r="G250">
        <f>LEN(F250)</f>
        <v>542</v>
      </c>
      <c r="H250" s="4">
        <v>45092</v>
      </c>
      <c r="I250">
        <v>4</v>
      </c>
      <c r="J250" t="s">
        <v>200</v>
      </c>
      <c r="L250" t="s">
        <v>200</v>
      </c>
      <c r="N250" t="s">
        <v>200</v>
      </c>
    </row>
    <row r="251" spans="1:14" x14ac:dyDescent="0.25">
      <c r="A251" t="s">
        <v>1775</v>
      </c>
      <c r="B251" t="s">
        <v>896</v>
      </c>
      <c r="C251" t="s">
        <v>1479</v>
      </c>
      <c r="D251" t="s">
        <v>12</v>
      </c>
      <c r="E251" t="s">
        <v>66</v>
      </c>
      <c r="F251" t="s">
        <v>535</v>
      </c>
      <c r="G251">
        <f>LEN(F251)</f>
        <v>603</v>
      </c>
      <c r="H251" s="4">
        <v>45092</v>
      </c>
      <c r="I251">
        <v>4</v>
      </c>
      <c r="J251" t="s">
        <v>477</v>
      </c>
      <c r="K251" t="s">
        <v>536</v>
      </c>
      <c r="L251" t="s">
        <v>477</v>
      </c>
      <c r="M251" t="s">
        <v>536</v>
      </c>
      <c r="N251" t="s">
        <v>477</v>
      </c>
    </row>
    <row r="252" spans="1:14" x14ac:dyDescent="0.25">
      <c r="A252" t="s">
        <v>1732</v>
      </c>
      <c r="B252" t="s">
        <v>950</v>
      </c>
      <c r="C252" t="s">
        <v>1479</v>
      </c>
      <c r="D252" t="s">
        <v>12</v>
      </c>
      <c r="E252" t="s">
        <v>66</v>
      </c>
      <c r="F252" t="s">
        <v>1355</v>
      </c>
      <c r="G252">
        <f>LEN(F252)</f>
        <v>616</v>
      </c>
      <c r="H252" s="4">
        <v>45092</v>
      </c>
      <c r="I252">
        <v>4</v>
      </c>
      <c r="J252" t="s">
        <v>477</v>
      </c>
      <c r="K252" t="s">
        <v>485</v>
      </c>
      <c r="L252" t="s">
        <v>477</v>
      </c>
      <c r="M252" t="s">
        <v>485</v>
      </c>
      <c r="N252" t="s">
        <v>766</v>
      </c>
    </row>
    <row r="253" spans="1:14" x14ac:dyDescent="0.25">
      <c r="A253" t="s">
        <v>1768</v>
      </c>
      <c r="B253" t="s">
        <v>930</v>
      </c>
      <c r="C253" t="s">
        <v>1479</v>
      </c>
      <c r="D253" t="s">
        <v>12</v>
      </c>
      <c r="E253" t="s">
        <v>66</v>
      </c>
      <c r="F253" t="s">
        <v>248</v>
      </c>
      <c r="G253">
        <f>LEN(F253)</f>
        <v>605</v>
      </c>
      <c r="H253" s="4">
        <v>45092</v>
      </c>
      <c r="I253">
        <v>4</v>
      </c>
      <c r="J253" t="s">
        <v>249</v>
      </c>
      <c r="L253" t="s">
        <v>249</v>
      </c>
      <c r="N253" t="s">
        <v>249</v>
      </c>
    </row>
    <row r="254" spans="1:14" x14ac:dyDescent="0.25">
      <c r="A254" t="s">
        <v>1941</v>
      </c>
      <c r="B254" s="73" t="s">
        <v>897</v>
      </c>
      <c r="C254" t="s">
        <v>1479</v>
      </c>
      <c r="D254" t="s">
        <v>12</v>
      </c>
      <c r="E254" t="s">
        <v>66</v>
      </c>
      <c r="F254" t="s">
        <v>1357</v>
      </c>
      <c r="G254">
        <f>LEN(F254)</f>
        <v>538</v>
      </c>
      <c r="H254" s="4">
        <v>45092</v>
      </c>
      <c r="I254">
        <v>4</v>
      </c>
      <c r="J254" t="s">
        <v>477</v>
      </c>
      <c r="K254" t="s">
        <v>537</v>
      </c>
      <c r="L254" t="s">
        <v>477</v>
      </c>
      <c r="M254" t="s">
        <v>537</v>
      </c>
      <c r="N254" t="s">
        <v>477</v>
      </c>
    </row>
    <row r="255" spans="1:14" x14ac:dyDescent="0.25">
      <c r="A255" t="s">
        <v>1791</v>
      </c>
      <c r="B255" t="s">
        <v>891</v>
      </c>
      <c r="C255" t="s">
        <v>1479</v>
      </c>
      <c r="D255" t="s">
        <v>12</v>
      </c>
      <c r="E255" t="s">
        <v>18</v>
      </c>
      <c r="F255" t="s">
        <v>1356</v>
      </c>
      <c r="G255">
        <f>LEN(F255)</f>
        <v>600</v>
      </c>
      <c r="H255" s="4">
        <v>45092</v>
      </c>
      <c r="I255">
        <v>4</v>
      </c>
      <c r="J255" t="s">
        <v>306</v>
      </c>
      <c r="K255" t="s">
        <v>307</v>
      </c>
      <c r="L255" t="s">
        <v>306</v>
      </c>
      <c r="N255" t="s">
        <v>306</v>
      </c>
    </row>
    <row r="256" spans="1:14" x14ac:dyDescent="0.25">
      <c r="A256" t="s">
        <v>1747</v>
      </c>
      <c r="B256" t="s">
        <v>806</v>
      </c>
      <c r="C256" t="s">
        <v>1479</v>
      </c>
      <c r="D256" t="s">
        <v>12</v>
      </c>
      <c r="E256" t="s">
        <v>282</v>
      </c>
      <c r="F256" t="s">
        <v>446</v>
      </c>
      <c r="G256">
        <f>LEN(F256)</f>
        <v>611</v>
      </c>
      <c r="H256" s="4">
        <v>45092</v>
      </c>
      <c r="I256">
        <v>4</v>
      </c>
      <c r="J256" t="s">
        <v>443</v>
      </c>
      <c r="K256" t="s">
        <v>444</v>
      </c>
      <c r="L256" t="s">
        <v>445</v>
      </c>
      <c r="N256" t="s">
        <v>280</v>
      </c>
    </row>
    <row r="257" spans="1:14" x14ac:dyDescent="0.25">
      <c r="A257" t="s">
        <v>1605</v>
      </c>
      <c r="B257" t="s">
        <v>1279</v>
      </c>
      <c r="C257" t="s">
        <v>1479</v>
      </c>
      <c r="D257" t="s">
        <v>12</v>
      </c>
      <c r="E257" t="s">
        <v>282</v>
      </c>
      <c r="F257" t="s">
        <v>308</v>
      </c>
      <c r="G257">
        <f>LEN(F257)</f>
        <v>665</v>
      </c>
      <c r="H257" s="4">
        <v>45092</v>
      </c>
      <c r="I257">
        <v>4</v>
      </c>
      <c r="J257" t="s">
        <v>306</v>
      </c>
      <c r="K257" t="s">
        <v>307</v>
      </c>
      <c r="L257" t="s">
        <v>306</v>
      </c>
      <c r="N257" t="s">
        <v>306</v>
      </c>
    </row>
    <row r="258" spans="1:14" x14ac:dyDescent="0.25">
      <c r="A258" t="s">
        <v>1906</v>
      </c>
      <c r="B258" t="s">
        <v>969</v>
      </c>
      <c r="C258" t="s">
        <v>1479</v>
      </c>
      <c r="D258" t="s">
        <v>12</v>
      </c>
      <c r="E258" t="s">
        <v>282</v>
      </c>
      <c r="F258" t="s">
        <v>1358</v>
      </c>
      <c r="G258">
        <f>LEN(F258)</f>
        <v>558</v>
      </c>
      <c r="H258" s="4">
        <v>45092</v>
      </c>
      <c r="I258">
        <v>4</v>
      </c>
      <c r="J258" t="s">
        <v>321</v>
      </c>
      <c r="K258" t="s">
        <v>322</v>
      </c>
      <c r="L258" t="s">
        <v>323</v>
      </c>
      <c r="M258" t="s">
        <v>324</v>
      </c>
      <c r="N258" t="s">
        <v>201</v>
      </c>
    </row>
    <row r="259" spans="1:14" x14ac:dyDescent="0.25">
      <c r="A259" t="s">
        <v>1865</v>
      </c>
      <c r="B259" t="s">
        <v>802</v>
      </c>
      <c r="C259" t="s">
        <v>1479</v>
      </c>
      <c r="D259" t="s">
        <v>12</v>
      </c>
      <c r="E259" t="s">
        <v>282</v>
      </c>
      <c r="F259" t="s">
        <v>1359</v>
      </c>
      <c r="G259">
        <f>LEN(F259)</f>
        <v>576</v>
      </c>
      <c r="H259" s="4">
        <v>45092</v>
      </c>
      <c r="I259">
        <v>4</v>
      </c>
      <c r="J259" t="s">
        <v>280</v>
      </c>
      <c r="L259" t="s">
        <v>280</v>
      </c>
      <c r="N259" t="s">
        <v>280</v>
      </c>
    </row>
    <row r="260" spans="1:14" x14ac:dyDescent="0.25">
      <c r="A260" t="s">
        <v>1817</v>
      </c>
      <c r="B260" t="s">
        <v>803</v>
      </c>
      <c r="C260" t="s">
        <v>1479</v>
      </c>
      <c r="D260" t="s">
        <v>12</v>
      </c>
      <c r="E260" t="s">
        <v>282</v>
      </c>
      <c r="F260" t="s">
        <v>309</v>
      </c>
      <c r="G260">
        <f>LEN(F260)</f>
        <v>594</v>
      </c>
      <c r="H260" s="4">
        <v>45092</v>
      </c>
      <c r="I260">
        <v>4</v>
      </c>
      <c r="J260" t="s">
        <v>306</v>
      </c>
      <c r="K260" t="s">
        <v>307</v>
      </c>
      <c r="L260" t="s">
        <v>306</v>
      </c>
      <c r="N260" t="s">
        <v>306</v>
      </c>
    </row>
    <row r="261" spans="1:14" x14ac:dyDescent="0.25">
      <c r="A261" t="s">
        <v>1613</v>
      </c>
      <c r="B261" t="s">
        <v>951</v>
      </c>
      <c r="C261" t="s">
        <v>1479</v>
      </c>
      <c r="D261" t="s">
        <v>12</v>
      </c>
      <c r="E261" t="s">
        <v>282</v>
      </c>
      <c r="F261" t="s">
        <v>587</v>
      </c>
      <c r="G261">
        <f>LEN(F261)</f>
        <v>662</v>
      </c>
      <c r="H261" s="4">
        <v>45092</v>
      </c>
      <c r="I261">
        <v>4</v>
      </c>
      <c r="J261" t="s">
        <v>580</v>
      </c>
      <c r="K261" t="s">
        <v>588</v>
      </c>
      <c r="L261" t="s">
        <v>580</v>
      </c>
      <c r="N261" t="s">
        <v>580</v>
      </c>
    </row>
    <row r="262" spans="1:14" x14ac:dyDescent="0.25">
      <c r="A262" t="s">
        <v>1538</v>
      </c>
      <c r="B262" t="s">
        <v>1257</v>
      </c>
      <c r="C262" t="s">
        <v>1464</v>
      </c>
      <c r="D262" t="s">
        <v>12</v>
      </c>
      <c r="E262" t="s">
        <v>29</v>
      </c>
      <c r="F262" t="s">
        <v>2066</v>
      </c>
      <c r="G262">
        <f>LEN(F262)</f>
        <v>843</v>
      </c>
      <c r="H262" s="4">
        <v>45128</v>
      </c>
      <c r="I262">
        <v>7</v>
      </c>
      <c r="J262" t="s">
        <v>306</v>
      </c>
      <c r="K262" t="s">
        <v>312</v>
      </c>
      <c r="L262" t="s">
        <v>306</v>
      </c>
      <c r="N262" t="s">
        <v>306</v>
      </c>
    </row>
    <row r="263" spans="1:14" x14ac:dyDescent="0.25">
      <c r="A263" t="s">
        <v>1860</v>
      </c>
      <c r="B263" t="s">
        <v>1188</v>
      </c>
      <c r="C263" t="s">
        <v>1464</v>
      </c>
      <c r="D263" t="s">
        <v>12</v>
      </c>
      <c r="E263" t="s">
        <v>29</v>
      </c>
      <c r="F263" t="s">
        <v>1360</v>
      </c>
      <c r="G263">
        <f>LEN(F263)</f>
        <v>579</v>
      </c>
      <c r="H263" s="4">
        <v>45092</v>
      </c>
      <c r="I263">
        <v>4</v>
      </c>
      <c r="J263" t="s">
        <v>174</v>
      </c>
      <c r="K263" t="s">
        <v>188</v>
      </c>
      <c r="L263" t="s">
        <v>179</v>
      </c>
      <c r="N263" t="s">
        <v>179</v>
      </c>
    </row>
    <row r="264" spans="1:14" x14ac:dyDescent="0.25">
      <c r="A264" t="s">
        <v>1681</v>
      </c>
      <c r="B264" t="s">
        <v>1214</v>
      </c>
      <c r="C264" t="s">
        <v>1464</v>
      </c>
      <c r="D264" t="s">
        <v>12</v>
      </c>
      <c r="E264" t="s">
        <v>29</v>
      </c>
      <c r="F264" t="s">
        <v>311</v>
      </c>
      <c r="G264">
        <f>LEN(F264)</f>
        <v>630</v>
      </c>
      <c r="H264" s="4">
        <v>45092</v>
      </c>
      <c r="I264">
        <v>4</v>
      </c>
      <c r="J264" t="s">
        <v>306</v>
      </c>
      <c r="K264" t="s">
        <v>307</v>
      </c>
      <c r="L264" t="s">
        <v>306</v>
      </c>
      <c r="N264" t="s">
        <v>306</v>
      </c>
    </row>
    <row r="265" spans="1:14" x14ac:dyDescent="0.25">
      <c r="A265" t="s">
        <v>1656</v>
      </c>
      <c r="B265" t="s">
        <v>790</v>
      </c>
      <c r="C265" t="s">
        <v>1464</v>
      </c>
      <c r="D265" t="s">
        <v>12</v>
      </c>
      <c r="E265" t="s">
        <v>29</v>
      </c>
      <c r="F265" t="s">
        <v>202</v>
      </c>
      <c r="G265">
        <f>LEN(F265)</f>
        <v>639</v>
      </c>
      <c r="H265" s="4">
        <v>45097</v>
      </c>
      <c r="I265">
        <v>5</v>
      </c>
      <c r="J265" t="s">
        <v>201</v>
      </c>
      <c r="K265" t="s">
        <v>203</v>
      </c>
      <c r="L265" t="s">
        <v>179</v>
      </c>
      <c r="N265" t="s">
        <v>179</v>
      </c>
    </row>
    <row r="266" spans="1:14" x14ac:dyDescent="0.25">
      <c r="A266" t="s">
        <v>1959</v>
      </c>
      <c r="B266" t="s">
        <v>1217</v>
      </c>
      <c r="C266" t="s">
        <v>1464</v>
      </c>
      <c r="D266" t="s">
        <v>12</v>
      </c>
      <c r="E266" t="s">
        <v>29</v>
      </c>
      <c r="F266" t="s">
        <v>1361</v>
      </c>
      <c r="G266">
        <f>LEN(F266)</f>
        <v>521</v>
      </c>
      <c r="H266" s="4">
        <v>45097</v>
      </c>
      <c r="I266">
        <v>5</v>
      </c>
      <c r="J266" t="s">
        <v>306</v>
      </c>
      <c r="K266" t="s">
        <v>307</v>
      </c>
      <c r="L266" t="s">
        <v>306</v>
      </c>
      <c r="N266" t="s">
        <v>306</v>
      </c>
    </row>
    <row r="267" spans="1:14" x14ac:dyDescent="0.25">
      <c r="A267" t="s">
        <v>1662</v>
      </c>
      <c r="B267" t="s">
        <v>1250</v>
      </c>
      <c r="C267" t="s">
        <v>1464</v>
      </c>
      <c r="D267" t="s">
        <v>12</v>
      </c>
      <c r="E267" t="s">
        <v>66</v>
      </c>
      <c r="F267" t="s">
        <v>1362</v>
      </c>
      <c r="G267">
        <f>LEN(F267)</f>
        <v>637</v>
      </c>
      <c r="H267" s="4">
        <v>45092</v>
      </c>
      <c r="I267">
        <v>4</v>
      </c>
      <c r="J267" t="s">
        <v>477</v>
      </c>
      <c r="K267" t="s">
        <v>508</v>
      </c>
      <c r="L267" t="s">
        <v>477</v>
      </c>
      <c r="M267" t="s">
        <v>508</v>
      </c>
      <c r="N267" t="s">
        <v>477</v>
      </c>
    </row>
    <row r="268" spans="1:14" x14ac:dyDescent="0.25">
      <c r="A268" t="s">
        <v>1657</v>
      </c>
      <c r="B268" s="73" t="s">
        <v>886</v>
      </c>
      <c r="C268" t="s">
        <v>1464</v>
      </c>
      <c r="D268" t="s">
        <v>12</v>
      </c>
      <c r="E268" t="s">
        <v>66</v>
      </c>
      <c r="F268" t="s">
        <v>102</v>
      </c>
      <c r="G268">
        <f>LEN(F268)</f>
        <v>639</v>
      </c>
      <c r="H268" s="4">
        <v>45092</v>
      </c>
      <c r="I268">
        <v>4</v>
      </c>
      <c r="J268" t="s">
        <v>67</v>
      </c>
      <c r="L268" t="s">
        <v>67</v>
      </c>
      <c r="N268" t="s">
        <v>67</v>
      </c>
    </row>
    <row r="269" spans="1:14" x14ac:dyDescent="0.25">
      <c r="A269" t="s">
        <v>1625</v>
      </c>
      <c r="B269" t="s">
        <v>1137</v>
      </c>
      <c r="C269" t="s">
        <v>1464</v>
      </c>
      <c r="D269" t="s">
        <v>12</v>
      </c>
      <c r="E269" t="s">
        <v>66</v>
      </c>
      <c r="F269" t="s">
        <v>489</v>
      </c>
      <c r="G269">
        <f>LEN(F269)</f>
        <v>655</v>
      </c>
      <c r="H269" s="4">
        <v>45092</v>
      </c>
      <c r="I269">
        <v>4</v>
      </c>
      <c r="J269" t="s">
        <v>477</v>
      </c>
      <c r="K269" t="s">
        <v>490</v>
      </c>
      <c r="L269" t="s">
        <v>477</v>
      </c>
      <c r="M269" t="s">
        <v>490</v>
      </c>
      <c r="N269" t="s">
        <v>766</v>
      </c>
    </row>
    <row r="270" spans="1:14" x14ac:dyDescent="0.25">
      <c r="A270" t="s">
        <v>1718</v>
      </c>
      <c r="B270" t="s">
        <v>1175</v>
      </c>
      <c r="C270" t="s">
        <v>1464</v>
      </c>
      <c r="D270" t="s">
        <v>12</v>
      </c>
      <c r="E270" t="s">
        <v>13</v>
      </c>
      <c r="F270" t="s">
        <v>2076</v>
      </c>
      <c r="G270">
        <f>LEN(F270)</f>
        <v>620</v>
      </c>
      <c r="H270" s="4">
        <v>45092</v>
      </c>
      <c r="I270">
        <v>4</v>
      </c>
      <c r="J270" t="s">
        <v>477</v>
      </c>
      <c r="K270" t="s">
        <v>508</v>
      </c>
      <c r="L270" t="s">
        <v>477</v>
      </c>
      <c r="M270" t="s">
        <v>508</v>
      </c>
      <c r="N270" t="s">
        <v>477</v>
      </c>
    </row>
    <row r="271" spans="1:14" x14ac:dyDescent="0.25">
      <c r="A271" t="s">
        <v>1535</v>
      </c>
      <c r="B271" t="s">
        <v>1027</v>
      </c>
      <c r="C271" t="s">
        <v>1464</v>
      </c>
      <c r="D271" t="s">
        <v>12</v>
      </c>
      <c r="E271" t="s">
        <v>18</v>
      </c>
      <c r="F271" t="s">
        <v>2063</v>
      </c>
      <c r="G271">
        <f>LEN(F271)</f>
        <v>1234</v>
      </c>
      <c r="H271" s="4">
        <v>45128</v>
      </c>
      <c r="I271">
        <v>7</v>
      </c>
      <c r="J271" t="s">
        <v>306</v>
      </c>
      <c r="K271" t="s">
        <v>312</v>
      </c>
      <c r="L271" t="s">
        <v>306</v>
      </c>
      <c r="N271" t="s">
        <v>306</v>
      </c>
    </row>
    <row r="272" spans="1:14" x14ac:dyDescent="0.25">
      <c r="A272" t="s">
        <v>1600</v>
      </c>
      <c r="B272" t="s">
        <v>1177</v>
      </c>
      <c r="C272" t="s">
        <v>1464</v>
      </c>
      <c r="D272" t="s">
        <v>12</v>
      </c>
      <c r="E272" t="s">
        <v>18</v>
      </c>
      <c r="F272" t="s">
        <v>2068</v>
      </c>
      <c r="G272">
        <f>LEN(F272)</f>
        <v>669</v>
      </c>
      <c r="H272" s="4">
        <v>45097</v>
      </c>
      <c r="I272">
        <v>5</v>
      </c>
      <c r="J272" t="s">
        <v>67</v>
      </c>
      <c r="L272" t="s">
        <v>67</v>
      </c>
      <c r="N272" t="s">
        <v>67</v>
      </c>
    </row>
    <row r="273" spans="1:14" x14ac:dyDescent="0.25">
      <c r="A273" t="s">
        <v>1562</v>
      </c>
      <c r="B273" t="s">
        <v>1287</v>
      </c>
      <c r="C273" t="s">
        <v>1465</v>
      </c>
      <c r="D273" t="s">
        <v>12</v>
      </c>
      <c r="E273" t="s">
        <v>18</v>
      </c>
      <c r="F273" t="s">
        <v>104</v>
      </c>
      <c r="G273">
        <f>LEN(F273)</f>
        <v>707</v>
      </c>
      <c r="H273" s="4">
        <v>45092</v>
      </c>
      <c r="I273">
        <v>4</v>
      </c>
      <c r="J273" t="s">
        <v>67</v>
      </c>
      <c r="L273" t="s">
        <v>67</v>
      </c>
      <c r="N273" t="s">
        <v>67</v>
      </c>
    </row>
    <row r="274" spans="1:14" x14ac:dyDescent="0.25">
      <c r="A274" t="s">
        <v>1833</v>
      </c>
      <c r="B274" t="s">
        <v>1091</v>
      </c>
      <c r="C274" t="s">
        <v>1465</v>
      </c>
      <c r="D274" t="s">
        <v>12</v>
      </c>
      <c r="E274" t="s">
        <v>18</v>
      </c>
      <c r="F274" t="s">
        <v>1363</v>
      </c>
      <c r="G274">
        <f>LEN(F274)</f>
        <v>590</v>
      </c>
      <c r="H274" s="4">
        <v>45092</v>
      </c>
      <c r="I274">
        <v>4</v>
      </c>
      <c r="J274" t="s">
        <v>477</v>
      </c>
      <c r="K274" t="s">
        <v>508</v>
      </c>
      <c r="L274" t="s">
        <v>477</v>
      </c>
      <c r="M274" t="s">
        <v>508</v>
      </c>
      <c r="N274" t="s">
        <v>477</v>
      </c>
    </row>
    <row r="275" spans="1:14" x14ac:dyDescent="0.25">
      <c r="A275" t="s">
        <v>1809</v>
      </c>
      <c r="B275" t="s">
        <v>1073</v>
      </c>
      <c r="C275" t="s">
        <v>1479</v>
      </c>
      <c r="D275" t="s">
        <v>12</v>
      </c>
      <c r="E275" t="s">
        <v>13</v>
      </c>
      <c r="F275" t="s">
        <v>281</v>
      </c>
      <c r="G275">
        <f>LEN(F275)</f>
        <v>595</v>
      </c>
      <c r="H275" s="3" t="s">
        <v>28</v>
      </c>
      <c r="I275">
        <v>3</v>
      </c>
      <c r="J275" t="s">
        <v>280</v>
      </c>
      <c r="L275" t="s">
        <v>280</v>
      </c>
      <c r="N275" t="s">
        <v>280</v>
      </c>
    </row>
    <row r="276" spans="1:14" x14ac:dyDescent="0.25">
      <c r="A276" t="s">
        <v>1838</v>
      </c>
      <c r="B276" t="s">
        <v>994</v>
      </c>
      <c r="C276" t="s">
        <v>1465</v>
      </c>
      <c r="D276" t="s">
        <v>12</v>
      </c>
      <c r="E276" t="s">
        <v>29</v>
      </c>
      <c r="F276" t="s">
        <v>285</v>
      </c>
      <c r="G276">
        <f>LEN(F276)</f>
        <v>589</v>
      </c>
      <c r="H276" s="3" t="s">
        <v>28</v>
      </c>
      <c r="I276">
        <v>3</v>
      </c>
      <c r="J276" t="s">
        <v>280</v>
      </c>
      <c r="L276" t="s">
        <v>280</v>
      </c>
      <c r="N276" t="s">
        <v>280</v>
      </c>
    </row>
    <row r="277" spans="1:14" x14ac:dyDescent="0.25">
      <c r="A277" t="s">
        <v>1765</v>
      </c>
      <c r="B277" s="73" t="s">
        <v>865</v>
      </c>
      <c r="C277" t="s">
        <v>1465</v>
      </c>
      <c r="D277" t="s">
        <v>12</v>
      </c>
      <c r="E277" t="s">
        <v>29</v>
      </c>
      <c r="F277" t="s">
        <v>224</v>
      </c>
      <c r="G277">
        <f>LEN(F277)</f>
        <v>606</v>
      </c>
      <c r="H277" s="3" t="s">
        <v>28</v>
      </c>
      <c r="I277">
        <v>3</v>
      </c>
      <c r="J277" t="s">
        <v>179</v>
      </c>
      <c r="L277" t="s">
        <v>179</v>
      </c>
      <c r="N277" t="s">
        <v>179</v>
      </c>
    </row>
    <row r="278" spans="1:14" x14ac:dyDescent="0.25">
      <c r="A278" t="s">
        <v>1723</v>
      </c>
      <c r="B278" t="s">
        <v>992</v>
      </c>
      <c r="C278" t="s">
        <v>1465</v>
      </c>
      <c r="D278" t="s">
        <v>12</v>
      </c>
      <c r="E278" t="s">
        <v>29</v>
      </c>
      <c r="F278" t="s">
        <v>401</v>
      </c>
      <c r="G278">
        <f>LEN(F278)</f>
        <v>618</v>
      </c>
      <c r="H278" s="3" t="s">
        <v>28</v>
      </c>
      <c r="I278">
        <v>3</v>
      </c>
      <c r="J278" t="s">
        <v>269</v>
      </c>
      <c r="L278" t="s">
        <v>269</v>
      </c>
      <c r="N278" t="s">
        <v>269</v>
      </c>
    </row>
    <row r="279" spans="1:14" x14ac:dyDescent="0.25">
      <c r="A279" t="s">
        <v>1901</v>
      </c>
      <c r="B279" t="s">
        <v>1079</v>
      </c>
      <c r="C279" t="s">
        <v>1465</v>
      </c>
      <c r="D279" t="s">
        <v>12</v>
      </c>
      <c r="E279" t="s">
        <v>29</v>
      </c>
      <c r="F279" t="s">
        <v>1364</v>
      </c>
      <c r="G279">
        <f>LEN(F279)</f>
        <v>559</v>
      </c>
      <c r="H279" s="3" t="s">
        <v>28</v>
      </c>
      <c r="I279">
        <v>3</v>
      </c>
      <c r="J279" t="s">
        <v>201</v>
      </c>
      <c r="K279" t="s">
        <v>203</v>
      </c>
      <c r="L279" t="s">
        <v>179</v>
      </c>
      <c r="N279" t="s">
        <v>179</v>
      </c>
    </row>
    <row r="280" spans="1:14" x14ac:dyDescent="0.25">
      <c r="A280" t="s">
        <v>1927</v>
      </c>
      <c r="B280" s="73" t="s">
        <v>847</v>
      </c>
      <c r="C280" t="s">
        <v>1465</v>
      </c>
      <c r="D280" t="s">
        <v>12</v>
      </c>
      <c r="E280" t="s">
        <v>66</v>
      </c>
      <c r="F280" t="s">
        <v>491</v>
      </c>
      <c r="G280">
        <f>LEN(F280)</f>
        <v>551</v>
      </c>
      <c r="H280" s="3" t="s">
        <v>28</v>
      </c>
      <c r="I280">
        <v>3</v>
      </c>
      <c r="J280" t="s">
        <v>477</v>
      </c>
      <c r="K280" t="s">
        <v>488</v>
      </c>
      <c r="L280" t="s">
        <v>477</v>
      </c>
      <c r="M280" t="s">
        <v>488</v>
      </c>
      <c r="N280" t="s">
        <v>766</v>
      </c>
    </row>
    <row r="281" spans="1:14" x14ac:dyDescent="0.25">
      <c r="A281" t="s">
        <v>1856</v>
      </c>
      <c r="B281" t="s">
        <v>1092</v>
      </c>
      <c r="C281" t="s">
        <v>1465</v>
      </c>
      <c r="D281" t="s">
        <v>12</v>
      </c>
      <c r="E281" t="s">
        <v>66</v>
      </c>
      <c r="F281" t="s">
        <v>538</v>
      </c>
      <c r="G281">
        <f>LEN(F281)</f>
        <v>581</v>
      </c>
      <c r="H281" s="3" t="s">
        <v>28</v>
      </c>
      <c r="I281">
        <v>3</v>
      </c>
      <c r="J281" t="s">
        <v>477</v>
      </c>
      <c r="K281" t="s">
        <v>508</v>
      </c>
      <c r="L281" t="s">
        <v>477</v>
      </c>
      <c r="M281" t="s">
        <v>508</v>
      </c>
      <c r="N281" t="s">
        <v>477</v>
      </c>
    </row>
    <row r="282" spans="1:14" x14ac:dyDescent="0.25">
      <c r="A282" t="s">
        <v>1710</v>
      </c>
      <c r="B282" t="s">
        <v>1252</v>
      </c>
      <c r="C282" t="s">
        <v>1465</v>
      </c>
      <c r="D282" t="s">
        <v>12</v>
      </c>
      <c r="E282" t="s">
        <v>66</v>
      </c>
      <c r="F282" t="s">
        <v>539</v>
      </c>
      <c r="G282">
        <f>LEN(F282)</f>
        <v>624</v>
      </c>
      <c r="H282" s="3" t="s">
        <v>28</v>
      </c>
      <c r="I282">
        <v>3</v>
      </c>
      <c r="J282" t="s">
        <v>477</v>
      </c>
      <c r="K282" t="s">
        <v>508</v>
      </c>
      <c r="L282" t="s">
        <v>477</v>
      </c>
      <c r="M282" t="s">
        <v>508</v>
      </c>
      <c r="N282" t="s">
        <v>477</v>
      </c>
    </row>
    <row r="283" spans="1:14" x14ac:dyDescent="0.25">
      <c r="A283" t="s">
        <v>1721</v>
      </c>
      <c r="B283" t="s">
        <v>837</v>
      </c>
      <c r="C283" t="s">
        <v>1465</v>
      </c>
      <c r="D283" t="s">
        <v>12</v>
      </c>
      <c r="E283" t="s">
        <v>66</v>
      </c>
      <c r="F283" t="s">
        <v>540</v>
      </c>
      <c r="G283">
        <f>LEN(F283)</f>
        <v>619</v>
      </c>
      <c r="H283" s="3" t="s">
        <v>28</v>
      </c>
      <c r="I283">
        <v>3</v>
      </c>
      <c r="J283" t="s">
        <v>477</v>
      </c>
      <c r="K283" t="s">
        <v>508</v>
      </c>
      <c r="L283" t="s">
        <v>477</v>
      </c>
      <c r="M283" t="s">
        <v>508</v>
      </c>
      <c r="N283" t="s">
        <v>477</v>
      </c>
    </row>
    <row r="284" spans="1:14" x14ac:dyDescent="0.25">
      <c r="A284" t="s">
        <v>1807</v>
      </c>
      <c r="B284" t="s">
        <v>869</v>
      </c>
      <c r="C284" t="s">
        <v>1465</v>
      </c>
      <c r="D284" t="s">
        <v>12</v>
      </c>
      <c r="E284" t="s">
        <v>13</v>
      </c>
      <c r="F284" t="s">
        <v>284</v>
      </c>
      <c r="G284">
        <f>LEN(F284)</f>
        <v>596</v>
      </c>
      <c r="H284" s="3" t="s">
        <v>28</v>
      </c>
      <c r="I284">
        <v>3</v>
      </c>
      <c r="J284" t="s">
        <v>280</v>
      </c>
      <c r="L284" t="s">
        <v>280</v>
      </c>
      <c r="N284" t="s">
        <v>280</v>
      </c>
    </row>
    <row r="285" spans="1:14" x14ac:dyDescent="0.25">
      <c r="A285" t="s">
        <v>1649</v>
      </c>
      <c r="B285" t="s">
        <v>1181</v>
      </c>
      <c r="C285" t="s">
        <v>1483</v>
      </c>
      <c r="D285" t="s">
        <v>12</v>
      </c>
      <c r="E285" t="s">
        <v>66</v>
      </c>
      <c r="F285" t="s">
        <v>541</v>
      </c>
      <c r="G285">
        <f>LEN(F285)</f>
        <v>640</v>
      </c>
      <c r="H285" s="3" t="s">
        <v>28</v>
      </c>
      <c r="I285">
        <v>3</v>
      </c>
      <c r="J285" t="s">
        <v>477</v>
      </c>
      <c r="K285" t="s">
        <v>508</v>
      </c>
      <c r="L285" t="s">
        <v>477</v>
      </c>
      <c r="M285" t="s">
        <v>508</v>
      </c>
      <c r="N285" t="s">
        <v>477</v>
      </c>
    </row>
    <row r="286" spans="1:14" x14ac:dyDescent="0.25">
      <c r="A286" t="s">
        <v>1875</v>
      </c>
      <c r="B286" t="s">
        <v>1227</v>
      </c>
      <c r="C286" t="s">
        <v>1483</v>
      </c>
      <c r="D286" t="s">
        <v>12</v>
      </c>
      <c r="E286" t="s">
        <v>66</v>
      </c>
      <c r="F286" t="s">
        <v>542</v>
      </c>
      <c r="G286">
        <f>LEN(F286)</f>
        <v>569</v>
      </c>
      <c r="H286" s="3" t="s">
        <v>28</v>
      </c>
      <c r="I286">
        <v>3</v>
      </c>
      <c r="J286" t="s">
        <v>477</v>
      </c>
      <c r="K286" t="s">
        <v>508</v>
      </c>
      <c r="L286" t="s">
        <v>477</v>
      </c>
      <c r="M286" t="s">
        <v>508</v>
      </c>
      <c r="N286" t="s">
        <v>477</v>
      </c>
    </row>
    <row r="287" spans="1:14" x14ac:dyDescent="0.25">
      <c r="A287" t="s">
        <v>1831</v>
      </c>
      <c r="B287" t="s">
        <v>1028</v>
      </c>
      <c r="C287" t="s">
        <v>1483</v>
      </c>
      <c r="D287" t="s">
        <v>12</v>
      </c>
      <c r="E287" t="s">
        <v>13</v>
      </c>
      <c r="F287" t="s">
        <v>27</v>
      </c>
      <c r="G287">
        <f>LEN(F287)</f>
        <v>591</v>
      </c>
      <c r="H287" s="3" t="s">
        <v>28</v>
      </c>
      <c r="I287">
        <v>3</v>
      </c>
      <c r="J287" t="s">
        <v>16</v>
      </c>
      <c r="L287" t="s">
        <v>16</v>
      </c>
      <c r="N287" t="s">
        <v>16</v>
      </c>
    </row>
    <row r="288" spans="1:14" x14ac:dyDescent="0.25">
      <c r="A288" t="s">
        <v>1706</v>
      </c>
      <c r="B288" t="s">
        <v>911</v>
      </c>
      <c r="C288" t="s">
        <v>1483</v>
      </c>
      <c r="D288" t="s">
        <v>12</v>
      </c>
      <c r="E288" t="s">
        <v>18</v>
      </c>
      <c r="F288" t="s">
        <v>105</v>
      </c>
      <c r="G288">
        <f>LEN(F288)</f>
        <v>625</v>
      </c>
      <c r="H288" s="3" t="s">
        <v>28</v>
      </c>
      <c r="I288">
        <v>3</v>
      </c>
      <c r="J288" t="s">
        <v>67</v>
      </c>
      <c r="K288" t="s">
        <v>83</v>
      </c>
      <c r="L288" t="s">
        <v>67</v>
      </c>
      <c r="N288" t="s">
        <v>67</v>
      </c>
    </row>
    <row r="289" spans="1:14" x14ac:dyDescent="0.25">
      <c r="A289" t="s">
        <v>1890</v>
      </c>
      <c r="B289" t="s">
        <v>1013</v>
      </c>
      <c r="C289" t="s">
        <v>1483</v>
      </c>
      <c r="D289" t="s">
        <v>12</v>
      </c>
      <c r="E289" t="s">
        <v>18</v>
      </c>
      <c r="F289" t="s">
        <v>543</v>
      </c>
      <c r="G289">
        <f>LEN(F289)</f>
        <v>563</v>
      </c>
      <c r="H289" s="3" t="s">
        <v>28</v>
      </c>
      <c r="I289">
        <v>3</v>
      </c>
      <c r="J289" t="s">
        <v>477</v>
      </c>
      <c r="K289" t="s">
        <v>508</v>
      </c>
      <c r="L289" t="s">
        <v>477</v>
      </c>
      <c r="M289" t="s">
        <v>508</v>
      </c>
      <c r="N289" t="s">
        <v>477</v>
      </c>
    </row>
    <row r="290" spans="1:14" x14ac:dyDescent="0.25">
      <c r="A290" t="s">
        <v>1650</v>
      </c>
      <c r="B290" t="s">
        <v>797</v>
      </c>
      <c r="C290" t="s">
        <v>1482</v>
      </c>
      <c r="D290" t="s">
        <v>12</v>
      </c>
      <c r="E290" t="s">
        <v>18</v>
      </c>
      <c r="F290" t="s">
        <v>47</v>
      </c>
      <c r="G290">
        <f>LEN(F290)</f>
        <v>640</v>
      </c>
      <c r="H290" s="3" t="s">
        <v>28</v>
      </c>
      <c r="I290">
        <v>3</v>
      </c>
      <c r="J290" t="s">
        <v>48</v>
      </c>
      <c r="L290" t="s">
        <v>48</v>
      </c>
      <c r="N290" t="s">
        <v>48</v>
      </c>
    </row>
    <row r="291" spans="1:14" x14ac:dyDescent="0.25">
      <c r="A291" t="s">
        <v>1630</v>
      </c>
      <c r="B291" t="s">
        <v>1087</v>
      </c>
      <c r="C291" t="s">
        <v>1483</v>
      </c>
      <c r="D291" t="s">
        <v>12</v>
      </c>
      <c r="E291" t="s">
        <v>66</v>
      </c>
      <c r="F291" t="s">
        <v>544</v>
      </c>
      <c r="G291">
        <f>LEN(F291)</f>
        <v>652</v>
      </c>
      <c r="H291" s="4">
        <v>45092</v>
      </c>
      <c r="I291">
        <v>4</v>
      </c>
      <c r="J291" t="s">
        <v>477</v>
      </c>
      <c r="K291" t="s">
        <v>508</v>
      </c>
      <c r="L291" t="s">
        <v>477</v>
      </c>
      <c r="M291" t="s">
        <v>508</v>
      </c>
      <c r="N291" t="s">
        <v>477</v>
      </c>
    </row>
    <row r="292" spans="1:14" x14ac:dyDescent="0.25">
      <c r="A292" t="s">
        <v>1854</v>
      </c>
      <c r="B292" t="s">
        <v>1266</v>
      </c>
      <c r="C292" t="s">
        <v>1483</v>
      </c>
      <c r="D292" t="s">
        <v>12</v>
      </c>
      <c r="E292" t="s">
        <v>29</v>
      </c>
      <c r="F292" t="s">
        <v>30</v>
      </c>
      <c r="G292">
        <f>LEN(F292)</f>
        <v>583</v>
      </c>
      <c r="H292" s="3" t="s">
        <v>28</v>
      </c>
      <c r="I292">
        <v>3</v>
      </c>
      <c r="J292" t="s">
        <v>16</v>
      </c>
      <c r="L292" t="s">
        <v>16</v>
      </c>
      <c r="N292" t="s">
        <v>16</v>
      </c>
    </row>
    <row r="293" spans="1:14" x14ac:dyDescent="0.25">
      <c r="A293" t="s">
        <v>1783</v>
      </c>
      <c r="B293" t="s">
        <v>1000</v>
      </c>
      <c r="C293" t="s">
        <v>1483</v>
      </c>
      <c r="D293" t="s">
        <v>12</v>
      </c>
      <c r="E293" t="s">
        <v>29</v>
      </c>
      <c r="F293" t="s">
        <v>425</v>
      </c>
      <c r="G293">
        <f>LEN(F293)</f>
        <v>602</v>
      </c>
      <c r="H293" s="3" t="s">
        <v>28</v>
      </c>
      <c r="I293">
        <v>3</v>
      </c>
      <c r="J293" t="s">
        <v>417</v>
      </c>
      <c r="L293" t="s">
        <v>417</v>
      </c>
      <c r="N293" t="s">
        <v>417</v>
      </c>
    </row>
    <row r="294" spans="1:14" x14ac:dyDescent="0.25">
      <c r="A294" t="s">
        <v>1792</v>
      </c>
      <c r="B294" s="9" t="s">
        <v>1209</v>
      </c>
      <c r="C294" s="9" t="s">
        <v>1472</v>
      </c>
      <c r="D294" t="s">
        <v>12</v>
      </c>
      <c r="E294" t="s">
        <v>29</v>
      </c>
      <c r="F294" t="s">
        <v>461</v>
      </c>
      <c r="G294">
        <f>LEN(F294)</f>
        <v>600</v>
      </c>
      <c r="H294" s="3" t="s">
        <v>28</v>
      </c>
      <c r="I294">
        <v>3</v>
      </c>
      <c r="J294" t="s">
        <v>443</v>
      </c>
      <c r="K294" t="s">
        <v>462</v>
      </c>
      <c r="L294" t="s">
        <v>463</v>
      </c>
      <c r="M294" t="s">
        <v>450</v>
      </c>
      <c r="N294" t="s">
        <v>280</v>
      </c>
    </row>
    <row r="295" spans="1:14" x14ac:dyDescent="0.25">
      <c r="A295" t="s">
        <v>1848</v>
      </c>
      <c r="B295" t="s">
        <v>1001</v>
      </c>
      <c r="C295" t="s">
        <v>1472</v>
      </c>
      <c r="D295" t="s">
        <v>12</v>
      </c>
      <c r="E295" t="s">
        <v>18</v>
      </c>
      <c r="F295" t="s">
        <v>555</v>
      </c>
      <c r="G295">
        <f>LEN(F295)</f>
        <v>585</v>
      </c>
      <c r="H295" s="3" t="s">
        <v>28</v>
      </c>
      <c r="I295">
        <v>3</v>
      </c>
      <c r="J295" t="s">
        <v>477</v>
      </c>
      <c r="K295" t="s">
        <v>508</v>
      </c>
      <c r="L295" t="s">
        <v>477</v>
      </c>
      <c r="M295" t="s">
        <v>508</v>
      </c>
      <c r="N295" t="s">
        <v>477</v>
      </c>
    </row>
    <row r="296" spans="1:14" x14ac:dyDescent="0.25">
      <c r="A296" t="s">
        <v>1883</v>
      </c>
      <c r="B296" t="s">
        <v>791</v>
      </c>
      <c r="C296" t="s">
        <v>1472</v>
      </c>
      <c r="D296" t="s">
        <v>12</v>
      </c>
      <c r="E296" t="s">
        <v>18</v>
      </c>
      <c r="F296" t="s">
        <v>448</v>
      </c>
      <c r="G296">
        <f>LEN(F296)</f>
        <v>566</v>
      </c>
      <c r="H296" s="3" t="s">
        <v>28</v>
      </c>
      <c r="I296">
        <v>3</v>
      </c>
      <c r="J296" t="s">
        <v>443</v>
      </c>
      <c r="K296" t="s">
        <v>449</v>
      </c>
      <c r="L296" t="s">
        <v>280</v>
      </c>
      <c r="M296" t="s">
        <v>450</v>
      </c>
      <c r="N296" t="s">
        <v>280</v>
      </c>
    </row>
    <row r="297" spans="1:14" x14ac:dyDescent="0.25">
      <c r="A297" t="s">
        <v>1692</v>
      </c>
      <c r="B297" t="s">
        <v>931</v>
      </c>
      <c r="C297" t="s">
        <v>1472</v>
      </c>
      <c r="D297" t="s">
        <v>12</v>
      </c>
      <c r="E297" t="s">
        <v>66</v>
      </c>
      <c r="F297" t="s">
        <v>500</v>
      </c>
      <c r="G297">
        <f>LEN(F297)</f>
        <v>628</v>
      </c>
      <c r="H297" s="3" t="s">
        <v>28</v>
      </c>
      <c r="I297">
        <v>3</v>
      </c>
      <c r="J297" t="s">
        <v>477</v>
      </c>
      <c r="K297" t="s">
        <v>478</v>
      </c>
      <c r="L297" t="s">
        <v>477</v>
      </c>
      <c r="M297" t="s">
        <v>478</v>
      </c>
      <c r="N297" t="s">
        <v>766</v>
      </c>
    </row>
    <row r="298" spans="1:14" x14ac:dyDescent="0.25">
      <c r="A298" t="s">
        <v>1849</v>
      </c>
      <c r="B298" t="s">
        <v>1016</v>
      </c>
      <c r="C298" t="s">
        <v>1472</v>
      </c>
      <c r="D298" t="s">
        <v>12</v>
      </c>
      <c r="E298" t="s">
        <v>66</v>
      </c>
      <c r="F298" t="s">
        <v>556</v>
      </c>
      <c r="G298">
        <f>LEN(F298)</f>
        <v>585</v>
      </c>
      <c r="H298" s="3" t="s">
        <v>28</v>
      </c>
      <c r="I298">
        <v>3</v>
      </c>
      <c r="J298" t="s">
        <v>477</v>
      </c>
      <c r="K298" t="s">
        <v>508</v>
      </c>
      <c r="L298" t="s">
        <v>477</v>
      </c>
      <c r="M298" t="s">
        <v>508</v>
      </c>
      <c r="N298" t="s">
        <v>477</v>
      </c>
    </row>
    <row r="299" spans="1:14" x14ac:dyDescent="0.25">
      <c r="A299" t="s">
        <v>1617</v>
      </c>
      <c r="B299" t="s">
        <v>1294</v>
      </c>
      <c r="C299" t="s">
        <v>1472</v>
      </c>
      <c r="D299" t="s">
        <v>12</v>
      </c>
      <c r="E299" t="s">
        <v>66</v>
      </c>
      <c r="F299" t="s">
        <v>557</v>
      </c>
      <c r="G299">
        <f>LEN(F299)</f>
        <v>660</v>
      </c>
      <c r="H299" s="3" t="s">
        <v>28</v>
      </c>
      <c r="I299">
        <v>3</v>
      </c>
      <c r="J299" t="s">
        <v>477</v>
      </c>
      <c r="K299" t="s">
        <v>508</v>
      </c>
      <c r="L299" t="s">
        <v>477</v>
      </c>
      <c r="M299" t="s">
        <v>508</v>
      </c>
      <c r="N299" t="s">
        <v>477</v>
      </c>
    </row>
    <row r="300" spans="1:14" x14ac:dyDescent="0.25">
      <c r="A300" t="s">
        <v>1603</v>
      </c>
      <c r="B300" t="s">
        <v>1155</v>
      </c>
      <c r="C300" t="s">
        <v>1472</v>
      </c>
      <c r="D300" t="s">
        <v>12</v>
      </c>
      <c r="E300" t="s">
        <v>66</v>
      </c>
      <c r="F300" t="s">
        <v>558</v>
      </c>
      <c r="G300">
        <f>LEN(F300)</f>
        <v>666</v>
      </c>
      <c r="H300" s="3" t="s">
        <v>28</v>
      </c>
      <c r="I300">
        <v>3</v>
      </c>
      <c r="J300" t="s">
        <v>477</v>
      </c>
      <c r="K300" t="s">
        <v>508</v>
      </c>
      <c r="L300" t="s">
        <v>477</v>
      </c>
      <c r="M300" t="s">
        <v>508</v>
      </c>
      <c r="N300" t="s">
        <v>477</v>
      </c>
    </row>
    <row r="301" spans="1:14" x14ac:dyDescent="0.25">
      <c r="A301" t="s">
        <v>1549</v>
      </c>
      <c r="B301" t="s">
        <v>1129</v>
      </c>
      <c r="C301" t="s">
        <v>1472</v>
      </c>
      <c r="D301" t="s">
        <v>12</v>
      </c>
      <c r="E301" t="s">
        <v>66</v>
      </c>
      <c r="F301" t="s">
        <v>559</v>
      </c>
      <c r="G301">
        <f>LEN(F301)</f>
        <v>745</v>
      </c>
      <c r="H301" s="3" t="s">
        <v>28</v>
      </c>
      <c r="I301">
        <v>3</v>
      </c>
      <c r="J301" t="s">
        <v>477</v>
      </c>
      <c r="K301" t="s">
        <v>508</v>
      </c>
      <c r="L301" t="s">
        <v>477</v>
      </c>
      <c r="M301" t="s">
        <v>508</v>
      </c>
      <c r="N301" t="s">
        <v>477</v>
      </c>
    </row>
    <row r="302" spans="1:14" x14ac:dyDescent="0.25">
      <c r="A302" t="s">
        <v>1846</v>
      </c>
      <c r="B302" t="s">
        <v>984</v>
      </c>
      <c r="C302" t="s">
        <v>1472</v>
      </c>
      <c r="D302" t="s">
        <v>12</v>
      </c>
      <c r="E302" t="s">
        <v>13</v>
      </c>
      <c r="F302" t="s">
        <v>452</v>
      </c>
      <c r="G302">
        <f>LEN(F302)</f>
        <v>586</v>
      </c>
      <c r="H302" s="3" t="s">
        <v>28</v>
      </c>
      <c r="I302">
        <v>3</v>
      </c>
      <c r="J302" t="s">
        <v>443</v>
      </c>
      <c r="L302" t="s">
        <v>280</v>
      </c>
      <c r="M302" t="s">
        <v>450</v>
      </c>
      <c r="N302" t="s">
        <v>280</v>
      </c>
    </row>
    <row r="303" spans="1:14" x14ac:dyDescent="0.25">
      <c r="A303" t="s">
        <v>1750</v>
      </c>
      <c r="B303" t="s">
        <v>1051</v>
      </c>
      <c r="C303" t="s">
        <v>1482</v>
      </c>
      <c r="D303" t="s">
        <v>12</v>
      </c>
      <c r="E303" t="s">
        <v>502</v>
      </c>
      <c r="F303" t="s">
        <v>503</v>
      </c>
      <c r="G303">
        <f>LEN(F303)</f>
        <v>610</v>
      </c>
      <c r="H303" s="3" t="s">
        <v>28</v>
      </c>
      <c r="I303">
        <v>3</v>
      </c>
      <c r="J303" t="s">
        <v>477</v>
      </c>
      <c r="K303" t="s">
        <v>478</v>
      </c>
      <c r="L303" t="s">
        <v>477</v>
      </c>
      <c r="M303" t="s">
        <v>478</v>
      </c>
      <c r="N303" t="s">
        <v>766</v>
      </c>
    </row>
    <row r="304" spans="1:14" x14ac:dyDescent="0.25">
      <c r="A304" t="s">
        <v>1874</v>
      </c>
      <c r="B304" t="s">
        <v>1015</v>
      </c>
      <c r="C304" t="s">
        <v>1482</v>
      </c>
      <c r="D304" t="s">
        <v>12</v>
      </c>
      <c r="E304" t="s">
        <v>66</v>
      </c>
      <c r="F304" t="s">
        <v>1365</v>
      </c>
      <c r="G304">
        <f>LEN(F304)</f>
        <v>570</v>
      </c>
      <c r="H304" s="4">
        <v>45092</v>
      </c>
      <c r="I304">
        <v>4</v>
      </c>
      <c r="J304" t="s">
        <v>477</v>
      </c>
      <c r="K304" t="s">
        <v>508</v>
      </c>
      <c r="L304" t="s">
        <v>477</v>
      </c>
      <c r="M304" t="s">
        <v>508</v>
      </c>
      <c r="N304" t="s">
        <v>477</v>
      </c>
    </row>
    <row r="305" spans="1:14" x14ac:dyDescent="0.25">
      <c r="A305" t="s">
        <v>1913</v>
      </c>
      <c r="B305" t="s">
        <v>794</v>
      </c>
      <c r="C305" t="s">
        <v>1482</v>
      </c>
      <c r="D305" t="s">
        <v>12</v>
      </c>
      <c r="E305" t="s">
        <v>29</v>
      </c>
      <c r="F305" t="s">
        <v>1366</v>
      </c>
      <c r="G305">
        <f>LEN(F305)</f>
        <v>556</v>
      </c>
      <c r="H305" s="3" t="s">
        <v>28</v>
      </c>
      <c r="I305">
        <v>3</v>
      </c>
      <c r="J305" t="s">
        <v>269</v>
      </c>
      <c r="L305" t="s">
        <v>269</v>
      </c>
      <c r="N305" t="s">
        <v>269</v>
      </c>
    </row>
    <row r="306" spans="1:14" x14ac:dyDescent="0.25">
      <c r="A306" t="s">
        <v>1834</v>
      </c>
      <c r="B306" t="s">
        <v>1238</v>
      </c>
      <c r="C306" t="s">
        <v>1482</v>
      </c>
      <c r="D306" t="s">
        <v>12</v>
      </c>
      <c r="E306" t="s">
        <v>29</v>
      </c>
      <c r="F306" t="s">
        <v>43</v>
      </c>
      <c r="G306">
        <f>LEN(F306)</f>
        <v>590</v>
      </c>
      <c r="H306" s="4">
        <v>45092</v>
      </c>
      <c r="I306">
        <v>4</v>
      </c>
      <c r="J306" t="s">
        <v>16</v>
      </c>
      <c r="L306" t="s">
        <v>16</v>
      </c>
      <c r="N306" t="s">
        <v>16</v>
      </c>
    </row>
    <row r="307" spans="1:14" x14ac:dyDescent="0.25">
      <c r="A307" t="s">
        <v>1751</v>
      </c>
      <c r="B307" t="s">
        <v>1168</v>
      </c>
      <c r="C307" t="s">
        <v>1482</v>
      </c>
      <c r="D307" t="s">
        <v>12</v>
      </c>
      <c r="E307" t="s">
        <v>13</v>
      </c>
      <c r="F307" t="s">
        <v>2069</v>
      </c>
      <c r="G307">
        <f>LEN(F307)</f>
        <v>609</v>
      </c>
      <c r="H307" s="3" t="s">
        <v>28</v>
      </c>
      <c r="I307">
        <v>3</v>
      </c>
      <c r="J307" t="s">
        <v>16</v>
      </c>
      <c r="L307" t="s">
        <v>16</v>
      </c>
      <c r="N307" t="s">
        <v>16</v>
      </c>
    </row>
    <row r="308" spans="1:14" x14ac:dyDescent="0.25">
      <c r="A308" t="s">
        <v>1638</v>
      </c>
      <c r="B308" t="s">
        <v>997</v>
      </c>
      <c r="C308" t="s">
        <v>1483</v>
      </c>
      <c r="D308" t="s">
        <v>12</v>
      </c>
      <c r="E308" t="s">
        <v>29</v>
      </c>
      <c r="F308" t="s">
        <v>31</v>
      </c>
      <c r="G308">
        <f>LEN(F308)</f>
        <v>648</v>
      </c>
      <c r="H308" s="3" t="s">
        <v>28</v>
      </c>
      <c r="I308">
        <v>3</v>
      </c>
      <c r="J308" t="s">
        <v>16</v>
      </c>
      <c r="L308" t="s">
        <v>16</v>
      </c>
      <c r="N308" t="s">
        <v>16</v>
      </c>
    </row>
    <row r="309" spans="1:14" x14ac:dyDescent="0.25">
      <c r="A309" t="s">
        <v>1810</v>
      </c>
      <c r="B309" t="s">
        <v>1176</v>
      </c>
      <c r="C309" t="s">
        <v>1481</v>
      </c>
      <c r="D309" t="s">
        <v>12</v>
      </c>
      <c r="E309" t="s">
        <v>66</v>
      </c>
      <c r="F309" t="s">
        <v>2070</v>
      </c>
      <c r="G309">
        <f>LEN(F309)</f>
        <v>594</v>
      </c>
      <c r="H309" s="4">
        <v>45092</v>
      </c>
      <c r="I309">
        <v>4</v>
      </c>
      <c r="J309" t="s">
        <v>373</v>
      </c>
      <c r="L309" t="s">
        <v>373</v>
      </c>
      <c r="N309" t="s">
        <v>373</v>
      </c>
    </row>
    <row r="310" spans="1:14" x14ac:dyDescent="0.25">
      <c r="A310" t="s">
        <v>1693</v>
      </c>
      <c r="B310" t="s">
        <v>1201</v>
      </c>
      <c r="C310" t="s">
        <v>1481</v>
      </c>
      <c r="D310" t="s">
        <v>12</v>
      </c>
      <c r="E310" t="s">
        <v>29</v>
      </c>
      <c r="F310" t="s">
        <v>50</v>
      </c>
      <c r="G310">
        <f>LEN(F310)</f>
        <v>628</v>
      </c>
      <c r="H310" s="3" t="s">
        <v>28</v>
      </c>
      <c r="I310">
        <v>3</v>
      </c>
      <c r="J310" t="s">
        <v>51</v>
      </c>
      <c r="L310" t="s">
        <v>51</v>
      </c>
      <c r="N310" t="s">
        <v>51</v>
      </c>
    </row>
    <row r="311" spans="1:14" x14ac:dyDescent="0.25">
      <c r="A311" t="s">
        <v>1942</v>
      </c>
      <c r="B311" s="73" t="s">
        <v>817</v>
      </c>
      <c r="C311" t="s">
        <v>1481</v>
      </c>
      <c r="D311" t="s">
        <v>12</v>
      </c>
      <c r="E311" t="s">
        <v>18</v>
      </c>
      <c r="F311" t="s">
        <v>1367</v>
      </c>
      <c r="G311">
        <f>LEN(F311)</f>
        <v>536</v>
      </c>
      <c r="H311" s="3" t="s">
        <v>28</v>
      </c>
      <c r="I311">
        <v>3</v>
      </c>
      <c r="J311" t="s">
        <v>51</v>
      </c>
      <c r="L311" t="s">
        <v>51</v>
      </c>
      <c r="N311" t="s">
        <v>51</v>
      </c>
    </row>
    <row r="312" spans="1:14" x14ac:dyDescent="0.25">
      <c r="A312" t="s">
        <v>1839</v>
      </c>
      <c r="B312" t="s">
        <v>921</v>
      </c>
      <c r="C312" t="s">
        <v>1481</v>
      </c>
      <c r="D312" t="s">
        <v>12</v>
      </c>
      <c r="E312" t="s">
        <v>13</v>
      </c>
      <c r="F312" t="s">
        <v>1368</v>
      </c>
      <c r="G312">
        <f>LEN(F312)</f>
        <v>589</v>
      </c>
      <c r="H312" s="4">
        <v>45092</v>
      </c>
      <c r="I312">
        <v>4</v>
      </c>
      <c r="J312" t="s">
        <v>51</v>
      </c>
      <c r="L312" t="s">
        <v>51</v>
      </c>
      <c r="N312" t="s">
        <v>51</v>
      </c>
    </row>
    <row r="313" spans="1:14" x14ac:dyDescent="0.25">
      <c r="A313" t="s">
        <v>1828</v>
      </c>
      <c r="B313" t="s">
        <v>1160</v>
      </c>
      <c r="C313" t="s">
        <v>1481</v>
      </c>
      <c r="D313" t="s">
        <v>12</v>
      </c>
      <c r="E313" t="s">
        <v>13</v>
      </c>
      <c r="F313" t="s">
        <v>52</v>
      </c>
      <c r="G313">
        <f>LEN(F313)</f>
        <v>592</v>
      </c>
      <c r="H313" s="3" t="s">
        <v>28</v>
      </c>
      <c r="I313">
        <v>3</v>
      </c>
      <c r="J313" t="s">
        <v>51</v>
      </c>
      <c r="L313" t="s">
        <v>51</v>
      </c>
      <c r="N313" t="s">
        <v>51</v>
      </c>
    </row>
    <row r="314" spans="1:14" x14ac:dyDescent="0.25">
      <c r="A314" t="s">
        <v>1743</v>
      </c>
      <c r="B314" t="s">
        <v>898</v>
      </c>
      <c r="C314" t="s">
        <v>1472</v>
      </c>
      <c r="D314" t="s">
        <v>12</v>
      </c>
      <c r="E314" t="s">
        <v>18</v>
      </c>
      <c r="F314" t="s">
        <v>1369</v>
      </c>
      <c r="G314">
        <f>LEN(F314)</f>
        <v>613</v>
      </c>
      <c r="H314" s="4">
        <v>45092</v>
      </c>
      <c r="I314">
        <v>4</v>
      </c>
      <c r="J314" t="s">
        <v>477</v>
      </c>
      <c r="K314" t="s">
        <v>508</v>
      </c>
      <c r="L314" t="s">
        <v>477</v>
      </c>
      <c r="M314" t="s">
        <v>508</v>
      </c>
      <c r="N314" t="s">
        <v>477</v>
      </c>
    </row>
    <row r="315" spans="1:14" x14ac:dyDescent="0.25">
      <c r="A315" t="s">
        <v>1895</v>
      </c>
      <c r="B315" t="s">
        <v>1229</v>
      </c>
      <c r="C315" t="s">
        <v>1472</v>
      </c>
      <c r="D315" t="s">
        <v>12</v>
      </c>
      <c r="E315" t="s">
        <v>18</v>
      </c>
      <c r="F315" t="s">
        <v>560</v>
      </c>
      <c r="G315">
        <f>LEN(F315)</f>
        <v>561</v>
      </c>
      <c r="H315" s="3" t="s">
        <v>28</v>
      </c>
      <c r="I315">
        <v>3</v>
      </c>
      <c r="J315" t="s">
        <v>477</v>
      </c>
      <c r="K315" t="s">
        <v>508</v>
      </c>
      <c r="L315" t="s">
        <v>477</v>
      </c>
      <c r="M315" t="s">
        <v>508</v>
      </c>
      <c r="N315" t="s">
        <v>477</v>
      </c>
    </row>
    <row r="316" spans="1:14" x14ac:dyDescent="0.25">
      <c r="A316" t="s">
        <v>1794</v>
      </c>
      <c r="B316" t="s">
        <v>861</v>
      </c>
      <c r="C316" t="s">
        <v>1472</v>
      </c>
      <c r="D316" t="s">
        <v>12</v>
      </c>
      <c r="E316" t="s">
        <v>18</v>
      </c>
      <c r="F316" t="s">
        <v>1370</v>
      </c>
      <c r="G316">
        <f>LEN(F316)</f>
        <v>599</v>
      </c>
      <c r="H316" s="4">
        <v>45092</v>
      </c>
      <c r="I316">
        <v>4</v>
      </c>
      <c r="J316" t="s">
        <v>443</v>
      </c>
      <c r="K316" t="s">
        <v>449</v>
      </c>
      <c r="L316" t="s">
        <v>280</v>
      </c>
      <c r="M316" t="s">
        <v>450</v>
      </c>
      <c r="N316" t="s">
        <v>280</v>
      </c>
    </row>
    <row r="317" spans="1:14" x14ac:dyDescent="0.25">
      <c r="A317" t="s">
        <v>1651</v>
      </c>
      <c r="B317" t="s">
        <v>943</v>
      </c>
      <c r="C317" t="s">
        <v>1485</v>
      </c>
      <c r="D317" t="s">
        <v>12</v>
      </c>
      <c r="E317" t="s">
        <v>18</v>
      </c>
      <c r="F317" t="s">
        <v>126</v>
      </c>
      <c r="G317">
        <f>LEN(F317)</f>
        <v>640</v>
      </c>
      <c r="H317" s="3" t="s">
        <v>28</v>
      </c>
      <c r="I317">
        <v>3</v>
      </c>
      <c r="J317" t="s">
        <v>67</v>
      </c>
      <c r="L317" t="s">
        <v>67</v>
      </c>
      <c r="N317" t="s">
        <v>67</v>
      </c>
    </row>
    <row r="318" spans="1:14" x14ac:dyDescent="0.25">
      <c r="A318" t="s">
        <v>1755</v>
      </c>
      <c r="B318" t="s">
        <v>942</v>
      </c>
      <c r="C318" t="s">
        <v>1485</v>
      </c>
      <c r="D318" t="s">
        <v>12</v>
      </c>
      <c r="E318" t="s">
        <v>66</v>
      </c>
      <c r="F318" t="s">
        <v>127</v>
      </c>
      <c r="G318">
        <f>LEN(F318)</f>
        <v>609</v>
      </c>
      <c r="H318" s="3" t="s">
        <v>28</v>
      </c>
      <c r="I318">
        <v>3</v>
      </c>
      <c r="J318" t="s">
        <v>67</v>
      </c>
      <c r="L318" t="s">
        <v>67</v>
      </c>
      <c r="N318" t="s">
        <v>67</v>
      </c>
    </row>
    <row r="319" spans="1:14" x14ac:dyDescent="0.25">
      <c r="A319" t="s">
        <v>1973</v>
      </c>
      <c r="B319" s="73" t="s">
        <v>956</v>
      </c>
      <c r="C319" t="s">
        <v>1485</v>
      </c>
      <c r="D319" t="s">
        <v>12</v>
      </c>
      <c r="E319" t="s">
        <v>66</v>
      </c>
      <c r="F319" t="s">
        <v>164</v>
      </c>
      <c r="G319">
        <f>LEN(F319)</f>
        <v>505</v>
      </c>
      <c r="H319" s="3" t="s">
        <v>28</v>
      </c>
      <c r="I319">
        <v>3</v>
      </c>
      <c r="J319" t="s">
        <v>67</v>
      </c>
      <c r="L319" t="s">
        <v>162</v>
      </c>
      <c r="N319" t="s">
        <v>162</v>
      </c>
    </row>
    <row r="320" spans="1:14" x14ac:dyDescent="0.25">
      <c r="A320" t="s">
        <v>1869</v>
      </c>
      <c r="B320" t="s">
        <v>1199</v>
      </c>
      <c r="C320" t="s">
        <v>1485</v>
      </c>
      <c r="D320" t="s">
        <v>12</v>
      </c>
      <c r="E320" t="s">
        <v>66</v>
      </c>
      <c r="F320" t="s">
        <v>165</v>
      </c>
      <c r="G320">
        <f>LEN(F320)</f>
        <v>573</v>
      </c>
      <c r="H320" s="3" t="s">
        <v>28</v>
      </c>
      <c r="I320">
        <v>3</v>
      </c>
      <c r="J320" t="s">
        <v>67</v>
      </c>
      <c r="L320" t="s">
        <v>162</v>
      </c>
      <c r="N320" t="s">
        <v>162</v>
      </c>
    </row>
    <row r="321" spans="1:14" x14ac:dyDescent="0.25">
      <c r="A321" t="s">
        <v>1822</v>
      </c>
      <c r="B321" t="s">
        <v>826</v>
      </c>
      <c r="C321" t="s">
        <v>1485</v>
      </c>
      <c r="D321" t="s">
        <v>12</v>
      </c>
      <c r="E321" t="s">
        <v>39</v>
      </c>
      <c r="F321" t="s">
        <v>456</v>
      </c>
      <c r="G321">
        <f>LEN(F321)</f>
        <v>593</v>
      </c>
      <c r="H321" s="3" t="s">
        <v>28</v>
      </c>
      <c r="I321">
        <v>3</v>
      </c>
      <c r="J321" t="s">
        <v>443</v>
      </c>
      <c r="K321" t="s">
        <v>449</v>
      </c>
      <c r="L321" t="s">
        <v>280</v>
      </c>
      <c r="M321" t="s">
        <v>450</v>
      </c>
      <c r="N321" t="s">
        <v>280</v>
      </c>
    </row>
    <row r="322" spans="1:14" x14ac:dyDescent="0.25">
      <c r="A322" t="s">
        <v>1618</v>
      </c>
      <c r="B322" t="s">
        <v>1105</v>
      </c>
      <c r="C322" t="s">
        <v>1482</v>
      </c>
      <c r="D322" t="s">
        <v>12</v>
      </c>
      <c r="E322" t="s">
        <v>39</v>
      </c>
      <c r="F322" t="s">
        <v>46</v>
      </c>
      <c r="G322">
        <f>LEN(F322)</f>
        <v>660</v>
      </c>
      <c r="H322" s="4">
        <v>45092</v>
      </c>
      <c r="I322">
        <v>4</v>
      </c>
      <c r="J322" t="s">
        <v>16</v>
      </c>
      <c r="L322" t="s">
        <v>16</v>
      </c>
      <c r="N322" t="s">
        <v>16</v>
      </c>
    </row>
    <row r="323" spans="1:14" x14ac:dyDescent="0.25">
      <c r="A323" t="s">
        <v>1811</v>
      </c>
      <c r="B323" s="73" t="s">
        <v>849</v>
      </c>
      <c r="C323" t="s">
        <v>1482</v>
      </c>
      <c r="D323" t="s">
        <v>12</v>
      </c>
      <c r="E323" t="s">
        <v>18</v>
      </c>
      <c r="F323" t="s">
        <v>501</v>
      </c>
      <c r="G323">
        <f>LEN(F323)</f>
        <v>595</v>
      </c>
      <c r="H323" s="3" t="s">
        <v>28</v>
      </c>
      <c r="I323">
        <v>3</v>
      </c>
      <c r="J323" t="s">
        <v>477</v>
      </c>
      <c r="K323" t="s">
        <v>478</v>
      </c>
      <c r="L323" t="s">
        <v>477</v>
      </c>
      <c r="M323" t="s">
        <v>478</v>
      </c>
      <c r="N323" t="s">
        <v>766</v>
      </c>
    </row>
    <row r="324" spans="1:14" x14ac:dyDescent="0.25">
      <c r="A324" t="s">
        <v>1724</v>
      </c>
      <c r="B324" s="73" t="s">
        <v>868</v>
      </c>
      <c r="C324" t="s">
        <v>1479</v>
      </c>
      <c r="D324" t="s">
        <v>12</v>
      </c>
      <c r="E324" t="s">
        <v>13</v>
      </c>
      <c r="F324" t="s">
        <v>442</v>
      </c>
      <c r="G324">
        <f>LEN(F324)</f>
        <v>618</v>
      </c>
      <c r="H324" s="3" t="s">
        <v>28</v>
      </c>
      <c r="I324">
        <v>3</v>
      </c>
      <c r="J324" t="s">
        <v>443</v>
      </c>
      <c r="K324" t="s">
        <v>444</v>
      </c>
      <c r="L324" t="s">
        <v>445</v>
      </c>
      <c r="N324" t="s">
        <v>280</v>
      </c>
    </row>
    <row r="325" spans="1:14" x14ac:dyDescent="0.25">
      <c r="A325" t="s">
        <v>1998</v>
      </c>
      <c r="B325" t="s">
        <v>1104</v>
      </c>
      <c r="C325" t="s">
        <v>1481</v>
      </c>
      <c r="D325" t="s">
        <v>12</v>
      </c>
      <c r="E325" t="s">
        <v>29</v>
      </c>
      <c r="F325" t="s">
        <v>53</v>
      </c>
      <c r="G325">
        <f>LEN(F325)</f>
        <v>442</v>
      </c>
      <c r="H325" s="3" t="s">
        <v>28</v>
      </c>
      <c r="I325">
        <v>3</v>
      </c>
      <c r="J325" t="s">
        <v>51</v>
      </c>
      <c r="L325" t="s">
        <v>51</v>
      </c>
      <c r="N325" t="s">
        <v>51</v>
      </c>
    </row>
    <row r="326" spans="1:14" x14ac:dyDescent="0.25">
      <c r="A326" t="s">
        <v>1808</v>
      </c>
      <c r="B326" t="s">
        <v>1134</v>
      </c>
      <c r="C326" t="s">
        <v>1481</v>
      </c>
      <c r="D326" t="s">
        <v>12</v>
      </c>
      <c r="E326" t="s">
        <v>18</v>
      </c>
      <c r="F326" t="s">
        <v>54</v>
      </c>
      <c r="G326">
        <f>LEN(F326)</f>
        <v>596</v>
      </c>
      <c r="H326" s="3" t="s">
        <v>28</v>
      </c>
      <c r="I326">
        <v>3</v>
      </c>
      <c r="J326" t="s">
        <v>51</v>
      </c>
      <c r="L326" t="s">
        <v>51</v>
      </c>
      <c r="N326" t="s">
        <v>51</v>
      </c>
    </row>
    <row r="327" spans="1:14" x14ac:dyDescent="0.25">
      <c r="A327" t="s">
        <v>1812</v>
      </c>
      <c r="B327" t="s">
        <v>998</v>
      </c>
      <c r="C327" t="s">
        <v>1482</v>
      </c>
      <c r="D327" t="s">
        <v>12</v>
      </c>
      <c r="E327" t="s">
        <v>39</v>
      </c>
      <c r="F327" t="s">
        <v>40</v>
      </c>
      <c r="G327">
        <f>LEN(F327)</f>
        <v>595</v>
      </c>
      <c r="H327" s="3" t="s">
        <v>28</v>
      </c>
      <c r="I327">
        <v>3</v>
      </c>
      <c r="J327" t="s">
        <v>16</v>
      </c>
      <c r="L327" t="s">
        <v>16</v>
      </c>
      <c r="N327" t="s">
        <v>16</v>
      </c>
    </row>
    <row r="328" spans="1:14" x14ac:dyDescent="0.25">
      <c r="A328" t="s">
        <v>1798</v>
      </c>
      <c r="B328" s="73" t="s">
        <v>876</v>
      </c>
      <c r="C328" t="s">
        <v>1482</v>
      </c>
      <c r="D328" t="s">
        <v>12</v>
      </c>
      <c r="E328" t="s">
        <v>18</v>
      </c>
      <c r="F328" t="s">
        <v>41</v>
      </c>
      <c r="G328">
        <f>LEN(F328)</f>
        <v>598</v>
      </c>
      <c r="H328" s="3" t="s">
        <v>28</v>
      </c>
      <c r="I328">
        <v>3</v>
      </c>
      <c r="J328" t="s">
        <v>16</v>
      </c>
      <c r="L328" t="s">
        <v>16</v>
      </c>
      <c r="N328" t="s">
        <v>16</v>
      </c>
    </row>
    <row r="329" spans="1:14" x14ac:dyDescent="0.25">
      <c r="A329" t="s">
        <v>1699</v>
      </c>
      <c r="B329" t="s">
        <v>1082</v>
      </c>
      <c r="C329" t="s">
        <v>1482</v>
      </c>
      <c r="D329" t="s">
        <v>12</v>
      </c>
      <c r="E329" t="s">
        <v>18</v>
      </c>
      <c r="F329" t="s">
        <v>42</v>
      </c>
      <c r="G329">
        <f>LEN(F329)</f>
        <v>627</v>
      </c>
      <c r="H329" s="3" t="s">
        <v>28</v>
      </c>
      <c r="I329">
        <v>3</v>
      </c>
      <c r="J329" t="s">
        <v>16</v>
      </c>
      <c r="L329" t="s">
        <v>16</v>
      </c>
      <c r="N329" t="s">
        <v>16</v>
      </c>
    </row>
    <row r="330" spans="1:14" x14ac:dyDescent="0.25">
      <c r="A330" t="s">
        <v>1733</v>
      </c>
      <c r="B330" t="s">
        <v>1186</v>
      </c>
      <c r="C330" t="s">
        <v>1472</v>
      </c>
      <c r="D330" t="s">
        <v>12</v>
      </c>
      <c r="E330" t="s">
        <v>22</v>
      </c>
      <c r="F330" t="s">
        <v>1392</v>
      </c>
      <c r="G330">
        <f>LEN(F330)</f>
        <v>616</v>
      </c>
      <c r="H330" s="4">
        <v>45092</v>
      </c>
      <c r="I330">
        <v>4</v>
      </c>
      <c r="J330" t="s">
        <v>306</v>
      </c>
      <c r="L330" t="s">
        <v>306</v>
      </c>
      <c r="N330" t="s">
        <v>306</v>
      </c>
    </row>
    <row r="331" spans="1:14" x14ac:dyDescent="0.25">
      <c r="A331" t="s">
        <v>1911</v>
      </c>
      <c r="B331" t="s">
        <v>783</v>
      </c>
      <c r="C331" t="s">
        <v>1485</v>
      </c>
      <c r="D331" t="s">
        <v>12</v>
      </c>
      <c r="E331" t="s">
        <v>22</v>
      </c>
      <c r="F331" t="s">
        <v>1393</v>
      </c>
      <c r="G331">
        <f>LEN(F331)</f>
        <v>557</v>
      </c>
      <c r="H331" s="4">
        <v>45092</v>
      </c>
      <c r="I331">
        <v>4</v>
      </c>
      <c r="J331" t="s">
        <v>306</v>
      </c>
      <c r="L331" t="s">
        <v>306</v>
      </c>
      <c r="N331" t="s">
        <v>306</v>
      </c>
    </row>
    <row r="332" spans="1:14" x14ac:dyDescent="0.25">
      <c r="A332" t="s">
        <v>1725</v>
      </c>
      <c r="B332" t="s">
        <v>1077</v>
      </c>
      <c r="C332" t="s">
        <v>1472</v>
      </c>
      <c r="D332" t="s">
        <v>12</v>
      </c>
      <c r="E332" t="s">
        <v>22</v>
      </c>
      <c r="F332" t="s">
        <v>451</v>
      </c>
      <c r="G332">
        <f>LEN(F332)</f>
        <v>618</v>
      </c>
      <c r="H332" s="4">
        <v>45092</v>
      </c>
      <c r="I332">
        <v>4</v>
      </c>
      <c r="J332" t="s">
        <v>443</v>
      </c>
      <c r="L332" t="s">
        <v>280</v>
      </c>
      <c r="M332" t="s">
        <v>450</v>
      </c>
      <c r="N332" t="s">
        <v>280</v>
      </c>
    </row>
    <row r="333" spans="1:14" x14ac:dyDescent="0.25">
      <c r="A333" t="s">
        <v>1990</v>
      </c>
      <c r="B333" t="s">
        <v>860</v>
      </c>
      <c r="C333" t="s">
        <v>1472</v>
      </c>
      <c r="D333" t="s">
        <v>12</v>
      </c>
      <c r="E333" t="s">
        <v>22</v>
      </c>
      <c r="F333" t="s">
        <v>1394</v>
      </c>
      <c r="G333">
        <f>LEN(F333)</f>
        <v>466</v>
      </c>
      <c r="H333" s="3" t="s">
        <v>28</v>
      </c>
      <c r="I333">
        <v>3</v>
      </c>
      <c r="J333" t="s">
        <v>443</v>
      </c>
      <c r="K333" t="s">
        <v>449</v>
      </c>
      <c r="L333" t="s">
        <v>280</v>
      </c>
      <c r="M333" t="s">
        <v>450</v>
      </c>
      <c r="N333" t="s">
        <v>280</v>
      </c>
    </row>
    <row r="334" spans="1:14" x14ac:dyDescent="0.25">
      <c r="A334" t="s">
        <v>1701</v>
      </c>
      <c r="B334" s="9" t="s">
        <v>928</v>
      </c>
      <c r="C334" s="9" t="s">
        <v>1465</v>
      </c>
      <c r="D334" t="s">
        <v>12</v>
      </c>
      <c r="E334" t="s">
        <v>22</v>
      </c>
      <c r="F334" t="s">
        <v>464</v>
      </c>
      <c r="G334">
        <f>LEN(F334)</f>
        <v>626</v>
      </c>
      <c r="H334" s="3" t="s">
        <v>28</v>
      </c>
      <c r="I334">
        <v>3</v>
      </c>
      <c r="J334" t="s">
        <v>443</v>
      </c>
      <c r="L334" t="s">
        <v>589</v>
      </c>
      <c r="M334" t="s">
        <v>590</v>
      </c>
      <c r="N334" t="s">
        <v>280</v>
      </c>
    </row>
    <row r="335" spans="1:14" x14ac:dyDescent="0.25">
      <c r="A335" t="s">
        <v>1891</v>
      </c>
      <c r="B335" s="9" t="s">
        <v>983</v>
      </c>
      <c r="C335" s="9" t="s">
        <v>1465</v>
      </c>
      <c r="D335" t="s">
        <v>12</v>
      </c>
      <c r="E335" t="s">
        <v>22</v>
      </c>
      <c r="F335" t="s">
        <v>466</v>
      </c>
      <c r="G335">
        <f>LEN(F335)</f>
        <v>563</v>
      </c>
      <c r="H335" s="3" t="s">
        <v>28</v>
      </c>
      <c r="I335">
        <v>3</v>
      </c>
      <c r="J335" t="s">
        <v>443</v>
      </c>
      <c r="L335" t="s">
        <v>465</v>
      </c>
      <c r="M335" t="s">
        <v>590</v>
      </c>
      <c r="N335" t="s">
        <v>280</v>
      </c>
    </row>
    <row r="336" spans="1:14" x14ac:dyDescent="0.25">
      <c r="A336" t="s">
        <v>1711</v>
      </c>
      <c r="B336" t="s">
        <v>987</v>
      </c>
      <c r="C336" t="s">
        <v>1485</v>
      </c>
      <c r="D336" t="s">
        <v>12</v>
      </c>
      <c r="E336" t="s">
        <v>22</v>
      </c>
      <c r="F336" t="s">
        <v>454</v>
      </c>
      <c r="G336">
        <f>LEN(F336)</f>
        <v>624</v>
      </c>
      <c r="H336" s="3" t="s">
        <v>28</v>
      </c>
      <c r="I336">
        <v>3</v>
      </c>
      <c r="J336" t="s">
        <v>443</v>
      </c>
      <c r="K336" t="s">
        <v>449</v>
      </c>
      <c r="L336" t="s">
        <v>280</v>
      </c>
      <c r="M336" t="s">
        <v>450</v>
      </c>
      <c r="N336" t="s">
        <v>280</v>
      </c>
    </row>
    <row r="337" spans="1:14" x14ac:dyDescent="0.25">
      <c r="A337" t="s">
        <v>1682</v>
      </c>
      <c r="B337" t="s">
        <v>1280</v>
      </c>
      <c r="C337" t="s">
        <v>1485</v>
      </c>
      <c r="D337" t="s">
        <v>12</v>
      </c>
      <c r="E337" t="s">
        <v>22</v>
      </c>
      <c r="F337" t="s">
        <v>455</v>
      </c>
      <c r="G337">
        <f>LEN(F337)</f>
        <v>630</v>
      </c>
      <c r="H337" s="3" t="s">
        <v>28</v>
      </c>
      <c r="I337">
        <v>3</v>
      </c>
      <c r="J337" t="s">
        <v>443</v>
      </c>
      <c r="K337" t="s">
        <v>449</v>
      </c>
      <c r="L337" t="s">
        <v>280</v>
      </c>
      <c r="M337" t="s">
        <v>450</v>
      </c>
      <c r="N337" t="s">
        <v>280</v>
      </c>
    </row>
    <row r="338" spans="1:14" x14ac:dyDescent="0.25">
      <c r="A338" t="s">
        <v>1795</v>
      </c>
      <c r="B338" t="s">
        <v>974</v>
      </c>
      <c r="C338" t="s">
        <v>1479</v>
      </c>
      <c r="D338" t="s">
        <v>12</v>
      </c>
      <c r="E338" t="s">
        <v>22</v>
      </c>
      <c r="F338" t="s">
        <v>310</v>
      </c>
      <c r="G338">
        <f>LEN(F338)</f>
        <v>599</v>
      </c>
      <c r="H338" s="3" t="s">
        <v>28</v>
      </c>
      <c r="I338">
        <v>3</v>
      </c>
      <c r="J338" t="s">
        <v>306</v>
      </c>
      <c r="K338" t="s">
        <v>307</v>
      </c>
      <c r="L338" t="s">
        <v>306</v>
      </c>
      <c r="N338" t="s">
        <v>306</v>
      </c>
    </row>
    <row r="339" spans="1:14" x14ac:dyDescent="0.25">
      <c r="A339" t="s">
        <v>1884</v>
      </c>
      <c r="B339" t="s">
        <v>1183</v>
      </c>
      <c r="C339" t="s">
        <v>1481</v>
      </c>
      <c r="D339" t="s">
        <v>12</v>
      </c>
      <c r="E339" t="s">
        <v>22</v>
      </c>
      <c r="F339" t="s">
        <v>1395</v>
      </c>
      <c r="G339">
        <f>LEN(F339)</f>
        <v>566</v>
      </c>
      <c r="H339" s="4">
        <v>45092</v>
      </c>
      <c r="I339">
        <v>4</v>
      </c>
      <c r="J339" t="s">
        <v>306</v>
      </c>
      <c r="K339" t="s">
        <v>314</v>
      </c>
      <c r="L339" t="s">
        <v>306</v>
      </c>
      <c r="N339" t="s">
        <v>306</v>
      </c>
    </row>
    <row r="340" spans="1:14" x14ac:dyDescent="0.25">
      <c r="A340" t="s">
        <v>1784</v>
      </c>
      <c r="B340" s="73" t="s">
        <v>863</v>
      </c>
      <c r="C340" t="s">
        <v>1464</v>
      </c>
      <c r="D340" t="s">
        <v>12</v>
      </c>
      <c r="E340" t="s">
        <v>22</v>
      </c>
      <c r="F340" t="s">
        <v>313</v>
      </c>
      <c r="G340">
        <f>LEN(F340)</f>
        <v>602</v>
      </c>
      <c r="H340" s="3" t="s">
        <v>28</v>
      </c>
      <c r="I340">
        <v>3</v>
      </c>
      <c r="J340" t="s">
        <v>306</v>
      </c>
      <c r="K340" t="s">
        <v>307</v>
      </c>
      <c r="L340" t="s">
        <v>306</v>
      </c>
      <c r="N340" t="s">
        <v>306</v>
      </c>
    </row>
    <row r="341" spans="1:14" x14ac:dyDescent="0.25">
      <c r="A341" t="s">
        <v>1799</v>
      </c>
      <c r="B341" t="s">
        <v>827</v>
      </c>
      <c r="C341" t="s">
        <v>1482</v>
      </c>
      <c r="D341" t="s">
        <v>12</v>
      </c>
      <c r="E341" t="s">
        <v>22</v>
      </c>
      <c r="F341" t="s">
        <v>457</v>
      </c>
      <c r="G341">
        <f>LEN(F341)</f>
        <v>598</v>
      </c>
      <c r="H341" s="3" t="s">
        <v>28</v>
      </c>
      <c r="I341">
        <v>3</v>
      </c>
      <c r="J341" t="s">
        <v>443</v>
      </c>
      <c r="K341" t="s">
        <v>449</v>
      </c>
      <c r="L341" t="s">
        <v>280</v>
      </c>
      <c r="M341" t="s">
        <v>458</v>
      </c>
      <c r="N341" t="s">
        <v>280</v>
      </c>
    </row>
    <row r="342" spans="1:14" x14ac:dyDescent="0.25">
      <c r="A342" t="s">
        <v>1520</v>
      </c>
      <c r="B342" t="s">
        <v>1140</v>
      </c>
      <c r="C342" t="s">
        <v>1445</v>
      </c>
      <c r="D342" t="s">
        <v>12</v>
      </c>
      <c r="E342" t="s">
        <v>136</v>
      </c>
      <c r="F342" t="s">
        <v>2052</v>
      </c>
      <c r="G342">
        <f>LEN(F342)</f>
        <v>1305</v>
      </c>
      <c r="H342" s="4">
        <v>45128</v>
      </c>
      <c r="I342">
        <v>7</v>
      </c>
      <c r="J342" t="s">
        <v>232</v>
      </c>
      <c r="L342" t="s">
        <v>232</v>
      </c>
      <c r="N342" t="s">
        <v>232</v>
      </c>
    </row>
    <row r="343" spans="1:14" x14ac:dyDescent="0.25">
      <c r="A343" t="s">
        <v>1889</v>
      </c>
      <c r="B343" t="s">
        <v>824</v>
      </c>
      <c r="C343" t="s">
        <v>1486</v>
      </c>
      <c r="D343" t="s">
        <v>12</v>
      </c>
      <c r="E343" t="s">
        <v>136</v>
      </c>
      <c r="F343" t="s">
        <v>397</v>
      </c>
      <c r="G343">
        <f>LEN(F343)</f>
        <v>564</v>
      </c>
      <c r="H343" s="3" t="s">
        <v>28</v>
      </c>
      <c r="I343">
        <v>3</v>
      </c>
      <c r="J343" t="s">
        <v>269</v>
      </c>
      <c r="L343" t="s">
        <v>269</v>
      </c>
      <c r="N343" t="s">
        <v>269</v>
      </c>
    </row>
    <row r="344" spans="1:14" x14ac:dyDescent="0.25">
      <c r="A344" t="s">
        <v>1769</v>
      </c>
      <c r="B344" t="s">
        <v>1130</v>
      </c>
      <c r="C344" t="s">
        <v>1445</v>
      </c>
      <c r="D344" t="s">
        <v>12</v>
      </c>
      <c r="E344" t="s">
        <v>135</v>
      </c>
      <c r="F344" t="s">
        <v>548</v>
      </c>
      <c r="G344">
        <f>LEN(F344)</f>
        <v>605</v>
      </c>
      <c r="H344" s="3" t="s">
        <v>28</v>
      </c>
      <c r="I344">
        <v>3</v>
      </c>
      <c r="J344" t="s">
        <v>477</v>
      </c>
      <c r="K344" t="s">
        <v>508</v>
      </c>
      <c r="L344" t="s">
        <v>477</v>
      </c>
      <c r="M344" t="s">
        <v>508</v>
      </c>
      <c r="N344" t="s">
        <v>477</v>
      </c>
    </row>
    <row r="345" spans="1:14" x14ac:dyDescent="0.25">
      <c r="A345" t="s">
        <v>1581</v>
      </c>
      <c r="B345" t="s">
        <v>966</v>
      </c>
      <c r="C345" t="s">
        <v>1445</v>
      </c>
      <c r="D345" t="s">
        <v>12</v>
      </c>
      <c r="E345" t="s">
        <v>135</v>
      </c>
      <c r="F345" t="s">
        <v>549</v>
      </c>
      <c r="G345">
        <f>LEN(F345)</f>
        <v>691</v>
      </c>
      <c r="H345" s="3" t="s">
        <v>28</v>
      </c>
      <c r="I345">
        <v>3</v>
      </c>
      <c r="J345" t="s">
        <v>477</v>
      </c>
      <c r="K345" t="s">
        <v>508</v>
      </c>
      <c r="L345" t="s">
        <v>477</v>
      </c>
      <c r="M345" t="s">
        <v>508</v>
      </c>
      <c r="N345" t="s">
        <v>477</v>
      </c>
    </row>
    <row r="346" spans="1:14" x14ac:dyDescent="0.25">
      <c r="A346" t="s">
        <v>1829</v>
      </c>
      <c r="B346" t="s">
        <v>1075</v>
      </c>
      <c r="C346" t="s">
        <v>1470</v>
      </c>
      <c r="D346" t="s">
        <v>12</v>
      </c>
      <c r="E346" t="s">
        <v>136</v>
      </c>
      <c r="F346" t="s">
        <v>459</v>
      </c>
      <c r="G346">
        <f>LEN(F346)</f>
        <v>592</v>
      </c>
      <c r="H346" s="3" t="s">
        <v>28</v>
      </c>
      <c r="I346">
        <v>3</v>
      </c>
      <c r="J346" t="s">
        <v>443</v>
      </c>
      <c r="K346" t="s">
        <v>444</v>
      </c>
      <c r="L346" t="s">
        <v>460</v>
      </c>
      <c r="N346" t="s">
        <v>280</v>
      </c>
    </row>
    <row r="347" spans="1:14" x14ac:dyDescent="0.25">
      <c r="A347" t="s">
        <v>1652</v>
      </c>
      <c r="B347" t="s">
        <v>922</v>
      </c>
      <c r="C347" t="s">
        <v>1470</v>
      </c>
      <c r="D347" t="s">
        <v>12</v>
      </c>
      <c r="E347" t="s">
        <v>136</v>
      </c>
      <c r="F347" t="s">
        <v>1396</v>
      </c>
      <c r="G347">
        <f>LEN(F347)</f>
        <v>640</v>
      </c>
      <c r="H347" s="4">
        <v>45092</v>
      </c>
      <c r="I347">
        <v>4</v>
      </c>
      <c r="J347" t="s">
        <v>280</v>
      </c>
      <c r="L347" t="s">
        <v>280</v>
      </c>
      <c r="N347" t="s">
        <v>280</v>
      </c>
    </row>
    <row r="348" spans="1:14" x14ac:dyDescent="0.25">
      <c r="A348" t="s">
        <v>1818</v>
      </c>
      <c r="B348" t="s">
        <v>838</v>
      </c>
      <c r="C348" t="s">
        <v>1447</v>
      </c>
      <c r="D348" t="s">
        <v>12</v>
      </c>
      <c r="E348" t="s">
        <v>136</v>
      </c>
      <c r="F348" t="s">
        <v>1397</v>
      </c>
      <c r="G348">
        <f>LEN(F348)</f>
        <v>594</v>
      </c>
      <c r="H348" s="4">
        <v>45092</v>
      </c>
      <c r="I348">
        <v>4</v>
      </c>
      <c r="J348" t="s">
        <v>477</v>
      </c>
      <c r="K348" t="s">
        <v>508</v>
      </c>
      <c r="L348" t="s">
        <v>477</v>
      </c>
      <c r="M348" t="s">
        <v>508</v>
      </c>
      <c r="N348" t="s">
        <v>477</v>
      </c>
    </row>
    <row r="349" spans="1:14" x14ac:dyDescent="0.25">
      <c r="A349" t="s">
        <v>1776</v>
      </c>
      <c r="B349" t="s">
        <v>1182</v>
      </c>
      <c r="C349" t="s">
        <v>1447</v>
      </c>
      <c r="D349" t="s">
        <v>12</v>
      </c>
      <c r="E349" t="s">
        <v>136</v>
      </c>
      <c r="F349" t="s">
        <v>545</v>
      </c>
      <c r="G349">
        <f>LEN(F349)</f>
        <v>603</v>
      </c>
      <c r="H349" s="3" t="s">
        <v>28</v>
      </c>
      <c r="I349">
        <v>3</v>
      </c>
      <c r="J349" t="s">
        <v>477</v>
      </c>
      <c r="K349" t="s">
        <v>508</v>
      </c>
      <c r="L349" t="s">
        <v>477</v>
      </c>
      <c r="M349" t="s">
        <v>508</v>
      </c>
      <c r="N349" t="s">
        <v>477</v>
      </c>
    </row>
    <row r="350" spans="1:14" x14ac:dyDescent="0.25">
      <c r="A350" t="s">
        <v>1635</v>
      </c>
      <c r="B350" t="s">
        <v>1158</v>
      </c>
      <c r="C350" t="s">
        <v>1474</v>
      </c>
      <c r="D350" t="s">
        <v>45</v>
      </c>
      <c r="E350" t="s">
        <v>29</v>
      </c>
      <c r="F350" t="s">
        <v>432</v>
      </c>
      <c r="G350">
        <f>LEN(F350)</f>
        <v>650</v>
      </c>
      <c r="H350" s="4">
        <v>45092</v>
      </c>
      <c r="I350">
        <v>4</v>
      </c>
      <c r="J350" t="s">
        <v>417</v>
      </c>
      <c r="K350" t="s">
        <v>433</v>
      </c>
      <c r="L350" t="s">
        <v>417</v>
      </c>
      <c r="N350" t="s">
        <v>417</v>
      </c>
    </row>
    <row r="351" spans="1:14" x14ac:dyDescent="0.25">
      <c r="A351" t="s">
        <v>1563</v>
      </c>
      <c r="B351" t="s">
        <v>917</v>
      </c>
      <c r="C351" t="s">
        <v>1474</v>
      </c>
      <c r="D351" t="s">
        <v>45</v>
      </c>
      <c r="E351" t="s">
        <v>29</v>
      </c>
      <c r="F351" t="s">
        <v>434</v>
      </c>
      <c r="G351">
        <f>LEN(F351)</f>
        <v>706</v>
      </c>
      <c r="H351" s="4">
        <v>45092</v>
      </c>
      <c r="I351">
        <v>4</v>
      </c>
      <c r="J351" t="s">
        <v>417</v>
      </c>
      <c r="K351" t="s">
        <v>433</v>
      </c>
      <c r="L351" t="s">
        <v>417</v>
      </c>
      <c r="N351" t="s">
        <v>417</v>
      </c>
    </row>
    <row r="352" spans="1:14" x14ac:dyDescent="0.25">
      <c r="A352" t="s">
        <v>1567</v>
      </c>
      <c r="B352" t="s">
        <v>1297</v>
      </c>
      <c r="C352" t="s">
        <v>1474</v>
      </c>
      <c r="D352" t="s">
        <v>45</v>
      </c>
      <c r="E352" t="s">
        <v>13</v>
      </c>
      <c r="F352" t="s">
        <v>435</v>
      </c>
      <c r="G352">
        <f>LEN(F352)</f>
        <v>705</v>
      </c>
      <c r="H352" s="4">
        <v>45092</v>
      </c>
      <c r="I352">
        <v>4</v>
      </c>
      <c r="J352" t="s">
        <v>417</v>
      </c>
      <c r="K352" t="s">
        <v>433</v>
      </c>
      <c r="L352" t="s">
        <v>417</v>
      </c>
      <c r="N352" t="s">
        <v>417</v>
      </c>
    </row>
    <row r="353" spans="1:14" x14ac:dyDescent="0.25">
      <c r="A353" t="s">
        <v>1658</v>
      </c>
      <c r="B353" t="s">
        <v>964</v>
      </c>
      <c r="C353" t="s">
        <v>1474</v>
      </c>
      <c r="D353" t="s">
        <v>45</v>
      </c>
      <c r="E353" t="s">
        <v>18</v>
      </c>
      <c r="F353" t="s">
        <v>1398</v>
      </c>
      <c r="G353">
        <f>LEN(F353)</f>
        <v>639</v>
      </c>
      <c r="H353" s="4">
        <v>45092</v>
      </c>
      <c r="I353">
        <v>4</v>
      </c>
      <c r="J353" t="s">
        <v>67</v>
      </c>
      <c r="L353" t="s">
        <v>67</v>
      </c>
      <c r="N353" t="s">
        <v>67</v>
      </c>
    </row>
    <row r="354" spans="1:14" x14ac:dyDescent="0.25">
      <c r="A354" t="s">
        <v>1777</v>
      </c>
      <c r="B354" t="s">
        <v>1218</v>
      </c>
      <c r="C354" t="s">
        <v>1474</v>
      </c>
      <c r="D354" t="s">
        <v>45</v>
      </c>
      <c r="E354" t="s">
        <v>18</v>
      </c>
      <c r="F354" t="s">
        <v>1399</v>
      </c>
      <c r="G354">
        <f>LEN(F354)</f>
        <v>603</v>
      </c>
      <c r="H354" s="4">
        <v>45092</v>
      </c>
      <c r="I354">
        <v>4</v>
      </c>
      <c r="J354" t="s">
        <v>249</v>
      </c>
      <c r="K354" t="s">
        <v>253</v>
      </c>
      <c r="L354" t="s">
        <v>249</v>
      </c>
      <c r="N354" t="s">
        <v>249</v>
      </c>
    </row>
    <row r="355" spans="1:14" x14ac:dyDescent="0.25">
      <c r="A355" t="s">
        <v>2025</v>
      </c>
      <c r="B355" t="s">
        <v>816</v>
      </c>
      <c r="C355" t="s">
        <v>1474</v>
      </c>
      <c r="D355" t="s">
        <v>45</v>
      </c>
      <c r="E355" t="s">
        <v>18</v>
      </c>
      <c r="F355" t="s">
        <v>254</v>
      </c>
      <c r="G355">
        <f>LEN(F355)</f>
        <v>272</v>
      </c>
      <c r="H355" s="4">
        <v>45092</v>
      </c>
      <c r="I355">
        <v>4</v>
      </c>
      <c r="J355" t="s">
        <v>249</v>
      </c>
      <c r="K355" t="s">
        <v>255</v>
      </c>
      <c r="L355" t="s">
        <v>249</v>
      </c>
      <c r="N355" t="s">
        <v>249</v>
      </c>
    </row>
    <row r="356" spans="1:14" x14ac:dyDescent="0.25">
      <c r="A356" t="s">
        <v>1944</v>
      </c>
      <c r="B356" s="73" t="s">
        <v>775</v>
      </c>
      <c r="C356" t="s">
        <v>1474</v>
      </c>
      <c r="D356" t="s">
        <v>45</v>
      </c>
      <c r="E356" t="s">
        <v>66</v>
      </c>
      <c r="F356" t="s">
        <v>1400</v>
      </c>
      <c r="G356">
        <f>LEN(F356)</f>
        <v>534</v>
      </c>
      <c r="H356" s="4">
        <v>45092</v>
      </c>
      <c r="I356">
        <v>4</v>
      </c>
      <c r="J356" t="s">
        <v>67</v>
      </c>
      <c r="L356" t="s">
        <v>67</v>
      </c>
      <c r="N356" t="s">
        <v>67</v>
      </c>
    </row>
    <row r="357" spans="1:14" x14ac:dyDescent="0.25">
      <c r="A357" t="s">
        <v>1778</v>
      </c>
      <c r="B357" t="s">
        <v>887</v>
      </c>
      <c r="C357" t="s">
        <v>1474</v>
      </c>
      <c r="D357" t="s">
        <v>45</v>
      </c>
      <c r="E357" t="s">
        <v>66</v>
      </c>
      <c r="F357" t="s">
        <v>1401</v>
      </c>
      <c r="G357">
        <f>LEN(F357)</f>
        <v>603</v>
      </c>
      <c r="H357" s="4">
        <v>45092</v>
      </c>
      <c r="I357">
        <v>4</v>
      </c>
      <c r="J357" t="s">
        <v>67</v>
      </c>
      <c r="L357" t="s">
        <v>67</v>
      </c>
      <c r="N357" t="s">
        <v>67</v>
      </c>
    </row>
    <row r="358" spans="1:14" x14ac:dyDescent="0.25">
      <c r="A358" t="s">
        <v>1766</v>
      </c>
      <c r="B358" t="s">
        <v>772</v>
      </c>
      <c r="C358" t="s">
        <v>1474</v>
      </c>
      <c r="D358" t="s">
        <v>45</v>
      </c>
      <c r="E358" t="s">
        <v>66</v>
      </c>
      <c r="F358" t="s">
        <v>129</v>
      </c>
      <c r="G358">
        <f>LEN(F358)</f>
        <v>606</v>
      </c>
      <c r="H358" s="4">
        <v>45092</v>
      </c>
      <c r="I358">
        <v>4</v>
      </c>
      <c r="J358" t="s">
        <v>67</v>
      </c>
      <c r="L358" t="s">
        <v>67</v>
      </c>
      <c r="N358" t="s">
        <v>67</v>
      </c>
    </row>
    <row r="359" spans="1:14" x14ac:dyDescent="0.25">
      <c r="A359" t="s">
        <v>1867</v>
      </c>
      <c r="B359" t="s">
        <v>890</v>
      </c>
      <c r="C359" t="s">
        <v>1474</v>
      </c>
      <c r="D359" t="s">
        <v>45</v>
      </c>
      <c r="E359" t="s">
        <v>136</v>
      </c>
      <c r="F359" t="s">
        <v>1402</v>
      </c>
      <c r="G359">
        <f>LEN(F359)</f>
        <v>575</v>
      </c>
      <c r="H359" s="4">
        <v>45092</v>
      </c>
      <c r="I359">
        <v>4</v>
      </c>
      <c r="J359" t="s">
        <v>179</v>
      </c>
      <c r="K359" t="s">
        <v>227</v>
      </c>
      <c r="L359" t="s">
        <v>179</v>
      </c>
      <c r="N359" t="s">
        <v>179</v>
      </c>
    </row>
    <row r="360" spans="1:14" x14ac:dyDescent="0.25">
      <c r="A360" t="s">
        <v>1670</v>
      </c>
      <c r="B360" t="s">
        <v>1164</v>
      </c>
      <c r="C360" t="s">
        <v>1474</v>
      </c>
      <c r="D360" t="s">
        <v>45</v>
      </c>
      <c r="E360" t="s">
        <v>22</v>
      </c>
      <c r="F360" t="s">
        <v>2073</v>
      </c>
      <c r="G360">
        <f>LEN(F360)</f>
        <v>633</v>
      </c>
      <c r="H360" s="4">
        <v>45092</v>
      </c>
      <c r="I360">
        <v>4</v>
      </c>
      <c r="J360" t="s">
        <v>232</v>
      </c>
      <c r="K360" t="s">
        <v>332</v>
      </c>
      <c r="L360" t="s">
        <v>333</v>
      </c>
      <c r="M360" t="s">
        <v>334</v>
      </c>
      <c r="N360" t="s">
        <v>232</v>
      </c>
    </row>
    <row r="361" spans="1:14" x14ac:dyDescent="0.25">
      <c r="A361" t="s">
        <v>1714</v>
      </c>
      <c r="B361" t="s">
        <v>977</v>
      </c>
      <c r="C361" t="s">
        <v>1462</v>
      </c>
      <c r="D361" t="s">
        <v>45</v>
      </c>
      <c r="E361" t="s">
        <v>18</v>
      </c>
      <c r="F361" t="s">
        <v>191</v>
      </c>
      <c r="G361">
        <f>LEN(F361)</f>
        <v>623</v>
      </c>
      <c r="H361" s="4">
        <v>45092</v>
      </c>
      <c r="I361">
        <v>4</v>
      </c>
      <c r="J361" t="s">
        <v>174</v>
      </c>
      <c r="L361" t="s">
        <v>179</v>
      </c>
      <c r="N361" t="s">
        <v>179</v>
      </c>
    </row>
    <row r="362" spans="1:14" x14ac:dyDescent="0.25">
      <c r="A362" t="s">
        <v>1598</v>
      </c>
      <c r="B362" s="73" t="s">
        <v>885</v>
      </c>
      <c r="C362" t="s">
        <v>1462</v>
      </c>
      <c r="D362" t="s">
        <v>45</v>
      </c>
      <c r="E362" t="s">
        <v>13</v>
      </c>
      <c r="F362" t="s">
        <v>256</v>
      </c>
      <c r="G362">
        <f>LEN(F362)</f>
        <v>672</v>
      </c>
      <c r="H362" s="4">
        <v>45092</v>
      </c>
      <c r="I362">
        <v>4</v>
      </c>
      <c r="J362" t="s">
        <v>249</v>
      </c>
      <c r="L362" t="s">
        <v>249</v>
      </c>
      <c r="N362" t="s">
        <v>249</v>
      </c>
    </row>
    <row r="363" spans="1:14" x14ac:dyDescent="0.25">
      <c r="A363" t="s">
        <v>1532</v>
      </c>
      <c r="B363" t="s">
        <v>1200</v>
      </c>
      <c r="C363" t="s">
        <v>1462</v>
      </c>
      <c r="D363" t="s">
        <v>45</v>
      </c>
      <c r="E363" t="s">
        <v>13</v>
      </c>
      <c r="F363" t="s">
        <v>2060</v>
      </c>
      <c r="G363">
        <f>LEN(F363)</f>
        <v>1268</v>
      </c>
      <c r="H363" s="4">
        <v>45128</v>
      </c>
      <c r="I363">
        <v>7</v>
      </c>
      <c r="J363" t="s">
        <v>179</v>
      </c>
      <c r="L363" t="s">
        <v>179</v>
      </c>
      <c r="N363" t="s">
        <v>179</v>
      </c>
    </row>
    <row r="364" spans="1:14" x14ac:dyDescent="0.25">
      <c r="A364" t="s">
        <v>1772</v>
      </c>
      <c r="B364" t="s">
        <v>1055</v>
      </c>
      <c r="C364" t="s">
        <v>1462</v>
      </c>
      <c r="D364" t="s">
        <v>45</v>
      </c>
      <c r="E364" t="s">
        <v>136</v>
      </c>
      <c r="F364" t="s">
        <v>1403</v>
      </c>
      <c r="G364">
        <f>LEN(F364)</f>
        <v>604</v>
      </c>
      <c r="H364" s="4">
        <v>45097</v>
      </c>
      <c r="I364">
        <v>5</v>
      </c>
      <c r="J364" t="s">
        <v>201</v>
      </c>
      <c r="K364" t="s">
        <v>203</v>
      </c>
      <c r="L364" t="s">
        <v>179</v>
      </c>
      <c r="N364" t="s">
        <v>179</v>
      </c>
    </row>
    <row r="365" spans="1:14" x14ac:dyDescent="0.25">
      <c r="A365" t="s">
        <v>1805</v>
      </c>
      <c r="B365" t="s">
        <v>1125</v>
      </c>
      <c r="C365" t="s">
        <v>1462</v>
      </c>
      <c r="D365" t="s">
        <v>45</v>
      </c>
      <c r="E365" t="s">
        <v>136</v>
      </c>
      <c r="F365" t="s">
        <v>146</v>
      </c>
      <c r="G365">
        <f>LEN(F365)</f>
        <v>597</v>
      </c>
      <c r="H365" s="4">
        <v>45097</v>
      </c>
      <c r="I365">
        <v>5</v>
      </c>
      <c r="J365" t="s">
        <v>67</v>
      </c>
      <c r="L365" t="s">
        <v>67</v>
      </c>
      <c r="N365" t="s">
        <v>67</v>
      </c>
    </row>
    <row r="366" spans="1:14" x14ac:dyDescent="0.25">
      <c r="A366" t="s">
        <v>1876</v>
      </c>
      <c r="B366" t="s">
        <v>798</v>
      </c>
      <c r="C366" t="s">
        <v>1462</v>
      </c>
      <c r="D366" t="s">
        <v>45</v>
      </c>
      <c r="E366" t="s">
        <v>136</v>
      </c>
      <c r="F366" t="s">
        <v>147</v>
      </c>
      <c r="G366">
        <f>LEN(F366)</f>
        <v>569</v>
      </c>
      <c r="H366" s="4">
        <v>45097</v>
      </c>
      <c r="I366">
        <v>5</v>
      </c>
      <c r="J366" t="s">
        <v>67</v>
      </c>
      <c r="L366" t="s">
        <v>67</v>
      </c>
      <c r="N366" t="s">
        <v>67</v>
      </c>
    </row>
    <row r="367" spans="1:14" x14ac:dyDescent="0.25">
      <c r="A367" t="s">
        <v>1734</v>
      </c>
      <c r="B367" t="s">
        <v>1068</v>
      </c>
      <c r="C367" t="s">
        <v>1455</v>
      </c>
      <c r="D367" t="s">
        <v>45</v>
      </c>
      <c r="E367" t="s">
        <v>13</v>
      </c>
      <c r="F367" t="s">
        <v>339</v>
      </c>
      <c r="G367">
        <f>LEN(F367)</f>
        <v>616</v>
      </c>
      <c r="H367" s="4">
        <v>45097</v>
      </c>
      <c r="I367">
        <v>5</v>
      </c>
      <c r="J367" t="s">
        <v>232</v>
      </c>
      <c r="L367" t="s">
        <v>232</v>
      </c>
      <c r="N367" t="s">
        <v>232</v>
      </c>
    </row>
    <row r="368" spans="1:14" x14ac:dyDescent="0.25">
      <c r="A368" t="s">
        <v>1785</v>
      </c>
      <c r="B368" t="s">
        <v>786</v>
      </c>
      <c r="C368" t="s">
        <v>1455</v>
      </c>
      <c r="D368" t="s">
        <v>45</v>
      </c>
      <c r="E368" t="s">
        <v>29</v>
      </c>
      <c r="F368" t="s">
        <v>340</v>
      </c>
      <c r="G368">
        <f>LEN(F368)</f>
        <v>602</v>
      </c>
      <c r="H368" s="4">
        <v>45097</v>
      </c>
      <c r="I368">
        <v>5</v>
      </c>
      <c r="J368" t="s">
        <v>232</v>
      </c>
      <c r="L368" t="s">
        <v>232</v>
      </c>
      <c r="N368" t="s">
        <v>232</v>
      </c>
    </row>
    <row r="369" spans="1:14" x14ac:dyDescent="0.25">
      <c r="A369" t="s">
        <v>1907</v>
      </c>
      <c r="B369" t="s">
        <v>1193</v>
      </c>
      <c r="C369" t="s">
        <v>1455</v>
      </c>
      <c r="D369" t="s">
        <v>45</v>
      </c>
      <c r="E369" t="s">
        <v>18</v>
      </c>
      <c r="F369" t="s">
        <v>1404</v>
      </c>
      <c r="G369">
        <f>LEN(F369)</f>
        <v>558</v>
      </c>
      <c r="H369" s="4">
        <v>45097</v>
      </c>
      <c r="I369">
        <v>5</v>
      </c>
      <c r="J369" t="s">
        <v>232</v>
      </c>
      <c r="L369" t="s">
        <v>232</v>
      </c>
      <c r="N369" t="s">
        <v>232</v>
      </c>
    </row>
    <row r="370" spans="1:14" x14ac:dyDescent="0.25">
      <c r="A370" t="s">
        <v>1870</v>
      </c>
      <c r="B370" t="s">
        <v>787</v>
      </c>
      <c r="C370" t="s">
        <v>1455</v>
      </c>
      <c r="D370" t="s">
        <v>45</v>
      </c>
      <c r="E370" t="s">
        <v>18</v>
      </c>
      <c r="F370" t="s">
        <v>341</v>
      </c>
      <c r="G370">
        <f>LEN(F370)</f>
        <v>573</v>
      </c>
      <c r="H370" s="4">
        <v>45097</v>
      </c>
      <c r="I370">
        <v>5</v>
      </c>
      <c r="J370" t="s">
        <v>232</v>
      </c>
      <c r="L370" t="s">
        <v>232</v>
      </c>
      <c r="N370" t="s">
        <v>232</v>
      </c>
    </row>
    <row r="371" spans="1:14" x14ac:dyDescent="0.25">
      <c r="A371" t="s">
        <v>1607</v>
      </c>
      <c r="B371" s="73" t="s">
        <v>892</v>
      </c>
      <c r="C371" t="s">
        <v>1455</v>
      </c>
      <c r="D371" t="s">
        <v>45</v>
      </c>
      <c r="E371" t="s">
        <v>18</v>
      </c>
      <c r="F371" t="s">
        <v>131</v>
      </c>
      <c r="G371">
        <f>LEN(F371)</f>
        <v>664</v>
      </c>
      <c r="H371" s="4">
        <v>45097</v>
      </c>
      <c r="I371">
        <v>5</v>
      </c>
      <c r="J371" t="s">
        <v>67</v>
      </c>
      <c r="K371" t="s">
        <v>132</v>
      </c>
      <c r="L371" t="s">
        <v>67</v>
      </c>
      <c r="N371" t="s">
        <v>67</v>
      </c>
    </row>
    <row r="372" spans="1:14" x14ac:dyDescent="0.25">
      <c r="A372" t="s">
        <v>1719</v>
      </c>
      <c r="B372" t="s">
        <v>1192</v>
      </c>
      <c r="C372" t="s">
        <v>1455</v>
      </c>
      <c r="D372" t="s">
        <v>45</v>
      </c>
      <c r="E372" t="s">
        <v>22</v>
      </c>
      <c r="F372" t="s">
        <v>342</v>
      </c>
      <c r="G372">
        <f>LEN(F372)</f>
        <v>620</v>
      </c>
      <c r="H372" s="4">
        <v>45097</v>
      </c>
      <c r="I372">
        <v>5</v>
      </c>
      <c r="J372" t="s">
        <v>232</v>
      </c>
      <c r="L372" t="s">
        <v>232</v>
      </c>
      <c r="N372" t="s">
        <v>232</v>
      </c>
    </row>
    <row r="373" spans="1:14" x14ac:dyDescent="0.25">
      <c r="A373" t="s">
        <v>1744</v>
      </c>
      <c r="B373" t="s">
        <v>933</v>
      </c>
      <c r="C373" t="s">
        <v>1455</v>
      </c>
      <c r="D373" t="s">
        <v>45</v>
      </c>
      <c r="E373" t="s">
        <v>282</v>
      </c>
      <c r="F373" t="s">
        <v>343</v>
      </c>
      <c r="G373">
        <f>LEN(F373)</f>
        <v>613</v>
      </c>
      <c r="H373" s="4">
        <v>45097</v>
      </c>
      <c r="I373">
        <v>5</v>
      </c>
      <c r="J373" t="s">
        <v>232</v>
      </c>
      <c r="L373" t="s">
        <v>232</v>
      </c>
      <c r="N373" t="s">
        <v>232</v>
      </c>
    </row>
    <row r="374" spans="1:14" x14ac:dyDescent="0.25">
      <c r="A374" t="s">
        <v>1636</v>
      </c>
      <c r="B374" t="s">
        <v>904</v>
      </c>
      <c r="C374" t="s">
        <v>1455</v>
      </c>
      <c r="D374" t="s">
        <v>45</v>
      </c>
      <c r="E374" t="s">
        <v>133</v>
      </c>
      <c r="F374" t="s">
        <v>134</v>
      </c>
      <c r="G374">
        <f>LEN(F374)</f>
        <v>650</v>
      </c>
      <c r="H374" s="4">
        <v>45097</v>
      </c>
      <c r="I374">
        <v>5</v>
      </c>
      <c r="J374" t="s">
        <v>67</v>
      </c>
      <c r="K374" t="s">
        <v>83</v>
      </c>
      <c r="L374" t="s">
        <v>67</v>
      </c>
      <c r="N374" t="s">
        <v>67</v>
      </c>
    </row>
    <row r="375" spans="1:14" x14ac:dyDescent="0.25">
      <c r="A375" t="s">
        <v>2011</v>
      </c>
      <c r="B375" t="s">
        <v>953</v>
      </c>
      <c r="C375" t="s">
        <v>1463</v>
      </c>
      <c r="D375" t="s">
        <v>45</v>
      </c>
      <c r="E375" t="s">
        <v>18</v>
      </c>
      <c r="F375" t="s">
        <v>440</v>
      </c>
      <c r="G375">
        <f>LEN(F375)</f>
        <v>390</v>
      </c>
      <c r="H375" s="4">
        <v>45097</v>
      </c>
      <c r="I375">
        <v>5</v>
      </c>
      <c r="J375" t="s">
        <v>417</v>
      </c>
      <c r="L375" t="s">
        <v>417</v>
      </c>
      <c r="N375" t="s">
        <v>417</v>
      </c>
    </row>
    <row r="376" spans="1:14" x14ac:dyDescent="0.25">
      <c r="A376" t="s">
        <v>1533</v>
      </c>
      <c r="B376" t="s">
        <v>1097</v>
      </c>
      <c r="C376" t="s">
        <v>1463</v>
      </c>
      <c r="D376" t="s">
        <v>45</v>
      </c>
      <c r="E376" t="s">
        <v>136</v>
      </c>
      <c r="F376" t="s">
        <v>2061</v>
      </c>
      <c r="G376">
        <f>LEN(F376)</f>
        <v>1254</v>
      </c>
      <c r="H376" s="4">
        <v>45128</v>
      </c>
      <c r="I376">
        <v>7</v>
      </c>
      <c r="J376" t="s">
        <v>232</v>
      </c>
      <c r="L376" t="s">
        <v>232</v>
      </c>
      <c r="M376" t="s">
        <v>355</v>
      </c>
      <c r="N376" t="s">
        <v>232</v>
      </c>
    </row>
    <row r="377" spans="1:14" x14ac:dyDescent="0.25">
      <c r="A377" t="s">
        <v>1796</v>
      </c>
      <c r="B377" t="s">
        <v>1172</v>
      </c>
      <c r="C377" t="s">
        <v>1461</v>
      </c>
      <c r="D377" t="s">
        <v>45</v>
      </c>
      <c r="E377" t="s">
        <v>135</v>
      </c>
      <c r="F377" t="s">
        <v>2071</v>
      </c>
      <c r="G377">
        <f>LEN(F377)</f>
        <v>597</v>
      </c>
      <c r="H377" s="4">
        <v>45097</v>
      </c>
      <c r="I377">
        <v>5</v>
      </c>
      <c r="J377" t="s">
        <v>67</v>
      </c>
      <c r="L377" t="s">
        <v>67</v>
      </c>
      <c r="N377" t="s">
        <v>67</v>
      </c>
    </row>
    <row r="378" spans="1:14" x14ac:dyDescent="0.25">
      <c r="A378" t="s">
        <v>1922</v>
      </c>
      <c r="B378" t="s">
        <v>1230</v>
      </c>
      <c r="C378" t="s">
        <v>1461</v>
      </c>
      <c r="D378" t="s">
        <v>45</v>
      </c>
      <c r="E378" t="s">
        <v>282</v>
      </c>
      <c r="F378" t="s">
        <v>1405</v>
      </c>
      <c r="G378">
        <f>LEN(F378)</f>
        <v>554</v>
      </c>
      <c r="H378" s="4">
        <v>45097</v>
      </c>
      <c r="I378">
        <v>5</v>
      </c>
      <c r="J378" t="s">
        <v>269</v>
      </c>
      <c r="L378" t="s">
        <v>269</v>
      </c>
      <c r="N378" t="s">
        <v>269</v>
      </c>
    </row>
    <row r="379" spans="1:14" x14ac:dyDescent="0.25">
      <c r="A379" t="s">
        <v>1639</v>
      </c>
      <c r="B379" t="s">
        <v>1148</v>
      </c>
      <c r="C379" t="s">
        <v>1461</v>
      </c>
      <c r="D379" t="s">
        <v>45</v>
      </c>
      <c r="E379" t="s">
        <v>13</v>
      </c>
      <c r="F379" t="s">
        <v>1406</v>
      </c>
      <c r="G379">
        <f>LEN(F379)</f>
        <v>648</v>
      </c>
      <c r="H379" s="4">
        <v>45112</v>
      </c>
      <c r="I379">
        <v>6</v>
      </c>
      <c r="J379" t="s">
        <v>232</v>
      </c>
      <c r="L379" t="s">
        <v>333</v>
      </c>
      <c r="M379" t="s">
        <v>334</v>
      </c>
      <c r="N379" t="s">
        <v>232</v>
      </c>
    </row>
    <row r="380" spans="1:14" x14ac:dyDescent="0.25">
      <c r="A380" t="s">
        <v>1529</v>
      </c>
      <c r="B380" s="73" t="s">
        <v>907</v>
      </c>
      <c r="C380" t="s">
        <v>1461</v>
      </c>
      <c r="D380" t="s">
        <v>45</v>
      </c>
      <c r="E380" t="s">
        <v>22</v>
      </c>
      <c r="F380" t="s">
        <v>2057</v>
      </c>
      <c r="G380">
        <f>LEN(F380)</f>
        <v>1282</v>
      </c>
      <c r="H380" s="4">
        <v>45128</v>
      </c>
      <c r="I380">
        <v>7</v>
      </c>
      <c r="J380" t="s">
        <v>232</v>
      </c>
      <c r="L380" t="s">
        <v>232</v>
      </c>
      <c r="M380" t="s">
        <v>348</v>
      </c>
      <c r="N380" t="s">
        <v>232</v>
      </c>
    </row>
    <row r="381" spans="1:14" x14ac:dyDescent="0.25">
      <c r="A381" t="s">
        <v>2024</v>
      </c>
      <c r="B381" t="s">
        <v>814</v>
      </c>
      <c r="C381" t="s">
        <v>1455</v>
      </c>
      <c r="D381" t="s">
        <v>45</v>
      </c>
      <c r="E381" t="s">
        <v>66</v>
      </c>
      <c r="F381" t="s">
        <v>1407</v>
      </c>
      <c r="G381">
        <f>LEN(F381)</f>
        <v>277</v>
      </c>
      <c r="H381" s="4">
        <v>45097</v>
      </c>
      <c r="I381">
        <v>5</v>
      </c>
      <c r="J381" t="s">
        <v>67</v>
      </c>
      <c r="L381" t="s">
        <v>67</v>
      </c>
      <c r="N381" t="s">
        <v>67</v>
      </c>
    </row>
    <row r="382" spans="1:14" x14ac:dyDescent="0.25">
      <c r="A382" t="s">
        <v>1939</v>
      </c>
      <c r="B382" s="73" t="s">
        <v>937</v>
      </c>
      <c r="C382" t="s">
        <v>1455</v>
      </c>
      <c r="D382" t="s">
        <v>45</v>
      </c>
      <c r="E382" t="s">
        <v>66</v>
      </c>
      <c r="F382" t="s">
        <v>1408</v>
      </c>
      <c r="G382">
        <f>LEN(F382)</f>
        <v>540</v>
      </c>
      <c r="H382" s="4">
        <v>45097</v>
      </c>
      <c r="I382">
        <v>5</v>
      </c>
      <c r="J382" t="s">
        <v>67</v>
      </c>
      <c r="L382" t="s">
        <v>67</v>
      </c>
      <c r="N382" t="s">
        <v>67</v>
      </c>
    </row>
    <row r="383" spans="1:14" x14ac:dyDescent="0.25">
      <c r="A383" t="s">
        <v>1527</v>
      </c>
      <c r="B383" s="73" t="s">
        <v>1021</v>
      </c>
      <c r="C383" t="s">
        <v>1461</v>
      </c>
      <c r="D383" t="s">
        <v>45</v>
      </c>
      <c r="E383" t="s">
        <v>136</v>
      </c>
      <c r="F383" t="s">
        <v>2056</v>
      </c>
      <c r="G383">
        <f>LEN(F383)</f>
        <v>1285</v>
      </c>
      <c r="H383" s="4">
        <v>45128</v>
      </c>
      <c r="I383">
        <v>7</v>
      </c>
      <c r="J383" t="s">
        <v>232</v>
      </c>
      <c r="L383" t="s">
        <v>349</v>
      </c>
      <c r="M383" t="s">
        <v>350</v>
      </c>
      <c r="N383" t="s">
        <v>232</v>
      </c>
    </row>
    <row r="384" spans="1:14" x14ac:dyDescent="0.25">
      <c r="A384" t="s">
        <v>1659</v>
      </c>
      <c r="B384" t="s">
        <v>1240</v>
      </c>
      <c r="C384" t="s">
        <v>1461</v>
      </c>
      <c r="D384" t="s">
        <v>45</v>
      </c>
      <c r="E384" t="s">
        <v>136</v>
      </c>
      <c r="F384" t="s">
        <v>137</v>
      </c>
      <c r="G384">
        <f>LEN(F384)</f>
        <v>639</v>
      </c>
      <c r="H384" s="4">
        <v>45097</v>
      </c>
      <c r="I384">
        <v>5</v>
      </c>
      <c r="J384" t="s">
        <v>67</v>
      </c>
      <c r="L384" t="s">
        <v>67</v>
      </c>
      <c r="N384" t="s">
        <v>67</v>
      </c>
    </row>
    <row r="385" spans="1:14" x14ac:dyDescent="0.25">
      <c r="A385" t="s">
        <v>1665</v>
      </c>
      <c r="B385" t="s">
        <v>781</v>
      </c>
      <c r="C385" t="s">
        <v>1461</v>
      </c>
      <c r="D385" t="s">
        <v>45</v>
      </c>
      <c r="E385" t="s">
        <v>66</v>
      </c>
      <c r="F385" t="s">
        <v>561</v>
      </c>
      <c r="G385">
        <f>LEN(F385)</f>
        <v>635</v>
      </c>
      <c r="H385" s="4">
        <v>45097</v>
      </c>
      <c r="I385">
        <v>5</v>
      </c>
      <c r="J385" t="s">
        <v>477</v>
      </c>
      <c r="K385" t="s">
        <v>517</v>
      </c>
      <c r="L385" t="s">
        <v>477</v>
      </c>
      <c r="M385" t="s">
        <v>517</v>
      </c>
      <c r="N385" t="s">
        <v>477</v>
      </c>
    </row>
    <row r="386" spans="1:14" x14ac:dyDescent="0.25">
      <c r="A386" t="s">
        <v>1773</v>
      </c>
      <c r="B386" t="s">
        <v>804</v>
      </c>
      <c r="C386" t="s">
        <v>1461</v>
      </c>
      <c r="D386" t="s">
        <v>45</v>
      </c>
      <c r="E386" t="s">
        <v>29</v>
      </c>
      <c r="F386" t="s">
        <v>346</v>
      </c>
      <c r="G386">
        <f>LEN(F386)</f>
        <v>604</v>
      </c>
      <c r="H386" s="4">
        <v>45097</v>
      </c>
      <c r="I386">
        <v>5</v>
      </c>
      <c r="J386" t="s">
        <v>232</v>
      </c>
      <c r="L386" t="s">
        <v>232</v>
      </c>
      <c r="M386" t="s">
        <v>347</v>
      </c>
      <c r="N386" t="s">
        <v>232</v>
      </c>
    </row>
    <row r="387" spans="1:14" x14ac:dyDescent="0.25">
      <c r="A387" t="s">
        <v>1954</v>
      </c>
      <c r="B387" s="73" t="s">
        <v>1060</v>
      </c>
      <c r="C387" t="s">
        <v>1461</v>
      </c>
      <c r="D387" t="s">
        <v>45</v>
      </c>
      <c r="E387" t="s">
        <v>29</v>
      </c>
      <c r="F387" t="s">
        <v>1409</v>
      </c>
      <c r="G387">
        <f>LEN(F387)</f>
        <v>525</v>
      </c>
      <c r="H387" s="4">
        <v>45097</v>
      </c>
      <c r="I387">
        <v>5</v>
      </c>
      <c r="J387" t="s">
        <v>232</v>
      </c>
      <c r="L387" t="s">
        <v>232</v>
      </c>
      <c r="M387" t="s">
        <v>347</v>
      </c>
      <c r="N387" t="s">
        <v>232</v>
      </c>
    </row>
    <row r="388" spans="1:14" x14ac:dyDescent="0.25">
      <c r="A388" t="s">
        <v>1730</v>
      </c>
      <c r="B388" t="s">
        <v>1212</v>
      </c>
      <c r="C388" t="s">
        <v>1461</v>
      </c>
      <c r="D388" t="s">
        <v>45</v>
      </c>
      <c r="E388" t="s">
        <v>18</v>
      </c>
      <c r="F388" t="s">
        <v>411</v>
      </c>
      <c r="G388">
        <f>LEN(F388)</f>
        <v>617</v>
      </c>
      <c r="H388" s="4">
        <v>45097</v>
      </c>
      <c r="I388">
        <v>5</v>
      </c>
      <c r="J388" t="s">
        <v>269</v>
      </c>
      <c r="L388" t="s">
        <v>269</v>
      </c>
      <c r="N388" t="s">
        <v>269</v>
      </c>
    </row>
    <row r="389" spans="1:14" x14ac:dyDescent="0.25">
      <c r="A389" t="s">
        <v>1707</v>
      </c>
      <c r="B389" t="s">
        <v>1264</v>
      </c>
      <c r="C389" t="s">
        <v>1461</v>
      </c>
      <c r="D389" t="s">
        <v>45</v>
      </c>
      <c r="E389" t="s">
        <v>18</v>
      </c>
      <c r="F389" t="s">
        <v>386</v>
      </c>
      <c r="G389">
        <f>LEN(F389)</f>
        <v>625</v>
      </c>
      <c r="H389" s="4">
        <v>45097</v>
      </c>
      <c r="I389">
        <v>5</v>
      </c>
      <c r="J389" t="s">
        <v>385</v>
      </c>
      <c r="L389" t="s">
        <v>385</v>
      </c>
      <c r="N389" t="s">
        <v>385</v>
      </c>
    </row>
    <row r="390" spans="1:14" x14ac:dyDescent="0.25">
      <c r="A390" t="s">
        <v>1671</v>
      </c>
      <c r="B390" t="s">
        <v>800</v>
      </c>
      <c r="C390" t="s">
        <v>1461</v>
      </c>
      <c r="D390" t="s">
        <v>45</v>
      </c>
      <c r="E390" t="s">
        <v>18</v>
      </c>
      <c r="F390" t="s">
        <v>64</v>
      </c>
      <c r="G390">
        <f>LEN(F390)</f>
        <v>634</v>
      </c>
      <c r="H390" s="4">
        <v>45097</v>
      </c>
      <c r="I390">
        <v>5</v>
      </c>
      <c r="J390" t="s">
        <v>59</v>
      </c>
      <c r="L390" t="s">
        <v>60</v>
      </c>
      <c r="N390" t="s">
        <v>62</v>
      </c>
    </row>
    <row r="391" spans="1:14" x14ac:dyDescent="0.25">
      <c r="A391" t="s">
        <v>1800</v>
      </c>
      <c r="B391" t="s">
        <v>1167</v>
      </c>
      <c r="C391" t="s">
        <v>1461</v>
      </c>
      <c r="D391" t="s">
        <v>45</v>
      </c>
      <c r="E391" t="s">
        <v>18</v>
      </c>
      <c r="F391" t="s">
        <v>1410</v>
      </c>
      <c r="G391">
        <f>LEN(F391)</f>
        <v>598</v>
      </c>
      <c r="H391" s="4">
        <v>45097</v>
      </c>
      <c r="I391">
        <v>5</v>
      </c>
      <c r="J391" t="s">
        <v>67</v>
      </c>
      <c r="L391" t="s">
        <v>67</v>
      </c>
      <c r="N391" t="s">
        <v>67</v>
      </c>
    </row>
    <row r="392" spans="1:14" x14ac:dyDescent="0.25">
      <c r="A392" t="s">
        <v>1526</v>
      </c>
      <c r="B392" s="73" t="s">
        <v>1020</v>
      </c>
      <c r="C392" t="s">
        <v>1460</v>
      </c>
      <c r="D392" t="s">
        <v>45</v>
      </c>
      <c r="E392" t="s">
        <v>22</v>
      </c>
      <c r="F392" t="s">
        <v>1411</v>
      </c>
      <c r="G392">
        <f>LEN(F392)</f>
        <v>1286</v>
      </c>
      <c r="H392" s="4">
        <v>45128</v>
      </c>
      <c r="I392">
        <v>7</v>
      </c>
      <c r="J392" t="s">
        <v>232</v>
      </c>
      <c r="L392" t="s">
        <v>232</v>
      </c>
      <c r="N392" t="s">
        <v>232</v>
      </c>
    </row>
    <row r="393" spans="1:14" x14ac:dyDescent="0.25">
      <c r="A393" t="s">
        <v>1756</v>
      </c>
      <c r="B393" t="s">
        <v>986</v>
      </c>
      <c r="C393" t="s">
        <v>1460</v>
      </c>
      <c r="D393" t="s">
        <v>45</v>
      </c>
      <c r="E393" t="s">
        <v>13</v>
      </c>
      <c r="F393" t="s">
        <v>361</v>
      </c>
      <c r="G393">
        <f>LEN(F393)</f>
        <v>608</v>
      </c>
      <c r="H393" s="4">
        <v>45097</v>
      </c>
      <c r="I393">
        <v>5</v>
      </c>
      <c r="J393" t="s">
        <v>232</v>
      </c>
      <c r="L393" t="s">
        <v>232</v>
      </c>
      <c r="N393" t="s">
        <v>232</v>
      </c>
    </row>
    <row r="394" spans="1:14" x14ac:dyDescent="0.25">
      <c r="A394" t="s">
        <v>1647</v>
      </c>
      <c r="B394" t="s">
        <v>978</v>
      </c>
      <c r="C394" t="s">
        <v>1460</v>
      </c>
      <c r="D394" t="s">
        <v>45</v>
      </c>
      <c r="E394" t="s">
        <v>18</v>
      </c>
      <c r="F394" t="s">
        <v>357</v>
      </c>
      <c r="G394">
        <f>LEN(F394)</f>
        <v>641</v>
      </c>
      <c r="H394" s="4">
        <v>45097</v>
      </c>
      <c r="I394">
        <v>5</v>
      </c>
      <c r="J394" t="s">
        <v>232</v>
      </c>
      <c r="L394" t="s">
        <v>232</v>
      </c>
      <c r="M394" t="s">
        <v>358</v>
      </c>
      <c r="N394" t="s">
        <v>232</v>
      </c>
    </row>
    <row r="395" spans="1:14" x14ac:dyDescent="0.25">
      <c r="A395" t="s">
        <v>1857</v>
      </c>
      <c r="B395" t="s">
        <v>1069</v>
      </c>
      <c r="C395" t="s">
        <v>1460</v>
      </c>
      <c r="D395" t="s">
        <v>45</v>
      </c>
      <c r="E395" t="s">
        <v>29</v>
      </c>
      <c r="F395" t="s">
        <v>362</v>
      </c>
      <c r="G395">
        <f>LEN(F395)</f>
        <v>581</v>
      </c>
      <c r="H395" s="4">
        <v>45097</v>
      </c>
      <c r="I395">
        <v>5</v>
      </c>
      <c r="J395" t="s">
        <v>232</v>
      </c>
      <c r="L395" t="s">
        <v>232</v>
      </c>
      <c r="N395" t="s">
        <v>232</v>
      </c>
    </row>
    <row r="396" spans="1:14" x14ac:dyDescent="0.25">
      <c r="A396" t="s">
        <v>1708</v>
      </c>
      <c r="B396" t="s">
        <v>979</v>
      </c>
      <c r="C396" t="s">
        <v>1460</v>
      </c>
      <c r="D396" t="s">
        <v>45</v>
      </c>
      <c r="E396" t="s">
        <v>18</v>
      </c>
      <c r="F396" t="s">
        <v>359</v>
      </c>
      <c r="G396">
        <f>LEN(F396)</f>
        <v>625</v>
      </c>
      <c r="H396" s="4">
        <v>45097</v>
      </c>
      <c r="I396">
        <v>5</v>
      </c>
      <c r="J396" t="s">
        <v>232</v>
      </c>
      <c r="L396" t="s">
        <v>232</v>
      </c>
      <c r="M396" t="s">
        <v>358</v>
      </c>
      <c r="N396" t="s">
        <v>232</v>
      </c>
    </row>
    <row r="397" spans="1:14" x14ac:dyDescent="0.25">
      <c r="A397" t="s">
        <v>1843</v>
      </c>
      <c r="B397" t="s">
        <v>1053</v>
      </c>
      <c r="C397" t="s">
        <v>1460</v>
      </c>
      <c r="D397" t="s">
        <v>45</v>
      </c>
      <c r="E397" t="s">
        <v>136</v>
      </c>
      <c r="F397" t="s">
        <v>1412</v>
      </c>
      <c r="G397">
        <f>LEN(F397)</f>
        <v>588</v>
      </c>
      <c r="H397" s="4">
        <v>45097</v>
      </c>
      <c r="I397">
        <v>5</v>
      </c>
      <c r="J397" t="s">
        <v>232</v>
      </c>
      <c r="L397" t="s">
        <v>232</v>
      </c>
      <c r="M397" t="s">
        <v>358</v>
      </c>
      <c r="N397" t="s">
        <v>232</v>
      </c>
    </row>
    <row r="398" spans="1:14" x14ac:dyDescent="0.25">
      <c r="A398" t="s">
        <v>1522</v>
      </c>
      <c r="B398" t="s">
        <v>1115</v>
      </c>
      <c r="C398" t="s">
        <v>1458</v>
      </c>
      <c r="D398" t="s">
        <v>45</v>
      </c>
      <c r="E398" t="s">
        <v>18</v>
      </c>
      <c r="F398" t="s">
        <v>2053</v>
      </c>
      <c r="G398">
        <f>LEN(F398)</f>
        <v>1293</v>
      </c>
      <c r="H398" s="4">
        <v>45128</v>
      </c>
      <c r="I398">
        <v>7</v>
      </c>
      <c r="J398" t="s">
        <v>477</v>
      </c>
      <c r="K398" t="s">
        <v>508</v>
      </c>
      <c r="L398" t="s">
        <v>477</v>
      </c>
      <c r="M398" t="s">
        <v>508</v>
      </c>
      <c r="N398" t="s">
        <v>477</v>
      </c>
    </row>
    <row r="399" spans="1:14" x14ac:dyDescent="0.25">
      <c r="A399" t="s">
        <v>1757</v>
      </c>
      <c r="B399" t="s">
        <v>812</v>
      </c>
      <c r="C399" t="s">
        <v>1458</v>
      </c>
      <c r="D399" t="s">
        <v>45</v>
      </c>
      <c r="E399" t="s">
        <v>18</v>
      </c>
      <c r="F399" t="s">
        <v>139</v>
      </c>
      <c r="G399">
        <f>LEN(F399)</f>
        <v>608</v>
      </c>
      <c r="H399" s="4">
        <v>45097</v>
      </c>
      <c r="I399">
        <v>5</v>
      </c>
      <c r="J399" t="s">
        <v>67</v>
      </c>
      <c r="K399" t="s">
        <v>83</v>
      </c>
      <c r="L399" t="s">
        <v>67</v>
      </c>
      <c r="N399" t="s">
        <v>67</v>
      </c>
    </row>
    <row r="400" spans="1:14" x14ac:dyDescent="0.25">
      <c r="A400" t="s">
        <v>1720</v>
      </c>
      <c r="B400" t="s">
        <v>1122</v>
      </c>
      <c r="C400" t="s">
        <v>1458</v>
      </c>
      <c r="D400" t="s">
        <v>45</v>
      </c>
      <c r="E400" t="s">
        <v>13</v>
      </c>
      <c r="F400" t="s">
        <v>140</v>
      </c>
      <c r="G400">
        <f>LEN(F400)</f>
        <v>620</v>
      </c>
      <c r="H400" s="4">
        <v>45097</v>
      </c>
      <c r="I400">
        <v>5</v>
      </c>
      <c r="J400" t="s">
        <v>67</v>
      </c>
      <c r="K400" t="s">
        <v>83</v>
      </c>
      <c r="L400" t="s">
        <v>67</v>
      </c>
      <c r="N400" t="s">
        <v>67</v>
      </c>
    </row>
    <row r="401" spans="1:14" x14ac:dyDescent="0.25">
      <c r="A401" t="s">
        <v>1518</v>
      </c>
      <c r="B401" t="s">
        <v>1165</v>
      </c>
      <c r="C401" t="s">
        <v>1458</v>
      </c>
      <c r="D401" t="s">
        <v>45</v>
      </c>
      <c r="E401" t="s">
        <v>13</v>
      </c>
      <c r="F401" t="s">
        <v>2074</v>
      </c>
      <c r="G401">
        <f>LEN(F401)</f>
        <v>1306</v>
      </c>
      <c r="H401" s="4">
        <v>45128</v>
      </c>
      <c r="I401">
        <v>7</v>
      </c>
      <c r="J401" t="s">
        <v>232</v>
      </c>
      <c r="L401" t="s">
        <v>232</v>
      </c>
      <c r="N401" t="s">
        <v>232</v>
      </c>
    </row>
    <row r="402" spans="1:14" x14ac:dyDescent="0.25">
      <c r="A402" t="s">
        <v>1739</v>
      </c>
      <c r="B402" s="73" t="s">
        <v>884</v>
      </c>
      <c r="C402" t="s">
        <v>1458</v>
      </c>
      <c r="D402" t="s">
        <v>45</v>
      </c>
      <c r="E402" t="s">
        <v>29</v>
      </c>
      <c r="F402" t="s">
        <v>475</v>
      </c>
      <c r="G402">
        <f>LEN(F402)</f>
        <v>615</v>
      </c>
      <c r="H402" s="4">
        <v>45097</v>
      </c>
      <c r="I402">
        <v>5</v>
      </c>
      <c r="J402" t="s">
        <v>471</v>
      </c>
      <c r="L402" t="s">
        <v>471</v>
      </c>
      <c r="N402" t="s">
        <v>471</v>
      </c>
    </row>
    <row r="403" spans="1:14" x14ac:dyDescent="0.25">
      <c r="A403" t="s">
        <v>1957</v>
      </c>
      <c r="B403" s="73" t="s">
        <v>1206</v>
      </c>
      <c r="C403" t="s">
        <v>1458</v>
      </c>
      <c r="D403" t="s">
        <v>45</v>
      </c>
      <c r="E403" t="s">
        <v>29</v>
      </c>
      <c r="F403" t="s">
        <v>1441</v>
      </c>
      <c r="G403">
        <f>LEN(F403)</f>
        <v>522</v>
      </c>
      <c r="H403" s="4">
        <v>45097</v>
      </c>
      <c r="I403">
        <v>5</v>
      </c>
      <c r="J403" t="s">
        <v>232</v>
      </c>
      <c r="L403" t="s">
        <v>232</v>
      </c>
      <c r="N403" t="s">
        <v>232</v>
      </c>
    </row>
    <row r="404" spans="1:14" x14ac:dyDescent="0.25">
      <c r="A404" t="s">
        <v>1823</v>
      </c>
      <c r="B404" t="s">
        <v>1226</v>
      </c>
      <c r="C404" t="s">
        <v>1458</v>
      </c>
      <c r="D404" t="s">
        <v>45</v>
      </c>
      <c r="E404" t="s">
        <v>66</v>
      </c>
      <c r="F404" t="s">
        <v>562</v>
      </c>
      <c r="G404">
        <f>LEN(F404)</f>
        <v>593</v>
      </c>
      <c r="H404" s="4">
        <v>45097</v>
      </c>
      <c r="I404">
        <v>5</v>
      </c>
      <c r="J404" t="s">
        <v>477</v>
      </c>
      <c r="K404" t="s">
        <v>508</v>
      </c>
      <c r="L404" t="s">
        <v>477</v>
      </c>
      <c r="M404" t="s">
        <v>508</v>
      </c>
      <c r="N404" t="s">
        <v>477</v>
      </c>
    </row>
    <row r="405" spans="1:14" x14ac:dyDescent="0.25">
      <c r="A405" t="s">
        <v>1961</v>
      </c>
      <c r="B405" t="s">
        <v>1012</v>
      </c>
      <c r="C405" t="s">
        <v>1458</v>
      </c>
      <c r="D405" t="s">
        <v>45</v>
      </c>
      <c r="E405" t="s">
        <v>66</v>
      </c>
      <c r="F405" t="s">
        <v>1440</v>
      </c>
      <c r="G405">
        <f>LEN(F405)</f>
        <v>519</v>
      </c>
      <c r="H405" s="4">
        <v>45097</v>
      </c>
      <c r="I405">
        <v>5</v>
      </c>
      <c r="J405" t="s">
        <v>477</v>
      </c>
      <c r="K405" t="s">
        <v>485</v>
      </c>
      <c r="L405" t="s">
        <v>477</v>
      </c>
      <c r="M405" t="s">
        <v>485</v>
      </c>
      <c r="N405" t="s">
        <v>766</v>
      </c>
    </row>
    <row r="406" spans="1:14" x14ac:dyDescent="0.25">
      <c r="A406" t="s">
        <v>1872</v>
      </c>
      <c r="B406" t="s">
        <v>955</v>
      </c>
      <c r="C406" t="s">
        <v>1458</v>
      </c>
      <c r="D406" t="s">
        <v>45</v>
      </c>
      <c r="E406" t="s">
        <v>66</v>
      </c>
      <c r="F406" t="s">
        <v>563</v>
      </c>
      <c r="G406">
        <f>LEN(F406)</f>
        <v>572</v>
      </c>
      <c r="H406" s="4">
        <v>45097</v>
      </c>
      <c r="I406">
        <v>5</v>
      </c>
      <c r="J406" t="s">
        <v>477</v>
      </c>
      <c r="K406" t="s">
        <v>508</v>
      </c>
      <c r="L406" t="s">
        <v>477</v>
      </c>
      <c r="M406" t="s">
        <v>508</v>
      </c>
      <c r="N406" t="s">
        <v>477</v>
      </c>
    </row>
    <row r="407" spans="1:14" x14ac:dyDescent="0.25">
      <c r="A407" t="s">
        <v>1956</v>
      </c>
      <c r="B407" s="73" t="s">
        <v>850</v>
      </c>
      <c r="C407" t="s">
        <v>1458</v>
      </c>
      <c r="D407" t="s">
        <v>45</v>
      </c>
      <c r="E407" t="s">
        <v>66</v>
      </c>
      <c r="F407" t="s">
        <v>1439</v>
      </c>
      <c r="G407">
        <f>LEN(F407)</f>
        <v>523</v>
      </c>
      <c r="H407" s="4">
        <v>45097</v>
      </c>
      <c r="I407">
        <v>5</v>
      </c>
      <c r="J407" t="s">
        <v>477</v>
      </c>
      <c r="K407" t="s">
        <v>508</v>
      </c>
      <c r="L407" t="s">
        <v>477</v>
      </c>
      <c r="M407" t="s">
        <v>508</v>
      </c>
      <c r="N407" t="s">
        <v>477</v>
      </c>
    </row>
    <row r="408" spans="1:14" x14ac:dyDescent="0.25">
      <c r="A408" t="s">
        <v>1767</v>
      </c>
      <c r="B408" s="73" t="s">
        <v>872</v>
      </c>
      <c r="C408" t="s">
        <v>1458</v>
      </c>
      <c r="D408" t="s">
        <v>45</v>
      </c>
      <c r="E408" t="s">
        <v>136</v>
      </c>
      <c r="F408" t="s">
        <v>316</v>
      </c>
      <c r="G408">
        <f>LEN(F408)</f>
        <v>606</v>
      </c>
      <c r="H408" s="4">
        <v>45097</v>
      </c>
      <c r="I408">
        <v>5</v>
      </c>
      <c r="J408" t="s">
        <v>306</v>
      </c>
      <c r="K408" t="s">
        <v>307</v>
      </c>
      <c r="L408" t="s">
        <v>306</v>
      </c>
      <c r="N408" t="s">
        <v>306</v>
      </c>
    </row>
    <row r="409" spans="1:14" x14ac:dyDescent="0.25">
      <c r="A409" t="s">
        <v>1947</v>
      </c>
      <c r="B409" s="73" t="s">
        <v>989</v>
      </c>
      <c r="C409" t="s">
        <v>1458</v>
      </c>
      <c r="D409" t="s">
        <v>45</v>
      </c>
      <c r="E409" t="s">
        <v>22</v>
      </c>
      <c r="F409" t="s">
        <v>1438</v>
      </c>
      <c r="G409">
        <f>LEN(F409)</f>
        <v>532</v>
      </c>
      <c r="H409" s="4">
        <v>45097</v>
      </c>
      <c r="I409">
        <v>5</v>
      </c>
      <c r="J409" t="s">
        <v>232</v>
      </c>
      <c r="L409" t="s">
        <v>232</v>
      </c>
      <c r="N409" t="s">
        <v>232</v>
      </c>
    </row>
    <row r="410" spans="1:14" x14ac:dyDescent="0.25">
      <c r="A410" t="s">
        <v>1637</v>
      </c>
      <c r="B410" s="35" t="s">
        <v>1033</v>
      </c>
      <c r="C410" t="s">
        <v>1475</v>
      </c>
      <c r="D410" t="s">
        <v>45</v>
      </c>
      <c r="E410" t="s">
        <v>29</v>
      </c>
      <c r="F410" t="s">
        <v>192</v>
      </c>
      <c r="G410">
        <f>LEN(F410)</f>
        <v>649</v>
      </c>
      <c r="H410" s="4">
        <v>45097</v>
      </c>
      <c r="I410">
        <v>5</v>
      </c>
      <c r="J410" s="6" t="s">
        <v>174</v>
      </c>
      <c r="L410" t="s">
        <v>179</v>
      </c>
      <c r="N410" t="s">
        <v>179</v>
      </c>
    </row>
    <row r="411" spans="1:14" x14ac:dyDescent="0.25">
      <c r="A411" t="s">
        <v>1850</v>
      </c>
      <c r="B411" t="s">
        <v>874</v>
      </c>
      <c r="C411" t="s">
        <v>1475</v>
      </c>
      <c r="D411" t="s">
        <v>45</v>
      </c>
      <c r="E411" t="s">
        <v>29</v>
      </c>
      <c r="F411" t="s">
        <v>2067</v>
      </c>
      <c r="G411">
        <f>LEN(F411)</f>
        <v>584</v>
      </c>
      <c r="H411" s="4">
        <v>45097</v>
      </c>
      <c r="I411">
        <v>5</v>
      </c>
      <c r="J411" t="s">
        <v>280</v>
      </c>
      <c r="L411" t="s">
        <v>297</v>
      </c>
      <c r="N411" t="s">
        <v>280</v>
      </c>
    </row>
    <row r="412" spans="1:14" x14ac:dyDescent="0.25">
      <c r="A412" t="s">
        <v>1914</v>
      </c>
      <c r="B412" t="s">
        <v>1061</v>
      </c>
      <c r="C412" t="s">
        <v>1475</v>
      </c>
      <c r="D412" t="s">
        <v>45</v>
      </c>
      <c r="E412" t="s">
        <v>29</v>
      </c>
      <c r="F412" t="s">
        <v>1436</v>
      </c>
      <c r="G412">
        <f>LEN(F412)</f>
        <v>556</v>
      </c>
      <c r="H412" s="4">
        <v>45097</v>
      </c>
      <c r="I412">
        <v>5</v>
      </c>
      <c r="J412" t="s">
        <v>416</v>
      </c>
      <c r="K412" t="s">
        <v>203</v>
      </c>
      <c r="L412" t="s">
        <v>179</v>
      </c>
      <c r="N412" t="s">
        <v>179</v>
      </c>
    </row>
    <row r="413" spans="1:14" x14ac:dyDescent="0.25">
      <c r="A413" t="s">
        <v>1882</v>
      </c>
      <c r="B413" t="s">
        <v>828</v>
      </c>
      <c r="C413" t="s">
        <v>1475</v>
      </c>
      <c r="D413" t="s">
        <v>45</v>
      </c>
      <c r="E413" t="s">
        <v>136</v>
      </c>
      <c r="F413" t="s">
        <v>1437</v>
      </c>
      <c r="G413">
        <f>LEN(F413)</f>
        <v>567</v>
      </c>
      <c r="H413" s="4">
        <v>45097</v>
      </c>
      <c r="I413">
        <v>5</v>
      </c>
      <c r="J413" t="s">
        <v>280</v>
      </c>
      <c r="L413" t="s">
        <v>297</v>
      </c>
      <c r="N413" t="s">
        <v>280</v>
      </c>
    </row>
    <row r="414" spans="1:14" x14ac:dyDescent="0.25">
      <c r="A414" t="s">
        <v>1788</v>
      </c>
      <c r="B414" t="s">
        <v>1291</v>
      </c>
      <c r="C414" t="s">
        <v>1475</v>
      </c>
      <c r="D414" t="s">
        <v>45</v>
      </c>
      <c r="E414" t="s">
        <v>66</v>
      </c>
      <c r="F414" t="s">
        <v>170</v>
      </c>
      <c r="G414">
        <f>LEN(F414)</f>
        <v>601</v>
      </c>
      <c r="H414" s="4">
        <v>45097</v>
      </c>
      <c r="I414">
        <v>5</v>
      </c>
      <c r="J414" t="s">
        <v>67</v>
      </c>
      <c r="L414" t="s">
        <v>171</v>
      </c>
      <c r="N414" t="s">
        <v>167</v>
      </c>
    </row>
    <row r="415" spans="1:14" x14ac:dyDescent="0.25">
      <c r="A415" t="s">
        <v>1912</v>
      </c>
      <c r="B415" t="s">
        <v>1127</v>
      </c>
      <c r="C415" t="s">
        <v>1475</v>
      </c>
      <c r="D415" t="s">
        <v>45</v>
      </c>
      <c r="E415" t="s">
        <v>66</v>
      </c>
      <c r="F415" t="s">
        <v>1435</v>
      </c>
      <c r="G415">
        <f>LEN(F415)</f>
        <v>557</v>
      </c>
      <c r="H415" s="4">
        <v>45097</v>
      </c>
      <c r="I415">
        <v>5</v>
      </c>
      <c r="J415" t="s">
        <v>477</v>
      </c>
      <c r="K415" t="s">
        <v>508</v>
      </c>
      <c r="L415" t="s">
        <v>477</v>
      </c>
      <c r="M415" t="s">
        <v>508</v>
      </c>
      <c r="N415" t="s">
        <v>477</v>
      </c>
    </row>
    <row r="416" spans="1:14" x14ac:dyDescent="0.25">
      <c r="A416" t="s">
        <v>1722</v>
      </c>
      <c r="B416" t="s">
        <v>1136</v>
      </c>
      <c r="C416" t="s">
        <v>1475</v>
      </c>
      <c r="D416" t="s">
        <v>45</v>
      </c>
      <c r="E416" t="s">
        <v>66</v>
      </c>
      <c r="F416" t="s">
        <v>149</v>
      </c>
      <c r="G416">
        <f>LEN(F416)</f>
        <v>619</v>
      </c>
      <c r="H416" s="4">
        <v>45097</v>
      </c>
      <c r="I416">
        <v>5</v>
      </c>
      <c r="J416" t="s">
        <v>67</v>
      </c>
      <c r="K416" t="s">
        <v>112</v>
      </c>
      <c r="L416" t="s">
        <v>67</v>
      </c>
      <c r="N416" t="s">
        <v>67</v>
      </c>
    </row>
    <row r="417" spans="1:14" x14ac:dyDescent="0.25">
      <c r="A417" t="s">
        <v>1898</v>
      </c>
      <c r="B417" t="s">
        <v>1281</v>
      </c>
      <c r="C417" t="s">
        <v>1475</v>
      </c>
      <c r="D417" t="s">
        <v>45</v>
      </c>
      <c r="E417" t="s">
        <v>13</v>
      </c>
      <c r="F417" t="s">
        <v>300</v>
      </c>
      <c r="G417">
        <f>LEN(F417)</f>
        <v>560</v>
      </c>
      <c r="H417" s="4">
        <v>45097</v>
      </c>
      <c r="I417">
        <v>5</v>
      </c>
      <c r="J417" t="s">
        <v>280</v>
      </c>
      <c r="L417" t="s">
        <v>297</v>
      </c>
      <c r="N417" t="s">
        <v>280</v>
      </c>
    </row>
    <row r="418" spans="1:14" x14ac:dyDescent="0.25">
      <c r="A418" t="s">
        <v>1564</v>
      </c>
      <c r="B418" t="s">
        <v>1080</v>
      </c>
      <c r="C418" t="s">
        <v>1475</v>
      </c>
      <c r="D418" t="s">
        <v>45</v>
      </c>
      <c r="E418" t="s">
        <v>13</v>
      </c>
      <c r="F418" t="s">
        <v>301</v>
      </c>
      <c r="G418">
        <f>LEN(F418)</f>
        <v>706</v>
      </c>
      <c r="H418" s="4">
        <v>45097</v>
      </c>
      <c r="I418">
        <v>5</v>
      </c>
      <c r="J418" t="s">
        <v>280</v>
      </c>
      <c r="L418" t="s">
        <v>297</v>
      </c>
      <c r="N418" t="s">
        <v>280</v>
      </c>
    </row>
    <row r="419" spans="1:14" x14ac:dyDescent="0.25">
      <c r="A419" t="s">
        <v>1797</v>
      </c>
      <c r="B419" t="s">
        <v>1121</v>
      </c>
      <c r="C419" t="s">
        <v>1475</v>
      </c>
      <c r="D419" t="s">
        <v>45</v>
      </c>
      <c r="E419" t="s">
        <v>18</v>
      </c>
      <c r="F419" t="s">
        <v>150</v>
      </c>
      <c r="G419">
        <f>LEN(F419)</f>
        <v>599</v>
      </c>
      <c r="H419" s="4">
        <v>45097</v>
      </c>
      <c r="I419">
        <v>5</v>
      </c>
      <c r="J419" t="s">
        <v>67</v>
      </c>
      <c r="K419" t="s">
        <v>112</v>
      </c>
      <c r="L419" t="s">
        <v>67</v>
      </c>
      <c r="N419" t="s">
        <v>67</v>
      </c>
    </row>
    <row r="420" spans="1:14" x14ac:dyDescent="0.25">
      <c r="A420" t="s">
        <v>1748</v>
      </c>
      <c r="B420" t="s">
        <v>948</v>
      </c>
      <c r="C420" t="s">
        <v>1443</v>
      </c>
      <c r="D420" t="s">
        <v>45</v>
      </c>
      <c r="E420" t="s">
        <v>29</v>
      </c>
      <c r="F420" t="s">
        <v>204</v>
      </c>
      <c r="G420">
        <f>LEN(F420)</f>
        <v>611</v>
      </c>
      <c r="H420" s="4">
        <v>45097</v>
      </c>
      <c r="I420">
        <v>5</v>
      </c>
      <c r="J420" t="s">
        <v>201</v>
      </c>
      <c r="K420" t="s">
        <v>205</v>
      </c>
      <c r="L420" t="s">
        <v>179</v>
      </c>
      <c r="M420" t="s">
        <v>180</v>
      </c>
      <c r="N420" t="s">
        <v>179</v>
      </c>
    </row>
    <row r="421" spans="1:14" x14ac:dyDescent="0.25">
      <c r="A421" t="s">
        <v>1490</v>
      </c>
      <c r="B421" t="s">
        <v>1232</v>
      </c>
      <c r="C421" t="s">
        <v>1443</v>
      </c>
      <c r="D421" t="s">
        <v>45</v>
      </c>
      <c r="E421" t="s">
        <v>29</v>
      </c>
      <c r="F421" t="s">
        <v>2026</v>
      </c>
      <c r="G421">
        <f>LEN(F421)</f>
        <v>1373</v>
      </c>
      <c r="H421" s="4">
        <v>45128</v>
      </c>
      <c r="I421">
        <v>7</v>
      </c>
      <c r="J421" t="s">
        <v>269</v>
      </c>
      <c r="L421" t="s">
        <v>269</v>
      </c>
      <c r="N421" t="s">
        <v>269</v>
      </c>
    </row>
    <row r="422" spans="1:14" x14ac:dyDescent="0.25">
      <c r="A422" t="s">
        <v>1572</v>
      </c>
      <c r="B422" t="s">
        <v>1231</v>
      </c>
      <c r="C422" t="s">
        <v>1443</v>
      </c>
      <c r="D422" t="s">
        <v>45</v>
      </c>
      <c r="E422" t="s">
        <v>29</v>
      </c>
      <c r="F422" t="s">
        <v>438</v>
      </c>
      <c r="G422">
        <f>LEN(F422)</f>
        <v>697</v>
      </c>
      <c r="H422" s="4">
        <v>45097</v>
      </c>
      <c r="I422">
        <v>5</v>
      </c>
      <c r="J422" t="s">
        <v>417</v>
      </c>
      <c r="L422" t="s">
        <v>417</v>
      </c>
      <c r="N422" t="s">
        <v>417</v>
      </c>
    </row>
    <row r="423" spans="1:14" x14ac:dyDescent="0.25">
      <c r="A423" t="s">
        <v>1735</v>
      </c>
      <c r="B423" t="s">
        <v>1220</v>
      </c>
      <c r="C423" t="s">
        <v>1443</v>
      </c>
      <c r="D423" t="s">
        <v>45</v>
      </c>
      <c r="E423" t="s">
        <v>66</v>
      </c>
      <c r="F423" t="s">
        <v>374</v>
      </c>
      <c r="G423">
        <f>LEN(F423)</f>
        <v>616</v>
      </c>
      <c r="H423" s="4">
        <v>45097</v>
      </c>
      <c r="I423">
        <v>5</v>
      </c>
      <c r="J423" t="s">
        <v>373</v>
      </c>
      <c r="L423" t="s">
        <v>373</v>
      </c>
      <c r="N423" t="s">
        <v>373</v>
      </c>
    </row>
    <row r="424" spans="1:14" x14ac:dyDescent="0.25">
      <c r="A424" t="s">
        <v>1551</v>
      </c>
      <c r="B424" t="s">
        <v>1094</v>
      </c>
      <c r="C424" t="s">
        <v>1443</v>
      </c>
      <c r="D424" t="s">
        <v>45</v>
      </c>
      <c r="E424" t="s">
        <v>66</v>
      </c>
      <c r="F424" t="s">
        <v>168</v>
      </c>
      <c r="G424">
        <f>LEN(F424)</f>
        <v>738</v>
      </c>
      <c r="H424" s="4">
        <v>45097</v>
      </c>
      <c r="I424">
        <v>5</v>
      </c>
      <c r="J424" t="s">
        <v>67</v>
      </c>
      <c r="L424" t="s">
        <v>169</v>
      </c>
      <c r="N424" t="s">
        <v>167</v>
      </c>
    </row>
    <row r="425" spans="1:14" x14ac:dyDescent="0.25">
      <c r="A425" t="s">
        <v>1683</v>
      </c>
      <c r="B425" t="s">
        <v>799</v>
      </c>
      <c r="C425" t="s">
        <v>1443</v>
      </c>
      <c r="D425" t="s">
        <v>45</v>
      </c>
      <c r="E425" t="s">
        <v>66</v>
      </c>
      <c r="F425" t="s">
        <v>141</v>
      </c>
      <c r="G425">
        <f>LEN(F425)</f>
        <v>630</v>
      </c>
      <c r="H425" s="4">
        <v>45097</v>
      </c>
      <c r="I425">
        <v>5</v>
      </c>
      <c r="J425" t="s">
        <v>67</v>
      </c>
      <c r="L425" t="s">
        <v>67</v>
      </c>
      <c r="N425" t="s">
        <v>67</v>
      </c>
    </row>
    <row r="426" spans="1:14" x14ac:dyDescent="0.25">
      <c r="A426" t="s">
        <v>1786</v>
      </c>
      <c r="B426" t="s">
        <v>1203</v>
      </c>
      <c r="C426" t="s">
        <v>1443</v>
      </c>
      <c r="D426" t="s">
        <v>45</v>
      </c>
      <c r="E426" t="s">
        <v>13</v>
      </c>
      <c r="F426" t="s">
        <v>1434</v>
      </c>
      <c r="G426">
        <f>LEN(F426)</f>
        <v>602</v>
      </c>
      <c r="H426" s="4">
        <v>45097</v>
      </c>
      <c r="I426">
        <v>5</v>
      </c>
      <c r="J426" t="s">
        <v>16</v>
      </c>
      <c r="L426" t="s">
        <v>16</v>
      </c>
      <c r="N426" t="s">
        <v>16</v>
      </c>
    </row>
    <row r="427" spans="1:14" x14ac:dyDescent="0.25">
      <c r="A427" t="s">
        <v>1577</v>
      </c>
      <c r="B427" t="s">
        <v>1111</v>
      </c>
      <c r="C427" t="s">
        <v>1443</v>
      </c>
      <c r="D427" t="s">
        <v>45</v>
      </c>
      <c r="E427" t="s">
        <v>29</v>
      </c>
      <c r="F427" t="s">
        <v>292</v>
      </c>
      <c r="G427">
        <f>LEN(F427)</f>
        <v>693</v>
      </c>
      <c r="H427" s="4">
        <v>45097</v>
      </c>
      <c r="I427">
        <v>5</v>
      </c>
      <c r="J427" t="s">
        <v>280</v>
      </c>
      <c r="L427" t="s">
        <v>280</v>
      </c>
      <c r="N427" t="s">
        <v>280</v>
      </c>
    </row>
    <row r="428" spans="1:14" x14ac:dyDescent="0.25">
      <c r="A428" t="s">
        <v>1678</v>
      </c>
      <c r="B428" t="s">
        <v>807</v>
      </c>
      <c r="C428" t="s">
        <v>1443</v>
      </c>
      <c r="D428" t="s">
        <v>45</v>
      </c>
      <c r="E428" t="s">
        <v>29</v>
      </c>
      <c r="F428" t="s">
        <v>439</v>
      </c>
      <c r="G428">
        <f>LEN(F428)</f>
        <v>631</v>
      </c>
      <c r="H428" s="4">
        <v>45097</v>
      </c>
      <c r="I428">
        <v>5</v>
      </c>
      <c r="J428" t="s">
        <v>417</v>
      </c>
      <c r="L428" t="s">
        <v>417</v>
      </c>
      <c r="N428" t="s">
        <v>417</v>
      </c>
    </row>
    <row r="429" spans="1:14" x14ac:dyDescent="0.25">
      <c r="A429" t="s">
        <v>1752</v>
      </c>
      <c r="B429" t="s">
        <v>1076</v>
      </c>
      <c r="C429" t="s">
        <v>1443</v>
      </c>
      <c r="D429" t="s">
        <v>45</v>
      </c>
      <c r="E429" t="s">
        <v>29</v>
      </c>
      <c r="F429" t="s">
        <v>206</v>
      </c>
      <c r="G429">
        <f>LEN(F429)</f>
        <v>610</v>
      </c>
      <c r="H429" s="4">
        <v>45097</v>
      </c>
      <c r="I429">
        <v>5</v>
      </c>
      <c r="J429" t="s">
        <v>201</v>
      </c>
      <c r="K429" t="s">
        <v>203</v>
      </c>
      <c r="L429" t="s">
        <v>179</v>
      </c>
      <c r="N429" t="s">
        <v>179</v>
      </c>
    </row>
    <row r="430" spans="1:14" x14ac:dyDescent="0.25">
      <c r="A430" t="s">
        <v>1933</v>
      </c>
      <c r="B430" s="73" t="s">
        <v>1265</v>
      </c>
      <c r="C430" t="s">
        <v>1443</v>
      </c>
      <c r="D430" t="s">
        <v>45</v>
      </c>
      <c r="E430" t="s">
        <v>18</v>
      </c>
      <c r="F430" t="s">
        <v>1433</v>
      </c>
      <c r="G430">
        <f>LEN(F430)</f>
        <v>544</v>
      </c>
      <c r="H430" s="4">
        <v>45097</v>
      </c>
      <c r="I430">
        <v>5</v>
      </c>
      <c r="J430" t="s">
        <v>16</v>
      </c>
      <c r="L430" t="s">
        <v>16</v>
      </c>
      <c r="N430" t="s">
        <v>16</v>
      </c>
    </row>
    <row r="431" spans="1:14" x14ac:dyDescent="0.25">
      <c r="A431" t="s">
        <v>1653</v>
      </c>
      <c r="B431" t="s">
        <v>1285</v>
      </c>
      <c r="C431" t="s">
        <v>1443</v>
      </c>
      <c r="D431" t="s">
        <v>45</v>
      </c>
      <c r="E431" t="s">
        <v>18</v>
      </c>
      <c r="F431" t="s">
        <v>142</v>
      </c>
      <c r="G431">
        <f>LEN(F431)</f>
        <v>640</v>
      </c>
      <c r="H431" s="4">
        <v>45097</v>
      </c>
      <c r="I431">
        <v>5</v>
      </c>
      <c r="J431" t="s">
        <v>67</v>
      </c>
      <c r="L431" t="s">
        <v>67</v>
      </c>
      <c r="N431" t="s">
        <v>67</v>
      </c>
    </row>
    <row r="432" spans="1:14" x14ac:dyDescent="0.25">
      <c r="A432" t="s">
        <v>1934</v>
      </c>
      <c r="B432" s="73" t="s">
        <v>841</v>
      </c>
      <c r="C432" t="s">
        <v>1443</v>
      </c>
      <c r="D432" t="s">
        <v>45</v>
      </c>
      <c r="E432" t="s">
        <v>18</v>
      </c>
      <c r="F432" t="s">
        <v>1432</v>
      </c>
      <c r="G432">
        <f>LEN(F432)</f>
        <v>544</v>
      </c>
      <c r="H432" s="4">
        <v>45097</v>
      </c>
      <c r="I432">
        <v>5</v>
      </c>
      <c r="J432" t="s">
        <v>16</v>
      </c>
      <c r="L432" t="s">
        <v>16</v>
      </c>
      <c r="N432" t="s">
        <v>16</v>
      </c>
    </row>
    <row r="433" spans="1:14" x14ac:dyDescent="0.25">
      <c r="A433" t="s">
        <v>1801</v>
      </c>
      <c r="B433" t="s">
        <v>1239</v>
      </c>
      <c r="C433" t="s">
        <v>1451</v>
      </c>
      <c r="D433" t="s">
        <v>45</v>
      </c>
      <c r="E433" t="s">
        <v>135</v>
      </c>
      <c r="F433" t="s">
        <v>1431</v>
      </c>
      <c r="G433">
        <f>LEN(F433)</f>
        <v>598</v>
      </c>
      <c r="H433" s="4">
        <v>45097</v>
      </c>
      <c r="I433">
        <v>5</v>
      </c>
      <c r="J433" t="s">
        <v>67</v>
      </c>
      <c r="L433" t="s">
        <v>67</v>
      </c>
      <c r="N433" t="s">
        <v>67</v>
      </c>
    </row>
    <row r="434" spans="1:14" x14ac:dyDescent="0.25">
      <c r="A434" t="s">
        <v>1521</v>
      </c>
      <c r="B434" t="s">
        <v>1166</v>
      </c>
      <c r="C434" t="s">
        <v>1451</v>
      </c>
      <c r="D434" t="s">
        <v>45</v>
      </c>
      <c r="E434" t="s">
        <v>29</v>
      </c>
      <c r="F434" t="s">
        <v>2075</v>
      </c>
      <c r="G434">
        <f>LEN(F434)</f>
        <v>1294</v>
      </c>
      <c r="H434" s="4">
        <v>45128</v>
      </c>
      <c r="I434">
        <v>7</v>
      </c>
      <c r="J434" t="s">
        <v>417</v>
      </c>
      <c r="L434" t="s">
        <v>417</v>
      </c>
      <c r="N434" t="s">
        <v>417</v>
      </c>
    </row>
    <row r="435" spans="1:14" x14ac:dyDescent="0.25">
      <c r="A435" t="s">
        <v>1736</v>
      </c>
      <c r="B435" s="73" t="s">
        <v>864</v>
      </c>
      <c r="C435" t="s">
        <v>1451</v>
      </c>
      <c r="D435" t="s">
        <v>45</v>
      </c>
      <c r="E435" t="s">
        <v>29</v>
      </c>
      <c r="F435" t="s">
        <v>195</v>
      </c>
      <c r="G435">
        <f>LEN(F435)</f>
        <v>616</v>
      </c>
      <c r="H435" s="4">
        <v>45097</v>
      </c>
      <c r="I435">
        <v>5</v>
      </c>
      <c r="J435" t="s">
        <v>174</v>
      </c>
      <c r="L435" t="s">
        <v>196</v>
      </c>
      <c r="M435" t="s">
        <v>197</v>
      </c>
      <c r="N435" t="s">
        <v>179</v>
      </c>
    </row>
    <row r="436" spans="1:14" x14ac:dyDescent="0.25">
      <c r="A436" t="s">
        <v>1712</v>
      </c>
      <c r="B436" s="73" t="s">
        <v>853</v>
      </c>
      <c r="C436" t="s">
        <v>1451</v>
      </c>
      <c r="D436" t="s">
        <v>45</v>
      </c>
      <c r="E436" t="s">
        <v>18</v>
      </c>
      <c r="F436" t="s">
        <v>441</v>
      </c>
      <c r="G436">
        <f>LEN(F436)</f>
        <v>624</v>
      </c>
      <c r="H436" s="4">
        <v>45097</v>
      </c>
      <c r="I436">
        <v>5</v>
      </c>
      <c r="J436" t="s">
        <v>417</v>
      </c>
      <c r="L436" t="s">
        <v>417</v>
      </c>
      <c r="N436" t="s">
        <v>417</v>
      </c>
    </row>
    <row r="437" spans="1:14" x14ac:dyDescent="0.25">
      <c r="A437" t="s">
        <v>1940</v>
      </c>
      <c r="B437" s="73" t="s">
        <v>916</v>
      </c>
      <c r="C437" t="s">
        <v>1451</v>
      </c>
      <c r="D437" t="s">
        <v>45</v>
      </c>
      <c r="E437" t="s">
        <v>18</v>
      </c>
      <c r="F437" t="s">
        <v>1430</v>
      </c>
      <c r="G437">
        <f>LEN(F437)</f>
        <v>540</v>
      </c>
      <c r="H437" s="4">
        <v>45097</v>
      </c>
      <c r="I437">
        <v>5</v>
      </c>
      <c r="J437" t="s">
        <v>174</v>
      </c>
      <c r="L437" t="s">
        <v>179</v>
      </c>
      <c r="M437" t="s">
        <v>193</v>
      </c>
      <c r="N437" t="s">
        <v>179</v>
      </c>
    </row>
    <row r="438" spans="1:14" x14ac:dyDescent="0.25">
      <c r="A438" t="s">
        <v>1702</v>
      </c>
      <c r="B438" s="66" t="s">
        <v>1046</v>
      </c>
      <c r="C438" t="s">
        <v>1478</v>
      </c>
      <c r="D438" t="s">
        <v>45</v>
      </c>
      <c r="E438" t="s">
        <v>66</v>
      </c>
      <c r="F438" t="s">
        <v>74</v>
      </c>
      <c r="G438">
        <f>LEN(F438)</f>
        <v>626</v>
      </c>
      <c r="H438" s="4">
        <v>45097</v>
      </c>
      <c r="I438">
        <v>5</v>
      </c>
      <c r="J438" t="s">
        <v>67</v>
      </c>
      <c r="L438" t="s">
        <v>765</v>
      </c>
      <c r="N438" t="s">
        <v>765</v>
      </c>
    </row>
    <row r="439" spans="1:14" x14ac:dyDescent="0.25">
      <c r="A439" t="s">
        <v>1596</v>
      </c>
      <c r="B439" s="66" t="s">
        <v>878</v>
      </c>
      <c r="C439" t="s">
        <v>1478</v>
      </c>
      <c r="D439" t="s">
        <v>45</v>
      </c>
      <c r="E439" t="s">
        <v>66</v>
      </c>
      <c r="F439" t="s">
        <v>564</v>
      </c>
      <c r="G439">
        <f>LEN(F439)</f>
        <v>673</v>
      </c>
      <c r="H439" s="4">
        <v>45097</v>
      </c>
      <c r="I439">
        <v>5</v>
      </c>
      <c r="J439" t="s">
        <v>477</v>
      </c>
      <c r="K439" t="s">
        <v>517</v>
      </c>
      <c r="L439" t="s">
        <v>477</v>
      </c>
      <c r="M439" t="s">
        <v>517</v>
      </c>
      <c r="N439" t="s">
        <v>477</v>
      </c>
    </row>
    <row r="440" spans="1:14" x14ac:dyDescent="0.25">
      <c r="A440" t="s">
        <v>1952</v>
      </c>
      <c r="B440" t="s">
        <v>1120</v>
      </c>
      <c r="C440" t="s">
        <v>1478</v>
      </c>
      <c r="D440" t="s">
        <v>45</v>
      </c>
      <c r="E440" t="s">
        <v>29</v>
      </c>
      <c r="F440" t="s">
        <v>1429</v>
      </c>
      <c r="G440">
        <f>LEN(F440)</f>
        <v>527</v>
      </c>
      <c r="H440" s="4">
        <v>45097</v>
      </c>
      <c r="I440">
        <v>5</v>
      </c>
      <c r="J440" t="s">
        <v>416</v>
      </c>
      <c r="K440" t="s">
        <v>203</v>
      </c>
      <c r="L440" t="s">
        <v>179</v>
      </c>
      <c r="N440" t="s">
        <v>179</v>
      </c>
    </row>
    <row r="441" spans="1:14" x14ac:dyDescent="0.25">
      <c r="A441" t="s">
        <v>1915</v>
      </c>
      <c r="B441" s="66" t="s">
        <v>785</v>
      </c>
      <c r="C441" t="s">
        <v>1478</v>
      </c>
      <c r="D441" t="s">
        <v>45</v>
      </c>
      <c r="E441" t="s">
        <v>29</v>
      </c>
      <c r="F441" t="s">
        <v>1428</v>
      </c>
      <c r="G441">
        <f>LEN(F441)</f>
        <v>556</v>
      </c>
      <c r="H441" s="4">
        <v>45097</v>
      </c>
      <c r="I441">
        <v>5</v>
      </c>
      <c r="J441" t="s">
        <v>416</v>
      </c>
      <c r="K441" t="s">
        <v>203</v>
      </c>
      <c r="L441" t="s">
        <v>179</v>
      </c>
      <c r="N441" t="s">
        <v>179</v>
      </c>
    </row>
    <row r="442" spans="1:14" x14ac:dyDescent="0.25">
      <c r="A442" t="s">
        <v>1666</v>
      </c>
      <c r="B442" s="66" t="s">
        <v>1072</v>
      </c>
      <c r="C442" t="s">
        <v>1478</v>
      </c>
      <c r="D442" t="s">
        <v>45</v>
      </c>
      <c r="E442" t="s">
        <v>13</v>
      </c>
      <c r="F442" t="s">
        <v>207</v>
      </c>
      <c r="G442">
        <f>LEN(F442)</f>
        <v>635</v>
      </c>
      <c r="H442" s="4">
        <v>45097</v>
      </c>
      <c r="I442">
        <v>5</v>
      </c>
      <c r="J442" t="s">
        <v>201</v>
      </c>
      <c r="K442" t="s">
        <v>203</v>
      </c>
      <c r="L442" t="s">
        <v>179</v>
      </c>
      <c r="N442" t="s">
        <v>179</v>
      </c>
    </row>
    <row r="443" spans="1:14" x14ac:dyDescent="0.25">
      <c r="A443" t="s">
        <v>1726</v>
      </c>
      <c r="B443" s="66" t="s">
        <v>1049</v>
      </c>
      <c r="C443" t="s">
        <v>1478</v>
      </c>
      <c r="D443" t="s">
        <v>45</v>
      </c>
      <c r="E443" t="s">
        <v>18</v>
      </c>
      <c r="F443" t="s">
        <v>1427</v>
      </c>
      <c r="G443">
        <f>LEN(F443)</f>
        <v>618</v>
      </c>
      <c r="H443" s="4">
        <v>45097</v>
      </c>
      <c r="I443">
        <v>5</v>
      </c>
      <c r="J443" t="s">
        <v>201</v>
      </c>
      <c r="K443" t="s">
        <v>203</v>
      </c>
      <c r="L443" t="s">
        <v>179</v>
      </c>
      <c r="N443" t="s">
        <v>179</v>
      </c>
    </row>
    <row r="444" spans="1:14" x14ac:dyDescent="0.25">
      <c r="A444" t="s">
        <v>1980</v>
      </c>
      <c r="B444" s="66" t="s">
        <v>1007</v>
      </c>
      <c r="C444" t="s">
        <v>1475</v>
      </c>
      <c r="D444" t="s">
        <v>45</v>
      </c>
      <c r="E444" t="s">
        <v>66</v>
      </c>
      <c r="F444" t="s">
        <v>1426</v>
      </c>
      <c r="G444">
        <f>LEN(F444)</f>
        <v>494</v>
      </c>
      <c r="H444" s="4">
        <v>45097</v>
      </c>
      <c r="I444">
        <v>5</v>
      </c>
      <c r="J444" t="s">
        <v>477</v>
      </c>
      <c r="K444" t="s">
        <v>478</v>
      </c>
      <c r="L444" t="s">
        <v>477</v>
      </c>
      <c r="M444" t="s">
        <v>478</v>
      </c>
      <c r="N444" t="s">
        <v>766</v>
      </c>
    </row>
    <row r="445" spans="1:14" x14ac:dyDescent="0.25">
      <c r="A445" t="s">
        <v>1932</v>
      </c>
      <c r="B445" s="66" t="s">
        <v>773</v>
      </c>
      <c r="C445" t="s">
        <v>1451</v>
      </c>
      <c r="D445" t="s">
        <v>45</v>
      </c>
      <c r="E445" t="s">
        <v>66</v>
      </c>
      <c r="F445" t="s">
        <v>1425</v>
      </c>
      <c r="G445">
        <f>LEN(F445)</f>
        <v>546</v>
      </c>
      <c r="H445" s="4">
        <v>45097</v>
      </c>
      <c r="I445">
        <v>5</v>
      </c>
      <c r="J445" t="s">
        <v>373</v>
      </c>
      <c r="L445" t="s">
        <v>373</v>
      </c>
      <c r="N445" t="s">
        <v>373</v>
      </c>
    </row>
    <row r="446" spans="1:14" x14ac:dyDescent="0.25">
      <c r="A446" t="s">
        <v>1950</v>
      </c>
      <c r="B446" s="66" t="s">
        <v>833</v>
      </c>
      <c r="C446" t="s">
        <v>1451</v>
      </c>
      <c r="D446" t="s">
        <v>45</v>
      </c>
      <c r="E446" t="s">
        <v>66</v>
      </c>
      <c r="F446" t="s">
        <v>1424</v>
      </c>
      <c r="G446">
        <f>LEN(F446)</f>
        <v>529</v>
      </c>
      <c r="H446" s="4">
        <v>45112</v>
      </c>
      <c r="I446">
        <v>6</v>
      </c>
      <c r="J446" t="s">
        <v>373</v>
      </c>
      <c r="L446" t="s">
        <v>373</v>
      </c>
      <c r="N446" t="s">
        <v>373</v>
      </c>
    </row>
    <row r="447" spans="1:14" x14ac:dyDescent="0.25">
      <c r="A447" t="s">
        <v>1641</v>
      </c>
      <c r="B447" s="66" t="s">
        <v>920</v>
      </c>
      <c r="C447" t="s">
        <v>1451</v>
      </c>
      <c r="D447" t="s">
        <v>45</v>
      </c>
      <c r="E447" t="s">
        <v>29</v>
      </c>
      <c r="F447" t="s">
        <v>194</v>
      </c>
      <c r="G447">
        <f>LEN(F447)</f>
        <v>646</v>
      </c>
      <c r="H447" s="4">
        <v>45097</v>
      </c>
      <c r="I447">
        <v>5</v>
      </c>
      <c r="J447" t="s">
        <v>174</v>
      </c>
      <c r="L447" t="s">
        <v>179</v>
      </c>
      <c r="M447" t="s">
        <v>193</v>
      </c>
      <c r="N447" t="s">
        <v>179</v>
      </c>
    </row>
    <row r="448" spans="1:14" x14ac:dyDescent="0.25">
      <c r="A448" t="s">
        <v>1500</v>
      </c>
      <c r="B448" s="66" t="s">
        <v>1259</v>
      </c>
      <c r="C448" t="s">
        <v>1451</v>
      </c>
      <c r="D448" t="s">
        <v>45</v>
      </c>
      <c r="E448" t="s">
        <v>29</v>
      </c>
      <c r="F448" t="s">
        <v>2035</v>
      </c>
      <c r="G448">
        <f>LEN(F448)</f>
        <v>1344</v>
      </c>
      <c r="H448" s="4">
        <v>45128</v>
      </c>
      <c r="I448">
        <v>7</v>
      </c>
      <c r="J448" t="s">
        <v>238</v>
      </c>
      <c r="L448" t="s">
        <v>179</v>
      </c>
      <c r="N448" t="s">
        <v>179</v>
      </c>
    </row>
    <row r="449" spans="1:14" x14ac:dyDescent="0.25">
      <c r="A449" t="s">
        <v>1861</v>
      </c>
      <c r="B449" s="66" t="s">
        <v>889</v>
      </c>
      <c r="C449" t="s">
        <v>1478</v>
      </c>
      <c r="D449" t="s">
        <v>45</v>
      </c>
      <c r="E449" t="s">
        <v>135</v>
      </c>
      <c r="F449" t="s">
        <v>1423</v>
      </c>
      <c r="G449">
        <f>LEN(F449)</f>
        <v>579</v>
      </c>
      <c r="H449" s="4">
        <v>45097</v>
      </c>
      <c r="I449">
        <v>5</v>
      </c>
      <c r="J449" t="s">
        <v>67</v>
      </c>
      <c r="L449" t="s">
        <v>67</v>
      </c>
      <c r="N449" t="s">
        <v>67</v>
      </c>
    </row>
    <row r="450" spans="1:14" x14ac:dyDescent="0.25">
      <c r="A450" t="s">
        <v>1675</v>
      </c>
      <c r="B450" s="66" t="s">
        <v>1247</v>
      </c>
      <c r="C450" t="s">
        <v>1478</v>
      </c>
      <c r="D450" t="s">
        <v>45</v>
      </c>
      <c r="E450" t="s">
        <v>29</v>
      </c>
      <c r="F450" t="s">
        <v>1422</v>
      </c>
      <c r="G450">
        <f>LEN(F450)</f>
        <v>632</v>
      </c>
      <c r="H450" s="4">
        <v>45097</v>
      </c>
      <c r="I450">
        <v>5</v>
      </c>
      <c r="J450" t="s">
        <v>201</v>
      </c>
      <c r="K450" t="s">
        <v>203</v>
      </c>
      <c r="L450" t="s">
        <v>179</v>
      </c>
      <c r="N450" t="s">
        <v>179</v>
      </c>
    </row>
    <row r="451" spans="1:14" x14ac:dyDescent="0.25">
      <c r="A451" t="s">
        <v>1541</v>
      </c>
      <c r="B451" s="66" t="s">
        <v>941</v>
      </c>
      <c r="C451" t="s">
        <v>1468</v>
      </c>
      <c r="D451" t="s">
        <v>45</v>
      </c>
      <c r="E451" t="s">
        <v>135</v>
      </c>
      <c r="F451" t="s">
        <v>153</v>
      </c>
      <c r="G451">
        <f>LEN(F451)</f>
        <v>768</v>
      </c>
      <c r="H451" s="4">
        <v>45097</v>
      </c>
      <c r="I451">
        <v>5</v>
      </c>
      <c r="J451" t="s">
        <v>67</v>
      </c>
      <c r="L451" t="s">
        <v>67</v>
      </c>
      <c r="N451" t="s">
        <v>67</v>
      </c>
    </row>
    <row r="452" spans="1:14" x14ac:dyDescent="0.25">
      <c r="A452" t="s">
        <v>1749</v>
      </c>
      <c r="B452" s="66" t="s">
        <v>909</v>
      </c>
      <c r="C452" t="s">
        <v>1468</v>
      </c>
      <c r="D452" t="s">
        <v>45</v>
      </c>
      <c r="E452" t="s">
        <v>66</v>
      </c>
      <c r="F452" t="s">
        <v>570</v>
      </c>
      <c r="G452">
        <f>LEN(F452)</f>
        <v>611</v>
      </c>
      <c r="H452" s="4">
        <v>45097</v>
      </c>
      <c r="I452">
        <v>5</v>
      </c>
      <c r="J452" t="s">
        <v>477</v>
      </c>
      <c r="K452" t="s">
        <v>537</v>
      </c>
      <c r="L452" t="s">
        <v>477</v>
      </c>
      <c r="M452" t="s">
        <v>537</v>
      </c>
      <c r="N452" t="s">
        <v>477</v>
      </c>
    </row>
    <row r="453" spans="1:14" x14ac:dyDescent="0.25">
      <c r="A453" t="s">
        <v>1858</v>
      </c>
      <c r="B453" s="66" t="s">
        <v>779</v>
      </c>
      <c r="C453" t="s">
        <v>1468</v>
      </c>
      <c r="D453" t="s">
        <v>45</v>
      </c>
      <c r="E453" t="s">
        <v>66</v>
      </c>
      <c r="F453" s="65" t="s">
        <v>571</v>
      </c>
      <c r="G453">
        <f>LEN(F453)</f>
        <v>581</v>
      </c>
      <c r="H453" s="4">
        <v>45097</v>
      </c>
      <c r="I453">
        <v>5</v>
      </c>
      <c r="J453" t="s">
        <v>477</v>
      </c>
      <c r="K453" t="s">
        <v>508</v>
      </c>
      <c r="L453" t="s">
        <v>477</v>
      </c>
      <c r="M453" t="s">
        <v>508</v>
      </c>
      <c r="N453" t="s">
        <v>477</v>
      </c>
    </row>
    <row r="454" spans="1:14" x14ac:dyDescent="0.25">
      <c r="A454" t="s">
        <v>1672</v>
      </c>
      <c r="B454" s="66" t="s">
        <v>1184</v>
      </c>
      <c r="C454" t="s">
        <v>1468</v>
      </c>
      <c r="D454" t="s">
        <v>45</v>
      </c>
      <c r="E454" t="s">
        <v>136</v>
      </c>
      <c r="F454" t="s">
        <v>212</v>
      </c>
      <c r="G454">
        <f>LEN(F454)</f>
        <v>634</v>
      </c>
      <c r="H454" s="4">
        <v>45112</v>
      </c>
      <c r="I454">
        <v>6</v>
      </c>
      <c r="J454" t="s">
        <v>201</v>
      </c>
      <c r="K454" t="s">
        <v>203</v>
      </c>
      <c r="L454" t="s">
        <v>179</v>
      </c>
      <c r="N454" t="s">
        <v>179</v>
      </c>
    </row>
    <row r="455" spans="1:14" x14ac:dyDescent="0.25">
      <c r="A455" t="s">
        <v>1746</v>
      </c>
      <c r="B455" s="66" t="s">
        <v>1204</v>
      </c>
      <c r="C455" t="s">
        <v>1468</v>
      </c>
      <c r="D455" t="s">
        <v>45</v>
      </c>
      <c r="E455" t="s">
        <v>29</v>
      </c>
      <c r="F455" t="s">
        <v>1421</v>
      </c>
      <c r="G455">
        <f>LEN(F455)</f>
        <v>612</v>
      </c>
      <c r="H455" s="4">
        <v>45112</v>
      </c>
      <c r="I455">
        <v>6</v>
      </c>
      <c r="J455" t="s">
        <v>201</v>
      </c>
      <c r="K455" t="s">
        <v>203</v>
      </c>
      <c r="L455" t="s">
        <v>179</v>
      </c>
      <c r="N455" t="s">
        <v>179</v>
      </c>
    </row>
    <row r="456" spans="1:14" x14ac:dyDescent="0.25">
      <c r="A456" t="s">
        <v>1632</v>
      </c>
      <c r="B456" s="66" t="s">
        <v>967</v>
      </c>
      <c r="C456" t="s">
        <v>1468</v>
      </c>
      <c r="D456" t="s">
        <v>45</v>
      </c>
      <c r="E456" t="s">
        <v>13</v>
      </c>
      <c r="F456" t="s">
        <v>1420</v>
      </c>
      <c r="G456">
        <f>LEN(F456)</f>
        <v>651</v>
      </c>
      <c r="H456" s="4">
        <v>45112</v>
      </c>
      <c r="I456">
        <v>6</v>
      </c>
      <c r="J456" t="s">
        <v>201</v>
      </c>
      <c r="K456" t="s">
        <v>203</v>
      </c>
      <c r="L456" t="s">
        <v>179</v>
      </c>
      <c r="N456" t="s">
        <v>179</v>
      </c>
    </row>
    <row r="457" spans="1:14" x14ac:dyDescent="0.25">
      <c r="A457" t="s">
        <v>1553</v>
      </c>
      <c r="B457" s="66" t="s">
        <v>893</v>
      </c>
      <c r="C457" t="s">
        <v>1468</v>
      </c>
      <c r="D457" t="s">
        <v>45</v>
      </c>
      <c r="E457" t="s">
        <v>18</v>
      </c>
      <c r="F457" t="s">
        <v>154</v>
      </c>
      <c r="G457">
        <f>LEN(F457)</f>
        <v>728</v>
      </c>
      <c r="H457" s="4">
        <v>45112</v>
      </c>
      <c r="I457">
        <v>6</v>
      </c>
      <c r="J457" t="s">
        <v>67</v>
      </c>
      <c r="L457" t="s">
        <v>67</v>
      </c>
      <c r="N457" t="s">
        <v>67</v>
      </c>
    </row>
    <row r="458" spans="1:14" x14ac:dyDescent="0.25">
      <c r="A458" t="s">
        <v>1713</v>
      </c>
      <c r="B458" s="66" t="s">
        <v>1292</v>
      </c>
      <c r="C458" t="s">
        <v>1468</v>
      </c>
      <c r="D458" t="s">
        <v>45</v>
      </c>
      <c r="E458" t="s">
        <v>18</v>
      </c>
      <c r="F458" t="s">
        <v>572</v>
      </c>
      <c r="G458">
        <f>LEN(F458)</f>
        <v>624</v>
      </c>
      <c r="H458" s="4">
        <v>45112</v>
      </c>
      <c r="I458">
        <v>6</v>
      </c>
      <c r="J458" t="s">
        <v>477</v>
      </c>
      <c r="K458" t="s">
        <v>508</v>
      </c>
      <c r="L458" t="s">
        <v>477</v>
      </c>
      <c r="M458" t="s">
        <v>508</v>
      </c>
      <c r="N458" t="s">
        <v>477</v>
      </c>
    </row>
    <row r="459" spans="1:14" x14ac:dyDescent="0.25">
      <c r="A459" t="s">
        <v>1629</v>
      </c>
      <c r="B459" s="66" t="s">
        <v>1071</v>
      </c>
      <c r="C459" t="s">
        <v>1471</v>
      </c>
      <c r="D459" t="s">
        <v>45</v>
      </c>
      <c r="E459" t="s">
        <v>29</v>
      </c>
      <c r="F459" t="s">
        <v>412</v>
      </c>
      <c r="G459">
        <f>LEN(F459)</f>
        <v>653</v>
      </c>
      <c r="H459" s="4">
        <v>45112</v>
      </c>
      <c r="I459">
        <v>6</v>
      </c>
      <c r="J459" t="s">
        <v>269</v>
      </c>
      <c r="L459" t="s">
        <v>413</v>
      </c>
      <c r="N459" t="s">
        <v>269</v>
      </c>
    </row>
    <row r="460" spans="1:14" x14ac:dyDescent="0.25">
      <c r="A460" t="s">
        <v>1602</v>
      </c>
      <c r="B460" s="66" t="s">
        <v>946</v>
      </c>
      <c r="C460" t="s">
        <v>1471</v>
      </c>
      <c r="D460" t="s">
        <v>45</v>
      </c>
      <c r="E460" t="s">
        <v>29</v>
      </c>
      <c r="F460" t="s">
        <v>218</v>
      </c>
      <c r="G460">
        <f>LEN(F460)</f>
        <v>667</v>
      </c>
      <c r="H460" s="4">
        <v>45112</v>
      </c>
      <c r="I460">
        <v>6</v>
      </c>
      <c r="J460" t="s">
        <v>219</v>
      </c>
      <c r="L460" t="s">
        <v>219</v>
      </c>
      <c r="N460" t="s">
        <v>219</v>
      </c>
    </row>
    <row r="461" spans="1:14" x14ac:dyDescent="0.25">
      <c r="A461" t="s">
        <v>1555</v>
      </c>
      <c r="B461" s="66" t="s">
        <v>1095</v>
      </c>
      <c r="C461" t="s">
        <v>1471</v>
      </c>
      <c r="D461" t="s">
        <v>45</v>
      </c>
      <c r="E461" t="s">
        <v>66</v>
      </c>
      <c r="F461" t="s">
        <v>565</v>
      </c>
      <c r="G461">
        <f>LEN(F461)</f>
        <v>723</v>
      </c>
      <c r="H461" s="4">
        <v>45112</v>
      </c>
      <c r="I461">
        <v>6</v>
      </c>
      <c r="J461" t="s">
        <v>477</v>
      </c>
      <c r="K461" t="s">
        <v>517</v>
      </c>
      <c r="L461" t="s">
        <v>477</v>
      </c>
      <c r="M461" t="s">
        <v>517</v>
      </c>
      <c r="N461" t="s">
        <v>477</v>
      </c>
    </row>
    <row r="462" spans="1:14" x14ac:dyDescent="0.25">
      <c r="A462" t="s">
        <v>1556</v>
      </c>
      <c r="B462" s="66" t="s">
        <v>1251</v>
      </c>
      <c r="C462" t="s">
        <v>1471</v>
      </c>
      <c r="D462" t="s">
        <v>45</v>
      </c>
      <c r="E462" t="s">
        <v>66</v>
      </c>
      <c r="F462" t="s">
        <v>566</v>
      </c>
      <c r="G462">
        <f>LEN(F462)</f>
        <v>716</v>
      </c>
      <c r="H462" s="4">
        <v>45112</v>
      </c>
      <c r="I462">
        <v>6</v>
      </c>
      <c r="J462" t="s">
        <v>477</v>
      </c>
      <c r="K462" t="s">
        <v>517</v>
      </c>
      <c r="L462" t="s">
        <v>477</v>
      </c>
      <c r="M462" t="s">
        <v>517</v>
      </c>
      <c r="N462" t="s">
        <v>477</v>
      </c>
    </row>
    <row r="463" spans="1:14" x14ac:dyDescent="0.25">
      <c r="A463" t="s">
        <v>1574</v>
      </c>
      <c r="B463" s="66" t="s">
        <v>1008</v>
      </c>
      <c r="C463" t="s">
        <v>1471</v>
      </c>
      <c r="D463" t="s">
        <v>45</v>
      </c>
      <c r="E463" t="s">
        <v>13</v>
      </c>
      <c r="F463" t="s">
        <v>567</v>
      </c>
      <c r="G463">
        <f>LEN(F463)</f>
        <v>695</v>
      </c>
      <c r="H463" s="4">
        <v>45112</v>
      </c>
      <c r="I463">
        <v>6</v>
      </c>
      <c r="J463" t="s">
        <v>477</v>
      </c>
      <c r="K463" t="s">
        <v>517</v>
      </c>
      <c r="L463" t="s">
        <v>477</v>
      </c>
      <c r="M463" t="s">
        <v>517</v>
      </c>
      <c r="N463" t="s">
        <v>477</v>
      </c>
    </row>
    <row r="464" spans="1:14" x14ac:dyDescent="0.25">
      <c r="A464" t="s">
        <v>1546</v>
      </c>
      <c r="B464" t="s">
        <v>1126</v>
      </c>
      <c r="C464" t="s">
        <v>1471</v>
      </c>
      <c r="D464" t="s">
        <v>45</v>
      </c>
      <c r="E464" t="s">
        <v>18</v>
      </c>
      <c r="F464" t="s">
        <v>568</v>
      </c>
      <c r="G464">
        <f>LEN(F464)</f>
        <v>749</v>
      </c>
      <c r="H464" s="4">
        <v>45112</v>
      </c>
      <c r="I464">
        <v>6</v>
      </c>
      <c r="J464" t="s">
        <v>477</v>
      </c>
      <c r="K464" t="s">
        <v>517</v>
      </c>
      <c r="L464" t="s">
        <v>477</v>
      </c>
      <c r="M464" t="s">
        <v>517</v>
      </c>
      <c r="N464" t="s">
        <v>477</v>
      </c>
    </row>
    <row r="465" spans="1:14" x14ac:dyDescent="0.25">
      <c r="A465" t="s">
        <v>1654</v>
      </c>
      <c r="B465" s="66" t="s">
        <v>1270</v>
      </c>
      <c r="C465" t="s">
        <v>1471</v>
      </c>
      <c r="D465" t="s">
        <v>45</v>
      </c>
      <c r="E465" t="s">
        <v>18</v>
      </c>
      <c r="F465" t="s">
        <v>569</v>
      </c>
      <c r="G465">
        <f>LEN(F465)</f>
        <v>640</v>
      </c>
      <c r="H465" s="4">
        <v>45112</v>
      </c>
      <c r="I465">
        <v>6</v>
      </c>
      <c r="J465" t="s">
        <v>477</v>
      </c>
      <c r="K465" t="s">
        <v>517</v>
      </c>
      <c r="L465" t="s">
        <v>477</v>
      </c>
      <c r="M465" t="s">
        <v>517</v>
      </c>
      <c r="N465" t="s">
        <v>477</v>
      </c>
    </row>
    <row r="466" spans="1:14" x14ac:dyDescent="0.25">
      <c r="A466" t="s">
        <v>1953</v>
      </c>
      <c r="B466" s="66" t="s">
        <v>780</v>
      </c>
      <c r="C466" t="s">
        <v>1471</v>
      </c>
      <c r="D466" t="s">
        <v>45</v>
      </c>
      <c r="E466" t="s">
        <v>18</v>
      </c>
      <c r="F466" t="s">
        <v>1419</v>
      </c>
      <c r="G466">
        <f>LEN(F466)</f>
        <v>526</v>
      </c>
      <c r="H466" s="4">
        <v>45112</v>
      </c>
      <c r="I466">
        <v>6</v>
      </c>
      <c r="J466" t="s">
        <v>477</v>
      </c>
      <c r="K466" t="s">
        <v>517</v>
      </c>
      <c r="L466" t="s">
        <v>477</v>
      </c>
      <c r="M466" t="s">
        <v>517</v>
      </c>
      <c r="N466" t="s">
        <v>477</v>
      </c>
    </row>
    <row r="467" spans="1:14" x14ac:dyDescent="0.25">
      <c r="A467" t="s">
        <v>1851</v>
      </c>
      <c r="B467" s="66" t="s">
        <v>926</v>
      </c>
      <c r="C467" t="s">
        <v>1471</v>
      </c>
      <c r="D467" t="s">
        <v>45</v>
      </c>
      <c r="E467" t="s">
        <v>66</v>
      </c>
      <c r="F467" t="s">
        <v>1418</v>
      </c>
      <c r="G467">
        <f>LEN(F467)</f>
        <v>585</v>
      </c>
      <c r="H467" s="4">
        <v>45112</v>
      </c>
      <c r="I467">
        <v>6</v>
      </c>
      <c r="J467" t="s">
        <v>67</v>
      </c>
      <c r="L467" t="s">
        <v>67</v>
      </c>
      <c r="N467" t="s">
        <v>67</v>
      </c>
    </row>
    <row r="468" spans="1:14" x14ac:dyDescent="0.25">
      <c r="A468" t="s">
        <v>1589</v>
      </c>
      <c r="B468" s="66" t="s">
        <v>820</v>
      </c>
      <c r="C468" t="s">
        <v>1467</v>
      </c>
      <c r="D468" t="s">
        <v>45</v>
      </c>
      <c r="E468" t="s">
        <v>29</v>
      </c>
      <c r="F468" t="s">
        <v>318</v>
      </c>
      <c r="G468">
        <f>LEN(F468)</f>
        <v>682</v>
      </c>
      <c r="H468" s="4">
        <v>45112</v>
      </c>
      <c r="I468">
        <v>6</v>
      </c>
      <c r="J468" t="s">
        <v>306</v>
      </c>
      <c r="L468" t="s">
        <v>306</v>
      </c>
      <c r="N468" t="s">
        <v>306</v>
      </c>
    </row>
    <row r="469" spans="1:14" x14ac:dyDescent="0.25">
      <c r="A469" t="s">
        <v>1583</v>
      </c>
      <c r="B469" s="66" t="s">
        <v>975</v>
      </c>
      <c r="C469" t="s">
        <v>1467</v>
      </c>
      <c r="D469" t="s">
        <v>45</v>
      </c>
      <c r="E469" t="s">
        <v>136</v>
      </c>
      <c r="F469" t="s">
        <v>319</v>
      </c>
      <c r="G469">
        <f>LEN(F469)</f>
        <v>689</v>
      </c>
      <c r="H469" s="4">
        <v>45112</v>
      </c>
      <c r="I469">
        <v>6</v>
      </c>
      <c r="J469" t="s">
        <v>306</v>
      </c>
      <c r="L469" t="s">
        <v>306</v>
      </c>
      <c r="N469" t="s">
        <v>306</v>
      </c>
    </row>
    <row r="470" spans="1:14" x14ac:dyDescent="0.25">
      <c r="A470" t="s">
        <v>1587</v>
      </c>
      <c r="B470" s="66" t="s">
        <v>845</v>
      </c>
      <c r="C470" t="s">
        <v>1467</v>
      </c>
      <c r="D470" t="s">
        <v>45</v>
      </c>
      <c r="E470" t="s">
        <v>66</v>
      </c>
      <c r="F470" t="s">
        <v>573</v>
      </c>
      <c r="G470">
        <f>LEN(F470)</f>
        <v>683</v>
      </c>
      <c r="H470" s="4">
        <v>45112</v>
      </c>
      <c r="I470">
        <v>6</v>
      </c>
      <c r="J470" t="s">
        <v>477</v>
      </c>
      <c r="L470" t="s">
        <v>477</v>
      </c>
      <c r="M470" t="s">
        <v>537</v>
      </c>
      <c r="N470" t="s">
        <v>477</v>
      </c>
    </row>
    <row r="471" spans="1:14" x14ac:dyDescent="0.25">
      <c r="A471" t="s">
        <v>1620</v>
      </c>
      <c r="B471" t="s">
        <v>774</v>
      </c>
      <c r="C471" t="s">
        <v>1467</v>
      </c>
      <c r="D471" t="s">
        <v>45</v>
      </c>
      <c r="E471" t="s">
        <v>66</v>
      </c>
      <c r="F471" t="s">
        <v>505</v>
      </c>
      <c r="G471">
        <f>LEN(F471)</f>
        <v>659</v>
      </c>
      <c r="H471" s="4">
        <v>45112</v>
      </c>
      <c r="I471">
        <v>6</v>
      </c>
      <c r="J471" t="s">
        <v>477</v>
      </c>
      <c r="L471" t="s">
        <v>477</v>
      </c>
      <c r="M471" t="s">
        <v>478</v>
      </c>
      <c r="N471" t="s">
        <v>766</v>
      </c>
    </row>
    <row r="472" spans="1:14" x14ac:dyDescent="0.25">
      <c r="A472" t="s">
        <v>1573</v>
      </c>
      <c r="B472" s="66" t="s">
        <v>1293</v>
      </c>
      <c r="C472" t="s">
        <v>1467</v>
      </c>
      <c r="D472" t="s">
        <v>45</v>
      </c>
      <c r="E472" t="s">
        <v>13</v>
      </c>
      <c r="F472" t="s">
        <v>574</v>
      </c>
      <c r="G472">
        <f>LEN(F472)</f>
        <v>696</v>
      </c>
      <c r="H472" s="4">
        <v>45112</v>
      </c>
      <c r="I472">
        <v>6</v>
      </c>
      <c r="J472" t="s">
        <v>477</v>
      </c>
      <c r="L472" t="s">
        <v>477</v>
      </c>
      <c r="M472" t="s">
        <v>508</v>
      </c>
      <c r="N472" t="s">
        <v>477</v>
      </c>
    </row>
    <row r="473" spans="1:14" x14ac:dyDescent="0.25">
      <c r="A473" t="s">
        <v>1873</v>
      </c>
      <c r="B473" t="s">
        <v>903</v>
      </c>
      <c r="C473" t="s">
        <v>1467</v>
      </c>
      <c r="D473" t="s">
        <v>45</v>
      </c>
      <c r="E473" t="s">
        <v>18</v>
      </c>
      <c r="F473" t="s">
        <v>1417</v>
      </c>
      <c r="G473">
        <f>LEN(F473)</f>
        <v>572</v>
      </c>
      <c r="H473" s="4">
        <v>45112</v>
      </c>
      <c r="I473">
        <v>6</v>
      </c>
      <c r="J473" t="s">
        <v>67</v>
      </c>
      <c r="K473" t="s">
        <v>112</v>
      </c>
      <c r="L473" t="s">
        <v>67</v>
      </c>
      <c r="N473" t="s">
        <v>67</v>
      </c>
    </row>
    <row r="474" spans="1:14" x14ac:dyDescent="0.25">
      <c r="A474" t="s">
        <v>1619</v>
      </c>
      <c r="B474" s="66" t="s">
        <v>834</v>
      </c>
      <c r="C474" t="s">
        <v>1467</v>
      </c>
      <c r="D474" t="s">
        <v>45</v>
      </c>
      <c r="E474" t="s">
        <v>18</v>
      </c>
      <c r="F474" t="s">
        <v>156</v>
      </c>
      <c r="G474">
        <f>LEN(F474)</f>
        <v>660</v>
      </c>
      <c r="H474" s="4">
        <v>45112</v>
      </c>
      <c r="I474">
        <v>6</v>
      </c>
      <c r="J474" t="s">
        <v>67</v>
      </c>
      <c r="L474" t="s">
        <v>67</v>
      </c>
      <c r="N474" t="s">
        <v>67</v>
      </c>
    </row>
    <row r="475" spans="1:14" x14ac:dyDescent="0.25">
      <c r="A475" t="s">
        <v>1540</v>
      </c>
      <c r="B475" t="s">
        <v>1089</v>
      </c>
      <c r="C475" t="s">
        <v>1467</v>
      </c>
      <c r="D475" t="s">
        <v>45</v>
      </c>
      <c r="E475" t="s">
        <v>18</v>
      </c>
      <c r="F475" t="s">
        <v>575</v>
      </c>
      <c r="G475">
        <f>LEN(F475)</f>
        <v>781</v>
      </c>
      <c r="H475" s="4">
        <v>45112</v>
      </c>
      <c r="I475">
        <v>6</v>
      </c>
      <c r="J475" t="s">
        <v>477</v>
      </c>
      <c r="L475" t="s">
        <v>477</v>
      </c>
      <c r="M475" t="s">
        <v>508</v>
      </c>
      <c r="N475" t="s">
        <v>477</v>
      </c>
    </row>
    <row r="476" spans="1:14" x14ac:dyDescent="0.25">
      <c r="A476" t="s">
        <v>1547</v>
      </c>
      <c r="B476" s="66" t="s">
        <v>848</v>
      </c>
      <c r="C476" t="s">
        <v>1467</v>
      </c>
      <c r="D476" t="s">
        <v>45</v>
      </c>
      <c r="E476" t="s">
        <v>18</v>
      </c>
      <c r="F476" t="s">
        <v>506</v>
      </c>
      <c r="G476">
        <f>LEN(F476)</f>
        <v>749</v>
      </c>
      <c r="H476" s="4">
        <v>45112</v>
      </c>
      <c r="I476">
        <v>6</v>
      </c>
      <c r="J476" t="s">
        <v>477</v>
      </c>
      <c r="L476" t="s">
        <v>477</v>
      </c>
      <c r="M476" t="s">
        <v>478</v>
      </c>
      <c r="N476" t="s">
        <v>766</v>
      </c>
    </row>
    <row r="477" spans="1:14" x14ac:dyDescent="0.25">
      <c r="A477" t="s">
        <v>1631</v>
      </c>
      <c r="B477" s="66" t="s">
        <v>1138</v>
      </c>
      <c r="C477" t="s">
        <v>1468</v>
      </c>
      <c r="D477" t="s">
        <v>45</v>
      </c>
      <c r="E477" t="s">
        <v>18</v>
      </c>
      <c r="F477" t="s">
        <v>504</v>
      </c>
      <c r="G477">
        <f>LEN(F477)</f>
        <v>652</v>
      </c>
      <c r="H477" s="4">
        <v>45097</v>
      </c>
      <c r="I477">
        <v>5</v>
      </c>
      <c r="J477" t="s">
        <v>477</v>
      </c>
      <c r="K477" t="s">
        <v>478</v>
      </c>
      <c r="L477" t="s">
        <v>477</v>
      </c>
      <c r="M477" t="s">
        <v>478</v>
      </c>
      <c r="N477" t="s">
        <v>766</v>
      </c>
    </row>
    <row r="478" spans="1:14" x14ac:dyDescent="0.25">
      <c r="A478" t="s">
        <v>1502</v>
      </c>
      <c r="B478" s="66" t="s">
        <v>1031</v>
      </c>
      <c r="C478" t="s">
        <v>1449</v>
      </c>
      <c r="D478" t="s">
        <v>12</v>
      </c>
      <c r="E478" t="s">
        <v>136</v>
      </c>
      <c r="F478" t="s">
        <v>2037</v>
      </c>
      <c r="G478">
        <f>LEN(F478)</f>
        <v>1334</v>
      </c>
      <c r="H478" s="4">
        <v>45128</v>
      </c>
      <c r="I478">
        <v>7</v>
      </c>
      <c r="J478" t="s">
        <v>258</v>
      </c>
      <c r="K478" t="s">
        <v>274</v>
      </c>
      <c r="L478" t="s">
        <v>275</v>
      </c>
      <c r="M478" t="s">
        <v>276</v>
      </c>
      <c r="N478" t="s">
        <v>269</v>
      </c>
    </row>
    <row r="479" spans="1:14" x14ac:dyDescent="0.25">
      <c r="A479" t="s">
        <v>1813</v>
      </c>
      <c r="B479" s="74" t="s">
        <v>792</v>
      </c>
      <c r="C479" t="s">
        <v>1449</v>
      </c>
      <c r="D479" t="s">
        <v>12</v>
      </c>
      <c r="E479" t="s">
        <v>208</v>
      </c>
      <c r="F479" t="s">
        <v>229</v>
      </c>
      <c r="G479">
        <f>LEN(F479)</f>
        <v>595</v>
      </c>
      <c r="H479" s="4">
        <v>45112</v>
      </c>
      <c r="I479">
        <v>6</v>
      </c>
      <c r="J479" t="s">
        <v>179</v>
      </c>
      <c r="K479" t="s">
        <v>203</v>
      </c>
      <c r="L479" t="s">
        <v>230</v>
      </c>
      <c r="M479" t="s">
        <v>231</v>
      </c>
      <c r="N479" t="s">
        <v>232</v>
      </c>
    </row>
    <row r="480" spans="1:14" x14ac:dyDescent="0.25">
      <c r="A480" t="s">
        <v>1608</v>
      </c>
      <c r="B480" s="66" t="s">
        <v>1195</v>
      </c>
      <c r="C480" t="s">
        <v>1466</v>
      </c>
      <c r="D480" t="s">
        <v>12</v>
      </c>
      <c r="E480" t="s">
        <v>136</v>
      </c>
      <c r="F480" t="s">
        <v>1416</v>
      </c>
      <c r="G480">
        <f>LEN(F480)</f>
        <v>664</v>
      </c>
      <c r="H480" s="4">
        <v>45112</v>
      </c>
      <c r="I480">
        <v>6</v>
      </c>
      <c r="J480" t="s">
        <v>269</v>
      </c>
      <c r="L480" t="s">
        <v>269</v>
      </c>
      <c r="N480" t="s">
        <v>269</v>
      </c>
    </row>
    <row r="481" spans="1:14" x14ac:dyDescent="0.25">
      <c r="A481" t="s">
        <v>1604</v>
      </c>
      <c r="B481" s="66" t="s">
        <v>1273</v>
      </c>
      <c r="C481" t="s">
        <v>1466</v>
      </c>
      <c r="D481" t="s">
        <v>12</v>
      </c>
      <c r="E481" t="s">
        <v>136</v>
      </c>
      <c r="F481" t="s">
        <v>381</v>
      </c>
      <c r="G481">
        <f>LEN(F481)</f>
        <v>666</v>
      </c>
      <c r="H481" s="4">
        <v>45112</v>
      </c>
      <c r="I481">
        <v>6</v>
      </c>
      <c r="J481" t="s">
        <v>382</v>
      </c>
      <c r="L481" t="s">
        <v>383</v>
      </c>
      <c r="N481" t="s">
        <v>377</v>
      </c>
    </row>
    <row r="482" spans="1:14" x14ac:dyDescent="0.25">
      <c r="A482" t="s">
        <v>1539</v>
      </c>
      <c r="B482" s="74" t="s">
        <v>993</v>
      </c>
      <c r="C482" t="s">
        <v>1466</v>
      </c>
      <c r="D482" t="s">
        <v>12</v>
      </c>
      <c r="E482" t="s">
        <v>136</v>
      </c>
      <c r="F482" t="s">
        <v>399</v>
      </c>
      <c r="G482">
        <f>LEN(F482)</f>
        <v>784</v>
      </c>
      <c r="H482" s="4">
        <v>45112</v>
      </c>
      <c r="I482">
        <v>6</v>
      </c>
      <c r="J482" t="s">
        <v>269</v>
      </c>
      <c r="L482" t="s">
        <v>269</v>
      </c>
      <c r="N482" t="s">
        <v>269</v>
      </c>
    </row>
    <row r="483" spans="1:14" x14ac:dyDescent="0.25">
      <c r="A483" t="s">
        <v>1703</v>
      </c>
      <c r="B483" s="66" t="s">
        <v>855</v>
      </c>
      <c r="C483" t="s">
        <v>1482</v>
      </c>
      <c r="D483" t="s">
        <v>12</v>
      </c>
      <c r="E483" t="s">
        <v>29</v>
      </c>
      <c r="F483" t="s">
        <v>431</v>
      </c>
      <c r="G483">
        <f>LEN(F483)</f>
        <v>626</v>
      </c>
      <c r="H483" s="4">
        <v>45112</v>
      </c>
      <c r="I483">
        <v>6</v>
      </c>
      <c r="J483" t="s">
        <v>417</v>
      </c>
      <c r="L483" t="s">
        <v>417</v>
      </c>
      <c r="N483" t="s">
        <v>417</v>
      </c>
    </row>
    <row r="484" spans="1:14" x14ac:dyDescent="0.25">
      <c r="A484" t="s">
        <v>1704</v>
      </c>
      <c r="B484" s="66" t="s">
        <v>1037</v>
      </c>
      <c r="C484" t="s">
        <v>1450</v>
      </c>
      <c r="D484" t="s">
        <v>12</v>
      </c>
      <c r="E484" t="s">
        <v>136</v>
      </c>
      <c r="F484" t="s">
        <v>430</v>
      </c>
      <c r="G484">
        <f>LEN(F484)</f>
        <v>626</v>
      </c>
      <c r="H484" s="4">
        <v>45112</v>
      </c>
      <c r="I484">
        <v>6</v>
      </c>
      <c r="J484" t="s">
        <v>417</v>
      </c>
      <c r="L484" t="s">
        <v>417</v>
      </c>
      <c r="N484" t="s">
        <v>417</v>
      </c>
    </row>
    <row r="485" spans="1:14" x14ac:dyDescent="0.25">
      <c r="A485" t="s">
        <v>1499</v>
      </c>
      <c r="B485" s="66" t="s">
        <v>1034</v>
      </c>
      <c r="C485" t="s">
        <v>1450</v>
      </c>
      <c r="D485" t="s">
        <v>12</v>
      </c>
      <c r="E485" t="s">
        <v>136</v>
      </c>
      <c r="F485" t="s">
        <v>2034</v>
      </c>
      <c r="G485">
        <f>LEN(F485)</f>
        <v>1348</v>
      </c>
      <c r="H485" s="4">
        <v>45128</v>
      </c>
      <c r="I485">
        <v>7</v>
      </c>
      <c r="J485" t="s">
        <v>232</v>
      </c>
      <c r="L485" t="s">
        <v>234</v>
      </c>
      <c r="M485" t="s">
        <v>331</v>
      </c>
      <c r="N485" t="s">
        <v>232</v>
      </c>
    </row>
    <row r="486" spans="1:14" x14ac:dyDescent="0.25">
      <c r="A486" t="s">
        <v>1963</v>
      </c>
      <c r="B486" s="66" t="s">
        <v>1236</v>
      </c>
      <c r="C486" t="s">
        <v>1454</v>
      </c>
      <c r="D486" t="s">
        <v>12</v>
      </c>
      <c r="E486" t="s">
        <v>13</v>
      </c>
      <c r="F486" t="s">
        <v>2080</v>
      </c>
      <c r="G486">
        <f>LEN(F486)</f>
        <v>474</v>
      </c>
      <c r="H486" s="4">
        <v>45112</v>
      </c>
      <c r="I486">
        <v>6</v>
      </c>
      <c r="J486" t="s">
        <v>417</v>
      </c>
      <c r="L486" t="s">
        <v>417</v>
      </c>
      <c r="N486" t="s">
        <v>417</v>
      </c>
    </row>
    <row r="487" spans="1:14" x14ac:dyDescent="0.25">
      <c r="A487" t="s">
        <v>1984</v>
      </c>
      <c r="B487" s="66" t="s">
        <v>1142</v>
      </c>
      <c r="C487" t="s">
        <v>1454</v>
      </c>
      <c r="D487" t="s">
        <v>12</v>
      </c>
      <c r="E487" t="s">
        <v>13</v>
      </c>
      <c r="F487" t="s">
        <v>222</v>
      </c>
      <c r="G487">
        <f>LEN(F487)</f>
        <v>486</v>
      </c>
      <c r="H487" s="4">
        <v>45128</v>
      </c>
      <c r="I487">
        <v>7</v>
      </c>
      <c r="J487" t="s">
        <v>179</v>
      </c>
      <c r="L487" t="s">
        <v>179</v>
      </c>
      <c r="M487" t="s">
        <v>223</v>
      </c>
      <c r="N487" t="s">
        <v>179</v>
      </c>
    </row>
    <row r="488" spans="1:14" x14ac:dyDescent="0.25">
      <c r="A488" t="s">
        <v>1779</v>
      </c>
      <c r="B488" t="s">
        <v>1054</v>
      </c>
      <c r="C488" t="s">
        <v>1465</v>
      </c>
      <c r="D488" t="s">
        <v>12</v>
      </c>
      <c r="E488" t="s">
        <v>29</v>
      </c>
      <c r="F488" t="s">
        <v>1415</v>
      </c>
      <c r="G488">
        <f>LEN(F488)</f>
        <v>603</v>
      </c>
      <c r="H488" s="4">
        <v>45112</v>
      </c>
      <c r="I488">
        <v>6</v>
      </c>
      <c r="J488" t="s">
        <v>269</v>
      </c>
      <c r="L488" t="s">
        <v>269</v>
      </c>
      <c r="N488" t="s">
        <v>269</v>
      </c>
    </row>
    <row r="489" spans="1:14" x14ac:dyDescent="0.25">
      <c r="A489" t="s">
        <v>1537</v>
      </c>
      <c r="B489" t="s">
        <v>858</v>
      </c>
      <c r="C489" t="s">
        <v>1465</v>
      </c>
      <c r="D489" t="s">
        <v>12</v>
      </c>
      <c r="E489" t="s">
        <v>29</v>
      </c>
      <c r="F489" t="s">
        <v>2065</v>
      </c>
      <c r="G489">
        <f>LEN(F489)</f>
        <v>865</v>
      </c>
      <c r="H489" s="4">
        <v>45128</v>
      </c>
      <c r="I489">
        <v>7</v>
      </c>
      <c r="J489" t="s">
        <v>179</v>
      </c>
      <c r="L489" t="s">
        <v>179</v>
      </c>
      <c r="N489" t="s">
        <v>179</v>
      </c>
    </row>
    <row r="490" spans="1:14" x14ac:dyDescent="0.25">
      <c r="A490" t="s">
        <v>1709</v>
      </c>
      <c r="B490" s="73" t="s">
        <v>873</v>
      </c>
      <c r="C490" t="s">
        <v>1479</v>
      </c>
      <c r="D490" t="s">
        <v>12</v>
      </c>
      <c r="E490" t="s">
        <v>29</v>
      </c>
      <c r="F490" t="s">
        <v>283</v>
      </c>
      <c r="G490">
        <f>LEN(F490)</f>
        <v>625</v>
      </c>
      <c r="H490" s="4">
        <v>45112</v>
      </c>
      <c r="I490">
        <v>6</v>
      </c>
      <c r="J490" t="s">
        <v>280</v>
      </c>
      <c r="L490" t="s">
        <v>280</v>
      </c>
      <c r="N490" t="s">
        <v>280</v>
      </c>
    </row>
    <row r="491" spans="1:14" x14ac:dyDescent="0.25">
      <c r="A491" t="s">
        <v>1770</v>
      </c>
      <c r="B491" t="s">
        <v>1223</v>
      </c>
      <c r="C491" t="s">
        <v>1481</v>
      </c>
      <c r="D491" t="s">
        <v>12</v>
      </c>
      <c r="E491" t="s">
        <v>18</v>
      </c>
      <c r="F491" t="s">
        <v>55</v>
      </c>
      <c r="G491">
        <f>LEN(F491)</f>
        <v>605</v>
      </c>
      <c r="H491" s="4">
        <v>45112</v>
      </c>
      <c r="I491">
        <v>6</v>
      </c>
      <c r="J491" t="s">
        <v>51</v>
      </c>
      <c r="L491" t="s">
        <v>51</v>
      </c>
      <c r="N491" t="s">
        <v>51</v>
      </c>
    </row>
    <row r="492" spans="1:14" x14ac:dyDescent="0.25">
      <c r="A492" t="s">
        <v>1609</v>
      </c>
      <c r="B492" s="73" t="s">
        <v>882</v>
      </c>
      <c r="C492" t="s">
        <v>1481</v>
      </c>
      <c r="D492" t="s">
        <v>12</v>
      </c>
      <c r="E492" t="s">
        <v>29</v>
      </c>
      <c r="F492" t="s">
        <v>56</v>
      </c>
      <c r="G492">
        <f>LEN(F492)</f>
        <v>664</v>
      </c>
      <c r="H492" s="4">
        <v>45112</v>
      </c>
      <c r="I492">
        <v>6</v>
      </c>
      <c r="J492" t="s">
        <v>51</v>
      </c>
      <c r="L492" t="s">
        <v>51</v>
      </c>
      <c r="N492" t="s">
        <v>51</v>
      </c>
    </row>
    <row r="493" spans="1:14" x14ac:dyDescent="0.25">
      <c r="A493" t="s">
        <v>1877</v>
      </c>
      <c r="B493" t="s">
        <v>961</v>
      </c>
      <c r="C493" t="s">
        <v>1481</v>
      </c>
      <c r="D493" t="s">
        <v>12</v>
      </c>
      <c r="E493" t="s">
        <v>29</v>
      </c>
      <c r="F493" t="s">
        <v>1414</v>
      </c>
      <c r="G493">
        <f>LEN(F493)</f>
        <v>569</v>
      </c>
      <c r="H493" s="4">
        <v>45112</v>
      </c>
      <c r="I493">
        <v>6</v>
      </c>
      <c r="J493" t="s">
        <v>51</v>
      </c>
      <c r="L493" t="s">
        <v>51</v>
      </c>
      <c r="N493" t="s">
        <v>51</v>
      </c>
    </row>
    <row r="494" spans="1:14" x14ac:dyDescent="0.25">
      <c r="A494" t="s">
        <v>1806</v>
      </c>
      <c r="B494" t="s">
        <v>1036</v>
      </c>
      <c r="C494" t="s">
        <v>1483</v>
      </c>
      <c r="D494" t="s">
        <v>12</v>
      </c>
      <c r="E494" t="s">
        <v>29</v>
      </c>
      <c r="F494" t="s">
        <v>1413</v>
      </c>
      <c r="G494">
        <f>LEN(F494)</f>
        <v>597</v>
      </c>
      <c r="H494" s="4">
        <v>45112</v>
      </c>
      <c r="I494">
        <v>6</v>
      </c>
      <c r="J494" t="s">
        <v>417</v>
      </c>
      <c r="L494" t="s">
        <v>417</v>
      </c>
      <c r="N494" t="s">
        <v>417</v>
      </c>
    </row>
    <row r="495" spans="1:14" x14ac:dyDescent="0.25">
      <c r="A495" t="s">
        <v>1717</v>
      </c>
      <c r="B495" t="s">
        <v>1298</v>
      </c>
      <c r="C495" t="s">
        <v>1483</v>
      </c>
      <c r="D495" t="s">
        <v>12</v>
      </c>
      <c r="E495" t="s">
        <v>29</v>
      </c>
      <c r="F495" t="s">
        <v>1391</v>
      </c>
      <c r="G495">
        <f>LEN(F495)</f>
        <v>622</v>
      </c>
      <c r="H495" s="4">
        <v>45112</v>
      </c>
      <c r="I495">
        <v>6</v>
      </c>
      <c r="J495" t="s">
        <v>16</v>
      </c>
      <c r="L495" t="s">
        <v>16</v>
      </c>
      <c r="N495" t="s">
        <v>16</v>
      </c>
    </row>
    <row r="496" spans="1:14" x14ac:dyDescent="0.25">
      <c r="A496" t="s">
        <v>1694</v>
      </c>
      <c r="B496" t="s">
        <v>1106</v>
      </c>
      <c r="C496" t="s">
        <v>1483</v>
      </c>
      <c r="D496" t="s">
        <v>12</v>
      </c>
      <c r="E496" t="s">
        <v>29</v>
      </c>
      <c r="F496" t="s">
        <v>32</v>
      </c>
      <c r="G496">
        <f>LEN(F496)</f>
        <v>628</v>
      </c>
      <c r="H496" s="4">
        <v>45112</v>
      </c>
      <c r="I496">
        <v>6</v>
      </c>
      <c r="J496" t="s">
        <v>16</v>
      </c>
      <c r="L496" t="s">
        <v>16</v>
      </c>
      <c r="N496" t="s">
        <v>16</v>
      </c>
    </row>
    <row r="497" spans="1:14" x14ac:dyDescent="0.25">
      <c r="A497" t="s">
        <v>1695</v>
      </c>
      <c r="B497" t="s">
        <v>996</v>
      </c>
      <c r="C497" t="s">
        <v>1464</v>
      </c>
      <c r="D497" t="s">
        <v>12</v>
      </c>
      <c r="E497" t="s">
        <v>136</v>
      </c>
      <c r="F497" t="s">
        <v>1390</v>
      </c>
      <c r="G497">
        <f>LEN(F497)</f>
        <v>628</v>
      </c>
      <c r="H497" s="4">
        <v>45112</v>
      </c>
      <c r="I497">
        <v>6</v>
      </c>
      <c r="J497" t="s">
        <v>201</v>
      </c>
      <c r="K497" t="s">
        <v>203</v>
      </c>
      <c r="L497" t="s">
        <v>179</v>
      </c>
      <c r="N497" t="s">
        <v>179</v>
      </c>
    </row>
    <row r="498" spans="1:14" x14ac:dyDescent="0.25">
      <c r="A498" t="s">
        <v>1612</v>
      </c>
      <c r="B498" t="s">
        <v>1296</v>
      </c>
      <c r="C498" t="s">
        <v>1464</v>
      </c>
      <c r="D498" t="s">
        <v>12</v>
      </c>
      <c r="E498" t="s">
        <v>13</v>
      </c>
      <c r="F498" t="s">
        <v>424</v>
      </c>
      <c r="G498">
        <f>LEN(F498)</f>
        <v>663</v>
      </c>
      <c r="H498" s="4">
        <v>45112</v>
      </c>
      <c r="I498">
        <v>6</v>
      </c>
      <c r="J498" t="s">
        <v>417</v>
      </c>
      <c r="L498" t="s">
        <v>417</v>
      </c>
      <c r="N498" t="s">
        <v>417</v>
      </c>
    </row>
    <row r="499" spans="1:14" x14ac:dyDescent="0.25">
      <c r="A499" t="s">
        <v>1548</v>
      </c>
      <c r="B499" t="s">
        <v>1150</v>
      </c>
      <c r="C499" t="s">
        <v>1447</v>
      </c>
      <c r="D499" t="s">
        <v>12</v>
      </c>
      <c r="E499" t="s">
        <v>185</v>
      </c>
      <c r="F499" t="s">
        <v>225</v>
      </c>
      <c r="G499">
        <f>LEN(F499)</f>
        <v>749</v>
      </c>
      <c r="H499" s="4">
        <v>45112</v>
      </c>
      <c r="I499">
        <v>6</v>
      </c>
      <c r="J499" t="s">
        <v>179</v>
      </c>
      <c r="L499" t="s">
        <v>179</v>
      </c>
      <c r="N499" t="s">
        <v>179</v>
      </c>
    </row>
    <row r="500" spans="1:14" x14ac:dyDescent="0.25">
      <c r="A500" t="s">
        <v>1576</v>
      </c>
      <c r="B500" s="35" t="s">
        <v>823</v>
      </c>
      <c r="C500" t="s">
        <v>1447</v>
      </c>
      <c r="D500" t="s">
        <v>12</v>
      </c>
      <c r="E500" t="s">
        <v>185</v>
      </c>
      <c r="F500" t="s">
        <v>226</v>
      </c>
      <c r="G500">
        <f>LEN(F500)</f>
        <v>694</v>
      </c>
      <c r="H500" s="4">
        <v>45112</v>
      </c>
      <c r="I500">
        <v>6</v>
      </c>
      <c r="J500" t="s">
        <v>179</v>
      </c>
      <c r="L500" t="s">
        <v>179</v>
      </c>
      <c r="N500" t="s">
        <v>179</v>
      </c>
    </row>
    <row r="501" spans="1:14" x14ac:dyDescent="0.25">
      <c r="A501" t="s">
        <v>1852</v>
      </c>
      <c r="B501" t="s">
        <v>862</v>
      </c>
      <c r="C501" t="s">
        <v>1447</v>
      </c>
      <c r="D501" t="s">
        <v>12</v>
      </c>
      <c r="E501" t="s">
        <v>185</v>
      </c>
      <c r="F501" t="s">
        <v>1389</v>
      </c>
      <c r="G501">
        <f>LEN(F501)</f>
        <v>585</v>
      </c>
      <c r="H501" s="4">
        <v>45112</v>
      </c>
      <c r="I501">
        <v>6</v>
      </c>
      <c r="J501" t="s">
        <v>179</v>
      </c>
      <c r="L501" t="s">
        <v>179</v>
      </c>
      <c r="N501" t="s">
        <v>179</v>
      </c>
    </row>
    <row r="502" spans="1:14" x14ac:dyDescent="0.25">
      <c r="A502" t="s">
        <v>1679</v>
      </c>
      <c r="B502" t="s">
        <v>877</v>
      </c>
      <c r="C502" t="s">
        <v>1454</v>
      </c>
      <c r="D502" t="s">
        <v>12</v>
      </c>
      <c r="E502" t="s">
        <v>185</v>
      </c>
      <c r="F502" t="s">
        <v>1388</v>
      </c>
      <c r="G502">
        <f>LEN(F502)</f>
        <v>631</v>
      </c>
      <c r="H502" s="4">
        <v>45112</v>
      </c>
      <c r="I502">
        <v>6</v>
      </c>
      <c r="J502" t="s">
        <v>417</v>
      </c>
      <c r="L502" t="s">
        <v>417</v>
      </c>
      <c r="N502" t="s">
        <v>417</v>
      </c>
    </row>
    <row r="503" spans="1:14" x14ac:dyDescent="0.25">
      <c r="A503" t="s">
        <v>1579</v>
      </c>
      <c r="B503" t="s">
        <v>821</v>
      </c>
      <c r="C503" t="s">
        <v>1454</v>
      </c>
      <c r="D503" t="s">
        <v>12</v>
      </c>
      <c r="E503" t="s">
        <v>185</v>
      </c>
      <c r="F503" t="s">
        <v>186</v>
      </c>
      <c r="G503">
        <f>LEN(F503)</f>
        <v>692</v>
      </c>
      <c r="H503" s="4">
        <v>45112</v>
      </c>
      <c r="I503">
        <v>6</v>
      </c>
      <c r="J503" t="s">
        <v>174</v>
      </c>
      <c r="L503" t="s">
        <v>179</v>
      </c>
      <c r="M503" t="s">
        <v>187</v>
      </c>
      <c r="N503" t="s">
        <v>179</v>
      </c>
    </row>
    <row r="504" spans="1:14" x14ac:dyDescent="0.25">
      <c r="A504" t="s">
        <v>1700</v>
      </c>
      <c r="B504" t="s">
        <v>1170</v>
      </c>
      <c r="C504" t="s">
        <v>1476</v>
      </c>
      <c r="D504" t="s">
        <v>12</v>
      </c>
      <c r="E504" t="s">
        <v>185</v>
      </c>
      <c r="F504" t="s">
        <v>1387</v>
      </c>
      <c r="G504">
        <f>LEN(F504)</f>
        <v>627</v>
      </c>
      <c r="H504" s="4">
        <v>45112</v>
      </c>
      <c r="I504">
        <v>6</v>
      </c>
      <c r="J504" t="s">
        <v>417</v>
      </c>
      <c r="L504" t="s">
        <v>417</v>
      </c>
      <c r="N504" t="s">
        <v>417</v>
      </c>
    </row>
    <row r="505" spans="1:14" x14ac:dyDescent="0.25">
      <c r="A505" t="s">
        <v>1923</v>
      </c>
      <c r="B505" t="s">
        <v>1147</v>
      </c>
      <c r="C505" t="s">
        <v>1450</v>
      </c>
      <c r="D505" t="s">
        <v>12</v>
      </c>
      <c r="E505" t="s">
        <v>25</v>
      </c>
      <c r="F505" t="s">
        <v>1386</v>
      </c>
      <c r="G505">
        <f>LEN(F505)</f>
        <v>553</v>
      </c>
      <c r="H505" s="4">
        <v>45112</v>
      </c>
      <c r="I505">
        <v>6</v>
      </c>
      <c r="J505" t="s">
        <v>269</v>
      </c>
      <c r="L505" t="s">
        <v>269</v>
      </c>
      <c r="N505" t="s">
        <v>269</v>
      </c>
    </row>
    <row r="506" spans="1:14" x14ac:dyDescent="0.25">
      <c r="A506" t="s">
        <v>1946</v>
      </c>
      <c r="B506" s="73" t="s">
        <v>1283</v>
      </c>
      <c r="C506" t="s">
        <v>1450</v>
      </c>
      <c r="D506" t="s">
        <v>12</v>
      </c>
      <c r="E506" t="s">
        <v>25</v>
      </c>
      <c r="F506" t="s">
        <v>1385</v>
      </c>
      <c r="G506">
        <f>LEN(F506)</f>
        <v>533</v>
      </c>
      <c r="H506" s="4">
        <v>45112</v>
      </c>
      <c r="I506">
        <v>6</v>
      </c>
      <c r="J506" t="s">
        <v>269</v>
      </c>
      <c r="L506" t="s">
        <v>269</v>
      </c>
      <c r="N506" t="s">
        <v>269</v>
      </c>
    </row>
    <row r="507" spans="1:14" x14ac:dyDescent="0.25">
      <c r="A507" t="s">
        <v>2023</v>
      </c>
      <c r="B507" s="35" t="s">
        <v>1191</v>
      </c>
      <c r="C507" t="s">
        <v>1457</v>
      </c>
      <c r="D507" t="s">
        <v>12</v>
      </c>
      <c r="E507" t="s">
        <v>25</v>
      </c>
      <c r="F507" t="s">
        <v>400</v>
      </c>
      <c r="G507">
        <f>LEN(F507)</f>
        <v>278</v>
      </c>
      <c r="H507" s="4">
        <v>45112</v>
      </c>
      <c r="I507">
        <v>6</v>
      </c>
      <c r="J507" t="s">
        <v>269</v>
      </c>
      <c r="L507" t="s">
        <v>269</v>
      </c>
      <c r="N507" t="s">
        <v>269</v>
      </c>
    </row>
    <row r="508" spans="1:14" x14ac:dyDescent="0.25">
      <c r="A508" t="s">
        <v>1986</v>
      </c>
      <c r="B508" t="s">
        <v>819</v>
      </c>
      <c r="C508" t="s">
        <v>1479</v>
      </c>
      <c r="D508" t="s">
        <v>12</v>
      </c>
      <c r="E508" t="s">
        <v>25</v>
      </c>
      <c r="F508" t="s">
        <v>1384</v>
      </c>
      <c r="G508">
        <f>LEN(F508)</f>
        <v>480</v>
      </c>
      <c r="H508" s="4">
        <v>45112</v>
      </c>
      <c r="I508">
        <v>6</v>
      </c>
      <c r="J508" t="s">
        <v>280</v>
      </c>
      <c r="L508" t="s">
        <v>280</v>
      </c>
      <c r="N508" t="s">
        <v>280</v>
      </c>
    </row>
    <row r="509" spans="1:14" x14ac:dyDescent="0.25">
      <c r="A509" t="s">
        <v>1994</v>
      </c>
      <c r="B509" t="s">
        <v>972</v>
      </c>
      <c r="C509" t="s">
        <v>1479</v>
      </c>
      <c r="D509" t="s">
        <v>12</v>
      </c>
      <c r="E509" t="s">
        <v>25</v>
      </c>
      <c r="F509" t="s">
        <v>1383</v>
      </c>
      <c r="G509">
        <f>LEN(F509)</f>
        <v>463</v>
      </c>
      <c r="H509" s="4">
        <v>45112</v>
      </c>
      <c r="I509">
        <v>6</v>
      </c>
      <c r="J509" t="s">
        <v>306</v>
      </c>
      <c r="K509" t="s">
        <v>307</v>
      </c>
      <c r="L509" t="s">
        <v>306</v>
      </c>
      <c r="N509" t="s">
        <v>306</v>
      </c>
    </row>
    <row r="510" spans="1:14" x14ac:dyDescent="0.25">
      <c r="A510" t="s">
        <v>1819</v>
      </c>
      <c r="B510" t="s">
        <v>883</v>
      </c>
      <c r="C510" t="s">
        <v>1464</v>
      </c>
      <c r="D510" t="s">
        <v>12</v>
      </c>
      <c r="E510" t="s">
        <v>25</v>
      </c>
      <c r="F510" t="s">
        <v>1382</v>
      </c>
      <c r="G510">
        <f>LEN(F510)</f>
        <v>594</v>
      </c>
      <c r="H510" s="4">
        <v>45112</v>
      </c>
      <c r="I510">
        <v>6</v>
      </c>
      <c r="J510" t="s">
        <v>16</v>
      </c>
      <c r="L510" t="s">
        <v>16</v>
      </c>
      <c r="N510" t="s">
        <v>16</v>
      </c>
    </row>
    <row r="511" spans="1:14" x14ac:dyDescent="0.25">
      <c r="A511" t="s">
        <v>1528</v>
      </c>
      <c r="B511" s="73" t="s">
        <v>1267</v>
      </c>
      <c r="C511" t="s">
        <v>1455</v>
      </c>
      <c r="D511" t="s">
        <v>45</v>
      </c>
      <c r="E511" t="s">
        <v>209</v>
      </c>
      <c r="F511" t="s">
        <v>1381</v>
      </c>
      <c r="G511">
        <f>LEN(F511)</f>
        <v>1285</v>
      </c>
      <c r="H511" s="4">
        <v>45128</v>
      </c>
      <c r="I511">
        <v>7</v>
      </c>
      <c r="J511" t="s">
        <v>232</v>
      </c>
      <c r="L511" t="s">
        <v>337</v>
      </c>
      <c r="M511" t="s">
        <v>338</v>
      </c>
      <c r="N511" t="s">
        <v>232</v>
      </c>
    </row>
    <row r="512" spans="1:14" x14ac:dyDescent="0.25">
      <c r="A512" t="s">
        <v>1593</v>
      </c>
      <c r="B512" t="s">
        <v>1210</v>
      </c>
      <c r="C512" t="s">
        <v>1451</v>
      </c>
      <c r="D512" t="s">
        <v>45</v>
      </c>
      <c r="E512" t="s">
        <v>209</v>
      </c>
      <c r="F512" t="s">
        <v>210</v>
      </c>
      <c r="G512">
        <f>LEN(F512)</f>
        <v>678</v>
      </c>
      <c r="H512" s="4">
        <v>45112</v>
      </c>
      <c r="I512">
        <v>6</v>
      </c>
      <c r="J512" t="s">
        <v>201</v>
      </c>
      <c r="K512" t="s">
        <v>203</v>
      </c>
      <c r="L512" t="s">
        <v>179</v>
      </c>
      <c r="N512" t="s">
        <v>179</v>
      </c>
    </row>
    <row r="513" spans="1:14" x14ac:dyDescent="0.25">
      <c r="A513" t="s">
        <v>1621</v>
      </c>
      <c r="B513" t="s">
        <v>1063</v>
      </c>
      <c r="C513" t="s">
        <v>1458</v>
      </c>
      <c r="D513" t="s">
        <v>45</v>
      </c>
      <c r="E513" t="s">
        <v>209</v>
      </c>
      <c r="F513" t="s">
        <v>1380</v>
      </c>
      <c r="G513">
        <f>LEN(F513)</f>
        <v>657</v>
      </c>
      <c r="H513" s="4">
        <v>45112</v>
      </c>
      <c r="I513">
        <v>6</v>
      </c>
      <c r="J513" t="s">
        <v>306</v>
      </c>
      <c r="K513" t="s">
        <v>307</v>
      </c>
      <c r="L513" t="s">
        <v>306</v>
      </c>
      <c r="N513" t="s">
        <v>306</v>
      </c>
    </row>
    <row r="514" spans="1:14" x14ac:dyDescent="0.25">
      <c r="A514" t="s">
        <v>1560</v>
      </c>
      <c r="B514" t="s">
        <v>924</v>
      </c>
      <c r="C514" t="s">
        <v>1458</v>
      </c>
      <c r="D514" t="s">
        <v>45</v>
      </c>
      <c r="E514" t="s">
        <v>209</v>
      </c>
      <c r="F514" t="s">
        <v>317</v>
      </c>
      <c r="G514">
        <f>LEN(F514)</f>
        <v>708</v>
      </c>
      <c r="H514" s="4">
        <v>45112</v>
      </c>
      <c r="I514">
        <v>6</v>
      </c>
      <c r="J514" t="s">
        <v>306</v>
      </c>
      <c r="K514" t="s">
        <v>307</v>
      </c>
      <c r="L514" t="s">
        <v>306</v>
      </c>
      <c r="N514" t="s">
        <v>306</v>
      </c>
    </row>
    <row r="515" spans="1:14" x14ac:dyDescent="0.25">
      <c r="A515" t="s">
        <v>1824</v>
      </c>
      <c r="B515" t="s">
        <v>990</v>
      </c>
      <c r="C515" t="s">
        <v>1474</v>
      </c>
      <c r="D515" t="s">
        <v>45</v>
      </c>
      <c r="E515" t="s">
        <v>208</v>
      </c>
      <c r="F515" t="s">
        <v>1379</v>
      </c>
      <c r="G515">
        <f>LEN(F515)</f>
        <v>593</v>
      </c>
      <c r="H515" s="4">
        <v>45112</v>
      </c>
      <c r="I515">
        <v>6</v>
      </c>
      <c r="J515" t="s">
        <v>179</v>
      </c>
      <c r="K515" t="s">
        <v>227</v>
      </c>
      <c r="L515" t="s">
        <v>179</v>
      </c>
      <c r="N515" t="s">
        <v>179</v>
      </c>
    </row>
    <row r="516" spans="1:14" x14ac:dyDescent="0.25">
      <c r="A516" t="s">
        <v>1802</v>
      </c>
      <c r="B516" t="s">
        <v>818</v>
      </c>
      <c r="C516" t="s">
        <v>1478</v>
      </c>
      <c r="D516" t="s">
        <v>45</v>
      </c>
      <c r="E516" t="s">
        <v>208</v>
      </c>
      <c r="F516" t="s">
        <v>1378</v>
      </c>
      <c r="G516">
        <f>LEN(F516)</f>
        <v>598</v>
      </c>
      <c r="H516" s="4">
        <v>45112</v>
      </c>
      <c r="I516">
        <v>6</v>
      </c>
      <c r="J516" t="s">
        <v>201</v>
      </c>
      <c r="K516" t="s">
        <v>203</v>
      </c>
      <c r="L516" t="s">
        <v>179</v>
      </c>
      <c r="N516" t="s">
        <v>179</v>
      </c>
    </row>
    <row r="517" spans="1:14" x14ac:dyDescent="0.25">
      <c r="A517" t="s">
        <v>1552</v>
      </c>
      <c r="B517" t="s">
        <v>982</v>
      </c>
      <c r="C517" t="s">
        <v>1451</v>
      </c>
      <c r="D517" t="s">
        <v>45</v>
      </c>
      <c r="E517" t="s">
        <v>208</v>
      </c>
      <c r="F517" t="s">
        <v>211</v>
      </c>
      <c r="G517">
        <f>LEN(F517)</f>
        <v>735</v>
      </c>
      <c r="H517" s="4">
        <v>45112</v>
      </c>
      <c r="I517">
        <v>6</v>
      </c>
      <c r="J517" t="s">
        <v>201</v>
      </c>
      <c r="K517" t="s">
        <v>203</v>
      </c>
      <c r="L517" t="s">
        <v>179</v>
      </c>
      <c r="N517" t="s">
        <v>179</v>
      </c>
    </row>
    <row r="518" spans="1:14" x14ac:dyDescent="0.25">
      <c r="A518" t="s">
        <v>2006</v>
      </c>
      <c r="B518" t="s">
        <v>1290</v>
      </c>
      <c r="C518" t="s">
        <v>1467</v>
      </c>
      <c r="D518" t="s">
        <v>45</v>
      </c>
      <c r="E518" t="s">
        <v>208</v>
      </c>
      <c r="F518" t="s">
        <v>320</v>
      </c>
      <c r="G518">
        <f>LEN(F518)</f>
        <v>416</v>
      </c>
      <c r="H518" s="4">
        <v>45112</v>
      </c>
      <c r="I518">
        <v>6</v>
      </c>
      <c r="J518" t="s">
        <v>306</v>
      </c>
      <c r="L518" t="s">
        <v>306</v>
      </c>
      <c r="N518" t="s">
        <v>306</v>
      </c>
    </row>
    <row r="519" spans="1:14" x14ac:dyDescent="0.25">
      <c r="A519" t="s">
        <v>1835</v>
      </c>
      <c r="B519" t="s">
        <v>968</v>
      </c>
      <c r="C519" t="s">
        <v>1468</v>
      </c>
      <c r="D519" t="s">
        <v>45</v>
      </c>
      <c r="E519" t="s">
        <v>208</v>
      </c>
      <c r="F519" t="s">
        <v>1377</v>
      </c>
      <c r="G519">
        <f>LEN(F519)</f>
        <v>590</v>
      </c>
      <c r="H519" s="4">
        <v>45112</v>
      </c>
      <c r="I519">
        <v>6</v>
      </c>
      <c r="J519" t="s">
        <v>201</v>
      </c>
      <c r="K519" t="s">
        <v>203</v>
      </c>
      <c r="L519" t="s">
        <v>179</v>
      </c>
      <c r="N519" t="s">
        <v>179</v>
      </c>
    </row>
    <row r="520" spans="1:14" x14ac:dyDescent="0.25">
      <c r="A520" t="s">
        <v>1667</v>
      </c>
      <c r="B520" t="s">
        <v>973</v>
      </c>
      <c r="C520" t="s">
        <v>1475</v>
      </c>
      <c r="D520" t="s">
        <v>45</v>
      </c>
      <c r="E520" t="s">
        <v>208</v>
      </c>
      <c r="F520" t="s">
        <v>1376</v>
      </c>
      <c r="G520">
        <f>LEN(F520)</f>
        <v>635</v>
      </c>
      <c r="H520" s="4">
        <v>45112</v>
      </c>
      <c r="I520">
        <v>6</v>
      </c>
      <c r="J520" t="s">
        <v>280</v>
      </c>
      <c r="L520" t="s">
        <v>297</v>
      </c>
      <c r="N520" t="s">
        <v>280</v>
      </c>
    </row>
    <row r="521" spans="1:14" x14ac:dyDescent="0.25">
      <c r="A521" t="s">
        <v>1561</v>
      </c>
      <c r="B521" t="s">
        <v>1116</v>
      </c>
      <c r="C521" t="s">
        <v>1455</v>
      </c>
      <c r="D521" t="s">
        <v>45</v>
      </c>
      <c r="E521" t="s">
        <v>208</v>
      </c>
      <c r="F521" t="s">
        <v>344</v>
      </c>
      <c r="G521">
        <f>LEN(F521)</f>
        <v>708</v>
      </c>
      <c r="H521" s="4">
        <v>45112</v>
      </c>
      <c r="I521">
        <v>6</v>
      </c>
      <c r="J521" t="s">
        <v>232</v>
      </c>
      <c r="L521" t="s">
        <v>232</v>
      </c>
      <c r="N521" t="s">
        <v>232</v>
      </c>
    </row>
    <row r="522" spans="1:14" x14ac:dyDescent="0.25">
      <c r="A522" t="s">
        <v>1512</v>
      </c>
      <c r="B522" t="s">
        <v>1100</v>
      </c>
      <c r="C522" t="s">
        <v>1455</v>
      </c>
      <c r="D522" t="s">
        <v>45</v>
      </c>
      <c r="E522" t="s">
        <v>208</v>
      </c>
      <c r="F522" t="s">
        <v>2046</v>
      </c>
      <c r="G522">
        <f>LEN(F522)</f>
        <v>1320</v>
      </c>
      <c r="H522" s="4">
        <v>45128</v>
      </c>
      <c r="I522">
        <v>7</v>
      </c>
      <c r="J522" t="s">
        <v>232</v>
      </c>
      <c r="L522" t="s">
        <v>335</v>
      </c>
      <c r="M522" t="s">
        <v>336</v>
      </c>
      <c r="N522" t="s">
        <v>232</v>
      </c>
    </row>
    <row r="523" spans="1:14" x14ac:dyDescent="0.25">
      <c r="A523" t="s">
        <v>1705</v>
      </c>
      <c r="B523" s="73" t="s">
        <v>871</v>
      </c>
      <c r="C523" t="s">
        <v>1470</v>
      </c>
      <c r="D523" t="s">
        <v>12</v>
      </c>
      <c r="E523" t="s">
        <v>208</v>
      </c>
      <c r="F523" t="s">
        <v>447</v>
      </c>
      <c r="G523">
        <f>LEN(F523)</f>
        <v>626</v>
      </c>
      <c r="H523" s="4">
        <v>45112</v>
      </c>
      <c r="I523">
        <v>6</v>
      </c>
      <c r="J523" t="s">
        <v>443</v>
      </c>
      <c r="K523" t="s">
        <v>444</v>
      </c>
      <c r="L523" t="s">
        <v>280</v>
      </c>
      <c r="N523" t="s">
        <v>280</v>
      </c>
    </row>
    <row r="524" spans="1:14" x14ac:dyDescent="0.25">
      <c r="A524" t="s">
        <v>1684</v>
      </c>
      <c r="B524" t="s">
        <v>1135</v>
      </c>
      <c r="C524" t="s">
        <v>1461</v>
      </c>
      <c r="D524" t="s">
        <v>45</v>
      </c>
      <c r="E524" t="s">
        <v>208</v>
      </c>
      <c r="F524" t="s">
        <v>1375</v>
      </c>
      <c r="G524">
        <f>LEN(F524)</f>
        <v>630</v>
      </c>
      <c r="H524" s="4">
        <v>45112</v>
      </c>
      <c r="I524">
        <v>6</v>
      </c>
      <c r="J524" t="s">
        <v>232</v>
      </c>
      <c r="L524" t="s">
        <v>232</v>
      </c>
      <c r="M524" t="s">
        <v>347</v>
      </c>
      <c r="N524" t="s">
        <v>232</v>
      </c>
    </row>
    <row r="525" spans="1:14" x14ac:dyDescent="0.25">
      <c r="A525" t="s">
        <v>1685</v>
      </c>
      <c r="B525" t="s">
        <v>1171</v>
      </c>
      <c r="C525" t="s">
        <v>1488</v>
      </c>
      <c r="D525" t="s">
        <v>45</v>
      </c>
      <c r="E525" t="s">
        <v>208</v>
      </c>
      <c r="F525" t="s">
        <v>1375</v>
      </c>
      <c r="G525">
        <f>LEN(F525)</f>
        <v>630</v>
      </c>
      <c r="H525" s="4">
        <v>45112</v>
      </c>
      <c r="I525">
        <v>6</v>
      </c>
      <c r="J525" t="s">
        <v>306</v>
      </c>
      <c r="K525" t="s">
        <v>307</v>
      </c>
      <c r="L525" t="s">
        <v>306</v>
      </c>
      <c r="N525" t="s">
        <v>306</v>
      </c>
    </row>
    <row r="526" spans="1:14" x14ac:dyDescent="0.25">
      <c r="A526" t="s">
        <v>1557</v>
      </c>
      <c r="B526" t="s">
        <v>1110</v>
      </c>
      <c r="C526" t="s">
        <v>1468</v>
      </c>
      <c r="D526" t="s">
        <v>45</v>
      </c>
      <c r="E526" t="s">
        <v>208</v>
      </c>
      <c r="F526" t="s">
        <v>213</v>
      </c>
      <c r="G526">
        <f>LEN(F526)</f>
        <v>715</v>
      </c>
      <c r="H526" s="4">
        <v>45112</v>
      </c>
      <c r="I526">
        <v>6</v>
      </c>
      <c r="J526" t="s">
        <v>201</v>
      </c>
      <c r="K526" t="s">
        <v>203</v>
      </c>
      <c r="L526" t="s">
        <v>179</v>
      </c>
      <c r="N526" t="s">
        <v>179</v>
      </c>
    </row>
    <row r="527" spans="1:14" x14ac:dyDescent="0.25">
      <c r="A527" t="s">
        <v>1814</v>
      </c>
      <c r="B527" t="s">
        <v>905</v>
      </c>
      <c r="C527" t="s">
        <v>1462</v>
      </c>
      <c r="D527" t="s">
        <v>45</v>
      </c>
      <c r="E527" t="s">
        <v>145</v>
      </c>
      <c r="F527" t="s">
        <v>1374</v>
      </c>
      <c r="G527">
        <f>LEN(F527)</f>
        <v>595</v>
      </c>
      <c r="H527" s="4">
        <v>45112</v>
      </c>
      <c r="I527">
        <v>6</v>
      </c>
      <c r="J527" t="s">
        <v>67</v>
      </c>
      <c r="L527" t="s">
        <v>67</v>
      </c>
      <c r="N527" t="s">
        <v>67</v>
      </c>
    </row>
    <row r="528" spans="1:14" x14ac:dyDescent="0.25">
      <c r="A528" t="s">
        <v>2000</v>
      </c>
      <c r="B528" t="s">
        <v>1216</v>
      </c>
      <c r="C528" t="s">
        <v>1443</v>
      </c>
      <c r="D528" t="s">
        <v>45</v>
      </c>
      <c r="E528" t="s">
        <v>145</v>
      </c>
      <c r="F528" t="s">
        <v>1373</v>
      </c>
      <c r="G528">
        <f>LEN(F528)</f>
        <v>427</v>
      </c>
      <c r="H528" s="4">
        <v>45112</v>
      </c>
      <c r="I528">
        <v>6</v>
      </c>
      <c r="J528" t="s">
        <v>416</v>
      </c>
      <c r="K528" t="s">
        <v>203</v>
      </c>
      <c r="L528" t="s">
        <v>179</v>
      </c>
      <c r="N528" t="s">
        <v>179</v>
      </c>
    </row>
    <row r="529" spans="1:16" x14ac:dyDescent="0.25">
      <c r="A529" t="s">
        <v>1515</v>
      </c>
      <c r="B529" t="s">
        <v>1268</v>
      </c>
      <c r="C529" t="s">
        <v>1443</v>
      </c>
      <c r="D529" t="s">
        <v>45</v>
      </c>
      <c r="E529" t="s">
        <v>145</v>
      </c>
      <c r="F529" t="s">
        <v>2048</v>
      </c>
      <c r="G529">
        <f>LEN(F529)</f>
        <v>1313</v>
      </c>
      <c r="H529" s="4">
        <v>45128</v>
      </c>
      <c r="I529">
        <v>7</v>
      </c>
      <c r="J529" t="s">
        <v>232</v>
      </c>
      <c r="L529" t="s">
        <v>232</v>
      </c>
      <c r="M529" t="s">
        <v>353</v>
      </c>
      <c r="N529" t="s">
        <v>232</v>
      </c>
    </row>
    <row r="530" spans="1:16" x14ac:dyDescent="0.25">
      <c r="A530" t="s">
        <v>1582</v>
      </c>
      <c r="B530" t="s">
        <v>980</v>
      </c>
      <c r="C530" t="s">
        <v>1460</v>
      </c>
      <c r="D530" t="s">
        <v>45</v>
      </c>
      <c r="E530" t="s">
        <v>145</v>
      </c>
      <c r="F530" t="s">
        <v>360</v>
      </c>
      <c r="G530">
        <f>LEN(F530)</f>
        <v>690</v>
      </c>
      <c r="H530" s="4">
        <v>45112</v>
      </c>
      <c r="I530">
        <v>6</v>
      </c>
      <c r="J530" t="s">
        <v>232</v>
      </c>
      <c r="L530" t="s">
        <v>232</v>
      </c>
      <c r="M530" t="s">
        <v>358</v>
      </c>
      <c r="N530" t="s">
        <v>232</v>
      </c>
    </row>
    <row r="531" spans="1:16" x14ac:dyDescent="0.25">
      <c r="A531" t="s">
        <v>1585</v>
      </c>
      <c r="B531" t="s">
        <v>1162</v>
      </c>
      <c r="C531" t="s">
        <v>1474</v>
      </c>
      <c r="D531" t="s">
        <v>45</v>
      </c>
      <c r="E531" t="s">
        <v>29</v>
      </c>
      <c r="F531" t="s">
        <v>2072</v>
      </c>
      <c r="G531">
        <f>LEN(F531)</f>
        <v>684</v>
      </c>
      <c r="I531">
        <v>7</v>
      </c>
      <c r="J531" t="s">
        <v>417</v>
      </c>
      <c r="K531" t="s">
        <v>433</v>
      </c>
      <c r="L531" t="s">
        <v>417</v>
      </c>
      <c r="N531" t="s">
        <v>417</v>
      </c>
    </row>
    <row r="532" spans="1:16" x14ac:dyDescent="0.25">
      <c r="A532" t="s">
        <v>1645</v>
      </c>
      <c r="B532" t="s">
        <v>1256</v>
      </c>
      <c r="C532" t="s">
        <v>1474</v>
      </c>
      <c r="D532" t="s">
        <v>45</v>
      </c>
      <c r="E532" t="s">
        <v>29</v>
      </c>
      <c r="F532" t="s">
        <v>436</v>
      </c>
      <c r="G532">
        <f>LEN(F532)</f>
        <v>643</v>
      </c>
      <c r="I532">
        <v>7</v>
      </c>
      <c r="J532" t="s">
        <v>417</v>
      </c>
      <c r="K532" t="s">
        <v>433</v>
      </c>
      <c r="L532" t="s">
        <v>417</v>
      </c>
      <c r="N532" t="s">
        <v>417</v>
      </c>
      <c r="P532" t="s">
        <v>767</v>
      </c>
    </row>
    <row r="533" spans="1:16" x14ac:dyDescent="0.25">
      <c r="A533" t="s">
        <v>1741</v>
      </c>
      <c r="B533" t="s">
        <v>957</v>
      </c>
      <c r="C533" t="s">
        <v>1455</v>
      </c>
      <c r="D533" t="s">
        <v>45</v>
      </c>
      <c r="E533" t="s">
        <v>29</v>
      </c>
      <c r="F533" t="s">
        <v>437</v>
      </c>
      <c r="G533">
        <f>LEN(F533)</f>
        <v>614</v>
      </c>
      <c r="I533">
        <v>7</v>
      </c>
      <c r="J533" t="s">
        <v>417</v>
      </c>
      <c r="L533" t="s">
        <v>417</v>
      </c>
      <c r="N533" t="s">
        <v>417</v>
      </c>
    </row>
    <row r="534" spans="1:16" x14ac:dyDescent="0.25">
      <c r="A534" t="s">
        <v>1925</v>
      </c>
      <c r="B534" t="s">
        <v>1143</v>
      </c>
      <c r="C534" t="s">
        <v>1455</v>
      </c>
      <c r="D534" t="s">
        <v>45</v>
      </c>
      <c r="E534" t="s">
        <v>29</v>
      </c>
      <c r="F534" t="s">
        <v>345</v>
      </c>
      <c r="G534">
        <f>LEN(F534)</f>
        <v>552</v>
      </c>
      <c r="I534">
        <v>7</v>
      </c>
      <c r="J534" t="s">
        <v>232</v>
      </c>
      <c r="L534" t="s">
        <v>335</v>
      </c>
      <c r="N534" t="s">
        <v>232</v>
      </c>
    </row>
    <row r="535" spans="1:16" x14ac:dyDescent="0.25">
      <c r="A535" t="s">
        <v>1614</v>
      </c>
      <c r="B535" t="s">
        <v>1139</v>
      </c>
      <c r="C535" t="s">
        <v>1458</v>
      </c>
      <c r="D535" t="s">
        <v>45</v>
      </c>
      <c r="E535" t="s">
        <v>29</v>
      </c>
      <c r="F535" t="s">
        <v>351</v>
      </c>
      <c r="G535">
        <f>LEN(F535)</f>
        <v>662</v>
      </c>
      <c r="I535">
        <v>7</v>
      </c>
      <c r="J535" t="s">
        <v>232</v>
      </c>
      <c r="L535" t="s">
        <v>352</v>
      </c>
      <c r="M535" t="s">
        <v>350</v>
      </c>
      <c r="N535" t="s">
        <v>232</v>
      </c>
    </row>
    <row r="536" spans="1:16" x14ac:dyDescent="0.25">
      <c r="A536" t="s">
        <v>1633</v>
      </c>
      <c r="B536" t="s">
        <v>1141</v>
      </c>
      <c r="C536" t="s">
        <v>1459</v>
      </c>
      <c r="D536" t="s">
        <v>12</v>
      </c>
      <c r="E536" t="s">
        <v>66</v>
      </c>
      <c r="F536" t="s">
        <v>1372</v>
      </c>
      <c r="G536">
        <f>LEN(F536)</f>
        <v>651</v>
      </c>
      <c r="I536">
        <v>7</v>
      </c>
      <c r="J536" t="s">
        <v>578</v>
      </c>
      <c r="K536" t="s">
        <v>508</v>
      </c>
      <c r="L536" t="s">
        <v>578</v>
      </c>
      <c r="M536" t="s">
        <v>508</v>
      </c>
      <c r="N536" t="s">
        <v>477</v>
      </c>
    </row>
    <row r="537" spans="1:16" x14ac:dyDescent="0.25">
      <c r="A537" t="s">
        <v>1840</v>
      </c>
      <c r="B537" t="s">
        <v>1042</v>
      </c>
      <c r="C537" t="s">
        <v>1472</v>
      </c>
      <c r="D537" t="s">
        <v>12</v>
      </c>
      <c r="E537" t="s">
        <v>29</v>
      </c>
      <c r="F537" t="s">
        <v>453</v>
      </c>
      <c r="G537">
        <f>LEN(F537)</f>
        <v>589</v>
      </c>
      <c r="I537">
        <v>7</v>
      </c>
      <c r="J537" t="s">
        <v>443</v>
      </c>
      <c r="K537" t="s">
        <v>449</v>
      </c>
      <c r="L537" t="s">
        <v>280</v>
      </c>
      <c r="M537" t="s">
        <v>450</v>
      </c>
      <c r="N537" t="s">
        <v>280</v>
      </c>
    </row>
    <row r="538" spans="1:16" x14ac:dyDescent="0.25">
      <c r="A538" t="s">
        <v>1902</v>
      </c>
      <c r="B538" s="73" t="s">
        <v>1173</v>
      </c>
      <c r="C538" t="s">
        <v>1445</v>
      </c>
      <c r="D538" t="s">
        <v>12</v>
      </c>
      <c r="E538" t="s">
        <v>66</v>
      </c>
      <c r="F538" t="s">
        <v>1371</v>
      </c>
      <c r="G538">
        <f>LEN(F538)</f>
        <v>559</v>
      </c>
      <c r="I538">
        <v>7</v>
      </c>
      <c r="J538" t="s">
        <v>249</v>
      </c>
      <c r="L538" t="s">
        <v>249</v>
      </c>
      <c r="N538" t="s">
        <v>249</v>
      </c>
    </row>
  </sheetData>
  <autoFilter ref="A1:N538" xr:uid="{44E9622A-1F2B-4FCF-838B-A6F15F99190C}">
    <sortState xmlns:xlrd2="http://schemas.microsoft.com/office/spreadsheetml/2017/richdata2" ref="A2:N538">
      <sortCondition ref="A1:A5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F618-D906-47E6-AF35-86EE66DA28C3}">
  <dimension ref="A1:W251"/>
  <sheetViews>
    <sheetView tabSelected="1" zoomScale="80" zoomScaleNormal="80"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3.140625" customWidth="1"/>
    <col min="3" max="3" width="24.85546875" customWidth="1"/>
    <col min="6" max="6" width="14.140625" customWidth="1"/>
    <col min="15" max="15" width="14.7109375" bestFit="1" customWidth="1"/>
  </cols>
  <sheetData>
    <row r="1" spans="1:23" x14ac:dyDescent="0.25">
      <c r="A1" s="1" t="s">
        <v>0</v>
      </c>
      <c r="B1" s="1" t="s">
        <v>1</v>
      </c>
      <c r="C1" s="1" t="s">
        <v>10</v>
      </c>
    </row>
    <row r="2" spans="1:23" x14ac:dyDescent="0.25">
      <c r="A2" t="s">
        <v>75</v>
      </c>
      <c r="B2" t="s">
        <v>12</v>
      </c>
      <c r="C2" s="9" t="s">
        <v>67</v>
      </c>
      <c r="G2" s="33" t="s">
        <v>675</v>
      </c>
      <c r="H2" s="33" t="s">
        <v>674</v>
      </c>
      <c r="I2" s="33" t="s">
        <v>673</v>
      </c>
      <c r="J2" s="33" t="s">
        <v>672</v>
      </c>
      <c r="K2" s="33" t="s">
        <v>671</v>
      </c>
      <c r="L2" s="33" t="s">
        <v>670</v>
      </c>
      <c r="M2" s="33" t="s">
        <v>669</v>
      </c>
      <c r="N2" s="33" t="s">
        <v>668</v>
      </c>
      <c r="P2" s="33" t="s">
        <v>658</v>
      </c>
      <c r="Q2" s="33" t="s">
        <v>657</v>
      </c>
      <c r="R2" s="33" t="s">
        <v>656</v>
      </c>
      <c r="S2" s="33" t="s">
        <v>655</v>
      </c>
      <c r="T2" s="33" t="s">
        <v>654</v>
      </c>
      <c r="U2" s="33" t="s">
        <v>653</v>
      </c>
      <c r="V2" s="33" t="s">
        <v>652</v>
      </c>
      <c r="W2" s="33" t="s">
        <v>651</v>
      </c>
    </row>
    <row r="3" spans="1:23" x14ac:dyDescent="0.25">
      <c r="A3" t="s">
        <v>75</v>
      </c>
      <c r="B3" t="s">
        <v>12</v>
      </c>
      <c r="C3" s="9" t="s">
        <v>179</v>
      </c>
      <c r="F3" s="34" t="s">
        <v>179</v>
      </c>
      <c r="G3">
        <f>COUNTIF($C$2:$C$11, F3)</f>
        <v>1</v>
      </c>
      <c r="H3">
        <f>COUNTIF($C$12:$C$20, $F3)</f>
        <v>0</v>
      </c>
      <c r="I3">
        <f>COUNTIF($C$21:$C$28, $F3)</f>
        <v>0</v>
      </c>
      <c r="J3">
        <f>COUNTIF($C$29:$C$36, $F3)</f>
        <v>1</v>
      </c>
      <c r="K3">
        <f>COUNTIF($C$37:$C$41, $F3)</f>
        <v>1</v>
      </c>
      <c r="L3">
        <f>COUNTIF($C$42:$C$46, $F3)</f>
        <v>0</v>
      </c>
      <c r="M3">
        <f>COUNTIF($C$47:$C$55, $F3)</f>
        <v>0</v>
      </c>
      <c r="N3">
        <f>COUNTIF($C$56:$C$60, $F3)</f>
        <v>0</v>
      </c>
      <c r="O3" t="s">
        <v>179</v>
      </c>
      <c r="P3">
        <f>COUNTIF($C$104:$C$112, $F3)</f>
        <v>1</v>
      </c>
      <c r="Q3">
        <f>COUNTIF($C$113:$C$116, $F3)</f>
        <v>0</v>
      </c>
      <c r="R3">
        <f>COUNTIF($C$117:$C$125, $F3)</f>
        <v>0</v>
      </c>
      <c r="S3">
        <f>COUNTIF($C$126:$C$133, $F3)</f>
        <v>1</v>
      </c>
      <c r="T3">
        <f>COUNTIF($C$134:$C$141, $F3)</f>
        <v>1</v>
      </c>
      <c r="U3">
        <f>COUNTIF($C$142:$C$144, $F3)</f>
        <v>0</v>
      </c>
      <c r="V3">
        <f>COUNTIF($C$145:$C$149, $F3)</f>
        <v>0</v>
      </c>
      <c r="W3">
        <f>COUNTIF($C$150:$C$158, $F3)</f>
        <v>0</v>
      </c>
    </row>
    <row r="4" spans="1:23" x14ac:dyDescent="0.25">
      <c r="A4" t="s">
        <v>75</v>
      </c>
      <c r="B4" t="s">
        <v>12</v>
      </c>
      <c r="C4" s="7" t="s">
        <v>258</v>
      </c>
      <c r="F4" s="34" t="s">
        <v>238</v>
      </c>
      <c r="G4" s="32">
        <f t="shared" ref="G4:G14" si="0">COUNTIF($C$2:$C$11, F4)</f>
        <v>1</v>
      </c>
      <c r="H4" s="32">
        <f t="shared" ref="H4:H14" si="1">COUNTIF($C$12:$C$20, $F4)</f>
        <v>0</v>
      </c>
      <c r="I4">
        <f t="shared" ref="I4:I14" si="2">COUNTIF($C$21:$C$28, $F4)</f>
        <v>0</v>
      </c>
      <c r="J4">
        <f t="shared" ref="J4:J14" si="3">COUNTIF($C$29:$C$36, $F4)</f>
        <v>0</v>
      </c>
      <c r="K4">
        <f t="shared" ref="K4:K13" si="4">COUNTIF($C$37:$C$41, $F4)</f>
        <v>0</v>
      </c>
      <c r="L4">
        <f t="shared" ref="L4:L14" si="5">COUNTIF($C$42:$C$46, $F4)</f>
        <v>0</v>
      </c>
      <c r="M4">
        <f t="shared" ref="M4:M14" si="6">COUNTIF($C$47:$C$55, $F4)</f>
        <v>0</v>
      </c>
      <c r="N4">
        <f t="shared" ref="N4:N14" si="7">COUNTIF($C$56:$C$60, $F4)</f>
        <v>0</v>
      </c>
      <c r="O4" s="32" t="s">
        <v>238</v>
      </c>
      <c r="P4">
        <f t="shared" ref="P4:P14" si="8">COUNTIF($C$104:$C$112, $F4)</f>
        <v>1</v>
      </c>
      <c r="Q4">
        <f t="shared" ref="Q4:Q14" si="9">COUNTIF($C$113:$C$116, $F4)</f>
        <v>0</v>
      </c>
      <c r="R4">
        <f t="shared" ref="R4:R14" si="10">COUNTIF($C$117:$C$125, $F4)</f>
        <v>1</v>
      </c>
      <c r="S4">
        <f t="shared" ref="S4:S14" si="11">COUNTIF($C$126:$C$133, $F4)</f>
        <v>0</v>
      </c>
      <c r="T4">
        <f t="shared" ref="T4:T14" si="12">COUNTIF($C$134:$C$141, $F4)</f>
        <v>0</v>
      </c>
      <c r="U4">
        <f t="shared" ref="U4:U15" si="13">COUNTIF($C$142:$C$144, $F4)</f>
        <v>0</v>
      </c>
      <c r="V4">
        <f t="shared" ref="V4:V14" si="14">COUNTIF($C$145:$C$149, $F4)</f>
        <v>0</v>
      </c>
      <c r="W4">
        <f t="shared" ref="W4:W14" si="15">COUNTIF($C$150:$C$158, $F4)</f>
        <v>0</v>
      </c>
    </row>
    <row r="5" spans="1:23" x14ac:dyDescent="0.25">
      <c r="A5" t="s">
        <v>75</v>
      </c>
      <c r="B5" t="s">
        <v>12</v>
      </c>
      <c r="C5" s="9" t="s">
        <v>238</v>
      </c>
      <c r="F5" s="34" t="s">
        <v>280</v>
      </c>
      <c r="G5">
        <f t="shared" si="0"/>
        <v>0</v>
      </c>
      <c r="H5">
        <f t="shared" si="1"/>
        <v>1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1</v>
      </c>
      <c r="N5">
        <f t="shared" si="7"/>
        <v>0</v>
      </c>
      <c r="O5" t="s">
        <v>280</v>
      </c>
      <c r="P5">
        <f t="shared" si="8"/>
        <v>0</v>
      </c>
      <c r="Q5">
        <f>COUNTIF($C$113:$C$116, $F5)</f>
        <v>1</v>
      </c>
      <c r="R5">
        <f t="shared" si="10"/>
        <v>0</v>
      </c>
      <c r="S5">
        <f t="shared" si="11"/>
        <v>0</v>
      </c>
      <c r="T5">
        <f t="shared" si="12"/>
        <v>0</v>
      </c>
      <c r="U5">
        <f t="shared" si="13"/>
        <v>0</v>
      </c>
      <c r="V5">
        <f t="shared" si="14"/>
        <v>0</v>
      </c>
      <c r="W5">
        <f t="shared" si="15"/>
        <v>0</v>
      </c>
    </row>
    <row r="6" spans="1:23" x14ac:dyDescent="0.25">
      <c r="A6" t="s">
        <v>75</v>
      </c>
      <c r="B6" t="s">
        <v>12</v>
      </c>
      <c r="C6" s="9" t="s">
        <v>766</v>
      </c>
      <c r="F6" s="34" t="s">
        <v>306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 t="s">
        <v>306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  <c r="U6">
        <f t="shared" si="13"/>
        <v>0</v>
      </c>
      <c r="V6">
        <f t="shared" si="14"/>
        <v>0</v>
      </c>
      <c r="W6">
        <f t="shared" si="15"/>
        <v>0</v>
      </c>
    </row>
    <row r="7" spans="1:23" x14ac:dyDescent="0.25">
      <c r="A7" t="s">
        <v>75</v>
      </c>
      <c r="B7" t="s">
        <v>12</v>
      </c>
      <c r="C7" s="7" t="s">
        <v>372</v>
      </c>
      <c r="F7" s="34" t="s">
        <v>232</v>
      </c>
      <c r="G7">
        <f t="shared" si="0"/>
        <v>0</v>
      </c>
      <c r="H7">
        <f t="shared" si="1"/>
        <v>1</v>
      </c>
      <c r="I7">
        <f t="shared" si="2"/>
        <v>1</v>
      </c>
      <c r="J7">
        <f t="shared" si="3"/>
        <v>0</v>
      </c>
      <c r="K7">
        <f t="shared" si="4"/>
        <v>1</v>
      </c>
      <c r="L7">
        <f t="shared" si="5"/>
        <v>0</v>
      </c>
      <c r="M7">
        <f t="shared" si="6"/>
        <v>1</v>
      </c>
      <c r="N7">
        <f t="shared" si="7"/>
        <v>1</v>
      </c>
      <c r="O7" t="s">
        <v>232</v>
      </c>
      <c r="P7">
        <f t="shared" si="8"/>
        <v>0</v>
      </c>
      <c r="Q7">
        <f t="shared" si="9"/>
        <v>0</v>
      </c>
      <c r="R7">
        <f t="shared" si="10"/>
        <v>1</v>
      </c>
      <c r="S7">
        <f t="shared" si="11"/>
        <v>1</v>
      </c>
      <c r="T7">
        <f t="shared" si="12"/>
        <v>1</v>
      </c>
      <c r="U7">
        <f t="shared" si="13"/>
        <v>0</v>
      </c>
      <c r="V7">
        <f t="shared" si="14"/>
        <v>1</v>
      </c>
      <c r="W7">
        <f t="shared" si="15"/>
        <v>1</v>
      </c>
    </row>
    <row r="8" spans="1:23" x14ac:dyDescent="0.25">
      <c r="A8" t="s">
        <v>75</v>
      </c>
      <c r="B8" t="s">
        <v>12</v>
      </c>
      <c r="C8" s="9" t="s">
        <v>269</v>
      </c>
      <c r="F8" t="s">
        <v>269</v>
      </c>
      <c r="G8">
        <f t="shared" si="0"/>
        <v>1</v>
      </c>
      <c r="H8">
        <f t="shared" si="1"/>
        <v>1</v>
      </c>
      <c r="I8">
        <f t="shared" si="2"/>
        <v>1</v>
      </c>
      <c r="J8">
        <f t="shared" si="3"/>
        <v>1</v>
      </c>
      <c r="K8">
        <f t="shared" si="4"/>
        <v>1</v>
      </c>
      <c r="L8">
        <f t="shared" si="5"/>
        <v>1</v>
      </c>
      <c r="M8">
        <f t="shared" si="6"/>
        <v>1</v>
      </c>
      <c r="N8">
        <f t="shared" si="7"/>
        <v>1</v>
      </c>
      <c r="O8" t="s">
        <v>269</v>
      </c>
      <c r="P8">
        <f t="shared" si="8"/>
        <v>1</v>
      </c>
      <c r="Q8">
        <f t="shared" si="9"/>
        <v>0</v>
      </c>
      <c r="R8">
        <f t="shared" si="10"/>
        <v>1</v>
      </c>
      <c r="S8">
        <f t="shared" si="11"/>
        <v>1</v>
      </c>
      <c r="T8">
        <f t="shared" si="12"/>
        <v>1</v>
      </c>
      <c r="U8">
        <f t="shared" si="13"/>
        <v>0</v>
      </c>
      <c r="V8">
        <f t="shared" si="14"/>
        <v>1</v>
      </c>
      <c r="W8">
        <f t="shared" si="15"/>
        <v>1</v>
      </c>
    </row>
    <row r="9" spans="1:23" x14ac:dyDescent="0.25">
      <c r="A9" t="s">
        <v>75</v>
      </c>
      <c r="B9" t="s">
        <v>12</v>
      </c>
      <c r="C9" s="9" t="s">
        <v>417</v>
      </c>
      <c r="F9" t="s">
        <v>16</v>
      </c>
      <c r="G9">
        <f t="shared" si="0"/>
        <v>0</v>
      </c>
      <c r="H9">
        <f t="shared" si="1"/>
        <v>1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1</v>
      </c>
      <c r="N9">
        <f t="shared" si="7"/>
        <v>0</v>
      </c>
      <c r="O9" t="s">
        <v>16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si="11"/>
        <v>0</v>
      </c>
      <c r="T9">
        <f t="shared" si="12"/>
        <v>1</v>
      </c>
      <c r="U9">
        <f t="shared" si="13"/>
        <v>0</v>
      </c>
      <c r="V9">
        <f t="shared" si="14"/>
        <v>0</v>
      </c>
      <c r="W9">
        <f t="shared" si="15"/>
        <v>1</v>
      </c>
    </row>
    <row r="10" spans="1:23" x14ac:dyDescent="0.25">
      <c r="A10" t="s">
        <v>75</v>
      </c>
      <c r="B10" t="s">
        <v>12</v>
      </c>
      <c r="C10" s="7" t="s">
        <v>471</v>
      </c>
      <c r="F10" t="s">
        <v>417</v>
      </c>
      <c r="G10">
        <f t="shared" si="0"/>
        <v>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si="4"/>
        <v>1</v>
      </c>
      <c r="L10">
        <f t="shared" si="5"/>
        <v>0</v>
      </c>
      <c r="M10">
        <f t="shared" si="6"/>
        <v>1</v>
      </c>
      <c r="N10">
        <f t="shared" si="7"/>
        <v>1</v>
      </c>
      <c r="O10" t="s">
        <v>417</v>
      </c>
      <c r="P10">
        <f t="shared" si="8"/>
        <v>1</v>
      </c>
      <c r="Q10">
        <f t="shared" si="9"/>
        <v>0</v>
      </c>
      <c r="R10">
        <f t="shared" si="10"/>
        <v>1</v>
      </c>
      <c r="S10">
        <f t="shared" si="11"/>
        <v>1</v>
      </c>
      <c r="T10">
        <f t="shared" si="12"/>
        <v>1</v>
      </c>
      <c r="U10">
        <f t="shared" si="13"/>
        <v>0</v>
      </c>
      <c r="V10">
        <f t="shared" si="14"/>
        <v>0</v>
      </c>
      <c r="W10">
        <f t="shared" si="15"/>
        <v>1</v>
      </c>
    </row>
    <row r="11" spans="1:23" x14ac:dyDescent="0.25">
      <c r="A11" t="s">
        <v>75</v>
      </c>
      <c r="B11" t="s">
        <v>12</v>
      </c>
      <c r="C11" s="9" t="s">
        <v>477</v>
      </c>
      <c r="F11" t="s">
        <v>67</v>
      </c>
      <c r="G11">
        <f t="shared" si="0"/>
        <v>1</v>
      </c>
      <c r="H11">
        <f t="shared" si="1"/>
        <v>1</v>
      </c>
      <c r="I11">
        <f>COUNTIF($C$21:$C$28, $F11)</f>
        <v>1</v>
      </c>
      <c r="J11">
        <f t="shared" si="3"/>
        <v>1</v>
      </c>
      <c r="K11">
        <f t="shared" si="4"/>
        <v>0</v>
      </c>
      <c r="L11">
        <f t="shared" si="5"/>
        <v>1</v>
      </c>
      <c r="M11">
        <f t="shared" si="6"/>
        <v>1</v>
      </c>
      <c r="N11">
        <f t="shared" si="7"/>
        <v>0</v>
      </c>
      <c r="O11" t="s">
        <v>67</v>
      </c>
      <c r="P11">
        <f t="shared" si="8"/>
        <v>1</v>
      </c>
      <c r="Q11">
        <f t="shared" si="9"/>
        <v>1</v>
      </c>
      <c r="R11">
        <f t="shared" si="10"/>
        <v>1</v>
      </c>
      <c r="S11">
        <f t="shared" si="11"/>
        <v>0</v>
      </c>
      <c r="T11">
        <f t="shared" si="12"/>
        <v>1</v>
      </c>
      <c r="U11">
        <f t="shared" si="13"/>
        <v>1</v>
      </c>
      <c r="V11">
        <f t="shared" si="14"/>
        <v>1</v>
      </c>
      <c r="W11">
        <f t="shared" si="15"/>
        <v>1</v>
      </c>
    </row>
    <row r="12" spans="1:23" x14ac:dyDescent="0.25">
      <c r="A12" t="s">
        <v>11</v>
      </c>
      <c r="B12" t="s">
        <v>12</v>
      </c>
      <c r="C12" s="9" t="s">
        <v>16</v>
      </c>
      <c r="F12" t="s">
        <v>766</v>
      </c>
      <c r="G12">
        <f t="shared" si="0"/>
        <v>1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4"/>
        <v>0</v>
      </c>
      <c r="L12">
        <f t="shared" si="5"/>
        <v>0</v>
      </c>
      <c r="M12">
        <f t="shared" si="6"/>
        <v>1</v>
      </c>
      <c r="N12">
        <f t="shared" si="7"/>
        <v>1</v>
      </c>
      <c r="O12" t="s">
        <v>766</v>
      </c>
      <c r="P12">
        <f t="shared" si="8"/>
        <v>0</v>
      </c>
      <c r="Q12">
        <f t="shared" si="9"/>
        <v>1</v>
      </c>
      <c r="R12">
        <f t="shared" si="10"/>
        <v>0</v>
      </c>
      <c r="S12">
        <f t="shared" si="11"/>
        <v>0</v>
      </c>
      <c r="T12">
        <f t="shared" si="12"/>
        <v>1</v>
      </c>
      <c r="U12">
        <f t="shared" si="13"/>
        <v>0</v>
      </c>
      <c r="V12">
        <f t="shared" si="14"/>
        <v>0</v>
      </c>
      <c r="W12">
        <f t="shared" si="15"/>
        <v>0</v>
      </c>
    </row>
    <row r="13" spans="1:23" x14ac:dyDescent="0.25">
      <c r="A13" t="s">
        <v>11</v>
      </c>
      <c r="B13" t="s">
        <v>12</v>
      </c>
      <c r="C13" t="s">
        <v>67</v>
      </c>
      <c r="F13" t="s">
        <v>477</v>
      </c>
      <c r="G13">
        <f t="shared" si="0"/>
        <v>1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1</v>
      </c>
      <c r="L13">
        <f t="shared" si="5"/>
        <v>1</v>
      </c>
      <c r="M13">
        <f>COUNTIF($C$47:$C$55, $F13)</f>
        <v>1</v>
      </c>
      <c r="N13">
        <f t="shared" si="7"/>
        <v>1</v>
      </c>
      <c r="O13" t="s">
        <v>477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1</v>
      </c>
      <c r="T13">
        <f t="shared" si="12"/>
        <v>1</v>
      </c>
      <c r="U13">
        <f t="shared" si="13"/>
        <v>1</v>
      </c>
      <c r="V13">
        <f t="shared" si="14"/>
        <v>1</v>
      </c>
      <c r="W13">
        <f t="shared" si="15"/>
        <v>1</v>
      </c>
    </row>
    <row r="14" spans="1:23" x14ac:dyDescent="0.25">
      <c r="A14" t="s">
        <v>11</v>
      </c>
      <c r="B14" t="s">
        <v>12</v>
      </c>
      <c r="C14" t="s">
        <v>280</v>
      </c>
      <c r="F14" t="s">
        <v>249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>COUNTIF($C$37:$C$41, $F14)</f>
        <v>0</v>
      </c>
      <c r="L14">
        <f t="shared" si="5"/>
        <v>0</v>
      </c>
      <c r="M14">
        <f t="shared" si="6"/>
        <v>0</v>
      </c>
      <c r="N14">
        <f t="shared" si="7"/>
        <v>0</v>
      </c>
      <c r="O14" t="s">
        <v>249</v>
      </c>
      <c r="P14">
        <f t="shared" si="8"/>
        <v>0</v>
      </c>
      <c r="Q14">
        <f t="shared" si="9"/>
        <v>0</v>
      </c>
      <c r="R14">
        <f t="shared" si="10"/>
        <v>1</v>
      </c>
      <c r="S14">
        <f t="shared" si="11"/>
        <v>0</v>
      </c>
      <c r="T14">
        <f t="shared" si="12"/>
        <v>0</v>
      </c>
      <c r="U14">
        <f t="shared" si="13"/>
        <v>1</v>
      </c>
      <c r="V14">
        <f t="shared" si="14"/>
        <v>1</v>
      </c>
      <c r="W14">
        <f t="shared" si="15"/>
        <v>0</v>
      </c>
    </row>
    <row r="15" spans="1:23" x14ac:dyDescent="0.25">
      <c r="A15" t="s">
        <v>11</v>
      </c>
      <c r="B15" t="s">
        <v>12</v>
      </c>
      <c r="C15" s="7" t="s">
        <v>764</v>
      </c>
      <c r="F15" t="s">
        <v>601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 t="s">
        <v>601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13"/>
        <v>0</v>
      </c>
      <c r="V15">
        <v>1</v>
      </c>
      <c r="W15">
        <v>1</v>
      </c>
    </row>
    <row r="16" spans="1:23" x14ac:dyDescent="0.25">
      <c r="A16" t="s">
        <v>11</v>
      </c>
      <c r="B16" t="s">
        <v>12</v>
      </c>
      <c r="C16" t="s">
        <v>232</v>
      </c>
      <c r="F16" t="s">
        <v>615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t="s">
        <v>615</v>
      </c>
      <c r="P16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25">
      <c r="A17" t="s">
        <v>11</v>
      </c>
      <c r="B17" t="s">
        <v>12</v>
      </c>
      <c r="C17" s="7" t="s">
        <v>365</v>
      </c>
    </row>
    <row r="18" spans="1:23" x14ac:dyDescent="0.25">
      <c r="A18" t="s">
        <v>11</v>
      </c>
      <c r="B18" t="s">
        <v>12</v>
      </c>
      <c r="C18" t="s">
        <v>766</v>
      </c>
      <c r="G18" s="33" t="s">
        <v>667</v>
      </c>
      <c r="H18" s="33" t="s">
        <v>666</v>
      </c>
      <c r="I18" s="33" t="s">
        <v>665</v>
      </c>
      <c r="J18" s="33" t="s">
        <v>664</v>
      </c>
      <c r="K18" s="33" t="s">
        <v>663</v>
      </c>
      <c r="L18" s="33" t="s">
        <v>662</v>
      </c>
      <c r="M18" s="33" t="s">
        <v>661</v>
      </c>
      <c r="N18" s="33" t="s">
        <v>660</v>
      </c>
      <c r="P18" s="10" t="s">
        <v>650</v>
      </c>
      <c r="Q18" s="10" t="s">
        <v>649</v>
      </c>
      <c r="R18" s="10" t="s">
        <v>648</v>
      </c>
      <c r="S18" s="10" t="s">
        <v>647</v>
      </c>
      <c r="T18" s="10" t="s">
        <v>646</v>
      </c>
      <c r="U18" s="10" t="s">
        <v>645</v>
      </c>
      <c r="V18" s="10" t="s">
        <v>644</v>
      </c>
      <c r="W18" s="10" t="s">
        <v>643</v>
      </c>
    </row>
    <row r="19" spans="1:23" x14ac:dyDescent="0.25">
      <c r="A19" t="s">
        <v>11</v>
      </c>
      <c r="B19" t="s">
        <v>12</v>
      </c>
      <c r="C19" t="s">
        <v>269</v>
      </c>
      <c r="F19" t="s">
        <v>179</v>
      </c>
      <c r="G19">
        <f>COUNTIF($C$61:$C$63, F19)</f>
        <v>0</v>
      </c>
      <c r="H19">
        <f>COUNTIF($C$64:$C$70, $F19)</f>
        <v>0</v>
      </c>
      <c r="I19">
        <f>COUNTIF($C$71:$C$75, $F19)</f>
        <v>0</v>
      </c>
      <c r="J19">
        <f>COUNTIF($C$76:$C$79, $F19)</f>
        <v>0</v>
      </c>
      <c r="K19">
        <f>COUNTIF($C$80:$C$86, $F19)</f>
        <v>0</v>
      </c>
      <c r="L19">
        <f>COUNTIF($C$87:$C$93, $F19)</f>
        <v>1</v>
      </c>
      <c r="M19">
        <f>COUNTIF($C$94:$C$99, $F19)</f>
        <v>1</v>
      </c>
      <c r="N19">
        <f>COUNTIF($C$100:$C$103, $F19)</f>
        <v>0</v>
      </c>
      <c r="O19" t="s">
        <v>179</v>
      </c>
      <c r="P19">
        <f>COUNTIF($C$159:$C$161, $O19)</f>
        <v>0</v>
      </c>
      <c r="Q19">
        <f>COUNTIF($C$162:$C$166, $O19)</f>
        <v>0</v>
      </c>
      <c r="R19">
        <f>COUNTIF($C$167:$C$169, $O19)</f>
        <v>0</v>
      </c>
      <c r="S19">
        <f>COUNTIF($C$170:$C$172, $O19)</f>
        <v>0</v>
      </c>
      <c r="T19">
        <f>COUNTIF($C$173:$C$175, $O19)</f>
        <v>0</v>
      </c>
      <c r="U19">
        <f>COUNTIF($C$176:$C$179, $O19)</f>
        <v>0</v>
      </c>
      <c r="V19">
        <f>COUNTIF($C$180:$C$183, $O19)</f>
        <v>0</v>
      </c>
      <c r="W19">
        <f>COUNTIF($C$184:$C$190, $O19)</f>
        <v>0</v>
      </c>
    </row>
    <row r="20" spans="1:23" x14ac:dyDescent="0.25">
      <c r="A20" t="s">
        <v>11</v>
      </c>
      <c r="B20" t="s">
        <v>12</v>
      </c>
      <c r="C20" t="s">
        <v>417</v>
      </c>
      <c r="F20" s="32" t="s">
        <v>238</v>
      </c>
      <c r="G20">
        <f t="shared" ref="G20:G29" si="16">COUNTIF($C$61:$C$63, F20)</f>
        <v>0</v>
      </c>
      <c r="H20">
        <f t="shared" ref="H20:H30" si="17">COUNTIF($C$64:$C$70, $F20)</f>
        <v>0</v>
      </c>
      <c r="I20">
        <f t="shared" ref="I20:I30" si="18">COUNTIF($C$71:$C$75, $F20)</f>
        <v>0</v>
      </c>
      <c r="J20">
        <f t="shared" ref="J20:J30" si="19">COUNTIF($C$76:$C$79, $F20)</f>
        <v>0</v>
      </c>
      <c r="K20">
        <f t="shared" ref="K20:K30" si="20">COUNTIF($C$80:$C$86, $F20)</f>
        <v>0</v>
      </c>
      <c r="L20">
        <f t="shared" ref="L20:L30" si="21">COUNTIF($C$87:$C$93, $F20)</f>
        <v>0</v>
      </c>
      <c r="M20">
        <f t="shared" ref="M20:M30" si="22">COUNTIF($C$94:$C$99, $F20)</f>
        <v>0</v>
      </c>
      <c r="N20">
        <f t="shared" ref="N20:N30" si="23">COUNTIF($C$100:$C$103, $F20)</f>
        <v>0</v>
      </c>
      <c r="O20" s="32" t="s">
        <v>238</v>
      </c>
      <c r="P20">
        <f t="shared" ref="P20:P30" si="24">COUNTIF($C$159:$C$161, $O20)</f>
        <v>0</v>
      </c>
      <c r="Q20">
        <f t="shared" ref="Q20:Q30" si="25">COUNTIF($C$162:$C$166, $O20)</f>
        <v>0</v>
      </c>
      <c r="R20">
        <f t="shared" ref="R20:R30" si="26">COUNTIF($C$167:$C$169, $O20)</f>
        <v>0</v>
      </c>
      <c r="S20">
        <f t="shared" ref="S20:S30" si="27">COUNTIF($C$170:$C$172, $O20)</f>
        <v>0</v>
      </c>
      <c r="T20">
        <f t="shared" ref="T20:T30" si="28">COUNTIF($C$173:$C$175, $O20)</f>
        <v>0</v>
      </c>
      <c r="U20">
        <f t="shared" ref="U20:U30" si="29">COUNTIF($C$176:$C$179, $O20)</f>
        <v>0</v>
      </c>
      <c r="V20">
        <f t="shared" ref="V20:V30" si="30">COUNTIF($C$180:$C$183, $O20)</f>
        <v>0</v>
      </c>
      <c r="W20">
        <f t="shared" ref="W20:W30" si="31">COUNTIF($C$184:$C$190, $O20)</f>
        <v>0</v>
      </c>
    </row>
    <row r="21" spans="1:23" x14ac:dyDescent="0.25">
      <c r="A21" t="s">
        <v>81</v>
      </c>
      <c r="B21" t="s">
        <v>12</v>
      </c>
      <c r="C21" t="s">
        <v>67</v>
      </c>
      <c r="F21" t="s">
        <v>280</v>
      </c>
      <c r="G21">
        <f t="shared" si="16"/>
        <v>0</v>
      </c>
      <c r="H21">
        <f t="shared" si="17"/>
        <v>0</v>
      </c>
      <c r="I21">
        <f t="shared" si="18"/>
        <v>0</v>
      </c>
      <c r="J21">
        <f t="shared" si="19"/>
        <v>0</v>
      </c>
      <c r="K21">
        <f t="shared" si="20"/>
        <v>1</v>
      </c>
      <c r="L21">
        <f t="shared" si="21"/>
        <v>0</v>
      </c>
      <c r="M21">
        <f t="shared" si="22"/>
        <v>1</v>
      </c>
      <c r="N21">
        <f t="shared" si="23"/>
        <v>0</v>
      </c>
      <c r="O21" t="s">
        <v>280</v>
      </c>
      <c r="P21">
        <f t="shared" si="24"/>
        <v>0</v>
      </c>
      <c r="Q21">
        <f t="shared" si="25"/>
        <v>0</v>
      </c>
      <c r="R21">
        <f t="shared" si="26"/>
        <v>0</v>
      </c>
      <c r="S21">
        <f t="shared" si="27"/>
        <v>1</v>
      </c>
      <c r="T21">
        <f t="shared" si="28"/>
        <v>0</v>
      </c>
      <c r="U21">
        <f t="shared" si="29"/>
        <v>1</v>
      </c>
      <c r="V21">
        <f t="shared" si="30"/>
        <v>1</v>
      </c>
      <c r="W21">
        <f t="shared" si="31"/>
        <v>1</v>
      </c>
    </row>
    <row r="22" spans="1:23" x14ac:dyDescent="0.25">
      <c r="A22" t="s">
        <v>81</v>
      </c>
      <c r="B22" t="s">
        <v>12</v>
      </c>
      <c r="C22" s="7" t="s">
        <v>258</v>
      </c>
      <c r="F22" t="s">
        <v>306</v>
      </c>
      <c r="G22">
        <f t="shared" si="16"/>
        <v>0</v>
      </c>
      <c r="H22">
        <f t="shared" si="17"/>
        <v>0</v>
      </c>
      <c r="I22">
        <f t="shared" si="18"/>
        <v>0</v>
      </c>
      <c r="J22">
        <f t="shared" si="19"/>
        <v>0</v>
      </c>
      <c r="K22">
        <f t="shared" si="20"/>
        <v>1</v>
      </c>
      <c r="L22">
        <f t="shared" si="21"/>
        <v>1</v>
      </c>
      <c r="M22">
        <f t="shared" si="22"/>
        <v>0</v>
      </c>
      <c r="N22">
        <f t="shared" si="23"/>
        <v>0</v>
      </c>
      <c r="O22" t="s">
        <v>306</v>
      </c>
      <c r="P22">
        <f t="shared" si="24"/>
        <v>0</v>
      </c>
      <c r="Q22">
        <f t="shared" si="25"/>
        <v>0</v>
      </c>
      <c r="R22">
        <f t="shared" si="26"/>
        <v>0</v>
      </c>
      <c r="S22">
        <f t="shared" si="27"/>
        <v>0</v>
      </c>
      <c r="T22">
        <f t="shared" si="28"/>
        <v>1</v>
      </c>
      <c r="U22">
        <f t="shared" si="29"/>
        <v>1</v>
      </c>
      <c r="V22">
        <f t="shared" si="30"/>
        <v>1</v>
      </c>
      <c r="W22">
        <f t="shared" si="31"/>
        <v>0</v>
      </c>
    </row>
    <row r="23" spans="1:23" x14ac:dyDescent="0.25">
      <c r="A23" t="s">
        <v>81</v>
      </c>
      <c r="B23" t="s">
        <v>12</v>
      </c>
      <c r="C23" s="7" t="s">
        <v>303</v>
      </c>
      <c r="F23" t="s">
        <v>232</v>
      </c>
      <c r="G23">
        <f t="shared" si="16"/>
        <v>0</v>
      </c>
      <c r="H23">
        <f t="shared" si="17"/>
        <v>0</v>
      </c>
      <c r="I23">
        <f t="shared" si="18"/>
        <v>0</v>
      </c>
      <c r="J23">
        <f t="shared" si="19"/>
        <v>0</v>
      </c>
      <c r="K23">
        <f t="shared" si="20"/>
        <v>0</v>
      </c>
      <c r="L23">
        <f t="shared" si="21"/>
        <v>0</v>
      </c>
      <c r="M23">
        <f t="shared" si="22"/>
        <v>0</v>
      </c>
      <c r="N23">
        <f t="shared" si="23"/>
        <v>0</v>
      </c>
      <c r="O23" t="s">
        <v>232</v>
      </c>
      <c r="P23">
        <f t="shared" si="24"/>
        <v>0</v>
      </c>
      <c r="Q23">
        <f t="shared" si="25"/>
        <v>1</v>
      </c>
      <c r="R23">
        <f t="shared" si="26"/>
        <v>0</v>
      </c>
      <c r="S23">
        <f t="shared" si="27"/>
        <v>0</v>
      </c>
      <c r="T23">
        <f t="shared" si="28"/>
        <v>0</v>
      </c>
      <c r="U23">
        <f t="shared" si="29"/>
        <v>0</v>
      </c>
      <c r="V23">
        <f t="shared" si="30"/>
        <v>0</v>
      </c>
      <c r="W23">
        <f t="shared" si="31"/>
        <v>0</v>
      </c>
    </row>
    <row r="24" spans="1:23" x14ac:dyDescent="0.25">
      <c r="A24" t="s">
        <v>81</v>
      </c>
      <c r="B24" t="s">
        <v>12</v>
      </c>
      <c r="C24" t="s">
        <v>232</v>
      </c>
      <c r="F24" t="s">
        <v>269</v>
      </c>
      <c r="G24">
        <f t="shared" si="16"/>
        <v>0</v>
      </c>
      <c r="H24">
        <f t="shared" si="17"/>
        <v>1</v>
      </c>
      <c r="I24">
        <f t="shared" si="18"/>
        <v>1</v>
      </c>
      <c r="J24">
        <f t="shared" si="19"/>
        <v>0</v>
      </c>
      <c r="K24">
        <f t="shared" si="20"/>
        <v>0</v>
      </c>
      <c r="L24">
        <f t="shared" si="21"/>
        <v>0</v>
      </c>
      <c r="M24">
        <f t="shared" si="22"/>
        <v>1</v>
      </c>
      <c r="N24">
        <f t="shared" si="23"/>
        <v>0</v>
      </c>
      <c r="O24" t="s">
        <v>269</v>
      </c>
      <c r="P24">
        <f t="shared" si="24"/>
        <v>0</v>
      </c>
      <c r="Q24">
        <f t="shared" si="25"/>
        <v>1</v>
      </c>
      <c r="R24">
        <f t="shared" si="26"/>
        <v>0</v>
      </c>
      <c r="S24">
        <f t="shared" si="27"/>
        <v>0</v>
      </c>
      <c r="T24">
        <f t="shared" si="28"/>
        <v>0</v>
      </c>
      <c r="U24">
        <f t="shared" si="29"/>
        <v>0</v>
      </c>
      <c r="V24">
        <f t="shared" si="30"/>
        <v>0</v>
      </c>
      <c r="W24">
        <f t="shared" si="31"/>
        <v>1</v>
      </c>
    </row>
    <row r="25" spans="1:23" x14ac:dyDescent="0.25">
      <c r="A25" t="s">
        <v>81</v>
      </c>
      <c r="B25" t="s">
        <v>12</v>
      </c>
      <c r="C25" t="s">
        <v>766</v>
      </c>
      <c r="F25" t="s">
        <v>16</v>
      </c>
      <c r="G25">
        <f t="shared" si="16"/>
        <v>0</v>
      </c>
      <c r="H25">
        <f t="shared" si="17"/>
        <v>0</v>
      </c>
      <c r="I25">
        <f t="shared" si="18"/>
        <v>0</v>
      </c>
      <c r="J25">
        <f t="shared" si="19"/>
        <v>0</v>
      </c>
      <c r="K25">
        <f t="shared" si="20"/>
        <v>0</v>
      </c>
      <c r="L25">
        <f t="shared" si="21"/>
        <v>1</v>
      </c>
      <c r="M25">
        <f t="shared" si="22"/>
        <v>0</v>
      </c>
      <c r="N25">
        <f t="shared" si="23"/>
        <v>1</v>
      </c>
      <c r="O25" t="s">
        <v>16</v>
      </c>
      <c r="P25">
        <f t="shared" si="24"/>
        <v>0</v>
      </c>
      <c r="Q25">
        <f t="shared" si="25"/>
        <v>0</v>
      </c>
      <c r="R25">
        <f t="shared" si="26"/>
        <v>0</v>
      </c>
      <c r="S25">
        <f t="shared" si="27"/>
        <v>0</v>
      </c>
      <c r="T25">
        <f t="shared" si="28"/>
        <v>0</v>
      </c>
      <c r="U25">
        <f t="shared" si="29"/>
        <v>0</v>
      </c>
      <c r="V25">
        <f t="shared" si="30"/>
        <v>0</v>
      </c>
      <c r="W25">
        <f t="shared" si="31"/>
        <v>1</v>
      </c>
    </row>
    <row r="26" spans="1:23" x14ac:dyDescent="0.25">
      <c r="A26" t="s">
        <v>81</v>
      </c>
      <c r="B26" t="s">
        <v>12</v>
      </c>
      <c r="C26" t="s">
        <v>269</v>
      </c>
      <c r="F26" t="s">
        <v>417</v>
      </c>
      <c r="G26">
        <f t="shared" si="16"/>
        <v>0</v>
      </c>
      <c r="H26">
        <f t="shared" si="17"/>
        <v>0</v>
      </c>
      <c r="I26">
        <f t="shared" si="18"/>
        <v>0</v>
      </c>
      <c r="J26">
        <f t="shared" si="19"/>
        <v>0</v>
      </c>
      <c r="K26">
        <f t="shared" si="20"/>
        <v>0</v>
      </c>
      <c r="L26">
        <f t="shared" si="21"/>
        <v>1</v>
      </c>
      <c r="M26">
        <f t="shared" si="22"/>
        <v>0</v>
      </c>
      <c r="N26">
        <f t="shared" si="23"/>
        <v>1</v>
      </c>
      <c r="O26" t="s">
        <v>417</v>
      </c>
      <c r="P26">
        <f t="shared" si="24"/>
        <v>0</v>
      </c>
      <c r="Q26">
        <f t="shared" si="25"/>
        <v>1</v>
      </c>
      <c r="R26">
        <f t="shared" si="26"/>
        <v>0</v>
      </c>
      <c r="S26">
        <f t="shared" si="27"/>
        <v>0</v>
      </c>
      <c r="T26">
        <f t="shared" si="28"/>
        <v>0</v>
      </c>
      <c r="U26">
        <f t="shared" si="29"/>
        <v>0</v>
      </c>
      <c r="V26">
        <f t="shared" si="30"/>
        <v>0</v>
      </c>
      <c r="W26">
        <f t="shared" si="31"/>
        <v>1</v>
      </c>
    </row>
    <row r="27" spans="1:23" x14ac:dyDescent="0.25">
      <c r="A27" t="s">
        <v>81</v>
      </c>
      <c r="B27" t="s">
        <v>12</v>
      </c>
      <c r="C27" t="s">
        <v>417</v>
      </c>
      <c r="F27" t="s">
        <v>67</v>
      </c>
      <c r="G27">
        <f t="shared" si="16"/>
        <v>1</v>
      </c>
      <c r="H27">
        <f t="shared" si="17"/>
        <v>1</v>
      </c>
      <c r="I27">
        <f t="shared" si="18"/>
        <v>1</v>
      </c>
      <c r="J27">
        <f t="shared" si="19"/>
        <v>0</v>
      </c>
      <c r="K27">
        <f t="shared" si="20"/>
        <v>0</v>
      </c>
      <c r="L27">
        <f t="shared" si="21"/>
        <v>1</v>
      </c>
      <c r="M27">
        <f t="shared" si="22"/>
        <v>1</v>
      </c>
      <c r="N27">
        <f t="shared" si="23"/>
        <v>1</v>
      </c>
      <c r="O27" t="s">
        <v>67</v>
      </c>
      <c r="P27">
        <f t="shared" si="24"/>
        <v>1</v>
      </c>
      <c r="Q27">
        <f t="shared" si="25"/>
        <v>1</v>
      </c>
      <c r="R27">
        <f t="shared" si="26"/>
        <v>1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1</v>
      </c>
      <c r="W27">
        <f t="shared" si="31"/>
        <v>0</v>
      </c>
    </row>
    <row r="28" spans="1:23" x14ac:dyDescent="0.25">
      <c r="A28" t="s">
        <v>81</v>
      </c>
      <c r="B28" t="s">
        <v>12</v>
      </c>
      <c r="C28" s="7" t="s">
        <v>580</v>
      </c>
      <c r="F28" t="s">
        <v>766</v>
      </c>
      <c r="G28">
        <f t="shared" si="16"/>
        <v>0</v>
      </c>
      <c r="H28">
        <f t="shared" si="17"/>
        <v>0</v>
      </c>
      <c r="I28">
        <f t="shared" si="18"/>
        <v>0</v>
      </c>
      <c r="J28">
        <f t="shared" si="19"/>
        <v>1</v>
      </c>
      <c r="K28">
        <f t="shared" si="20"/>
        <v>1</v>
      </c>
      <c r="L28">
        <f t="shared" si="21"/>
        <v>1</v>
      </c>
      <c r="M28">
        <f t="shared" si="22"/>
        <v>1</v>
      </c>
      <c r="N28">
        <f t="shared" si="23"/>
        <v>0</v>
      </c>
      <c r="O28" t="s">
        <v>766</v>
      </c>
      <c r="P28">
        <f t="shared" si="24"/>
        <v>0</v>
      </c>
      <c r="Q28">
        <f t="shared" si="25"/>
        <v>0</v>
      </c>
      <c r="R28">
        <f t="shared" si="26"/>
        <v>1</v>
      </c>
      <c r="S28">
        <f t="shared" si="27"/>
        <v>1</v>
      </c>
      <c r="T28">
        <f t="shared" si="28"/>
        <v>0</v>
      </c>
      <c r="U28">
        <f t="shared" si="29"/>
        <v>1</v>
      </c>
      <c r="V28">
        <f t="shared" si="30"/>
        <v>0</v>
      </c>
      <c r="W28">
        <f t="shared" si="31"/>
        <v>1</v>
      </c>
    </row>
    <row r="29" spans="1:23" x14ac:dyDescent="0.25">
      <c r="A29" t="s">
        <v>84</v>
      </c>
      <c r="B29" t="s">
        <v>12</v>
      </c>
      <c r="C29" t="s">
        <v>67</v>
      </c>
      <c r="F29" t="s">
        <v>477</v>
      </c>
      <c r="G29">
        <f t="shared" si="16"/>
        <v>1</v>
      </c>
      <c r="H29">
        <f t="shared" si="17"/>
        <v>1</v>
      </c>
      <c r="I29">
        <f t="shared" si="18"/>
        <v>1</v>
      </c>
      <c r="J29">
        <f t="shared" si="19"/>
        <v>0</v>
      </c>
      <c r="K29">
        <f t="shared" si="20"/>
        <v>1</v>
      </c>
      <c r="L29">
        <f t="shared" si="21"/>
        <v>1</v>
      </c>
      <c r="M29">
        <f t="shared" si="22"/>
        <v>1</v>
      </c>
      <c r="N29">
        <f t="shared" si="23"/>
        <v>1</v>
      </c>
      <c r="O29" t="s">
        <v>477</v>
      </c>
      <c r="P29">
        <f t="shared" si="24"/>
        <v>0</v>
      </c>
      <c r="Q29">
        <f t="shared" si="25"/>
        <v>1</v>
      </c>
      <c r="R29">
        <f t="shared" si="26"/>
        <v>1</v>
      </c>
      <c r="S29">
        <f t="shared" si="27"/>
        <v>0</v>
      </c>
      <c r="T29">
        <f t="shared" si="28"/>
        <v>0</v>
      </c>
      <c r="U29">
        <f t="shared" si="29"/>
        <v>1</v>
      </c>
      <c r="V29">
        <f t="shared" si="30"/>
        <v>0</v>
      </c>
      <c r="W29">
        <f t="shared" si="31"/>
        <v>1</v>
      </c>
    </row>
    <row r="30" spans="1:23" x14ac:dyDescent="0.25">
      <c r="A30" t="s">
        <v>84</v>
      </c>
      <c r="B30" t="s">
        <v>12</v>
      </c>
      <c r="C30" s="7" t="s">
        <v>201</v>
      </c>
      <c r="F30" t="s">
        <v>249</v>
      </c>
      <c r="G30">
        <f>COUNTIF($C$61:$C$63, F30)</f>
        <v>0</v>
      </c>
      <c r="H30">
        <f t="shared" si="17"/>
        <v>0</v>
      </c>
      <c r="I30">
        <f t="shared" si="18"/>
        <v>0</v>
      </c>
      <c r="J30">
        <f t="shared" si="19"/>
        <v>0</v>
      </c>
      <c r="K30">
        <f t="shared" si="20"/>
        <v>1</v>
      </c>
      <c r="L30">
        <f t="shared" si="21"/>
        <v>0</v>
      </c>
      <c r="M30">
        <f t="shared" si="22"/>
        <v>0</v>
      </c>
      <c r="N30">
        <f t="shared" si="23"/>
        <v>0</v>
      </c>
      <c r="O30" t="s">
        <v>249</v>
      </c>
      <c r="P30">
        <f t="shared" si="24"/>
        <v>0</v>
      </c>
      <c r="Q30">
        <f t="shared" si="25"/>
        <v>0</v>
      </c>
      <c r="R30">
        <f t="shared" si="26"/>
        <v>0</v>
      </c>
      <c r="S30">
        <f t="shared" si="27"/>
        <v>0</v>
      </c>
      <c r="T30">
        <f t="shared" si="28"/>
        <v>0</v>
      </c>
      <c r="U30">
        <f t="shared" si="29"/>
        <v>0</v>
      </c>
      <c r="V30">
        <f t="shared" si="30"/>
        <v>0</v>
      </c>
      <c r="W30">
        <f t="shared" si="31"/>
        <v>0</v>
      </c>
    </row>
    <row r="31" spans="1:23" x14ac:dyDescent="0.25">
      <c r="A31" t="s">
        <v>84</v>
      </c>
      <c r="B31" t="s">
        <v>12</v>
      </c>
      <c r="C31" s="7" t="s">
        <v>221</v>
      </c>
      <c r="F31" t="s">
        <v>601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 t="s">
        <v>601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84</v>
      </c>
      <c r="B32" t="s">
        <v>12</v>
      </c>
      <c r="C32" t="s">
        <v>179</v>
      </c>
      <c r="F32" t="s">
        <v>615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t="s">
        <v>615</v>
      </c>
      <c r="P32">
        <v>0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</row>
    <row r="33" spans="1:22" x14ac:dyDescent="0.25">
      <c r="A33" t="s">
        <v>84</v>
      </c>
      <c r="B33" t="s">
        <v>12</v>
      </c>
      <c r="C33" t="s">
        <v>766</v>
      </c>
    </row>
    <row r="34" spans="1:22" x14ac:dyDescent="0.25">
      <c r="A34" t="s">
        <v>84</v>
      </c>
      <c r="B34" t="s">
        <v>12</v>
      </c>
      <c r="C34" t="s">
        <v>269</v>
      </c>
    </row>
    <row r="35" spans="1:22" x14ac:dyDescent="0.25">
      <c r="A35" t="s">
        <v>84</v>
      </c>
      <c r="B35" t="s">
        <v>12</v>
      </c>
      <c r="C35" t="s">
        <v>417</v>
      </c>
      <c r="G35" s="10" t="s">
        <v>642</v>
      </c>
      <c r="H35" s="10" t="s">
        <v>641</v>
      </c>
      <c r="I35" s="10" t="s">
        <v>640</v>
      </c>
      <c r="J35" s="10" t="s">
        <v>639</v>
      </c>
      <c r="K35" s="10" t="s">
        <v>638</v>
      </c>
      <c r="L35" s="10" t="s">
        <v>637</v>
      </c>
      <c r="M35" s="10" t="s">
        <v>636</v>
      </c>
      <c r="P35" s="10" t="s">
        <v>635</v>
      </c>
      <c r="Q35" s="10" t="s">
        <v>634</v>
      </c>
      <c r="R35" s="10" t="s">
        <v>633</v>
      </c>
      <c r="S35" s="10" t="s">
        <v>632</v>
      </c>
      <c r="T35" s="10" t="s">
        <v>631</v>
      </c>
      <c r="U35" s="10" t="s">
        <v>630</v>
      </c>
      <c r="V35" s="10" t="s">
        <v>629</v>
      </c>
    </row>
    <row r="36" spans="1:22" x14ac:dyDescent="0.25">
      <c r="A36" t="s">
        <v>84</v>
      </c>
      <c r="B36" t="s">
        <v>12</v>
      </c>
      <c r="C36" s="7" t="s">
        <v>580</v>
      </c>
      <c r="F36" t="s">
        <v>179</v>
      </c>
      <c r="G36">
        <f>COUNTIF($C$191:$C$195, $F36)</f>
        <v>1</v>
      </c>
      <c r="H36">
        <f>COUNTIF($C$196:$C$198, $F36)</f>
        <v>0</v>
      </c>
      <c r="I36">
        <f>COUNTIF($C$199:$C$204, $F36)</f>
        <v>0</v>
      </c>
      <c r="J36">
        <f t="shared" ref="J36:J47" si="32">COUNTIF($C$205:$C$210, $F36)</f>
        <v>0</v>
      </c>
      <c r="K36">
        <f>COUNTIF($C$211:$C$219, $F36)</f>
        <v>1</v>
      </c>
      <c r="L36">
        <f>COUNTIF($C$220:$C$223, $F36)</f>
        <v>1</v>
      </c>
      <c r="M36">
        <f>COUNTIF($C$224:$C$227, $F36)</f>
        <v>0</v>
      </c>
      <c r="O36" t="s">
        <v>179</v>
      </c>
      <c r="P36">
        <f>COUNTIF($C$228:$C$230, $F36)</f>
        <v>1</v>
      </c>
      <c r="Q36">
        <f>COUNTIF($C$231:$C$232, $F36)</f>
        <v>0</v>
      </c>
      <c r="R36">
        <f>COUNTIF($C$233, $F36)</f>
        <v>0</v>
      </c>
      <c r="S36">
        <f>COUNTIF($C$234:$C$239, $F36)</f>
        <v>1</v>
      </c>
      <c r="T36">
        <f>COUNTIF($C$240:$C$243, $F36)</f>
        <v>1</v>
      </c>
      <c r="U36">
        <f>COUNTIF($C$244:$C$247, $F36)</f>
        <v>1</v>
      </c>
      <c r="V36">
        <f>COUNTIF($C$248:$C$251, $F36)</f>
        <v>0</v>
      </c>
    </row>
    <row r="37" spans="1:22" x14ac:dyDescent="0.25">
      <c r="A37" t="s">
        <v>183</v>
      </c>
      <c r="B37" t="s">
        <v>12</v>
      </c>
      <c r="C37" t="s">
        <v>179</v>
      </c>
      <c r="F37" s="32" t="s">
        <v>238</v>
      </c>
      <c r="G37">
        <f t="shared" ref="G37:G47" si="33">COUNTIF($C$191:$C$195, $F37)</f>
        <v>0</v>
      </c>
      <c r="H37">
        <f t="shared" ref="H37:H47" si="34">COUNTIF($C$196:$C$198, $F37)</f>
        <v>0</v>
      </c>
      <c r="I37">
        <f t="shared" ref="I37:I47" si="35">COUNTIF($C$199:$C$204, $F37)</f>
        <v>0</v>
      </c>
      <c r="J37">
        <f t="shared" si="32"/>
        <v>0</v>
      </c>
      <c r="K37">
        <f t="shared" ref="K37:K47" si="36">COUNTIF($C$211:$C$219, $F37)</f>
        <v>0</v>
      </c>
      <c r="L37">
        <f t="shared" ref="L37:L47" si="37">COUNTIF($C$220:$C$223, $F37)</f>
        <v>0</v>
      </c>
      <c r="M37">
        <f t="shared" ref="M37:M47" si="38">COUNTIF($C$224:$C$227, $F37)</f>
        <v>0</v>
      </c>
      <c r="O37" s="32" t="s">
        <v>238</v>
      </c>
      <c r="P37">
        <f t="shared" ref="P37:P47" si="39">COUNTIF($C$228:$C$230, $F37)</f>
        <v>0</v>
      </c>
      <c r="Q37">
        <f t="shared" ref="Q37:Q47" si="40">COUNTIF($C$231:$C$232, $F37)</f>
        <v>0</v>
      </c>
      <c r="R37">
        <f t="shared" ref="R37:R47" si="41">COUNTIF($C$233, $F37)</f>
        <v>0</v>
      </c>
      <c r="S37">
        <f t="shared" ref="S37:S47" si="42">COUNTIF($C$234:$C$239, $F37)</f>
        <v>0</v>
      </c>
      <c r="T37">
        <f t="shared" ref="T37:T47" si="43">COUNTIF($C$240:$C$243, $F37)</f>
        <v>0</v>
      </c>
      <c r="U37">
        <f t="shared" ref="U37:U47" si="44">COUNTIF($C$244:$C$247, $F37)</f>
        <v>0</v>
      </c>
      <c r="V37">
        <f t="shared" ref="V37:V47" si="45">COUNTIF($C$248:$C$251, $F37)</f>
        <v>0</v>
      </c>
    </row>
    <row r="38" spans="1:22" x14ac:dyDescent="0.25">
      <c r="A38" t="s">
        <v>183</v>
      </c>
      <c r="B38" t="s">
        <v>12</v>
      </c>
      <c r="C38" t="s">
        <v>232</v>
      </c>
      <c r="F38" t="s">
        <v>280</v>
      </c>
      <c r="G38">
        <f t="shared" si="33"/>
        <v>0</v>
      </c>
      <c r="H38">
        <f t="shared" si="34"/>
        <v>0</v>
      </c>
      <c r="I38">
        <f t="shared" si="35"/>
        <v>0</v>
      </c>
      <c r="J38">
        <f t="shared" si="32"/>
        <v>0</v>
      </c>
      <c r="K38">
        <f t="shared" si="36"/>
        <v>1</v>
      </c>
      <c r="L38">
        <f t="shared" si="37"/>
        <v>0</v>
      </c>
      <c r="M38">
        <f t="shared" si="38"/>
        <v>0</v>
      </c>
      <c r="O38" t="s">
        <v>280</v>
      </c>
      <c r="P38">
        <f t="shared" si="39"/>
        <v>0</v>
      </c>
      <c r="Q38">
        <f t="shared" si="40"/>
        <v>0</v>
      </c>
      <c r="R38">
        <f t="shared" si="41"/>
        <v>0</v>
      </c>
      <c r="S38">
        <f t="shared" si="42"/>
        <v>1</v>
      </c>
      <c r="T38">
        <f t="shared" si="43"/>
        <v>0</v>
      </c>
      <c r="U38">
        <f t="shared" si="44"/>
        <v>0</v>
      </c>
      <c r="V38">
        <f t="shared" si="45"/>
        <v>0</v>
      </c>
    </row>
    <row r="39" spans="1:22" x14ac:dyDescent="0.25">
      <c r="A39" t="s">
        <v>183</v>
      </c>
      <c r="B39" t="s">
        <v>12</v>
      </c>
      <c r="C39" t="s">
        <v>269</v>
      </c>
      <c r="F39" t="s">
        <v>306</v>
      </c>
      <c r="G39">
        <f t="shared" si="33"/>
        <v>0</v>
      </c>
      <c r="H39">
        <f t="shared" si="34"/>
        <v>0</v>
      </c>
      <c r="I39">
        <f t="shared" si="35"/>
        <v>0</v>
      </c>
      <c r="J39">
        <f t="shared" si="32"/>
        <v>1</v>
      </c>
      <c r="K39">
        <f t="shared" si="36"/>
        <v>0</v>
      </c>
      <c r="L39">
        <f t="shared" si="37"/>
        <v>0</v>
      </c>
      <c r="M39">
        <f t="shared" si="38"/>
        <v>0</v>
      </c>
      <c r="O39" t="s">
        <v>306</v>
      </c>
      <c r="P39">
        <f t="shared" si="39"/>
        <v>0</v>
      </c>
      <c r="Q39">
        <f t="shared" si="40"/>
        <v>0</v>
      </c>
      <c r="R39">
        <f t="shared" si="41"/>
        <v>0</v>
      </c>
      <c r="S39">
        <f t="shared" si="42"/>
        <v>0</v>
      </c>
      <c r="T39">
        <f t="shared" si="43"/>
        <v>0</v>
      </c>
      <c r="U39">
        <f t="shared" si="44"/>
        <v>0</v>
      </c>
      <c r="V39">
        <f t="shared" si="45"/>
        <v>1</v>
      </c>
    </row>
    <row r="40" spans="1:22" x14ac:dyDescent="0.25">
      <c r="A40" t="s">
        <v>183</v>
      </c>
      <c r="B40" t="s">
        <v>12</v>
      </c>
      <c r="C40" t="s">
        <v>417</v>
      </c>
      <c r="F40" t="s">
        <v>232</v>
      </c>
      <c r="G40">
        <f t="shared" si="33"/>
        <v>1</v>
      </c>
      <c r="H40">
        <f t="shared" si="34"/>
        <v>1</v>
      </c>
      <c r="I40">
        <f t="shared" si="35"/>
        <v>1</v>
      </c>
      <c r="J40">
        <f t="shared" si="32"/>
        <v>1</v>
      </c>
      <c r="K40">
        <f t="shared" si="36"/>
        <v>1</v>
      </c>
      <c r="L40">
        <f t="shared" si="37"/>
        <v>0</v>
      </c>
      <c r="M40">
        <f t="shared" si="38"/>
        <v>0</v>
      </c>
      <c r="O40" t="s">
        <v>232</v>
      </c>
      <c r="P40">
        <f t="shared" si="39"/>
        <v>0</v>
      </c>
      <c r="Q40">
        <f t="shared" si="40"/>
        <v>1</v>
      </c>
      <c r="R40">
        <f t="shared" si="41"/>
        <v>1</v>
      </c>
      <c r="S40">
        <f t="shared" si="42"/>
        <v>0</v>
      </c>
      <c r="T40">
        <f t="shared" si="43"/>
        <v>0</v>
      </c>
      <c r="U40">
        <f t="shared" si="44"/>
        <v>0</v>
      </c>
      <c r="V40">
        <f t="shared" si="45"/>
        <v>0</v>
      </c>
    </row>
    <row r="41" spans="1:22" x14ac:dyDescent="0.25">
      <c r="A41" t="s">
        <v>183</v>
      </c>
      <c r="B41" t="s">
        <v>12</v>
      </c>
      <c r="C41" t="s">
        <v>477</v>
      </c>
      <c r="F41" t="s">
        <v>269</v>
      </c>
      <c r="G41">
        <f t="shared" si="33"/>
        <v>0</v>
      </c>
      <c r="H41">
        <f t="shared" si="34"/>
        <v>0</v>
      </c>
      <c r="I41">
        <f t="shared" si="35"/>
        <v>1</v>
      </c>
      <c r="J41">
        <f t="shared" si="32"/>
        <v>0</v>
      </c>
      <c r="K41">
        <f t="shared" si="36"/>
        <v>1</v>
      </c>
      <c r="L41">
        <f t="shared" si="37"/>
        <v>0</v>
      </c>
      <c r="M41">
        <f t="shared" si="38"/>
        <v>1</v>
      </c>
      <c r="O41" t="s">
        <v>269</v>
      </c>
      <c r="P41">
        <f t="shared" si="39"/>
        <v>0</v>
      </c>
      <c r="Q41">
        <f t="shared" si="40"/>
        <v>0</v>
      </c>
      <c r="R41">
        <f t="shared" si="41"/>
        <v>0</v>
      </c>
      <c r="S41">
        <f t="shared" si="42"/>
        <v>0</v>
      </c>
      <c r="T41">
        <f t="shared" si="43"/>
        <v>0</v>
      </c>
      <c r="U41">
        <f t="shared" si="44"/>
        <v>0</v>
      </c>
      <c r="V41">
        <f t="shared" si="45"/>
        <v>0</v>
      </c>
    </row>
    <row r="42" spans="1:22" x14ac:dyDescent="0.25">
      <c r="A42" t="s">
        <v>57</v>
      </c>
      <c r="B42" t="s">
        <v>12</v>
      </c>
      <c r="C42" t="s">
        <v>67</v>
      </c>
      <c r="F42" t="s">
        <v>16</v>
      </c>
      <c r="G42">
        <f t="shared" si="33"/>
        <v>0</v>
      </c>
      <c r="H42">
        <f t="shared" si="34"/>
        <v>0</v>
      </c>
      <c r="I42">
        <f t="shared" si="35"/>
        <v>0</v>
      </c>
      <c r="J42">
        <f t="shared" si="32"/>
        <v>0</v>
      </c>
      <c r="K42">
        <f t="shared" si="36"/>
        <v>1</v>
      </c>
      <c r="L42">
        <f t="shared" si="37"/>
        <v>0</v>
      </c>
      <c r="M42">
        <f t="shared" si="38"/>
        <v>0</v>
      </c>
      <c r="O42" t="s">
        <v>16</v>
      </c>
      <c r="P42">
        <f t="shared" si="39"/>
        <v>0</v>
      </c>
      <c r="Q42">
        <f t="shared" si="40"/>
        <v>0</v>
      </c>
      <c r="R42">
        <f t="shared" si="41"/>
        <v>0</v>
      </c>
      <c r="S42">
        <f t="shared" si="42"/>
        <v>0</v>
      </c>
      <c r="T42">
        <f t="shared" si="43"/>
        <v>0</v>
      </c>
      <c r="U42">
        <f t="shared" si="44"/>
        <v>0</v>
      </c>
      <c r="V42">
        <f t="shared" si="45"/>
        <v>0</v>
      </c>
    </row>
    <row r="43" spans="1:22" x14ac:dyDescent="0.25">
      <c r="A43" t="s">
        <v>57</v>
      </c>
      <c r="B43" t="s">
        <v>12</v>
      </c>
      <c r="C43" s="7" t="s">
        <v>62</v>
      </c>
      <c r="F43" t="s">
        <v>417</v>
      </c>
      <c r="G43">
        <f t="shared" si="33"/>
        <v>1</v>
      </c>
      <c r="H43">
        <f t="shared" si="34"/>
        <v>1</v>
      </c>
      <c r="I43">
        <f t="shared" si="35"/>
        <v>0</v>
      </c>
      <c r="J43">
        <f t="shared" si="32"/>
        <v>0</v>
      </c>
      <c r="K43">
        <f t="shared" si="36"/>
        <v>1</v>
      </c>
      <c r="L43">
        <f t="shared" si="37"/>
        <v>0</v>
      </c>
      <c r="M43">
        <f t="shared" si="38"/>
        <v>0</v>
      </c>
      <c r="O43" t="s">
        <v>417</v>
      </c>
      <c r="P43">
        <f t="shared" si="39"/>
        <v>0</v>
      </c>
      <c r="Q43">
        <f t="shared" si="40"/>
        <v>1</v>
      </c>
      <c r="R43">
        <f t="shared" si="41"/>
        <v>0</v>
      </c>
      <c r="S43">
        <f t="shared" si="42"/>
        <v>0</v>
      </c>
      <c r="T43">
        <f t="shared" si="43"/>
        <v>1</v>
      </c>
      <c r="U43">
        <f t="shared" si="44"/>
        <v>0</v>
      </c>
      <c r="V43">
        <f t="shared" si="45"/>
        <v>0</v>
      </c>
    </row>
    <row r="44" spans="1:22" x14ac:dyDescent="0.25">
      <c r="A44" t="s">
        <v>57</v>
      </c>
      <c r="B44" t="s">
        <v>12</v>
      </c>
      <c r="C44" s="7" t="s">
        <v>369</v>
      </c>
      <c r="F44" t="s">
        <v>67</v>
      </c>
      <c r="G44">
        <f t="shared" si="33"/>
        <v>1</v>
      </c>
      <c r="H44">
        <f t="shared" si="34"/>
        <v>1</v>
      </c>
      <c r="I44">
        <f t="shared" si="35"/>
        <v>1</v>
      </c>
      <c r="J44">
        <f t="shared" si="32"/>
        <v>1</v>
      </c>
      <c r="K44">
        <f t="shared" si="36"/>
        <v>1</v>
      </c>
      <c r="L44">
        <f t="shared" si="37"/>
        <v>1</v>
      </c>
      <c r="M44">
        <f t="shared" si="38"/>
        <v>1</v>
      </c>
      <c r="O44" t="s">
        <v>67</v>
      </c>
      <c r="P44">
        <f t="shared" si="39"/>
        <v>1</v>
      </c>
      <c r="Q44">
        <f t="shared" si="40"/>
        <v>0</v>
      </c>
      <c r="R44">
        <f t="shared" si="41"/>
        <v>0</v>
      </c>
      <c r="S44">
        <f t="shared" si="42"/>
        <v>1</v>
      </c>
      <c r="T44">
        <f t="shared" si="43"/>
        <v>1</v>
      </c>
      <c r="U44">
        <f t="shared" si="44"/>
        <v>1</v>
      </c>
      <c r="V44">
        <f t="shared" si="45"/>
        <v>1</v>
      </c>
    </row>
    <row r="45" spans="1:22" x14ac:dyDescent="0.25">
      <c r="A45" t="s">
        <v>57</v>
      </c>
      <c r="B45" t="s">
        <v>12</v>
      </c>
      <c r="C45" t="s">
        <v>269</v>
      </c>
      <c r="F45" t="s">
        <v>766</v>
      </c>
      <c r="G45">
        <f t="shared" si="33"/>
        <v>0</v>
      </c>
      <c r="H45">
        <f t="shared" si="34"/>
        <v>0</v>
      </c>
      <c r="I45">
        <f t="shared" si="35"/>
        <v>0</v>
      </c>
      <c r="J45">
        <f t="shared" si="32"/>
        <v>1</v>
      </c>
      <c r="K45">
        <f t="shared" si="36"/>
        <v>0</v>
      </c>
      <c r="L45">
        <f t="shared" si="37"/>
        <v>0</v>
      </c>
      <c r="M45">
        <f t="shared" si="38"/>
        <v>0</v>
      </c>
      <c r="O45" t="s">
        <v>766</v>
      </c>
      <c r="P45">
        <f t="shared" si="39"/>
        <v>0</v>
      </c>
      <c r="Q45">
        <f t="shared" si="40"/>
        <v>0</v>
      </c>
      <c r="R45">
        <f t="shared" si="41"/>
        <v>0</v>
      </c>
      <c r="S45">
        <f t="shared" si="42"/>
        <v>1</v>
      </c>
      <c r="T45">
        <f t="shared" si="43"/>
        <v>0</v>
      </c>
      <c r="U45">
        <f t="shared" si="44"/>
        <v>1</v>
      </c>
      <c r="V45">
        <f t="shared" si="45"/>
        <v>1</v>
      </c>
    </row>
    <row r="46" spans="1:22" x14ac:dyDescent="0.25">
      <c r="A46" t="s">
        <v>57</v>
      </c>
      <c r="B46" t="s">
        <v>12</v>
      </c>
      <c r="C46" t="s">
        <v>477</v>
      </c>
      <c r="F46" t="s">
        <v>477</v>
      </c>
      <c r="G46">
        <f t="shared" si="33"/>
        <v>0</v>
      </c>
      <c r="H46">
        <f t="shared" si="34"/>
        <v>0</v>
      </c>
      <c r="I46">
        <f t="shared" si="35"/>
        <v>1</v>
      </c>
      <c r="J46">
        <f t="shared" si="32"/>
        <v>1</v>
      </c>
      <c r="K46">
        <f t="shared" si="36"/>
        <v>0</v>
      </c>
      <c r="L46">
        <f t="shared" si="37"/>
        <v>1</v>
      </c>
      <c r="M46">
        <f t="shared" si="38"/>
        <v>1</v>
      </c>
      <c r="O46" t="s">
        <v>477</v>
      </c>
      <c r="P46">
        <f t="shared" si="39"/>
        <v>0</v>
      </c>
      <c r="Q46">
        <f t="shared" si="40"/>
        <v>0</v>
      </c>
      <c r="R46">
        <f t="shared" si="41"/>
        <v>0</v>
      </c>
      <c r="S46">
        <f t="shared" si="42"/>
        <v>1</v>
      </c>
      <c r="T46">
        <f t="shared" si="43"/>
        <v>0</v>
      </c>
      <c r="U46">
        <f t="shared" si="44"/>
        <v>1</v>
      </c>
      <c r="V46">
        <f t="shared" si="45"/>
        <v>1</v>
      </c>
    </row>
    <row r="47" spans="1:22" x14ac:dyDescent="0.25">
      <c r="A47" t="s">
        <v>17</v>
      </c>
      <c r="B47" t="s">
        <v>12</v>
      </c>
      <c r="C47" t="s">
        <v>16</v>
      </c>
      <c r="F47" t="s">
        <v>249</v>
      </c>
      <c r="G47">
        <f t="shared" si="33"/>
        <v>1</v>
      </c>
      <c r="H47">
        <f t="shared" si="34"/>
        <v>0</v>
      </c>
      <c r="I47">
        <f t="shared" si="35"/>
        <v>0</v>
      </c>
      <c r="J47">
        <f t="shared" si="32"/>
        <v>0</v>
      </c>
      <c r="K47">
        <f t="shared" si="36"/>
        <v>0</v>
      </c>
      <c r="L47">
        <f t="shared" si="37"/>
        <v>0</v>
      </c>
      <c r="M47">
        <f t="shared" si="38"/>
        <v>0</v>
      </c>
      <c r="O47" t="s">
        <v>249</v>
      </c>
      <c r="P47">
        <f t="shared" si="39"/>
        <v>1</v>
      </c>
      <c r="Q47">
        <f t="shared" si="40"/>
        <v>0</v>
      </c>
      <c r="R47">
        <f t="shared" si="41"/>
        <v>0</v>
      </c>
      <c r="S47">
        <f t="shared" si="42"/>
        <v>0</v>
      </c>
      <c r="T47">
        <f t="shared" si="43"/>
        <v>0</v>
      </c>
      <c r="U47">
        <f t="shared" si="44"/>
        <v>0</v>
      </c>
      <c r="V47">
        <f t="shared" si="45"/>
        <v>0</v>
      </c>
    </row>
    <row r="48" spans="1:22" x14ac:dyDescent="0.25">
      <c r="A48" t="s">
        <v>17</v>
      </c>
      <c r="B48" t="s">
        <v>12</v>
      </c>
      <c r="C48" t="s">
        <v>67</v>
      </c>
      <c r="F48" t="s">
        <v>601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O48" t="s">
        <v>601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</row>
    <row r="49" spans="1:22" x14ac:dyDescent="0.25">
      <c r="A49" t="s">
        <v>17</v>
      </c>
      <c r="B49" t="s">
        <v>12</v>
      </c>
      <c r="C49" t="s">
        <v>280</v>
      </c>
      <c r="F49" t="s">
        <v>615</v>
      </c>
      <c r="G49">
        <v>0</v>
      </c>
      <c r="H49">
        <v>0</v>
      </c>
      <c r="I49">
        <v>1</v>
      </c>
      <c r="J49">
        <v>1</v>
      </c>
      <c r="K49">
        <v>0</v>
      </c>
      <c r="L49">
        <v>1</v>
      </c>
      <c r="M49">
        <v>1</v>
      </c>
      <c r="O49" t="s">
        <v>615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1</v>
      </c>
    </row>
    <row r="50" spans="1:22" x14ac:dyDescent="0.25">
      <c r="A50" t="s">
        <v>17</v>
      </c>
      <c r="B50" t="s">
        <v>12</v>
      </c>
      <c r="C50" t="s">
        <v>232</v>
      </c>
    </row>
    <row r="51" spans="1:22" x14ac:dyDescent="0.25">
      <c r="A51" t="s">
        <v>17</v>
      </c>
      <c r="B51" t="s">
        <v>12</v>
      </c>
      <c r="C51" t="s">
        <v>766</v>
      </c>
    </row>
    <row r="52" spans="1:22" x14ac:dyDescent="0.25">
      <c r="A52" t="s">
        <v>17</v>
      </c>
      <c r="B52" t="s">
        <v>12</v>
      </c>
      <c r="C52" t="s">
        <v>269</v>
      </c>
    </row>
    <row r="53" spans="1:22" x14ac:dyDescent="0.25">
      <c r="A53" t="s">
        <v>17</v>
      </c>
      <c r="B53" t="s">
        <v>12</v>
      </c>
      <c r="C53" t="s">
        <v>417</v>
      </c>
    </row>
    <row r="54" spans="1:22" x14ac:dyDescent="0.25">
      <c r="A54" t="s">
        <v>17</v>
      </c>
      <c r="B54" t="s">
        <v>12</v>
      </c>
      <c r="C54" s="7" t="s">
        <v>471</v>
      </c>
    </row>
    <row r="55" spans="1:22" x14ac:dyDescent="0.25">
      <c r="A55" t="s">
        <v>17</v>
      </c>
      <c r="B55" t="s">
        <v>12</v>
      </c>
      <c r="C55" t="s">
        <v>477</v>
      </c>
    </row>
    <row r="56" spans="1:22" x14ac:dyDescent="0.25">
      <c r="A56" t="s">
        <v>228</v>
      </c>
      <c r="B56" t="s">
        <v>12</v>
      </c>
      <c r="C56" t="s">
        <v>232</v>
      </c>
    </row>
    <row r="57" spans="1:22" x14ac:dyDescent="0.25">
      <c r="A57" t="s">
        <v>228</v>
      </c>
      <c r="B57" t="s">
        <v>12</v>
      </c>
      <c r="C57" t="s">
        <v>766</v>
      </c>
    </row>
    <row r="58" spans="1:22" x14ac:dyDescent="0.25">
      <c r="A58" t="s">
        <v>228</v>
      </c>
      <c r="B58" t="s">
        <v>12</v>
      </c>
      <c r="C58" t="s">
        <v>269</v>
      </c>
    </row>
    <row r="59" spans="1:22" x14ac:dyDescent="0.25">
      <c r="A59" t="s">
        <v>228</v>
      </c>
      <c r="B59" t="s">
        <v>12</v>
      </c>
      <c r="C59" t="s">
        <v>417</v>
      </c>
    </row>
    <row r="60" spans="1:22" x14ac:dyDescent="0.25">
      <c r="A60" t="s">
        <v>228</v>
      </c>
      <c r="B60" t="s">
        <v>12</v>
      </c>
      <c r="C60" t="s">
        <v>477</v>
      </c>
    </row>
    <row r="61" spans="1:22" x14ac:dyDescent="0.25">
      <c r="A61" t="s">
        <v>65</v>
      </c>
      <c r="B61" t="s">
        <v>12</v>
      </c>
      <c r="C61" s="7" t="s">
        <v>765</v>
      </c>
    </row>
    <row r="62" spans="1:22" x14ac:dyDescent="0.25">
      <c r="A62" t="s">
        <v>65</v>
      </c>
      <c r="B62" t="s">
        <v>12</v>
      </c>
      <c r="C62" t="s">
        <v>67</v>
      </c>
    </row>
    <row r="63" spans="1:22" x14ac:dyDescent="0.25">
      <c r="A63" t="s">
        <v>65</v>
      </c>
      <c r="B63" t="s">
        <v>12</v>
      </c>
      <c r="C63" t="s">
        <v>477</v>
      </c>
    </row>
    <row r="64" spans="1:22" x14ac:dyDescent="0.25">
      <c r="A64" t="s">
        <v>95</v>
      </c>
      <c r="B64" t="s">
        <v>12</v>
      </c>
      <c r="C64" t="s">
        <v>67</v>
      </c>
    </row>
    <row r="65" spans="1:3" x14ac:dyDescent="0.25">
      <c r="A65" t="s">
        <v>95</v>
      </c>
      <c r="B65" t="s">
        <v>12</v>
      </c>
      <c r="C65" s="7" t="s">
        <v>172</v>
      </c>
    </row>
    <row r="66" spans="1:3" x14ac:dyDescent="0.25">
      <c r="A66" t="s">
        <v>95</v>
      </c>
      <c r="B66" t="s">
        <v>12</v>
      </c>
      <c r="C66" s="7" t="s">
        <v>377</v>
      </c>
    </row>
    <row r="67" spans="1:3" x14ac:dyDescent="0.25">
      <c r="A67" t="s">
        <v>95</v>
      </c>
      <c r="B67" t="s">
        <v>12</v>
      </c>
      <c r="C67" s="7" t="s">
        <v>162</v>
      </c>
    </row>
    <row r="68" spans="1:3" x14ac:dyDescent="0.25">
      <c r="A68" t="s">
        <v>95</v>
      </c>
      <c r="B68" t="s">
        <v>12</v>
      </c>
      <c r="C68" s="7" t="s">
        <v>369</v>
      </c>
    </row>
    <row r="69" spans="1:3" x14ac:dyDescent="0.25">
      <c r="A69" t="s">
        <v>95</v>
      </c>
      <c r="B69" t="s">
        <v>12</v>
      </c>
      <c r="C69" t="s">
        <v>269</v>
      </c>
    </row>
    <row r="70" spans="1:3" x14ac:dyDescent="0.25">
      <c r="A70" t="s">
        <v>95</v>
      </c>
      <c r="B70" t="s">
        <v>12</v>
      </c>
      <c r="C70" t="s">
        <v>477</v>
      </c>
    </row>
    <row r="71" spans="1:3" x14ac:dyDescent="0.25">
      <c r="A71" t="s">
        <v>100</v>
      </c>
      <c r="B71" t="s">
        <v>12</v>
      </c>
      <c r="C71" t="s">
        <v>67</v>
      </c>
    </row>
    <row r="72" spans="1:3" x14ac:dyDescent="0.25">
      <c r="A72" t="s">
        <v>100</v>
      </c>
      <c r="B72" t="s">
        <v>12</v>
      </c>
      <c r="C72" s="7" t="s">
        <v>377</v>
      </c>
    </row>
    <row r="73" spans="1:3" x14ac:dyDescent="0.25">
      <c r="A73" t="s">
        <v>100</v>
      </c>
      <c r="B73" t="s">
        <v>12</v>
      </c>
      <c r="C73" t="s">
        <v>269</v>
      </c>
    </row>
    <row r="74" spans="1:3" x14ac:dyDescent="0.25">
      <c r="A74" t="s">
        <v>100</v>
      </c>
      <c r="B74" t="s">
        <v>12</v>
      </c>
      <c r="C74" t="s">
        <v>477</v>
      </c>
    </row>
    <row r="75" spans="1:3" x14ac:dyDescent="0.25">
      <c r="A75" t="s">
        <v>100</v>
      </c>
      <c r="B75" t="s">
        <v>12</v>
      </c>
      <c r="C75" s="7" t="s">
        <v>580</v>
      </c>
    </row>
    <row r="76" spans="1:3" x14ac:dyDescent="0.25">
      <c r="A76" t="s">
        <v>157</v>
      </c>
      <c r="B76" t="s">
        <v>12</v>
      </c>
      <c r="C76" s="7" t="s">
        <v>160</v>
      </c>
    </row>
    <row r="77" spans="1:3" x14ac:dyDescent="0.25">
      <c r="A77" t="s">
        <v>157</v>
      </c>
      <c r="B77" t="s">
        <v>12</v>
      </c>
      <c r="C77" s="7" t="s">
        <v>200</v>
      </c>
    </row>
    <row r="78" spans="1:3" x14ac:dyDescent="0.25">
      <c r="A78" t="s">
        <v>157</v>
      </c>
      <c r="B78" t="s">
        <v>12</v>
      </c>
      <c r="C78" s="7" t="s">
        <v>162</v>
      </c>
    </row>
    <row r="79" spans="1:3" x14ac:dyDescent="0.25">
      <c r="A79" t="s">
        <v>157</v>
      </c>
      <c r="B79" t="s">
        <v>12</v>
      </c>
      <c r="C79" t="s">
        <v>766</v>
      </c>
    </row>
    <row r="80" spans="1:3" x14ac:dyDescent="0.25">
      <c r="A80" t="s">
        <v>247</v>
      </c>
      <c r="B80" t="s">
        <v>12</v>
      </c>
      <c r="C80" s="7" t="s">
        <v>201</v>
      </c>
    </row>
    <row r="81" spans="1:3" x14ac:dyDescent="0.25">
      <c r="A81" t="s">
        <v>247</v>
      </c>
      <c r="B81" t="s">
        <v>12</v>
      </c>
      <c r="C81" t="s">
        <v>249</v>
      </c>
    </row>
    <row r="82" spans="1:3" x14ac:dyDescent="0.25">
      <c r="A82" t="s">
        <v>247</v>
      </c>
      <c r="B82" t="s">
        <v>12</v>
      </c>
      <c r="C82" t="s">
        <v>280</v>
      </c>
    </row>
    <row r="83" spans="1:3" x14ac:dyDescent="0.25">
      <c r="A83" t="s">
        <v>247</v>
      </c>
      <c r="B83" t="s">
        <v>12</v>
      </c>
      <c r="C83" t="s">
        <v>306</v>
      </c>
    </row>
    <row r="84" spans="1:3" x14ac:dyDescent="0.25">
      <c r="A84" t="s">
        <v>247</v>
      </c>
      <c r="B84" t="s">
        <v>12</v>
      </c>
      <c r="C84" t="s">
        <v>766</v>
      </c>
    </row>
    <row r="85" spans="1:3" x14ac:dyDescent="0.25">
      <c r="A85" t="s">
        <v>247</v>
      </c>
      <c r="B85" t="s">
        <v>12</v>
      </c>
      <c r="C85" t="s">
        <v>477</v>
      </c>
    </row>
    <row r="86" spans="1:3" x14ac:dyDescent="0.25">
      <c r="A86" t="s">
        <v>247</v>
      </c>
      <c r="B86" t="s">
        <v>12</v>
      </c>
      <c r="C86" s="7" t="s">
        <v>580</v>
      </c>
    </row>
    <row r="87" spans="1:3" x14ac:dyDescent="0.25">
      <c r="A87" t="s">
        <v>24</v>
      </c>
      <c r="B87" t="s">
        <v>12</v>
      </c>
      <c r="C87" t="s">
        <v>16</v>
      </c>
    </row>
    <row r="88" spans="1:3" x14ac:dyDescent="0.25">
      <c r="A88" t="s">
        <v>24</v>
      </c>
      <c r="B88" t="s">
        <v>12</v>
      </c>
      <c r="C88" t="s">
        <v>67</v>
      </c>
    </row>
    <row r="89" spans="1:3" x14ac:dyDescent="0.25">
      <c r="A89" t="s">
        <v>24</v>
      </c>
      <c r="B89" t="s">
        <v>12</v>
      </c>
      <c r="C89" t="s">
        <v>179</v>
      </c>
    </row>
    <row r="90" spans="1:3" x14ac:dyDescent="0.25">
      <c r="A90" t="s">
        <v>24</v>
      </c>
      <c r="B90" t="s">
        <v>12</v>
      </c>
      <c r="C90" t="s">
        <v>306</v>
      </c>
    </row>
    <row r="91" spans="1:3" x14ac:dyDescent="0.25">
      <c r="A91" t="s">
        <v>24</v>
      </c>
      <c r="B91" t="s">
        <v>12</v>
      </c>
      <c r="C91" t="s">
        <v>766</v>
      </c>
    </row>
    <row r="92" spans="1:3" x14ac:dyDescent="0.25">
      <c r="A92" t="s">
        <v>24</v>
      </c>
      <c r="B92" t="s">
        <v>12</v>
      </c>
      <c r="C92" t="s">
        <v>417</v>
      </c>
    </row>
    <row r="93" spans="1:3" x14ac:dyDescent="0.25">
      <c r="A93" t="s">
        <v>24</v>
      </c>
      <c r="B93" t="s">
        <v>12</v>
      </c>
      <c r="C93" t="s">
        <v>477</v>
      </c>
    </row>
    <row r="94" spans="1:3" x14ac:dyDescent="0.25">
      <c r="A94" t="s">
        <v>103</v>
      </c>
      <c r="B94" t="s">
        <v>12</v>
      </c>
      <c r="C94" t="s">
        <v>67</v>
      </c>
    </row>
    <row r="95" spans="1:3" x14ac:dyDescent="0.25">
      <c r="A95" t="s">
        <v>103</v>
      </c>
      <c r="B95" t="s">
        <v>12</v>
      </c>
      <c r="C95" t="s">
        <v>179</v>
      </c>
    </row>
    <row r="96" spans="1:3" x14ac:dyDescent="0.25">
      <c r="A96" t="s">
        <v>103</v>
      </c>
      <c r="B96" t="s">
        <v>12</v>
      </c>
      <c r="C96" t="s">
        <v>280</v>
      </c>
    </row>
    <row r="97" spans="1:3" x14ac:dyDescent="0.25">
      <c r="A97" t="s">
        <v>103</v>
      </c>
      <c r="B97" t="s">
        <v>12</v>
      </c>
      <c r="C97" t="s">
        <v>766</v>
      </c>
    </row>
    <row r="98" spans="1:3" x14ac:dyDescent="0.25">
      <c r="A98" t="s">
        <v>103</v>
      </c>
      <c r="B98" t="s">
        <v>12</v>
      </c>
      <c r="C98" t="s">
        <v>269</v>
      </c>
    </row>
    <row r="99" spans="1:3" x14ac:dyDescent="0.25">
      <c r="A99" t="s">
        <v>103</v>
      </c>
      <c r="B99" t="s">
        <v>12</v>
      </c>
      <c r="C99" t="s">
        <v>477</v>
      </c>
    </row>
    <row r="100" spans="1:3" x14ac:dyDescent="0.25">
      <c r="A100" t="s">
        <v>26</v>
      </c>
      <c r="B100" t="s">
        <v>12</v>
      </c>
      <c r="C100" t="s">
        <v>16</v>
      </c>
    </row>
    <row r="101" spans="1:3" x14ac:dyDescent="0.25">
      <c r="A101" t="s">
        <v>26</v>
      </c>
      <c r="B101" t="s">
        <v>12</v>
      </c>
      <c r="C101" t="s">
        <v>67</v>
      </c>
    </row>
    <row r="102" spans="1:3" x14ac:dyDescent="0.25">
      <c r="A102" t="s">
        <v>26</v>
      </c>
      <c r="B102" t="s">
        <v>12</v>
      </c>
      <c r="C102" t="s">
        <v>417</v>
      </c>
    </row>
    <row r="103" spans="1:3" x14ac:dyDescent="0.25">
      <c r="A103" t="s">
        <v>26</v>
      </c>
      <c r="B103" t="s">
        <v>12</v>
      </c>
      <c r="C103" t="s">
        <v>477</v>
      </c>
    </row>
    <row r="104" spans="1:3" x14ac:dyDescent="0.25">
      <c r="A104" t="s">
        <v>70</v>
      </c>
      <c r="B104" t="s">
        <v>12</v>
      </c>
      <c r="C104" s="7" t="s">
        <v>765</v>
      </c>
    </row>
    <row r="105" spans="1:3" x14ac:dyDescent="0.25">
      <c r="A105" t="s">
        <v>70</v>
      </c>
      <c r="B105" t="s">
        <v>12</v>
      </c>
      <c r="C105" t="s">
        <v>67</v>
      </c>
    </row>
    <row r="106" spans="1:3" x14ac:dyDescent="0.25">
      <c r="A106" t="s">
        <v>70</v>
      </c>
      <c r="B106" t="s">
        <v>12</v>
      </c>
      <c r="C106" t="s">
        <v>179</v>
      </c>
    </row>
    <row r="107" spans="1:3" x14ac:dyDescent="0.25">
      <c r="A107" t="s">
        <v>70</v>
      </c>
      <c r="B107" t="s">
        <v>12</v>
      </c>
      <c r="C107" t="s">
        <v>238</v>
      </c>
    </row>
    <row r="108" spans="1:3" x14ac:dyDescent="0.25">
      <c r="A108" t="s">
        <v>70</v>
      </c>
      <c r="B108" t="s">
        <v>12</v>
      </c>
      <c r="C108" s="7" t="s">
        <v>385</v>
      </c>
    </row>
    <row r="109" spans="1:3" x14ac:dyDescent="0.25">
      <c r="A109" t="s">
        <v>70</v>
      </c>
      <c r="B109" t="s">
        <v>12</v>
      </c>
      <c r="C109" t="s">
        <v>269</v>
      </c>
    </row>
    <row r="110" spans="1:3" x14ac:dyDescent="0.25">
      <c r="A110" t="s">
        <v>70</v>
      </c>
      <c r="B110" t="s">
        <v>12</v>
      </c>
      <c r="C110" t="s">
        <v>767</v>
      </c>
    </row>
    <row r="111" spans="1:3" x14ac:dyDescent="0.25">
      <c r="A111" t="s">
        <v>70</v>
      </c>
      <c r="B111" t="s">
        <v>12</v>
      </c>
      <c r="C111" t="s">
        <v>417</v>
      </c>
    </row>
    <row r="112" spans="1:3" x14ac:dyDescent="0.25">
      <c r="A112" t="s">
        <v>70</v>
      </c>
      <c r="B112" t="s">
        <v>12</v>
      </c>
      <c r="C112" s="7" t="s">
        <v>471</v>
      </c>
    </row>
    <row r="113" spans="1:3" x14ac:dyDescent="0.25">
      <c r="A113" t="s">
        <v>107</v>
      </c>
      <c r="B113" t="s">
        <v>12</v>
      </c>
      <c r="C113" t="s">
        <v>67</v>
      </c>
    </row>
    <row r="114" spans="1:3" x14ac:dyDescent="0.25">
      <c r="A114" t="s">
        <v>107</v>
      </c>
      <c r="B114" t="s">
        <v>12</v>
      </c>
      <c r="C114" t="s">
        <v>280</v>
      </c>
    </row>
    <row r="115" spans="1:3" x14ac:dyDescent="0.25">
      <c r="A115" t="s">
        <v>107</v>
      </c>
      <c r="B115" t="s">
        <v>12</v>
      </c>
      <c r="C115" s="7" t="s">
        <v>365</v>
      </c>
    </row>
    <row r="116" spans="1:3" x14ac:dyDescent="0.25">
      <c r="A116" t="s">
        <v>107</v>
      </c>
      <c r="B116" t="s">
        <v>12</v>
      </c>
      <c r="C116" t="s">
        <v>766</v>
      </c>
    </row>
    <row r="117" spans="1:3" x14ac:dyDescent="0.25">
      <c r="A117" t="s">
        <v>109</v>
      </c>
      <c r="B117" t="s">
        <v>12</v>
      </c>
      <c r="C117" t="s">
        <v>67</v>
      </c>
    </row>
    <row r="118" spans="1:3" x14ac:dyDescent="0.25">
      <c r="A118" t="s">
        <v>109</v>
      </c>
      <c r="B118" t="s">
        <v>12</v>
      </c>
      <c r="C118" s="7" t="s">
        <v>174</v>
      </c>
    </row>
    <row r="119" spans="1:3" x14ac:dyDescent="0.25">
      <c r="A119" t="s">
        <v>109</v>
      </c>
      <c r="B119" t="s">
        <v>12</v>
      </c>
      <c r="C119" t="s">
        <v>249</v>
      </c>
    </row>
    <row r="120" spans="1:3" x14ac:dyDescent="0.25">
      <c r="A120" t="s">
        <v>109</v>
      </c>
      <c r="B120" t="s">
        <v>12</v>
      </c>
      <c r="C120" s="7" t="s">
        <v>258</v>
      </c>
    </row>
    <row r="121" spans="1:3" x14ac:dyDescent="0.25">
      <c r="A121" t="s">
        <v>109</v>
      </c>
      <c r="B121" t="s">
        <v>12</v>
      </c>
      <c r="C121" t="s">
        <v>232</v>
      </c>
    </row>
    <row r="122" spans="1:3" x14ac:dyDescent="0.25">
      <c r="A122" t="s">
        <v>109</v>
      </c>
      <c r="B122" t="s">
        <v>12</v>
      </c>
      <c r="C122" t="s">
        <v>238</v>
      </c>
    </row>
    <row r="123" spans="1:3" x14ac:dyDescent="0.25">
      <c r="A123" t="s">
        <v>109</v>
      </c>
      <c r="B123" t="s">
        <v>12</v>
      </c>
      <c r="C123" t="s">
        <v>269</v>
      </c>
    </row>
    <row r="124" spans="1:3" x14ac:dyDescent="0.25">
      <c r="A124" t="s">
        <v>109</v>
      </c>
      <c r="B124" t="s">
        <v>12</v>
      </c>
      <c r="C124" t="s">
        <v>417</v>
      </c>
    </row>
    <row r="125" spans="1:3" x14ac:dyDescent="0.25">
      <c r="A125" t="s">
        <v>109</v>
      </c>
      <c r="B125" t="s">
        <v>12</v>
      </c>
      <c r="C125" s="7" t="s">
        <v>217</v>
      </c>
    </row>
    <row r="126" spans="1:3" x14ac:dyDescent="0.25">
      <c r="A126" t="s">
        <v>72</v>
      </c>
      <c r="B126" t="s">
        <v>12</v>
      </c>
      <c r="C126" s="7" t="s">
        <v>765</v>
      </c>
    </row>
    <row r="127" spans="1:3" x14ac:dyDescent="0.25">
      <c r="A127" t="s">
        <v>72</v>
      </c>
      <c r="B127" t="s">
        <v>12</v>
      </c>
      <c r="C127" t="s">
        <v>179</v>
      </c>
    </row>
    <row r="128" spans="1:3" x14ac:dyDescent="0.25">
      <c r="A128" t="s">
        <v>72</v>
      </c>
      <c r="B128" t="s">
        <v>12</v>
      </c>
      <c r="C128" s="7" t="s">
        <v>258</v>
      </c>
    </row>
    <row r="129" spans="1:3" x14ac:dyDescent="0.25">
      <c r="A129" t="s">
        <v>72</v>
      </c>
      <c r="B129" t="s">
        <v>12</v>
      </c>
      <c r="C129" t="s">
        <v>232</v>
      </c>
    </row>
    <row r="130" spans="1:3" x14ac:dyDescent="0.25">
      <c r="A130" t="s">
        <v>72</v>
      </c>
      <c r="B130" t="s">
        <v>12</v>
      </c>
      <c r="C130" s="7" t="s">
        <v>367</v>
      </c>
    </row>
    <row r="131" spans="1:3" x14ac:dyDescent="0.25">
      <c r="A131" t="s">
        <v>72</v>
      </c>
      <c r="B131" t="s">
        <v>12</v>
      </c>
      <c r="C131" t="s">
        <v>269</v>
      </c>
    </row>
    <row r="132" spans="1:3" x14ac:dyDescent="0.25">
      <c r="A132" t="s">
        <v>72</v>
      </c>
      <c r="B132" t="s">
        <v>12</v>
      </c>
      <c r="C132" t="s">
        <v>417</v>
      </c>
    </row>
    <row r="133" spans="1:3" x14ac:dyDescent="0.25">
      <c r="A133" t="s">
        <v>72</v>
      </c>
      <c r="B133" t="s">
        <v>12</v>
      </c>
      <c r="C133" t="s">
        <v>477</v>
      </c>
    </row>
    <row r="134" spans="1:3" x14ac:dyDescent="0.25">
      <c r="A134" t="s">
        <v>33</v>
      </c>
      <c r="B134" t="s">
        <v>12</v>
      </c>
      <c r="C134" t="s">
        <v>16</v>
      </c>
    </row>
    <row r="135" spans="1:3" x14ac:dyDescent="0.25">
      <c r="A135" t="s">
        <v>33</v>
      </c>
      <c r="B135" t="s">
        <v>12</v>
      </c>
      <c r="C135" t="s">
        <v>67</v>
      </c>
    </row>
    <row r="136" spans="1:3" x14ac:dyDescent="0.25">
      <c r="A136" t="s">
        <v>33</v>
      </c>
      <c r="B136" t="s">
        <v>12</v>
      </c>
      <c r="C136" t="s">
        <v>179</v>
      </c>
    </row>
    <row r="137" spans="1:3" x14ac:dyDescent="0.25">
      <c r="A137" t="s">
        <v>33</v>
      </c>
      <c r="B137" t="s">
        <v>12</v>
      </c>
      <c r="C137" t="s">
        <v>232</v>
      </c>
    </row>
    <row r="138" spans="1:3" x14ac:dyDescent="0.25">
      <c r="A138" t="s">
        <v>33</v>
      </c>
      <c r="B138" t="s">
        <v>12</v>
      </c>
      <c r="C138" t="s">
        <v>766</v>
      </c>
    </row>
    <row r="139" spans="1:3" x14ac:dyDescent="0.25">
      <c r="A139" t="s">
        <v>33</v>
      </c>
      <c r="B139" t="s">
        <v>12</v>
      </c>
      <c r="C139" t="s">
        <v>269</v>
      </c>
    </row>
    <row r="140" spans="1:3" x14ac:dyDescent="0.25">
      <c r="A140" t="s">
        <v>33</v>
      </c>
      <c r="B140" t="s">
        <v>12</v>
      </c>
      <c r="C140" t="s">
        <v>417</v>
      </c>
    </row>
    <row r="141" spans="1:3" x14ac:dyDescent="0.25">
      <c r="A141" t="s">
        <v>33</v>
      </c>
      <c r="B141" t="s">
        <v>12</v>
      </c>
      <c r="C141" t="s">
        <v>477</v>
      </c>
    </row>
    <row r="142" spans="1:3" x14ac:dyDescent="0.25">
      <c r="A142" t="s">
        <v>113</v>
      </c>
      <c r="B142" t="s">
        <v>12</v>
      </c>
      <c r="C142" t="s">
        <v>67</v>
      </c>
    </row>
    <row r="143" spans="1:3" x14ac:dyDescent="0.25">
      <c r="A143" t="s">
        <v>113</v>
      </c>
      <c r="B143" t="s">
        <v>12</v>
      </c>
      <c r="C143" t="s">
        <v>249</v>
      </c>
    </row>
    <row r="144" spans="1:3" x14ac:dyDescent="0.25">
      <c r="A144" t="s">
        <v>113</v>
      </c>
      <c r="B144" t="s">
        <v>12</v>
      </c>
      <c r="C144" t="s">
        <v>477</v>
      </c>
    </row>
    <row r="145" spans="1:3" x14ac:dyDescent="0.25">
      <c r="A145" t="s">
        <v>115</v>
      </c>
      <c r="B145" t="s">
        <v>12</v>
      </c>
      <c r="C145" t="s">
        <v>67</v>
      </c>
    </row>
    <row r="146" spans="1:3" x14ac:dyDescent="0.25">
      <c r="A146" t="s">
        <v>115</v>
      </c>
      <c r="B146" t="s">
        <v>12</v>
      </c>
      <c r="C146" t="s">
        <v>249</v>
      </c>
    </row>
    <row r="147" spans="1:3" x14ac:dyDescent="0.25">
      <c r="A147" t="s">
        <v>115</v>
      </c>
      <c r="B147" t="s">
        <v>12</v>
      </c>
      <c r="C147" t="s">
        <v>232</v>
      </c>
    </row>
    <row r="148" spans="1:3" x14ac:dyDescent="0.25">
      <c r="A148" t="s">
        <v>115</v>
      </c>
      <c r="B148" t="s">
        <v>12</v>
      </c>
      <c r="C148" t="s">
        <v>269</v>
      </c>
    </row>
    <row r="149" spans="1:3" x14ac:dyDescent="0.25">
      <c r="A149" t="s">
        <v>115</v>
      </c>
      <c r="B149" t="s">
        <v>12</v>
      </c>
      <c r="C149" t="s">
        <v>477</v>
      </c>
    </row>
    <row r="150" spans="1:3" x14ac:dyDescent="0.25">
      <c r="A150" t="s">
        <v>35</v>
      </c>
      <c r="B150" t="s">
        <v>12</v>
      </c>
      <c r="C150" t="s">
        <v>16</v>
      </c>
    </row>
    <row r="151" spans="1:3" x14ac:dyDescent="0.25">
      <c r="A151" t="s">
        <v>35</v>
      </c>
      <c r="B151" t="s">
        <v>12</v>
      </c>
      <c r="C151" t="s">
        <v>67</v>
      </c>
    </row>
    <row r="152" spans="1:3" x14ac:dyDescent="0.25">
      <c r="A152" t="s">
        <v>35</v>
      </c>
      <c r="B152" t="s">
        <v>12</v>
      </c>
      <c r="C152" s="7" t="s">
        <v>258</v>
      </c>
    </row>
    <row r="153" spans="1:3" x14ac:dyDescent="0.25">
      <c r="A153" t="s">
        <v>35</v>
      </c>
      <c r="B153" t="s">
        <v>12</v>
      </c>
      <c r="C153" s="7" t="s">
        <v>764</v>
      </c>
    </row>
    <row r="154" spans="1:3" x14ac:dyDescent="0.25">
      <c r="A154" t="s">
        <v>35</v>
      </c>
      <c r="B154" t="s">
        <v>12</v>
      </c>
      <c r="C154" s="7" t="s">
        <v>232</v>
      </c>
    </row>
    <row r="155" spans="1:3" x14ac:dyDescent="0.25">
      <c r="A155" t="s">
        <v>35</v>
      </c>
      <c r="B155" t="s">
        <v>12</v>
      </c>
      <c r="C155" t="s">
        <v>269</v>
      </c>
    </row>
    <row r="156" spans="1:3" x14ac:dyDescent="0.25">
      <c r="A156" t="s">
        <v>35</v>
      </c>
      <c r="B156" t="s">
        <v>12</v>
      </c>
      <c r="C156" t="s">
        <v>417</v>
      </c>
    </row>
    <row r="157" spans="1:3" x14ac:dyDescent="0.25">
      <c r="A157" t="s">
        <v>35</v>
      </c>
      <c r="B157" t="s">
        <v>12</v>
      </c>
      <c r="C157" s="7" t="s">
        <v>471</v>
      </c>
    </row>
    <row r="158" spans="1:3" x14ac:dyDescent="0.25">
      <c r="A158" t="s">
        <v>35</v>
      </c>
      <c r="B158" t="s">
        <v>12</v>
      </c>
      <c r="C158" t="s">
        <v>477</v>
      </c>
    </row>
    <row r="159" spans="1:3" x14ac:dyDescent="0.25">
      <c r="A159" t="s">
        <v>68</v>
      </c>
      <c r="B159" t="s">
        <v>12</v>
      </c>
      <c r="C159" s="7" t="s">
        <v>765</v>
      </c>
    </row>
    <row r="160" spans="1:3" x14ac:dyDescent="0.25">
      <c r="A160" t="s">
        <v>68</v>
      </c>
      <c r="B160" t="s">
        <v>12</v>
      </c>
      <c r="C160" t="s">
        <v>67</v>
      </c>
    </row>
    <row r="161" spans="1:3" x14ac:dyDescent="0.25">
      <c r="A161" t="s">
        <v>68</v>
      </c>
      <c r="B161" t="s">
        <v>12</v>
      </c>
      <c r="C161" s="7" t="s">
        <v>167</v>
      </c>
    </row>
    <row r="162" spans="1:3" x14ac:dyDescent="0.25">
      <c r="A162" t="s">
        <v>122</v>
      </c>
      <c r="B162" t="s">
        <v>12</v>
      </c>
      <c r="C162" t="s">
        <v>67</v>
      </c>
    </row>
    <row r="163" spans="1:3" x14ac:dyDescent="0.25">
      <c r="A163" t="s">
        <v>122</v>
      </c>
      <c r="B163" t="s">
        <v>12</v>
      </c>
      <c r="C163" t="s">
        <v>232</v>
      </c>
    </row>
    <row r="164" spans="1:3" x14ac:dyDescent="0.25">
      <c r="A164" t="s">
        <v>122</v>
      </c>
      <c r="B164" t="s">
        <v>12</v>
      </c>
      <c r="C164" t="s">
        <v>269</v>
      </c>
    </row>
    <row r="165" spans="1:3" x14ac:dyDescent="0.25">
      <c r="A165" t="s">
        <v>122</v>
      </c>
      <c r="B165" t="s">
        <v>12</v>
      </c>
      <c r="C165" t="s">
        <v>417</v>
      </c>
    </row>
    <row r="166" spans="1:3" x14ac:dyDescent="0.25">
      <c r="A166" t="s">
        <v>122</v>
      </c>
      <c r="B166" t="s">
        <v>12</v>
      </c>
      <c r="C166" t="s">
        <v>477</v>
      </c>
    </row>
    <row r="167" spans="1:3" x14ac:dyDescent="0.25">
      <c r="A167" t="s">
        <v>124</v>
      </c>
      <c r="B167" t="s">
        <v>12</v>
      </c>
      <c r="C167" t="s">
        <v>67</v>
      </c>
    </row>
    <row r="168" spans="1:3" x14ac:dyDescent="0.25">
      <c r="A168" t="s">
        <v>124</v>
      </c>
      <c r="B168" t="s">
        <v>12</v>
      </c>
      <c r="C168" t="s">
        <v>766</v>
      </c>
    </row>
    <row r="169" spans="1:3" x14ac:dyDescent="0.25">
      <c r="A169" t="s">
        <v>124</v>
      </c>
      <c r="B169" t="s">
        <v>12</v>
      </c>
      <c r="C169" t="s">
        <v>477</v>
      </c>
    </row>
    <row r="170" spans="1:3" x14ac:dyDescent="0.25">
      <c r="A170" t="s">
        <v>289</v>
      </c>
      <c r="B170" t="s">
        <v>12</v>
      </c>
      <c r="C170" t="s">
        <v>280</v>
      </c>
    </row>
    <row r="171" spans="1:3" x14ac:dyDescent="0.25">
      <c r="A171" t="s">
        <v>289</v>
      </c>
      <c r="B171" t="s">
        <v>12</v>
      </c>
      <c r="C171" t="s">
        <v>766</v>
      </c>
    </row>
    <row r="172" spans="1:3" x14ac:dyDescent="0.25">
      <c r="A172" t="s">
        <v>289</v>
      </c>
      <c r="B172" t="s">
        <v>12</v>
      </c>
      <c r="C172" t="s">
        <v>373</v>
      </c>
    </row>
    <row r="173" spans="1:3" x14ac:dyDescent="0.25">
      <c r="A173" t="s">
        <v>49</v>
      </c>
      <c r="B173" t="s">
        <v>12</v>
      </c>
      <c r="C173" s="7" t="s">
        <v>51</v>
      </c>
    </row>
    <row r="174" spans="1:3" x14ac:dyDescent="0.25">
      <c r="A174" t="s">
        <v>49</v>
      </c>
      <c r="B174" t="s">
        <v>12</v>
      </c>
      <c r="C174" t="s">
        <v>306</v>
      </c>
    </row>
    <row r="175" spans="1:3" x14ac:dyDescent="0.25">
      <c r="A175" t="s">
        <v>49</v>
      </c>
      <c r="B175" t="s">
        <v>12</v>
      </c>
      <c r="C175" t="s">
        <v>373</v>
      </c>
    </row>
    <row r="176" spans="1:3" x14ac:dyDescent="0.25">
      <c r="A176" t="s">
        <v>315</v>
      </c>
      <c r="B176" t="s">
        <v>12</v>
      </c>
      <c r="C176" t="s">
        <v>280</v>
      </c>
    </row>
    <row r="177" spans="1:3" x14ac:dyDescent="0.25">
      <c r="A177" t="s">
        <v>315</v>
      </c>
      <c r="B177" t="s">
        <v>12</v>
      </c>
      <c r="C177" t="s">
        <v>306</v>
      </c>
    </row>
    <row r="178" spans="1:3" x14ac:dyDescent="0.25">
      <c r="A178" t="s">
        <v>315</v>
      </c>
      <c r="B178" t="s">
        <v>12</v>
      </c>
      <c r="C178" t="s">
        <v>766</v>
      </c>
    </row>
    <row r="179" spans="1:3" x14ac:dyDescent="0.25">
      <c r="A179" t="s">
        <v>315</v>
      </c>
      <c r="B179" t="s">
        <v>12</v>
      </c>
      <c r="C179" t="s">
        <v>477</v>
      </c>
    </row>
    <row r="180" spans="1:3" x14ac:dyDescent="0.25">
      <c r="A180" t="s">
        <v>125</v>
      </c>
      <c r="B180" t="s">
        <v>12</v>
      </c>
      <c r="C180" t="s">
        <v>67</v>
      </c>
    </row>
    <row r="181" spans="1:3" x14ac:dyDescent="0.25">
      <c r="A181" t="s">
        <v>125</v>
      </c>
      <c r="B181" t="s">
        <v>12</v>
      </c>
      <c r="C181" s="7" t="s">
        <v>162</v>
      </c>
    </row>
    <row r="182" spans="1:3" x14ac:dyDescent="0.25">
      <c r="A182" t="s">
        <v>125</v>
      </c>
      <c r="B182" t="s">
        <v>12</v>
      </c>
      <c r="C182" t="s">
        <v>280</v>
      </c>
    </row>
    <row r="183" spans="1:3" x14ac:dyDescent="0.25">
      <c r="A183" t="s">
        <v>125</v>
      </c>
      <c r="B183" t="s">
        <v>12</v>
      </c>
      <c r="C183" t="s">
        <v>306</v>
      </c>
    </row>
    <row r="184" spans="1:3" x14ac:dyDescent="0.25">
      <c r="A184" t="s">
        <v>38</v>
      </c>
      <c r="B184" t="s">
        <v>12</v>
      </c>
      <c r="C184" t="s">
        <v>16</v>
      </c>
    </row>
    <row r="185" spans="1:3" x14ac:dyDescent="0.25">
      <c r="A185" t="s">
        <v>38</v>
      </c>
      <c r="B185" t="s">
        <v>12</v>
      </c>
      <c r="C185" s="7" t="s">
        <v>48</v>
      </c>
    </row>
    <row r="186" spans="1:3" x14ac:dyDescent="0.25">
      <c r="A186" t="s">
        <v>38</v>
      </c>
      <c r="B186" t="s">
        <v>12</v>
      </c>
      <c r="C186" t="s">
        <v>280</v>
      </c>
    </row>
    <row r="187" spans="1:3" x14ac:dyDescent="0.25">
      <c r="A187" t="s">
        <v>38</v>
      </c>
      <c r="B187" t="s">
        <v>12</v>
      </c>
      <c r="C187" t="s">
        <v>766</v>
      </c>
    </row>
    <row r="188" spans="1:3" x14ac:dyDescent="0.25">
      <c r="A188" t="s">
        <v>38</v>
      </c>
      <c r="B188" t="s">
        <v>12</v>
      </c>
      <c r="C188" t="s">
        <v>269</v>
      </c>
    </row>
    <row r="189" spans="1:3" x14ac:dyDescent="0.25">
      <c r="A189" t="s">
        <v>38</v>
      </c>
      <c r="B189" t="s">
        <v>12</v>
      </c>
      <c r="C189" t="s">
        <v>417</v>
      </c>
    </row>
    <row r="190" spans="1:3" x14ac:dyDescent="0.25">
      <c r="A190" t="s">
        <v>38</v>
      </c>
      <c r="B190" t="s">
        <v>12</v>
      </c>
      <c r="C190" t="s">
        <v>477</v>
      </c>
    </row>
    <row r="191" spans="1:3" x14ac:dyDescent="0.25">
      <c r="A191" t="s">
        <v>128</v>
      </c>
      <c r="B191" t="s">
        <v>45</v>
      </c>
      <c r="C191" t="s">
        <v>67</v>
      </c>
    </row>
    <row r="192" spans="1:3" x14ac:dyDescent="0.25">
      <c r="A192" t="s">
        <v>128</v>
      </c>
      <c r="B192" t="s">
        <v>45</v>
      </c>
      <c r="C192" t="s">
        <v>179</v>
      </c>
    </row>
    <row r="193" spans="1:3" x14ac:dyDescent="0.25">
      <c r="A193" t="s">
        <v>128</v>
      </c>
      <c r="B193" t="s">
        <v>45</v>
      </c>
      <c r="C193" t="s">
        <v>249</v>
      </c>
    </row>
    <row r="194" spans="1:3" x14ac:dyDescent="0.25">
      <c r="A194" t="s">
        <v>128</v>
      </c>
      <c r="B194" t="s">
        <v>45</v>
      </c>
      <c r="C194" t="s">
        <v>232</v>
      </c>
    </row>
    <row r="195" spans="1:3" x14ac:dyDescent="0.25">
      <c r="A195" t="s">
        <v>128</v>
      </c>
      <c r="B195" t="s">
        <v>45</v>
      </c>
      <c r="C195" t="s">
        <v>417</v>
      </c>
    </row>
    <row r="196" spans="1:3" x14ac:dyDescent="0.25">
      <c r="A196" t="s">
        <v>130</v>
      </c>
      <c r="B196" t="s">
        <v>45</v>
      </c>
      <c r="C196" t="s">
        <v>67</v>
      </c>
    </row>
    <row r="197" spans="1:3" x14ac:dyDescent="0.25">
      <c r="A197" t="s">
        <v>130</v>
      </c>
      <c r="B197" t="s">
        <v>45</v>
      </c>
      <c r="C197" t="s">
        <v>232</v>
      </c>
    </row>
    <row r="198" spans="1:3" x14ac:dyDescent="0.25">
      <c r="A198" t="s">
        <v>130</v>
      </c>
      <c r="B198" t="s">
        <v>45</v>
      </c>
      <c r="C198" t="s">
        <v>417</v>
      </c>
    </row>
    <row r="199" spans="1:3" x14ac:dyDescent="0.25">
      <c r="A199" t="s">
        <v>63</v>
      </c>
      <c r="B199" t="s">
        <v>45</v>
      </c>
      <c r="C199" t="s">
        <v>67</v>
      </c>
    </row>
    <row r="200" spans="1:3" x14ac:dyDescent="0.25">
      <c r="A200" t="s">
        <v>63</v>
      </c>
      <c r="B200" t="s">
        <v>45</v>
      </c>
      <c r="C200" s="7" t="s">
        <v>62</v>
      </c>
    </row>
    <row r="201" spans="1:3" x14ac:dyDescent="0.25">
      <c r="A201" t="s">
        <v>63</v>
      </c>
      <c r="B201" t="s">
        <v>45</v>
      </c>
      <c r="C201" t="s">
        <v>232</v>
      </c>
    </row>
    <row r="202" spans="1:3" x14ac:dyDescent="0.25">
      <c r="A202" t="s">
        <v>63</v>
      </c>
      <c r="B202" t="s">
        <v>45</v>
      </c>
      <c r="C202" s="7" t="s">
        <v>385</v>
      </c>
    </row>
    <row r="203" spans="1:3" x14ac:dyDescent="0.25">
      <c r="A203" t="s">
        <v>63</v>
      </c>
      <c r="B203" t="s">
        <v>45</v>
      </c>
      <c r="C203" t="s">
        <v>269</v>
      </c>
    </row>
    <row r="204" spans="1:3" x14ac:dyDescent="0.25">
      <c r="A204" t="s">
        <v>63</v>
      </c>
      <c r="B204" t="s">
        <v>45</v>
      </c>
      <c r="C204" t="s">
        <v>477</v>
      </c>
    </row>
    <row r="205" spans="1:3" x14ac:dyDescent="0.25">
      <c r="A205" t="s">
        <v>138</v>
      </c>
      <c r="B205" t="s">
        <v>45</v>
      </c>
      <c r="C205" t="s">
        <v>67</v>
      </c>
    </row>
    <row r="206" spans="1:3" x14ac:dyDescent="0.25">
      <c r="A206" t="s">
        <v>138</v>
      </c>
      <c r="B206" t="s">
        <v>45</v>
      </c>
      <c r="C206" t="s">
        <v>306</v>
      </c>
    </row>
    <row r="207" spans="1:3" x14ac:dyDescent="0.25">
      <c r="A207" t="s">
        <v>138</v>
      </c>
      <c r="B207" t="s">
        <v>45</v>
      </c>
      <c r="C207" t="s">
        <v>232</v>
      </c>
    </row>
    <row r="208" spans="1:3" x14ac:dyDescent="0.25">
      <c r="A208" t="s">
        <v>138</v>
      </c>
      <c r="B208" t="s">
        <v>45</v>
      </c>
      <c r="C208" t="s">
        <v>766</v>
      </c>
    </row>
    <row r="209" spans="1:3" x14ac:dyDescent="0.25">
      <c r="A209" t="s">
        <v>138</v>
      </c>
      <c r="B209" t="s">
        <v>45</v>
      </c>
      <c r="C209" s="7" t="s">
        <v>471</v>
      </c>
    </row>
    <row r="210" spans="1:3" x14ac:dyDescent="0.25">
      <c r="A210" t="s">
        <v>138</v>
      </c>
      <c r="B210" t="s">
        <v>45</v>
      </c>
      <c r="C210" t="s">
        <v>477</v>
      </c>
    </row>
    <row r="211" spans="1:3" x14ac:dyDescent="0.25">
      <c r="A211" t="s">
        <v>44</v>
      </c>
      <c r="B211" t="s">
        <v>45</v>
      </c>
      <c r="C211" t="s">
        <v>16</v>
      </c>
    </row>
    <row r="212" spans="1:3" x14ac:dyDescent="0.25">
      <c r="A212" t="s">
        <v>44</v>
      </c>
      <c r="B212" t="s">
        <v>45</v>
      </c>
      <c r="C212" t="s">
        <v>67</v>
      </c>
    </row>
    <row r="213" spans="1:3" x14ac:dyDescent="0.25">
      <c r="A213" t="s">
        <v>44</v>
      </c>
      <c r="B213" t="s">
        <v>45</v>
      </c>
      <c r="C213" t="s">
        <v>179</v>
      </c>
    </row>
    <row r="214" spans="1:3" x14ac:dyDescent="0.25">
      <c r="A214" t="s">
        <v>44</v>
      </c>
      <c r="B214" t="s">
        <v>45</v>
      </c>
      <c r="C214" t="s">
        <v>280</v>
      </c>
    </row>
    <row r="215" spans="1:3" x14ac:dyDescent="0.25">
      <c r="A215" t="s">
        <v>44</v>
      </c>
      <c r="B215" t="s">
        <v>45</v>
      </c>
      <c r="C215" t="s">
        <v>232</v>
      </c>
    </row>
    <row r="216" spans="1:3" x14ac:dyDescent="0.25">
      <c r="A216" t="s">
        <v>44</v>
      </c>
      <c r="B216" t="s">
        <v>45</v>
      </c>
      <c r="C216" t="s">
        <v>373</v>
      </c>
    </row>
    <row r="217" spans="1:3" x14ac:dyDescent="0.25">
      <c r="A217" t="s">
        <v>44</v>
      </c>
      <c r="B217" t="s">
        <v>45</v>
      </c>
      <c r="C217" t="s">
        <v>269</v>
      </c>
    </row>
    <row r="218" spans="1:3" x14ac:dyDescent="0.25">
      <c r="A218" t="s">
        <v>44</v>
      </c>
      <c r="B218" t="s">
        <v>45</v>
      </c>
      <c r="C218" s="7" t="s">
        <v>167</v>
      </c>
    </row>
    <row r="219" spans="1:3" x14ac:dyDescent="0.25">
      <c r="A219" t="s">
        <v>44</v>
      </c>
      <c r="B219" t="s">
        <v>45</v>
      </c>
      <c r="C219" t="s">
        <v>417</v>
      </c>
    </row>
    <row r="220" spans="1:3" x14ac:dyDescent="0.25">
      <c r="A220" t="s">
        <v>73</v>
      </c>
      <c r="B220" t="s">
        <v>45</v>
      </c>
      <c r="C220" s="7" t="s">
        <v>765</v>
      </c>
    </row>
    <row r="221" spans="1:3" x14ac:dyDescent="0.25">
      <c r="A221" t="s">
        <v>73</v>
      </c>
      <c r="B221" t="s">
        <v>45</v>
      </c>
      <c r="C221" t="s">
        <v>67</v>
      </c>
    </row>
    <row r="222" spans="1:3" x14ac:dyDescent="0.25">
      <c r="A222" t="s">
        <v>73</v>
      </c>
      <c r="B222" t="s">
        <v>45</v>
      </c>
      <c r="C222" t="s">
        <v>179</v>
      </c>
    </row>
    <row r="223" spans="1:3" x14ac:dyDescent="0.25">
      <c r="A223" t="s">
        <v>73</v>
      </c>
      <c r="B223" t="s">
        <v>45</v>
      </c>
      <c r="C223" t="s">
        <v>477</v>
      </c>
    </row>
    <row r="224" spans="1:3" x14ac:dyDescent="0.25">
      <c r="A224" t="s">
        <v>143</v>
      </c>
      <c r="B224" t="s">
        <v>45</v>
      </c>
      <c r="C224" t="s">
        <v>67</v>
      </c>
    </row>
    <row r="225" spans="1:3" x14ac:dyDescent="0.25">
      <c r="A225" t="s">
        <v>143</v>
      </c>
      <c r="B225" t="s">
        <v>45</v>
      </c>
      <c r="C225" s="7" t="s">
        <v>219</v>
      </c>
    </row>
    <row r="226" spans="1:3" x14ac:dyDescent="0.25">
      <c r="A226" t="s">
        <v>143</v>
      </c>
      <c r="B226" t="s">
        <v>45</v>
      </c>
      <c r="C226" t="s">
        <v>269</v>
      </c>
    </row>
    <row r="227" spans="1:3" x14ac:dyDescent="0.25">
      <c r="A227" t="s">
        <v>143</v>
      </c>
      <c r="B227" t="s">
        <v>45</v>
      </c>
      <c r="C227" t="s">
        <v>477</v>
      </c>
    </row>
    <row r="228" spans="1:3" x14ac:dyDescent="0.25">
      <c r="A228" t="s">
        <v>144</v>
      </c>
      <c r="B228" t="s">
        <v>45</v>
      </c>
      <c r="C228" t="s">
        <v>67</v>
      </c>
    </row>
    <row r="229" spans="1:3" x14ac:dyDescent="0.25">
      <c r="A229" t="s">
        <v>144</v>
      </c>
      <c r="B229" t="s">
        <v>45</v>
      </c>
      <c r="C229" t="s">
        <v>179</v>
      </c>
    </row>
    <row r="230" spans="1:3" x14ac:dyDescent="0.25">
      <c r="A230" t="s">
        <v>144</v>
      </c>
      <c r="B230" t="s">
        <v>45</v>
      </c>
      <c r="C230" t="s">
        <v>249</v>
      </c>
    </row>
    <row r="231" spans="1:3" x14ac:dyDescent="0.25">
      <c r="A231" t="s">
        <v>354</v>
      </c>
      <c r="B231" t="s">
        <v>45</v>
      </c>
      <c r="C231" t="s">
        <v>232</v>
      </c>
    </row>
    <row r="232" spans="1:3" x14ac:dyDescent="0.25">
      <c r="A232" t="s">
        <v>354</v>
      </c>
      <c r="B232" t="s">
        <v>45</v>
      </c>
      <c r="C232" t="s">
        <v>417</v>
      </c>
    </row>
    <row r="233" spans="1:3" x14ac:dyDescent="0.25">
      <c r="A233" t="s">
        <v>356</v>
      </c>
      <c r="B233" t="s">
        <v>45</v>
      </c>
      <c r="C233" t="s">
        <v>232</v>
      </c>
    </row>
    <row r="234" spans="1:3" x14ac:dyDescent="0.25">
      <c r="A234" t="s">
        <v>148</v>
      </c>
      <c r="B234" t="s">
        <v>45</v>
      </c>
      <c r="C234" t="s">
        <v>67</v>
      </c>
    </row>
    <row r="235" spans="1:3" x14ac:dyDescent="0.25">
      <c r="A235" t="s">
        <v>148</v>
      </c>
      <c r="B235" t="s">
        <v>45</v>
      </c>
      <c r="C235" t="s">
        <v>179</v>
      </c>
    </row>
    <row r="236" spans="1:3" x14ac:dyDescent="0.25">
      <c r="A236" t="s">
        <v>148</v>
      </c>
      <c r="B236" t="s">
        <v>45</v>
      </c>
      <c r="C236" t="s">
        <v>280</v>
      </c>
    </row>
    <row r="237" spans="1:3" x14ac:dyDescent="0.25">
      <c r="A237" t="s">
        <v>148</v>
      </c>
      <c r="B237" t="s">
        <v>45</v>
      </c>
      <c r="C237" t="s">
        <v>766</v>
      </c>
    </row>
    <row r="238" spans="1:3" x14ac:dyDescent="0.25">
      <c r="A238" t="s">
        <v>148</v>
      </c>
      <c r="B238" t="s">
        <v>45</v>
      </c>
      <c r="C238" s="7" t="s">
        <v>167</v>
      </c>
    </row>
    <row r="239" spans="1:3" x14ac:dyDescent="0.25">
      <c r="A239" t="s">
        <v>148</v>
      </c>
      <c r="B239" t="s">
        <v>45</v>
      </c>
      <c r="C239" t="s">
        <v>477</v>
      </c>
    </row>
    <row r="240" spans="1:3" x14ac:dyDescent="0.25">
      <c r="A240" t="s">
        <v>151</v>
      </c>
      <c r="B240" t="s">
        <v>45</v>
      </c>
      <c r="C240" t="s">
        <v>67</v>
      </c>
    </row>
    <row r="241" spans="1:3" x14ac:dyDescent="0.25">
      <c r="A241" t="s">
        <v>151</v>
      </c>
      <c r="B241" t="s">
        <v>45</v>
      </c>
      <c r="C241" t="s">
        <v>179</v>
      </c>
    </row>
    <row r="242" spans="1:3" x14ac:dyDescent="0.25">
      <c r="A242" t="s">
        <v>151</v>
      </c>
      <c r="B242" t="s">
        <v>45</v>
      </c>
      <c r="C242" t="s">
        <v>373</v>
      </c>
    </row>
    <row r="243" spans="1:3" x14ac:dyDescent="0.25">
      <c r="A243" t="s">
        <v>151</v>
      </c>
      <c r="B243" t="s">
        <v>45</v>
      </c>
      <c r="C243" t="s">
        <v>417</v>
      </c>
    </row>
    <row r="244" spans="1:3" x14ac:dyDescent="0.25">
      <c r="A244" t="s">
        <v>152</v>
      </c>
      <c r="B244" t="s">
        <v>45</v>
      </c>
      <c r="C244" t="s">
        <v>67</v>
      </c>
    </row>
    <row r="245" spans="1:3" x14ac:dyDescent="0.25">
      <c r="A245" t="s">
        <v>152</v>
      </c>
      <c r="B245" t="s">
        <v>45</v>
      </c>
      <c r="C245" t="s">
        <v>179</v>
      </c>
    </row>
    <row r="246" spans="1:3" x14ac:dyDescent="0.25">
      <c r="A246" t="s">
        <v>152</v>
      </c>
      <c r="B246" t="s">
        <v>45</v>
      </c>
      <c r="C246" t="s">
        <v>766</v>
      </c>
    </row>
    <row r="247" spans="1:3" x14ac:dyDescent="0.25">
      <c r="A247" t="s">
        <v>152</v>
      </c>
      <c r="B247" t="s">
        <v>45</v>
      </c>
      <c r="C247" t="s">
        <v>477</v>
      </c>
    </row>
    <row r="248" spans="1:3" x14ac:dyDescent="0.25">
      <c r="A248" t="s">
        <v>155</v>
      </c>
      <c r="B248" t="s">
        <v>45</v>
      </c>
      <c r="C248" t="s">
        <v>67</v>
      </c>
    </row>
    <row r="249" spans="1:3" x14ac:dyDescent="0.25">
      <c r="A249" t="s">
        <v>155</v>
      </c>
      <c r="B249" t="s">
        <v>45</v>
      </c>
      <c r="C249" t="s">
        <v>306</v>
      </c>
    </row>
    <row r="250" spans="1:3" x14ac:dyDescent="0.25">
      <c r="A250" t="s">
        <v>155</v>
      </c>
      <c r="B250" t="s">
        <v>45</v>
      </c>
      <c r="C250" t="s">
        <v>766</v>
      </c>
    </row>
    <row r="251" spans="1:3" x14ac:dyDescent="0.25">
      <c r="A251" t="s">
        <v>155</v>
      </c>
      <c r="B251" t="s">
        <v>45</v>
      </c>
      <c r="C251" t="s">
        <v>477</v>
      </c>
    </row>
  </sheetData>
  <autoFilter ref="A1:C251" xr:uid="{943CF618-D906-47E6-AF35-86EE66DA28C3}">
    <sortState xmlns:xlrd2="http://schemas.microsoft.com/office/spreadsheetml/2017/richdata2" ref="A2:C251">
      <sortCondition ref="B1:B251"/>
    </sortState>
  </autoFilter>
  <conditionalFormatting sqref="G35:M35">
    <cfRule type="cellIs" dxfId="59" priority="5" operator="equal">
      <formula>"Y"</formula>
    </cfRule>
  </conditionalFormatting>
  <conditionalFormatting sqref="G36:M49">
    <cfRule type="cellIs" dxfId="58" priority="4" operator="equal">
      <formula>1</formula>
    </cfRule>
  </conditionalFormatting>
  <conditionalFormatting sqref="G3:N16 P3:W16">
    <cfRule type="cellIs" dxfId="57" priority="20" operator="equal">
      <formula>1</formula>
    </cfRule>
  </conditionalFormatting>
  <conditionalFormatting sqref="G18:N18">
    <cfRule type="cellIs" dxfId="56" priority="17" operator="equal">
      <formula>"Y"</formula>
    </cfRule>
  </conditionalFormatting>
  <conditionalFormatting sqref="G19:N30">
    <cfRule type="cellIs" dxfId="55" priority="12" operator="equal">
      <formula>1</formula>
    </cfRule>
  </conditionalFormatting>
  <conditionalFormatting sqref="G2:W2">
    <cfRule type="cellIs" dxfId="54" priority="19" operator="equal">
      <formula>"Y"</formula>
    </cfRule>
  </conditionalFormatting>
  <conditionalFormatting sqref="P35:V35">
    <cfRule type="cellIs" dxfId="53" priority="3" operator="equal">
      <formula>"Y"</formula>
    </cfRule>
  </conditionalFormatting>
  <conditionalFormatting sqref="P36:V49">
    <cfRule type="cellIs" dxfId="52" priority="1" operator="equal">
      <formula>1</formula>
    </cfRule>
  </conditionalFormatting>
  <conditionalFormatting sqref="P18:W18">
    <cfRule type="cellIs" dxfId="51" priority="11" operator="equal">
      <formula>"Y"</formula>
    </cfRule>
  </conditionalFormatting>
  <conditionalFormatting sqref="P18:W19 P20:S30 T20:W31">
    <cfRule type="cellIs" dxfId="50" priority="10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C47D-E7D2-469B-A8E6-1BFFD1A4D419}">
  <dimension ref="A1:AE52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1" max="21" width="12.5703125" bestFit="1" customWidth="1"/>
    <col min="22" max="22" width="14.7109375" bestFit="1" customWidth="1"/>
    <col min="23" max="23" width="14.5703125" bestFit="1" customWidth="1"/>
    <col min="24" max="24" width="17.85546875" bestFit="1" customWidth="1"/>
    <col min="27" max="27" width="10.85546875" bestFit="1" customWidth="1"/>
    <col min="28" max="28" width="9.7109375" bestFit="1" customWidth="1"/>
    <col min="29" max="29" width="8.28515625" bestFit="1" customWidth="1"/>
    <col min="30" max="30" width="13.5703125" bestFit="1" customWidth="1"/>
    <col min="31" max="31" width="16.140625" bestFit="1" customWidth="1"/>
  </cols>
  <sheetData>
    <row r="1" spans="1:31" x14ac:dyDescent="0.25">
      <c r="T1" s="32" t="s">
        <v>67</v>
      </c>
      <c r="U1" s="32" t="s">
        <v>249</v>
      </c>
      <c r="V1" s="32" t="s">
        <v>766</v>
      </c>
      <c r="W1" s="32" t="s">
        <v>477</v>
      </c>
      <c r="X1" s="32" t="s">
        <v>615</v>
      </c>
      <c r="AA1" s="35" t="s">
        <v>280</v>
      </c>
      <c r="AB1" s="35" t="s">
        <v>306</v>
      </c>
      <c r="AC1" s="35" t="s">
        <v>269</v>
      </c>
      <c r="AD1" s="35" t="s">
        <v>417</v>
      </c>
      <c r="AE1" s="35" t="s">
        <v>601</v>
      </c>
    </row>
    <row r="2" spans="1:31" x14ac:dyDescent="0.25">
      <c r="S2" t="s">
        <v>675</v>
      </c>
      <c r="T2" t="s">
        <v>625</v>
      </c>
      <c r="U2" t="s">
        <v>659</v>
      </c>
      <c r="V2" t="s">
        <v>625</v>
      </c>
      <c r="W2" t="s">
        <v>625</v>
      </c>
      <c r="X2" t="s">
        <v>625</v>
      </c>
      <c r="Z2" t="s">
        <v>675</v>
      </c>
      <c r="AA2" t="s">
        <v>659</v>
      </c>
      <c r="AB2" t="s">
        <v>659</v>
      </c>
      <c r="AC2" t="s">
        <v>625</v>
      </c>
      <c r="AD2" t="s">
        <v>625</v>
      </c>
      <c r="AE2" t="s">
        <v>625</v>
      </c>
    </row>
    <row r="3" spans="1:31" x14ac:dyDescent="0.25">
      <c r="B3" t="s">
        <v>675</v>
      </c>
      <c r="C3" t="s">
        <v>674</v>
      </c>
      <c r="D3" t="s">
        <v>673</v>
      </c>
      <c r="E3" t="s">
        <v>672</v>
      </c>
      <c r="F3" t="s">
        <v>671</v>
      </c>
      <c r="G3" t="s">
        <v>670</v>
      </c>
      <c r="H3" t="s">
        <v>669</v>
      </c>
      <c r="I3" t="s">
        <v>668</v>
      </c>
      <c r="J3" t="s">
        <v>667</v>
      </c>
      <c r="K3" t="s">
        <v>666</v>
      </c>
      <c r="L3" t="s">
        <v>665</v>
      </c>
      <c r="M3" t="s">
        <v>664</v>
      </c>
      <c r="N3" t="s">
        <v>663</v>
      </c>
      <c r="O3" t="s">
        <v>662</v>
      </c>
      <c r="P3" t="s">
        <v>661</v>
      </c>
      <c r="Q3" t="s">
        <v>660</v>
      </c>
      <c r="S3" t="s">
        <v>674</v>
      </c>
      <c r="T3" t="s">
        <v>625</v>
      </c>
      <c r="U3" t="s">
        <v>659</v>
      </c>
      <c r="V3" t="s">
        <v>625</v>
      </c>
      <c r="W3" t="s">
        <v>659</v>
      </c>
      <c r="X3" t="s">
        <v>625</v>
      </c>
      <c r="Z3" t="s">
        <v>674</v>
      </c>
      <c r="AA3" t="s">
        <v>625</v>
      </c>
      <c r="AB3" t="s">
        <v>659</v>
      </c>
      <c r="AC3" t="s">
        <v>625</v>
      </c>
      <c r="AD3" t="s">
        <v>625</v>
      </c>
      <c r="AE3" t="s">
        <v>625</v>
      </c>
    </row>
    <row r="4" spans="1:31" x14ac:dyDescent="0.25">
      <c r="A4" s="35" t="s">
        <v>280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S4" t="s">
        <v>673</v>
      </c>
      <c r="T4" t="s">
        <v>625</v>
      </c>
      <c r="U4" t="s">
        <v>659</v>
      </c>
      <c r="V4" t="s">
        <v>625</v>
      </c>
      <c r="W4" t="s">
        <v>659</v>
      </c>
      <c r="X4" t="s">
        <v>625</v>
      </c>
      <c r="Z4" t="s">
        <v>673</v>
      </c>
      <c r="AA4" t="s">
        <v>659</v>
      </c>
      <c r="AB4" t="s">
        <v>659</v>
      </c>
      <c r="AC4" t="s">
        <v>625</v>
      </c>
      <c r="AD4" t="s">
        <v>625</v>
      </c>
      <c r="AE4" t="s">
        <v>625</v>
      </c>
    </row>
    <row r="5" spans="1:31" x14ac:dyDescent="0.25">
      <c r="A5" s="35" t="s">
        <v>306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S5" t="s">
        <v>672</v>
      </c>
      <c r="T5" t="s">
        <v>625</v>
      </c>
      <c r="U5" t="s">
        <v>659</v>
      </c>
      <c r="V5" t="s">
        <v>625</v>
      </c>
      <c r="W5" t="s">
        <v>659</v>
      </c>
      <c r="X5" t="s">
        <v>625</v>
      </c>
      <c r="Z5" t="s">
        <v>672</v>
      </c>
      <c r="AA5" t="s">
        <v>659</v>
      </c>
      <c r="AB5" t="s">
        <v>659</v>
      </c>
      <c r="AC5" t="s">
        <v>625</v>
      </c>
      <c r="AD5" t="s">
        <v>625</v>
      </c>
      <c r="AE5" t="s">
        <v>625</v>
      </c>
    </row>
    <row r="6" spans="1:31" x14ac:dyDescent="0.25">
      <c r="A6" s="35" t="s">
        <v>269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S6" t="s">
        <v>671</v>
      </c>
      <c r="T6" t="s">
        <v>659</v>
      </c>
      <c r="U6" t="s">
        <v>659</v>
      </c>
      <c r="V6" t="s">
        <v>659</v>
      </c>
      <c r="W6" t="s">
        <v>625</v>
      </c>
      <c r="X6" t="s">
        <v>625</v>
      </c>
      <c r="Z6" t="s">
        <v>671</v>
      </c>
      <c r="AA6" t="s">
        <v>659</v>
      </c>
      <c r="AB6" t="s">
        <v>659</v>
      </c>
      <c r="AC6" t="s">
        <v>625</v>
      </c>
      <c r="AD6" t="s">
        <v>625</v>
      </c>
      <c r="AE6" t="s">
        <v>625</v>
      </c>
    </row>
    <row r="7" spans="1:31" x14ac:dyDescent="0.25">
      <c r="A7" s="35" t="s">
        <v>417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S7" t="s">
        <v>670</v>
      </c>
      <c r="T7" t="s">
        <v>625</v>
      </c>
      <c r="U7" t="s">
        <v>659</v>
      </c>
      <c r="V7" t="s">
        <v>659</v>
      </c>
      <c r="W7" t="s">
        <v>625</v>
      </c>
      <c r="X7" t="s">
        <v>625</v>
      </c>
      <c r="Z7" t="s">
        <v>670</v>
      </c>
      <c r="AA7" t="s">
        <v>659</v>
      </c>
      <c r="AB7" t="s">
        <v>659</v>
      </c>
      <c r="AC7" t="s">
        <v>625</v>
      </c>
      <c r="AD7" t="s">
        <v>659</v>
      </c>
      <c r="AE7" t="s">
        <v>659</v>
      </c>
    </row>
    <row r="8" spans="1:31" x14ac:dyDescent="0.25">
      <c r="A8" s="35" t="s">
        <v>601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S8" t="s">
        <v>669</v>
      </c>
      <c r="T8" t="s">
        <v>625</v>
      </c>
      <c r="U8" t="s">
        <v>659</v>
      </c>
      <c r="V8" t="s">
        <v>625</v>
      </c>
      <c r="W8" t="s">
        <v>625</v>
      </c>
      <c r="X8" t="s">
        <v>625</v>
      </c>
      <c r="Z8" t="s">
        <v>669</v>
      </c>
      <c r="AA8" t="s">
        <v>625</v>
      </c>
      <c r="AB8" t="s">
        <v>659</v>
      </c>
      <c r="AC8" t="s">
        <v>625</v>
      </c>
      <c r="AD8" t="s">
        <v>625</v>
      </c>
      <c r="AE8" t="s">
        <v>625</v>
      </c>
    </row>
    <row r="9" spans="1:31" x14ac:dyDescent="0.25">
      <c r="A9" s="32" t="s">
        <v>67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S9" t="s">
        <v>668</v>
      </c>
      <c r="T9" t="s">
        <v>659</v>
      </c>
      <c r="U9" t="s">
        <v>659</v>
      </c>
      <c r="V9" t="s">
        <v>625</v>
      </c>
      <c r="W9" t="s">
        <v>625</v>
      </c>
      <c r="X9" t="s">
        <v>625</v>
      </c>
      <c r="Z9" t="s">
        <v>668</v>
      </c>
      <c r="AA9" t="s">
        <v>659</v>
      </c>
      <c r="AB9" t="s">
        <v>659</v>
      </c>
      <c r="AC9" t="s">
        <v>625</v>
      </c>
      <c r="AD9" t="s">
        <v>625</v>
      </c>
      <c r="AE9" t="s">
        <v>625</v>
      </c>
    </row>
    <row r="10" spans="1:31" x14ac:dyDescent="0.25">
      <c r="A10" s="32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S10" t="s">
        <v>667</v>
      </c>
      <c r="T10" t="s">
        <v>625</v>
      </c>
      <c r="U10" t="s">
        <v>659</v>
      </c>
      <c r="V10" t="s">
        <v>659</v>
      </c>
      <c r="W10" t="s">
        <v>625</v>
      </c>
      <c r="X10" t="s">
        <v>625</v>
      </c>
      <c r="Z10" t="s">
        <v>667</v>
      </c>
      <c r="AA10" t="s">
        <v>659</v>
      </c>
      <c r="AB10" t="s">
        <v>659</v>
      </c>
      <c r="AC10" t="s">
        <v>659</v>
      </c>
      <c r="AD10" t="s">
        <v>659</v>
      </c>
      <c r="AE10" t="s">
        <v>659</v>
      </c>
    </row>
    <row r="11" spans="1:31" x14ac:dyDescent="0.25">
      <c r="A11" s="32" t="s">
        <v>766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S11" t="s">
        <v>666</v>
      </c>
      <c r="T11" t="s">
        <v>625</v>
      </c>
      <c r="U11" t="s">
        <v>659</v>
      </c>
      <c r="V11" t="s">
        <v>659</v>
      </c>
      <c r="W11" t="s">
        <v>625</v>
      </c>
      <c r="X11" t="s">
        <v>625</v>
      </c>
      <c r="Z11" t="s">
        <v>666</v>
      </c>
      <c r="AA11" t="s">
        <v>659</v>
      </c>
      <c r="AB11" t="s">
        <v>659</v>
      </c>
      <c r="AC11" t="s">
        <v>625</v>
      </c>
      <c r="AD11" t="s">
        <v>659</v>
      </c>
      <c r="AE11" t="s">
        <v>659</v>
      </c>
    </row>
    <row r="12" spans="1:31" x14ac:dyDescent="0.25">
      <c r="A12" s="32" t="s">
        <v>477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</v>
      </c>
      <c r="S12" t="s">
        <v>665</v>
      </c>
      <c r="T12" t="s">
        <v>625</v>
      </c>
      <c r="U12" t="s">
        <v>659</v>
      </c>
      <c r="V12" t="s">
        <v>659</v>
      </c>
      <c r="W12" t="s">
        <v>625</v>
      </c>
      <c r="X12" t="s">
        <v>625</v>
      </c>
      <c r="Z12" t="s">
        <v>665</v>
      </c>
      <c r="AA12" t="s">
        <v>659</v>
      </c>
      <c r="AB12" t="s">
        <v>659</v>
      </c>
      <c r="AC12" t="s">
        <v>625</v>
      </c>
      <c r="AD12" t="s">
        <v>659</v>
      </c>
      <c r="AE12" t="s">
        <v>659</v>
      </c>
    </row>
    <row r="13" spans="1:31" x14ac:dyDescent="0.25">
      <c r="A13" s="32" t="s">
        <v>615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S13" t="s">
        <v>664</v>
      </c>
      <c r="T13" t="s">
        <v>659</v>
      </c>
      <c r="U13" t="s">
        <v>659</v>
      </c>
      <c r="V13" t="s">
        <v>625</v>
      </c>
      <c r="W13" t="s">
        <v>659</v>
      </c>
      <c r="X13" t="s">
        <v>625</v>
      </c>
      <c r="Z13" t="s">
        <v>664</v>
      </c>
      <c r="AA13" t="s">
        <v>659</v>
      </c>
      <c r="AB13" t="s">
        <v>659</v>
      </c>
      <c r="AC13" t="s">
        <v>659</v>
      </c>
      <c r="AD13" t="s">
        <v>659</v>
      </c>
      <c r="AE13" t="s">
        <v>659</v>
      </c>
    </row>
    <row r="14" spans="1:31" x14ac:dyDescent="0.25">
      <c r="S14" t="s">
        <v>663</v>
      </c>
      <c r="T14" t="s">
        <v>659</v>
      </c>
      <c r="U14" t="s">
        <v>625</v>
      </c>
      <c r="V14" t="s">
        <v>625</v>
      </c>
      <c r="W14" t="s">
        <v>625</v>
      </c>
      <c r="X14" t="s">
        <v>625</v>
      </c>
      <c r="Z14" t="s">
        <v>663</v>
      </c>
      <c r="AA14" t="s">
        <v>625</v>
      </c>
      <c r="AB14" t="s">
        <v>625</v>
      </c>
      <c r="AC14" t="s">
        <v>659</v>
      </c>
      <c r="AD14" t="s">
        <v>659</v>
      </c>
      <c r="AE14" t="s">
        <v>625</v>
      </c>
    </row>
    <row r="15" spans="1:31" x14ac:dyDescent="0.25">
      <c r="S15" t="s">
        <v>662</v>
      </c>
      <c r="T15" t="s">
        <v>625</v>
      </c>
      <c r="U15" t="s">
        <v>659</v>
      </c>
      <c r="V15" t="s">
        <v>625</v>
      </c>
      <c r="W15" t="s">
        <v>625</v>
      </c>
      <c r="X15" t="s">
        <v>625</v>
      </c>
      <c r="Z15" t="s">
        <v>662</v>
      </c>
      <c r="AA15" t="s">
        <v>659</v>
      </c>
      <c r="AB15" t="s">
        <v>625</v>
      </c>
      <c r="AC15" t="s">
        <v>659</v>
      </c>
      <c r="AD15" t="s">
        <v>625</v>
      </c>
      <c r="AE15" t="s">
        <v>625</v>
      </c>
    </row>
    <row r="16" spans="1:31" x14ac:dyDescent="0.25">
      <c r="B16" t="s">
        <v>658</v>
      </c>
      <c r="C16" t="s">
        <v>657</v>
      </c>
      <c r="D16" t="s">
        <v>656</v>
      </c>
      <c r="E16" t="s">
        <v>655</v>
      </c>
      <c r="F16" t="s">
        <v>654</v>
      </c>
      <c r="G16" t="s">
        <v>653</v>
      </c>
      <c r="H16" t="s">
        <v>652</v>
      </c>
      <c r="I16" t="s">
        <v>651</v>
      </c>
      <c r="J16" t="s">
        <v>650</v>
      </c>
      <c r="K16" t="s">
        <v>649</v>
      </c>
      <c r="L16" t="s">
        <v>648</v>
      </c>
      <c r="M16" t="s">
        <v>647</v>
      </c>
      <c r="N16" t="s">
        <v>646</v>
      </c>
      <c r="O16" t="s">
        <v>645</v>
      </c>
      <c r="P16" t="s">
        <v>644</v>
      </c>
      <c r="Q16" t="s">
        <v>643</v>
      </c>
      <c r="S16" t="s">
        <v>661</v>
      </c>
      <c r="T16" t="s">
        <v>625</v>
      </c>
      <c r="U16" t="s">
        <v>659</v>
      </c>
      <c r="V16" t="s">
        <v>625</v>
      </c>
      <c r="W16" t="s">
        <v>625</v>
      </c>
      <c r="X16" t="s">
        <v>625</v>
      </c>
      <c r="Z16" t="s">
        <v>661</v>
      </c>
      <c r="AA16" t="s">
        <v>625</v>
      </c>
      <c r="AB16" t="s">
        <v>659</v>
      </c>
      <c r="AC16" t="s">
        <v>625</v>
      </c>
      <c r="AD16" t="s">
        <v>659</v>
      </c>
      <c r="AE16" t="s">
        <v>625</v>
      </c>
    </row>
    <row r="17" spans="1:31" x14ac:dyDescent="0.25">
      <c r="A17" s="35" t="s">
        <v>280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S17" t="s">
        <v>660</v>
      </c>
      <c r="T17" t="s">
        <v>625</v>
      </c>
      <c r="U17" t="s">
        <v>659</v>
      </c>
      <c r="V17" t="s">
        <v>659</v>
      </c>
      <c r="W17" t="s">
        <v>625</v>
      </c>
      <c r="X17" t="s">
        <v>625</v>
      </c>
      <c r="Z17" t="s">
        <v>660</v>
      </c>
      <c r="AA17" t="s">
        <v>659</v>
      </c>
      <c r="AB17" t="s">
        <v>659</v>
      </c>
      <c r="AC17" t="s">
        <v>659</v>
      </c>
      <c r="AD17" t="s">
        <v>625</v>
      </c>
      <c r="AE17" t="s">
        <v>659</v>
      </c>
    </row>
    <row r="18" spans="1:31" x14ac:dyDescent="0.25">
      <c r="A18" s="35" t="s">
        <v>306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T18" s="32" t="s">
        <v>67</v>
      </c>
      <c r="U18" s="32" t="s">
        <v>249</v>
      </c>
      <c r="V18" s="32" t="s">
        <v>766</v>
      </c>
      <c r="W18" s="32" t="s">
        <v>477</v>
      </c>
      <c r="X18" s="32" t="s">
        <v>615</v>
      </c>
      <c r="AA18" s="35" t="s">
        <v>280</v>
      </c>
      <c r="AB18" s="35" t="s">
        <v>306</v>
      </c>
      <c r="AC18" s="35" t="s">
        <v>269</v>
      </c>
      <c r="AD18" s="35" t="s">
        <v>417</v>
      </c>
      <c r="AE18" s="35" t="s">
        <v>601</v>
      </c>
    </row>
    <row r="19" spans="1:31" x14ac:dyDescent="0.25">
      <c r="A19" s="35" t="s">
        <v>269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S19" t="s">
        <v>658</v>
      </c>
      <c r="T19" t="s">
        <v>625</v>
      </c>
      <c r="U19" t="s">
        <v>659</v>
      </c>
      <c r="V19" t="s">
        <v>659</v>
      </c>
      <c r="W19" t="s">
        <v>659</v>
      </c>
      <c r="X19" t="s">
        <v>659</v>
      </c>
      <c r="Z19" t="s">
        <v>658</v>
      </c>
      <c r="AA19" t="s">
        <v>659</v>
      </c>
      <c r="AB19" t="s">
        <v>659</v>
      </c>
      <c r="AC19" t="s">
        <v>625</v>
      </c>
      <c r="AD19" t="s">
        <v>625</v>
      </c>
      <c r="AE19" t="s">
        <v>625</v>
      </c>
    </row>
    <row r="20" spans="1:31" x14ac:dyDescent="0.25">
      <c r="A20" s="35" t="s">
        <v>417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S20" t="s">
        <v>657</v>
      </c>
      <c r="T20" t="s">
        <v>625</v>
      </c>
      <c r="U20" t="s">
        <v>659</v>
      </c>
      <c r="V20" t="s">
        <v>625</v>
      </c>
      <c r="W20" t="s">
        <v>659</v>
      </c>
      <c r="X20" t="s">
        <v>625</v>
      </c>
      <c r="Z20" t="s">
        <v>657</v>
      </c>
      <c r="AA20" t="s">
        <v>625</v>
      </c>
      <c r="AB20" t="s">
        <v>659</v>
      </c>
      <c r="AC20" t="s">
        <v>659</v>
      </c>
      <c r="AD20" t="s">
        <v>659</v>
      </c>
      <c r="AE20" t="s">
        <v>625</v>
      </c>
    </row>
    <row r="21" spans="1:31" x14ac:dyDescent="0.25">
      <c r="A21" s="35" t="s">
        <v>601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S21" t="s">
        <v>656</v>
      </c>
      <c r="T21" t="s">
        <v>625</v>
      </c>
      <c r="U21" t="s">
        <v>625</v>
      </c>
      <c r="V21" t="s">
        <v>659</v>
      </c>
      <c r="W21" t="s">
        <v>659</v>
      </c>
      <c r="X21" t="s">
        <v>659</v>
      </c>
      <c r="Z21" t="s">
        <v>656</v>
      </c>
      <c r="AA21" t="s">
        <v>659</v>
      </c>
      <c r="AB21" t="s">
        <v>659</v>
      </c>
      <c r="AC21" t="s">
        <v>625</v>
      </c>
      <c r="AD21" t="s">
        <v>625</v>
      </c>
      <c r="AE21" t="s">
        <v>625</v>
      </c>
    </row>
    <row r="22" spans="1:31" x14ac:dyDescent="0.25">
      <c r="A22" s="32" t="s">
        <v>67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S22" t="s">
        <v>655</v>
      </c>
      <c r="T22" t="s">
        <v>659</v>
      </c>
      <c r="U22" t="s">
        <v>659</v>
      </c>
      <c r="V22" t="s">
        <v>659</v>
      </c>
      <c r="W22" t="s">
        <v>625</v>
      </c>
      <c r="X22" t="s">
        <v>625</v>
      </c>
      <c r="Z22" t="s">
        <v>655</v>
      </c>
      <c r="AA22" t="s">
        <v>659</v>
      </c>
      <c r="AB22" t="s">
        <v>659</v>
      </c>
      <c r="AC22" t="s">
        <v>625</v>
      </c>
      <c r="AD22" t="s">
        <v>625</v>
      </c>
      <c r="AE22" t="s">
        <v>625</v>
      </c>
    </row>
    <row r="23" spans="1:31" x14ac:dyDescent="0.25">
      <c r="A23" s="32" t="s">
        <v>249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654</v>
      </c>
      <c r="T23" t="s">
        <v>625</v>
      </c>
      <c r="U23" t="s">
        <v>659</v>
      </c>
      <c r="V23" t="s">
        <v>625</v>
      </c>
      <c r="W23" t="s">
        <v>625</v>
      </c>
      <c r="X23" t="s">
        <v>625</v>
      </c>
      <c r="Z23" t="s">
        <v>654</v>
      </c>
      <c r="AA23" t="s">
        <v>659</v>
      </c>
      <c r="AB23" t="s">
        <v>659</v>
      </c>
      <c r="AC23" t="s">
        <v>625</v>
      </c>
      <c r="AD23" t="s">
        <v>625</v>
      </c>
      <c r="AE23" t="s">
        <v>625</v>
      </c>
    </row>
    <row r="24" spans="1:31" x14ac:dyDescent="0.25">
      <c r="A24" s="32" t="s">
        <v>766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0</v>
      </c>
      <c r="Q24">
        <v>1</v>
      </c>
      <c r="S24" t="s">
        <v>653</v>
      </c>
      <c r="T24" t="s">
        <v>625</v>
      </c>
      <c r="U24" t="s">
        <v>625</v>
      </c>
      <c r="V24" t="s">
        <v>659</v>
      </c>
      <c r="W24" t="s">
        <v>625</v>
      </c>
      <c r="X24" t="s">
        <v>625</v>
      </c>
      <c r="Z24" t="s">
        <v>653</v>
      </c>
      <c r="AA24" t="s">
        <v>659</v>
      </c>
      <c r="AB24" t="s">
        <v>659</v>
      </c>
      <c r="AC24" t="s">
        <v>659</v>
      </c>
      <c r="AD24" t="s">
        <v>659</v>
      </c>
      <c r="AE24" t="s">
        <v>659</v>
      </c>
    </row>
    <row r="25" spans="1:31" x14ac:dyDescent="0.25">
      <c r="A25" s="32" t="s">
        <v>477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S25" t="s">
        <v>652</v>
      </c>
      <c r="T25" t="s">
        <v>625</v>
      </c>
      <c r="U25" t="s">
        <v>625</v>
      </c>
      <c r="V25" t="s">
        <v>659</v>
      </c>
      <c r="W25" t="s">
        <v>625</v>
      </c>
      <c r="X25" t="s">
        <v>625</v>
      </c>
      <c r="Z25" t="s">
        <v>652</v>
      </c>
      <c r="AA25" t="s">
        <v>659</v>
      </c>
      <c r="AB25" t="s">
        <v>659</v>
      </c>
      <c r="AC25" t="s">
        <v>625</v>
      </c>
      <c r="AD25" t="s">
        <v>659</v>
      </c>
      <c r="AE25" t="s">
        <v>625</v>
      </c>
    </row>
    <row r="26" spans="1:31" x14ac:dyDescent="0.25">
      <c r="A26" s="32" t="s">
        <v>615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S26" t="s">
        <v>651</v>
      </c>
      <c r="T26" t="s">
        <v>625</v>
      </c>
      <c r="U26" t="s">
        <v>659</v>
      </c>
      <c r="V26" t="s">
        <v>659</v>
      </c>
      <c r="W26" t="s">
        <v>625</v>
      </c>
      <c r="X26" t="s">
        <v>625</v>
      </c>
      <c r="Z26" t="s">
        <v>651</v>
      </c>
      <c r="AA26" t="s">
        <v>659</v>
      </c>
      <c r="AB26" t="s">
        <v>659</v>
      </c>
      <c r="AC26" t="s">
        <v>625</v>
      </c>
      <c r="AD26" t="s">
        <v>625</v>
      </c>
      <c r="AE26" t="s">
        <v>625</v>
      </c>
    </row>
    <row r="27" spans="1:31" x14ac:dyDescent="0.25">
      <c r="S27" t="s">
        <v>650</v>
      </c>
      <c r="T27" t="s">
        <v>625</v>
      </c>
      <c r="U27" t="s">
        <v>659</v>
      </c>
      <c r="V27" t="s">
        <v>659</v>
      </c>
      <c r="W27" t="s">
        <v>659</v>
      </c>
      <c r="X27" t="s">
        <v>659</v>
      </c>
      <c r="Z27" t="s">
        <v>650</v>
      </c>
      <c r="AA27" t="s">
        <v>659</v>
      </c>
      <c r="AB27" t="s">
        <v>659</v>
      </c>
      <c r="AC27" t="s">
        <v>659</v>
      </c>
      <c r="AD27" t="s">
        <v>659</v>
      </c>
      <c r="AE27" t="s">
        <v>659</v>
      </c>
    </row>
    <row r="28" spans="1:31" x14ac:dyDescent="0.25">
      <c r="S28" t="s">
        <v>649</v>
      </c>
      <c r="T28" t="s">
        <v>625</v>
      </c>
      <c r="U28" t="s">
        <v>659</v>
      </c>
      <c r="V28" t="s">
        <v>659</v>
      </c>
      <c r="W28" t="s">
        <v>625</v>
      </c>
      <c r="X28" t="s">
        <v>625</v>
      </c>
      <c r="Z28" t="s">
        <v>649</v>
      </c>
      <c r="AA28" t="s">
        <v>659</v>
      </c>
      <c r="AB28" t="s">
        <v>659</v>
      </c>
      <c r="AC28" t="s">
        <v>625</v>
      </c>
      <c r="AD28" t="s">
        <v>625</v>
      </c>
      <c r="AE28" t="s">
        <v>625</v>
      </c>
    </row>
    <row r="29" spans="1:31" x14ac:dyDescent="0.25">
      <c r="B29" t="s">
        <v>642</v>
      </c>
      <c r="C29" t="s">
        <v>641</v>
      </c>
      <c r="D29" t="s">
        <v>640</v>
      </c>
      <c r="E29" t="s">
        <v>639</v>
      </c>
      <c r="F29" t="s">
        <v>638</v>
      </c>
      <c r="G29" t="s">
        <v>637</v>
      </c>
      <c r="H29" t="s">
        <v>636</v>
      </c>
      <c r="S29" t="s">
        <v>648</v>
      </c>
      <c r="T29" t="s">
        <v>625</v>
      </c>
      <c r="U29" t="s">
        <v>659</v>
      </c>
      <c r="V29" t="s">
        <v>625</v>
      </c>
      <c r="W29" t="s">
        <v>625</v>
      </c>
      <c r="X29" t="s">
        <v>625</v>
      </c>
      <c r="Z29" t="s">
        <v>648</v>
      </c>
      <c r="AA29" t="s">
        <v>659</v>
      </c>
      <c r="AB29" t="s">
        <v>659</v>
      </c>
      <c r="AC29" t="s">
        <v>659</v>
      </c>
      <c r="AD29" t="s">
        <v>659</v>
      </c>
      <c r="AE29" t="s">
        <v>659</v>
      </c>
    </row>
    <row r="30" spans="1:31" x14ac:dyDescent="0.25">
      <c r="A30" s="35" t="s">
        <v>280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S30" t="s">
        <v>647</v>
      </c>
      <c r="T30" t="s">
        <v>659</v>
      </c>
      <c r="U30" t="s">
        <v>659</v>
      </c>
      <c r="V30" t="s">
        <v>625</v>
      </c>
      <c r="W30" t="s">
        <v>659</v>
      </c>
      <c r="X30" t="s">
        <v>625</v>
      </c>
      <c r="Z30" t="s">
        <v>647</v>
      </c>
      <c r="AA30" t="s">
        <v>625</v>
      </c>
      <c r="AB30" t="s">
        <v>659</v>
      </c>
      <c r="AC30" t="s">
        <v>659</v>
      </c>
      <c r="AD30" t="s">
        <v>659</v>
      </c>
      <c r="AE30" t="s">
        <v>625</v>
      </c>
    </row>
    <row r="31" spans="1:31" x14ac:dyDescent="0.25">
      <c r="A31" s="35" t="s">
        <v>306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S31" t="s">
        <v>646</v>
      </c>
      <c r="T31" t="s">
        <v>659</v>
      </c>
      <c r="U31" t="s">
        <v>659</v>
      </c>
      <c r="V31" t="s">
        <v>659</v>
      </c>
      <c r="W31" t="s">
        <v>659</v>
      </c>
      <c r="X31" t="s">
        <v>659</v>
      </c>
      <c r="Z31" t="s">
        <v>646</v>
      </c>
      <c r="AA31" t="s">
        <v>659</v>
      </c>
      <c r="AB31" t="s">
        <v>625</v>
      </c>
      <c r="AC31" t="s">
        <v>659</v>
      </c>
      <c r="AD31" t="s">
        <v>659</v>
      </c>
      <c r="AE31" t="s">
        <v>625</v>
      </c>
    </row>
    <row r="32" spans="1:31" x14ac:dyDescent="0.25">
      <c r="A32" s="35" t="s">
        <v>269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S32" t="s">
        <v>645</v>
      </c>
      <c r="T32" t="s">
        <v>659</v>
      </c>
      <c r="U32" t="s">
        <v>659</v>
      </c>
      <c r="V32" t="s">
        <v>625</v>
      </c>
      <c r="W32" t="s">
        <v>625</v>
      </c>
      <c r="X32" t="s">
        <v>625</v>
      </c>
      <c r="Z32" t="s">
        <v>645</v>
      </c>
      <c r="AA32" t="s">
        <v>625</v>
      </c>
      <c r="AB32" t="s">
        <v>625</v>
      </c>
      <c r="AC32" t="s">
        <v>659</v>
      </c>
      <c r="AD32" t="s">
        <v>659</v>
      </c>
      <c r="AE32" t="s">
        <v>625</v>
      </c>
    </row>
    <row r="33" spans="1:31" x14ac:dyDescent="0.25">
      <c r="A33" s="35" t="s">
        <v>417</v>
      </c>
      <c r="B33">
        <v>1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S33" t="s">
        <v>644</v>
      </c>
      <c r="T33" t="s">
        <v>625</v>
      </c>
      <c r="U33" t="s">
        <v>659</v>
      </c>
      <c r="V33" t="s">
        <v>659</v>
      </c>
      <c r="W33" t="s">
        <v>659</v>
      </c>
      <c r="X33" t="s">
        <v>659</v>
      </c>
      <c r="Z33" t="s">
        <v>644</v>
      </c>
      <c r="AA33" t="s">
        <v>625</v>
      </c>
      <c r="AB33" t="s">
        <v>625</v>
      </c>
      <c r="AC33" t="s">
        <v>659</v>
      </c>
      <c r="AD33" t="s">
        <v>659</v>
      </c>
      <c r="AE33" t="s">
        <v>625</v>
      </c>
    </row>
    <row r="34" spans="1:31" x14ac:dyDescent="0.25">
      <c r="A34" s="35" t="s">
        <v>601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S34" t="s">
        <v>643</v>
      </c>
      <c r="T34" t="s">
        <v>659</v>
      </c>
      <c r="U34" t="s">
        <v>659</v>
      </c>
      <c r="V34" t="s">
        <v>625</v>
      </c>
      <c r="W34" t="s">
        <v>625</v>
      </c>
      <c r="X34" t="s">
        <v>625</v>
      </c>
      <c r="Z34" t="s">
        <v>643</v>
      </c>
      <c r="AA34" t="s">
        <v>625</v>
      </c>
      <c r="AB34" t="s">
        <v>659</v>
      </c>
      <c r="AC34" t="s">
        <v>625</v>
      </c>
      <c r="AD34" t="s">
        <v>625</v>
      </c>
      <c r="AE34" t="s">
        <v>625</v>
      </c>
    </row>
    <row r="35" spans="1:31" x14ac:dyDescent="0.25">
      <c r="A35" s="32" t="s">
        <v>67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T35" s="32" t="s">
        <v>67</v>
      </c>
      <c r="U35" s="32" t="s">
        <v>249</v>
      </c>
      <c r="V35" s="32" t="s">
        <v>766</v>
      </c>
      <c r="W35" s="32" t="s">
        <v>477</v>
      </c>
      <c r="X35" s="32" t="s">
        <v>615</v>
      </c>
      <c r="AA35" s="35" t="s">
        <v>280</v>
      </c>
      <c r="AB35" s="35" t="s">
        <v>306</v>
      </c>
      <c r="AC35" s="35" t="s">
        <v>269</v>
      </c>
      <c r="AD35" s="35" t="s">
        <v>417</v>
      </c>
      <c r="AE35" s="35" t="s">
        <v>601</v>
      </c>
    </row>
    <row r="36" spans="1:31" x14ac:dyDescent="0.25">
      <c r="A36" s="32" t="s">
        <v>249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S36" t="s">
        <v>642</v>
      </c>
      <c r="T36" t="s">
        <v>625</v>
      </c>
      <c r="U36" t="s">
        <v>625</v>
      </c>
      <c r="V36" t="s">
        <v>659</v>
      </c>
      <c r="W36" t="s">
        <v>659</v>
      </c>
      <c r="X36" t="s">
        <v>659</v>
      </c>
      <c r="Z36" t="s">
        <v>642</v>
      </c>
      <c r="AA36" t="s">
        <v>659</v>
      </c>
      <c r="AB36" t="s">
        <v>659</v>
      </c>
      <c r="AC36" t="s">
        <v>659</v>
      </c>
      <c r="AD36" t="s">
        <v>625</v>
      </c>
      <c r="AE36" t="s">
        <v>625</v>
      </c>
    </row>
    <row r="37" spans="1:31" x14ac:dyDescent="0.25">
      <c r="A37" s="32" t="s">
        <v>766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S37" t="s">
        <v>641</v>
      </c>
      <c r="T37" t="s">
        <v>625</v>
      </c>
      <c r="U37" t="s">
        <v>659</v>
      </c>
      <c r="V37" t="s">
        <v>659</v>
      </c>
      <c r="W37" t="s">
        <v>659</v>
      </c>
      <c r="X37" t="s">
        <v>659</v>
      </c>
      <c r="Z37" t="s">
        <v>641</v>
      </c>
      <c r="AA37" t="s">
        <v>659</v>
      </c>
      <c r="AB37" t="s">
        <v>659</v>
      </c>
      <c r="AC37" t="s">
        <v>659</v>
      </c>
      <c r="AD37" t="s">
        <v>625</v>
      </c>
      <c r="AE37" t="s">
        <v>625</v>
      </c>
    </row>
    <row r="38" spans="1:31" x14ac:dyDescent="0.25">
      <c r="A38" s="32" t="s">
        <v>477</v>
      </c>
      <c r="B38">
        <v>0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S38" t="s">
        <v>640</v>
      </c>
      <c r="T38" t="s">
        <v>625</v>
      </c>
      <c r="U38" t="s">
        <v>659</v>
      </c>
      <c r="V38" t="s">
        <v>659</v>
      </c>
      <c r="W38" t="s">
        <v>625</v>
      </c>
      <c r="X38" t="s">
        <v>625</v>
      </c>
      <c r="Z38" t="s">
        <v>640</v>
      </c>
      <c r="AA38" t="s">
        <v>659</v>
      </c>
      <c r="AB38" t="s">
        <v>659</v>
      </c>
      <c r="AC38" t="s">
        <v>625</v>
      </c>
      <c r="AD38" t="s">
        <v>659</v>
      </c>
      <c r="AE38" t="s">
        <v>625</v>
      </c>
    </row>
    <row r="39" spans="1:31" x14ac:dyDescent="0.25">
      <c r="A39" s="32" t="s">
        <v>615</v>
      </c>
      <c r="B39">
        <v>0</v>
      </c>
      <c r="C39">
        <v>0</v>
      </c>
      <c r="D39">
        <v>1</v>
      </c>
      <c r="E39">
        <v>1</v>
      </c>
      <c r="F39">
        <v>0</v>
      </c>
      <c r="G39">
        <v>1</v>
      </c>
      <c r="H39">
        <v>1</v>
      </c>
      <c r="S39" t="s">
        <v>639</v>
      </c>
      <c r="T39" t="s">
        <v>625</v>
      </c>
      <c r="U39" t="s">
        <v>659</v>
      </c>
      <c r="V39" t="s">
        <v>625</v>
      </c>
      <c r="W39" t="s">
        <v>625</v>
      </c>
      <c r="X39" t="s">
        <v>625</v>
      </c>
      <c r="Z39" t="s">
        <v>639</v>
      </c>
      <c r="AA39" t="s">
        <v>659</v>
      </c>
      <c r="AB39" t="s">
        <v>625</v>
      </c>
      <c r="AC39" t="s">
        <v>659</v>
      </c>
      <c r="AD39" t="s">
        <v>659</v>
      </c>
      <c r="AE39" t="s">
        <v>625</v>
      </c>
    </row>
    <row r="40" spans="1:31" x14ac:dyDescent="0.25">
      <c r="S40" t="s">
        <v>638</v>
      </c>
      <c r="T40" t="s">
        <v>625</v>
      </c>
      <c r="U40" t="s">
        <v>659</v>
      </c>
      <c r="V40" t="s">
        <v>659</v>
      </c>
      <c r="W40" t="s">
        <v>659</v>
      </c>
      <c r="X40" t="s">
        <v>659</v>
      </c>
      <c r="Z40" t="s">
        <v>638</v>
      </c>
      <c r="AA40" t="s">
        <v>625</v>
      </c>
      <c r="AB40" t="s">
        <v>659</v>
      </c>
      <c r="AC40" t="s">
        <v>625</v>
      </c>
      <c r="AD40" t="s">
        <v>625</v>
      </c>
      <c r="AE40" t="s">
        <v>625</v>
      </c>
    </row>
    <row r="41" spans="1:31" x14ac:dyDescent="0.25">
      <c r="S41" t="s">
        <v>637</v>
      </c>
      <c r="T41" t="s">
        <v>625</v>
      </c>
      <c r="U41" t="s">
        <v>659</v>
      </c>
      <c r="V41" t="s">
        <v>659</v>
      </c>
      <c r="W41" t="s">
        <v>625</v>
      </c>
      <c r="X41" t="s">
        <v>625</v>
      </c>
      <c r="Z41" t="s">
        <v>637</v>
      </c>
      <c r="AA41" t="s">
        <v>659</v>
      </c>
      <c r="AB41" t="s">
        <v>659</v>
      </c>
      <c r="AC41" t="s">
        <v>659</v>
      </c>
      <c r="AD41" t="s">
        <v>659</v>
      </c>
      <c r="AE41" t="s">
        <v>625</v>
      </c>
    </row>
    <row r="42" spans="1:31" x14ac:dyDescent="0.25">
      <c r="B42" t="s">
        <v>635</v>
      </c>
      <c r="C42" t="s">
        <v>634</v>
      </c>
      <c r="D42" t="s">
        <v>633</v>
      </c>
      <c r="E42" t="s">
        <v>632</v>
      </c>
      <c r="F42" t="s">
        <v>631</v>
      </c>
      <c r="G42" t="s">
        <v>630</v>
      </c>
      <c r="H42" t="s">
        <v>629</v>
      </c>
      <c r="S42" t="s">
        <v>636</v>
      </c>
      <c r="T42" t="s">
        <v>625</v>
      </c>
      <c r="U42" t="s">
        <v>659</v>
      </c>
      <c r="V42" t="s">
        <v>659</v>
      </c>
      <c r="W42" t="s">
        <v>625</v>
      </c>
      <c r="X42" t="s">
        <v>625</v>
      </c>
      <c r="Z42" t="s">
        <v>636</v>
      </c>
      <c r="AA42" t="s">
        <v>659</v>
      </c>
      <c r="AB42" t="s">
        <v>659</v>
      </c>
      <c r="AC42" t="s">
        <v>625</v>
      </c>
      <c r="AD42" t="s">
        <v>659</v>
      </c>
      <c r="AE42" t="s">
        <v>659</v>
      </c>
    </row>
    <row r="43" spans="1:31" x14ac:dyDescent="0.25">
      <c r="A43" s="35" t="s">
        <v>280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T43" s="32" t="s">
        <v>67</v>
      </c>
      <c r="U43" s="32" t="s">
        <v>249</v>
      </c>
      <c r="V43" s="32" t="s">
        <v>766</v>
      </c>
      <c r="W43" s="32" t="s">
        <v>477</v>
      </c>
      <c r="X43" s="32" t="s">
        <v>615</v>
      </c>
      <c r="AA43" s="35" t="s">
        <v>280</v>
      </c>
      <c r="AB43" s="35" t="s">
        <v>306</v>
      </c>
      <c r="AC43" s="35" t="s">
        <v>269</v>
      </c>
      <c r="AD43" s="35" t="s">
        <v>417</v>
      </c>
      <c r="AE43" s="35" t="s">
        <v>601</v>
      </c>
    </row>
    <row r="44" spans="1:31" x14ac:dyDescent="0.25">
      <c r="A44" s="35" t="s">
        <v>306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S44" t="s">
        <v>635</v>
      </c>
      <c r="T44" t="s">
        <v>625</v>
      </c>
      <c r="U44" t="s">
        <v>625</v>
      </c>
      <c r="V44" t="s">
        <v>659</v>
      </c>
      <c r="W44" t="s">
        <v>659</v>
      </c>
      <c r="X44" t="s">
        <v>659</v>
      </c>
      <c r="Z44" t="s">
        <v>635</v>
      </c>
      <c r="AA44" t="s">
        <v>659</v>
      </c>
      <c r="AB44" t="s">
        <v>659</v>
      </c>
      <c r="AC44" t="s">
        <v>659</v>
      </c>
      <c r="AD44" t="s">
        <v>659</v>
      </c>
      <c r="AE44" t="s">
        <v>625</v>
      </c>
    </row>
    <row r="45" spans="1:31" x14ac:dyDescent="0.25">
      <c r="A45" s="35" t="s">
        <v>269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S45" t="s">
        <v>634</v>
      </c>
      <c r="T45" t="s">
        <v>659</v>
      </c>
      <c r="U45" t="s">
        <v>659</v>
      </c>
      <c r="V45" t="s">
        <v>659</v>
      </c>
      <c r="W45" t="s">
        <v>659</v>
      </c>
      <c r="X45" t="s">
        <v>659</v>
      </c>
      <c r="Z45" t="s">
        <v>634</v>
      </c>
      <c r="AA45" t="s">
        <v>659</v>
      </c>
      <c r="AB45" t="s">
        <v>659</v>
      </c>
      <c r="AC45" t="s">
        <v>659</v>
      </c>
      <c r="AD45" t="s">
        <v>625</v>
      </c>
      <c r="AE45" t="s">
        <v>625</v>
      </c>
    </row>
    <row r="46" spans="1:31" x14ac:dyDescent="0.25">
      <c r="A46" s="35" t="s">
        <v>417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S46" t="s">
        <v>633</v>
      </c>
      <c r="T46" t="s">
        <v>659</v>
      </c>
      <c r="U46" t="s">
        <v>659</v>
      </c>
      <c r="V46" t="s">
        <v>659</v>
      </c>
      <c r="W46" t="s">
        <v>659</v>
      </c>
      <c r="X46" t="s">
        <v>659</v>
      </c>
      <c r="Z46" t="s">
        <v>633</v>
      </c>
      <c r="AA46" t="s">
        <v>659</v>
      </c>
      <c r="AB46" t="s">
        <v>659</v>
      </c>
      <c r="AC46" t="s">
        <v>659</v>
      </c>
      <c r="AD46" t="s">
        <v>659</v>
      </c>
      <c r="AE46" t="s">
        <v>625</v>
      </c>
    </row>
    <row r="47" spans="1:31" x14ac:dyDescent="0.25">
      <c r="A47" s="35" t="s">
        <v>601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S47" t="s">
        <v>632</v>
      </c>
      <c r="T47" t="s">
        <v>625</v>
      </c>
      <c r="U47" t="s">
        <v>659</v>
      </c>
      <c r="V47" t="s">
        <v>625</v>
      </c>
      <c r="W47" t="s">
        <v>625</v>
      </c>
      <c r="X47" t="s">
        <v>625</v>
      </c>
      <c r="Z47" t="s">
        <v>632</v>
      </c>
      <c r="AA47" t="s">
        <v>625</v>
      </c>
      <c r="AB47" t="s">
        <v>659</v>
      </c>
      <c r="AC47" t="s">
        <v>659</v>
      </c>
      <c r="AD47" t="s">
        <v>659</v>
      </c>
      <c r="AE47" t="s">
        <v>625</v>
      </c>
    </row>
    <row r="48" spans="1:31" x14ac:dyDescent="0.25">
      <c r="A48" s="32" t="s">
        <v>67</v>
      </c>
      <c r="B48">
        <v>1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S48" t="s">
        <v>631</v>
      </c>
      <c r="T48" t="s">
        <v>625</v>
      </c>
      <c r="U48" t="s">
        <v>659</v>
      </c>
      <c r="V48" t="s">
        <v>659</v>
      </c>
      <c r="W48" t="s">
        <v>659</v>
      </c>
      <c r="X48" t="s">
        <v>659</v>
      </c>
      <c r="Z48" t="s">
        <v>631</v>
      </c>
      <c r="AA48" t="s">
        <v>659</v>
      </c>
      <c r="AB48" t="s">
        <v>659</v>
      </c>
      <c r="AC48" t="s">
        <v>659</v>
      </c>
      <c r="AD48" t="s">
        <v>625</v>
      </c>
      <c r="AE48" t="s">
        <v>625</v>
      </c>
    </row>
    <row r="49" spans="1:31" x14ac:dyDescent="0.25">
      <c r="A49" s="32" t="s">
        <v>249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S49" t="s">
        <v>630</v>
      </c>
      <c r="T49" t="s">
        <v>625</v>
      </c>
      <c r="U49" t="s">
        <v>659</v>
      </c>
      <c r="V49" t="s">
        <v>625</v>
      </c>
      <c r="W49" t="s">
        <v>625</v>
      </c>
      <c r="X49" t="s">
        <v>625</v>
      </c>
      <c r="Z49" t="s">
        <v>630</v>
      </c>
      <c r="AA49" t="s">
        <v>659</v>
      </c>
      <c r="AB49" t="s">
        <v>659</v>
      </c>
      <c r="AC49" t="s">
        <v>659</v>
      </c>
      <c r="AD49" t="s">
        <v>659</v>
      </c>
      <c r="AE49" t="s">
        <v>625</v>
      </c>
    </row>
    <row r="50" spans="1:31" x14ac:dyDescent="0.25">
      <c r="A50" s="32" t="s">
        <v>766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  <c r="S50" t="s">
        <v>629</v>
      </c>
      <c r="T50" t="s">
        <v>625</v>
      </c>
      <c r="U50" t="s">
        <v>659</v>
      </c>
      <c r="V50" t="s">
        <v>625</v>
      </c>
      <c r="W50" t="s">
        <v>625</v>
      </c>
      <c r="X50" t="s">
        <v>625</v>
      </c>
      <c r="Z50" t="s">
        <v>629</v>
      </c>
      <c r="AA50" t="s">
        <v>659</v>
      </c>
      <c r="AB50" t="s">
        <v>625</v>
      </c>
      <c r="AC50" t="s">
        <v>659</v>
      </c>
      <c r="AD50" t="s">
        <v>659</v>
      </c>
      <c r="AE50" t="s">
        <v>625</v>
      </c>
    </row>
    <row r="51" spans="1:31" x14ac:dyDescent="0.25">
      <c r="A51" s="32" t="s">
        <v>477</v>
      </c>
      <c r="B51">
        <v>0</v>
      </c>
      <c r="C51">
        <v>0</v>
      </c>
      <c r="D51">
        <v>0</v>
      </c>
      <c r="E51">
        <v>1</v>
      </c>
      <c r="F51">
        <v>0</v>
      </c>
      <c r="G51">
        <v>1</v>
      </c>
      <c r="H51">
        <v>1</v>
      </c>
    </row>
    <row r="52" spans="1:31" x14ac:dyDescent="0.25">
      <c r="A52" s="32" t="s">
        <v>615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1</v>
      </c>
    </row>
  </sheetData>
  <conditionalFormatting sqref="B4:Q39">
    <cfRule type="cellIs" dxfId="49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386C-1A03-4D26-B371-511845D8C528}">
  <sheetPr>
    <pageSetUpPr fitToPage="1"/>
  </sheetPr>
  <dimension ref="A1:AE83"/>
  <sheetViews>
    <sheetView workbookViewId="0">
      <selection activeCell="F31" sqref="F31"/>
    </sheetView>
  </sheetViews>
  <sheetFormatPr defaultRowHeight="15" x14ac:dyDescent="0.25"/>
  <cols>
    <col min="1" max="1" width="17.85546875" customWidth="1"/>
    <col min="2" max="2" width="16.85546875" customWidth="1"/>
    <col min="4" max="4" width="7.7109375" bestFit="1" customWidth="1"/>
    <col min="5" max="5" width="13.5703125" bestFit="1" customWidth="1"/>
    <col min="6" max="6" width="14.7109375" bestFit="1" customWidth="1"/>
    <col min="7" max="7" width="14.5703125" bestFit="1" customWidth="1"/>
    <col min="8" max="8" width="18.7109375" bestFit="1" customWidth="1"/>
    <col min="10" max="10" width="6.7109375" customWidth="1"/>
    <col min="11" max="11" width="17.42578125" customWidth="1"/>
    <col min="13" max="13" width="12.5703125" bestFit="1" customWidth="1"/>
    <col min="14" max="14" width="14.7109375" bestFit="1" customWidth="1"/>
    <col min="15" max="15" width="14.5703125" bestFit="1" customWidth="1"/>
    <col min="17" max="17" width="8.140625" bestFit="1" customWidth="1"/>
    <col min="18" max="18" width="9.140625" style="12"/>
    <col min="19" max="19" width="12.5703125" style="12" bestFit="1" customWidth="1"/>
    <col min="20" max="20" width="14.7109375" style="12" bestFit="1" customWidth="1"/>
    <col min="21" max="21" width="14.5703125" style="12" bestFit="1" customWidth="1"/>
    <col min="22" max="22" width="9.85546875" style="12" bestFit="1" customWidth="1"/>
    <col min="26" max="26" width="22.85546875" bestFit="1" customWidth="1"/>
    <col min="28" max="28" width="12.5703125" bestFit="1" customWidth="1"/>
    <col min="29" max="29" width="14.7109375" bestFit="1" customWidth="1"/>
    <col min="30" max="30" width="14.5703125" bestFit="1" customWidth="1"/>
    <col min="31" max="31" width="9.85546875" bestFit="1" customWidth="1"/>
  </cols>
  <sheetData>
    <row r="1" spans="1:31" x14ac:dyDescent="0.25">
      <c r="W1" s="43"/>
      <c r="X1" s="43"/>
    </row>
    <row r="2" spans="1:31" x14ac:dyDescent="0.25">
      <c r="D2" t="s">
        <v>67</v>
      </c>
      <c r="E2" t="s">
        <v>628</v>
      </c>
      <c r="F2" t="s">
        <v>479</v>
      </c>
      <c r="G2" t="s">
        <v>477</v>
      </c>
      <c r="H2" t="s">
        <v>626</v>
      </c>
      <c r="L2" s="70" t="s">
        <v>752</v>
      </c>
      <c r="M2" s="70"/>
      <c r="N2" s="70"/>
      <c r="O2" s="70"/>
      <c r="P2" s="70"/>
      <c r="R2" s="71" t="s">
        <v>751</v>
      </c>
      <c r="S2" s="71"/>
      <c r="T2" s="71"/>
      <c r="U2" s="71"/>
      <c r="V2" s="71"/>
      <c r="W2" s="43"/>
      <c r="X2" s="43"/>
      <c r="Z2" t="s">
        <v>753</v>
      </c>
    </row>
    <row r="3" spans="1:31" ht="15.75" thickBot="1" x14ac:dyDescent="0.3">
      <c r="A3" s="69" t="s">
        <v>750</v>
      </c>
      <c r="B3" s="69" t="s">
        <v>749</v>
      </c>
      <c r="C3" s="10" t="s">
        <v>675</v>
      </c>
      <c r="D3" t="s">
        <v>625</v>
      </c>
      <c r="E3" t="s">
        <v>659</v>
      </c>
      <c r="F3" t="s">
        <v>625</v>
      </c>
      <c r="G3" t="s">
        <v>625</v>
      </c>
      <c r="H3" t="s">
        <v>625</v>
      </c>
      <c r="J3" s="10" t="s">
        <v>748</v>
      </c>
      <c r="L3" t="s">
        <v>67</v>
      </c>
      <c r="M3" t="s">
        <v>249</v>
      </c>
      <c r="N3" t="s">
        <v>479</v>
      </c>
      <c r="O3" t="s">
        <v>477</v>
      </c>
      <c r="P3" t="s">
        <v>747</v>
      </c>
      <c r="R3" s="12" t="s">
        <v>67</v>
      </c>
      <c r="S3" s="12" t="s">
        <v>249</v>
      </c>
      <c r="T3" s="12" t="s">
        <v>479</v>
      </c>
      <c r="U3" s="12" t="s">
        <v>477</v>
      </c>
      <c r="V3" s="12" t="s">
        <v>747</v>
      </c>
      <c r="W3" s="43"/>
      <c r="X3" s="43"/>
    </row>
    <row r="4" spans="1:31" x14ac:dyDescent="0.25">
      <c r="A4" s="69"/>
      <c r="B4" s="69"/>
      <c r="C4" s="10" t="s">
        <v>674</v>
      </c>
      <c r="D4" t="s">
        <v>625</v>
      </c>
      <c r="E4" t="s">
        <v>659</v>
      </c>
      <c r="F4" t="s">
        <v>625</v>
      </c>
      <c r="G4" t="s">
        <v>659</v>
      </c>
      <c r="H4" t="s">
        <v>625</v>
      </c>
      <c r="I4" s="10" t="s">
        <v>746</v>
      </c>
      <c r="J4">
        <v>23</v>
      </c>
      <c r="K4" s="10" t="s">
        <v>745</v>
      </c>
      <c r="L4">
        <f>COUNTIF(D3:D18, "Y") + COUNTIF(D39:D45, "Y")</f>
        <v>19</v>
      </c>
      <c r="M4">
        <f>COUNTIF(E3:E18, "Y") + COUNTIF(E39:E45, "Y")</f>
        <v>2</v>
      </c>
      <c r="N4">
        <f>COUNTIF(F3:F18, "Y") + COUNTIF(F39:F45, "Y")</f>
        <v>11</v>
      </c>
      <c r="O4">
        <f>COUNTIF(G3:G18, "Y") + COUNTIF(G39:G45, "Y")</f>
        <v>16</v>
      </c>
      <c r="P4">
        <f>COUNTIF(H3:H18, "Y") + COUNTIF(H39:H45, "Y")</f>
        <v>20</v>
      </c>
      <c r="R4" s="12">
        <f t="shared" ref="R4:V5" si="0">L4/$J4</f>
        <v>0.82608695652173914</v>
      </c>
      <c r="S4" s="12">
        <f t="shared" si="0"/>
        <v>8.6956521739130432E-2</v>
      </c>
      <c r="T4" s="12">
        <f t="shared" si="0"/>
        <v>0.47826086956521741</v>
      </c>
      <c r="U4" s="12">
        <f t="shared" si="0"/>
        <v>0.69565217391304346</v>
      </c>
      <c r="V4" s="12">
        <f t="shared" si="0"/>
        <v>0.86956521739130432</v>
      </c>
      <c r="W4" s="72" t="s">
        <v>756</v>
      </c>
      <c r="X4" s="44"/>
      <c r="Z4" s="46"/>
      <c r="AA4" s="26" t="s">
        <v>67</v>
      </c>
      <c r="AB4" s="26" t="s">
        <v>249</v>
      </c>
      <c r="AC4" s="26" t="s">
        <v>479</v>
      </c>
      <c r="AD4" s="26" t="s">
        <v>477</v>
      </c>
      <c r="AE4" s="25" t="s">
        <v>747</v>
      </c>
    </row>
    <row r="5" spans="1:31" x14ac:dyDescent="0.25">
      <c r="A5" s="69"/>
      <c r="B5" s="69"/>
      <c r="C5" s="10" t="s">
        <v>673</v>
      </c>
      <c r="D5" t="s">
        <v>625</v>
      </c>
      <c r="E5" t="s">
        <v>659</v>
      </c>
      <c r="F5" t="s">
        <v>625</v>
      </c>
      <c r="G5" t="s">
        <v>659</v>
      </c>
      <c r="H5" t="s">
        <v>625</v>
      </c>
      <c r="I5" s="10"/>
      <c r="J5">
        <v>23</v>
      </c>
      <c r="K5" s="10" t="s">
        <v>744</v>
      </c>
      <c r="L5">
        <f>COUNTIF(D21:D36, "Y") + COUNTIF(D49:D55, "Y")</f>
        <v>16</v>
      </c>
      <c r="M5">
        <f>COUNTIF(E21:E36, "Y") + COUNTIF(E49:E55, "Y")</f>
        <v>4</v>
      </c>
      <c r="N5">
        <f>COUNTIF(F21:F36, "Y") + COUNTIF(F49:F55, "Y")</f>
        <v>9</v>
      </c>
      <c r="O5">
        <f>COUNTIF(G21:G36, "Y") + COUNTIF(G49:G55, "Y")</f>
        <v>12</v>
      </c>
      <c r="P5">
        <f>COUNTIF(H21:H36, "Y") + COUNTIF(H49:H55, "Y")</f>
        <v>14</v>
      </c>
      <c r="R5" s="12">
        <f t="shared" si="0"/>
        <v>0.69565217391304346</v>
      </c>
      <c r="S5" s="12">
        <f t="shared" si="0"/>
        <v>0.17391304347826086</v>
      </c>
      <c r="T5" s="12">
        <f t="shared" si="0"/>
        <v>0.39130434782608697</v>
      </c>
      <c r="U5" s="12">
        <f t="shared" si="0"/>
        <v>0.52173913043478259</v>
      </c>
      <c r="V5" s="12">
        <f t="shared" si="0"/>
        <v>0.60869565217391308</v>
      </c>
      <c r="W5" s="72"/>
      <c r="X5" s="44"/>
      <c r="Y5">
        <v>1</v>
      </c>
      <c r="Z5" s="47" t="s">
        <v>12</v>
      </c>
      <c r="AA5" s="12">
        <v>0.875</v>
      </c>
      <c r="AB5" s="12">
        <v>0.25</v>
      </c>
      <c r="AC5" s="12">
        <v>0.8125</v>
      </c>
      <c r="AD5" s="12">
        <v>0.8125</v>
      </c>
      <c r="AE5" s="18">
        <v>1</v>
      </c>
    </row>
    <row r="6" spans="1:31" x14ac:dyDescent="0.25">
      <c r="A6" s="69"/>
      <c r="B6" s="69"/>
      <c r="C6" s="10" t="s">
        <v>672</v>
      </c>
      <c r="D6" t="s">
        <v>625</v>
      </c>
      <c r="E6" t="s">
        <v>659</v>
      </c>
      <c r="F6" t="s">
        <v>625</v>
      </c>
      <c r="G6" t="s">
        <v>659</v>
      </c>
      <c r="H6" t="s">
        <v>625</v>
      </c>
      <c r="I6" s="10"/>
      <c r="K6" s="17" t="s">
        <v>710</v>
      </c>
      <c r="L6" s="36">
        <v>0.49080000000000001</v>
      </c>
      <c r="M6" s="36">
        <v>0.66500000000000004</v>
      </c>
      <c r="N6" s="36">
        <v>0.76700000000000002</v>
      </c>
      <c r="O6" s="36">
        <v>0.36509999999999998</v>
      </c>
      <c r="P6" s="37">
        <v>9.0929999999999997E-2</v>
      </c>
      <c r="Q6" s="17" t="s">
        <v>710</v>
      </c>
      <c r="R6" s="39">
        <v>0.49080000000000001</v>
      </c>
      <c r="S6" s="39">
        <v>0.66500000000000004</v>
      </c>
      <c r="T6" s="39">
        <v>0.76700000000000002</v>
      </c>
      <c r="U6" s="39">
        <v>0.36509999999999998</v>
      </c>
      <c r="V6" s="40">
        <v>9.0929999999999997E-2</v>
      </c>
      <c r="W6" s="43"/>
      <c r="X6" s="43"/>
      <c r="Z6" s="47" t="s">
        <v>45</v>
      </c>
      <c r="AA6" s="12">
        <v>1</v>
      </c>
      <c r="AB6" s="12">
        <v>0.14285714285714285</v>
      </c>
      <c r="AC6" s="12">
        <v>0.42857142857142855</v>
      </c>
      <c r="AD6" s="12">
        <v>0.5714285714285714</v>
      </c>
      <c r="AE6" s="18">
        <v>0.5714285714285714</v>
      </c>
    </row>
    <row r="7" spans="1:31" x14ac:dyDescent="0.25">
      <c r="A7" s="69"/>
      <c r="B7" s="69"/>
      <c r="C7" s="10" t="s">
        <v>671</v>
      </c>
      <c r="D7" t="s">
        <v>659</v>
      </c>
      <c r="E7" t="s">
        <v>659</v>
      </c>
      <c r="F7" t="s">
        <v>659</v>
      </c>
      <c r="G7" t="s">
        <v>625</v>
      </c>
      <c r="H7" t="s">
        <v>625</v>
      </c>
      <c r="I7" s="10" t="s">
        <v>743</v>
      </c>
      <c r="J7">
        <v>16</v>
      </c>
      <c r="K7" s="20" t="s">
        <v>739</v>
      </c>
      <c r="L7" s="19">
        <f>COUNTIF(D3:D18, "Y")</f>
        <v>12</v>
      </c>
      <c r="M7" s="19">
        <f>COUNTIF(E3:E18, "Y")</f>
        <v>1</v>
      </c>
      <c r="N7" s="19">
        <f>COUNTIF(F3:F18, "Y")</f>
        <v>10</v>
      </c>
      <c r="O7" s="19">
        <f>COUNTIF(G3:G18, "Y")</f>
        <v>12</v>
      </c>
      <c r="P7" s="19">
        <f>COUNTIF(H3:H18, "Y")</f>
        <v>16</v>
      </c>
      <c r="R7" s="12">
        <f t="shared" ref="R7:V8" si="1">L7/$J7</f>
        <v>0.75</v>
      </c>
      <c r="S7" s="12">
        <f t="shared" si="1"/>
        <v>6.25E-2</v>
      </c>
      <c r="T7" s="12">
        <f t="shared" si="1"/>
        <v>0.625</v>
      </c>
      <c r="U7" s="12">
        <f t="shared" si="1"/>
        <v>0.75</v>
      </c>
      <c r="V7" s="12">
        <f t="shared" si="1"/>
        <v>1</v>
      </c>
      <c r="W7" s="72" t="s">
        <v>757</v>
      </c>
      <c r="X7" s="44"/>
      <c r="Z7" s="48" t="s">
        <v>710</v>
      </c>
      <c r="AA7" s="39">
        <v>1</v>
      </c>
      <c r="AB7" s="39">
        <v>1</v>
      </c>
      <c r="AC7" s="39">
        <v>0.13739999999999999</v>
      </c>
      <c r="AD7" s="39">
        <v>0.31850000000000001</v>
      </c>
      <c r="AE7" s="49">
        <v>1.976E-2</v>
      </c>
    </row>
    <row r="8" spans="1:31" x14ac:dyDescent="0.25">
      <c r="A8" s="69"/>
      <c r="B8" s="69"/>
      <c r="C8" s="10" t="s">
        <v>670</v>
      </c>
      <c r="D8" t="s">
        <v>625</v>
      </c>
      <c r="E8" t="s">
        <v>659</v>
      </c>
      <c r="F8" t="s">
        <v>659</v>
      </c>
      <c r="G8" t="s">
        <v>625</v>
      </c>
      <c r="H8" t="s">
        <v>625</v>
      </c>
      <c r="I8" s="10"/>
      <c r="J8">
        <v>16</v>
      </c>
      <c r="K8" s="10" t="s">
        <v>736</v>
      </c>
      <c r="L8">
        <f>COUNTIF(D21:D36, "Y")</f>
        <v>11</v>
      </c>
      <c r="M8">
        <f>COUNTIF(E21:E36, "Y")</f>
        <v>3</v>
      </c>
      <c r="N8">
        <f>COUNTIF(F21:F36, "Y")</f>
        <v>6</v>
      </c>
      <c r="O8">
        <f>COUNTIF(G21:G36, "Y")</f>
        <v>9</v>
      </c>
      <c r="P8">
        <f>COUNTIF(H21:H36, "Y")</f>
        <v>11</v>
      </c>
      <c r="R8" s="12">
        <f t="shared" si="1"/>
        <v>0.6875</v>
      </c>
      <c r="S8" s="12">
        <f t="shared" si="1"/>
        <v>0.1875</v>
      </c>
      <c r="T8" s="12">
        <f t="shared" si="1"/>
        <v>0.375</v>
      </c>
      <c r="U8" s="12">
        <f t="shared" si="1"/>
        <v>0.5625</v>
      </c>
      <c r="V8" s="12">
        <f t="shared" si="1"/>
        <v>0.6875</v>
      </c>
      <c r="W8" s="72"/>
      <c r="X8" s="44"/>
      <c r="Z8" s="50"/>
      <c r="AE8" s="51"/>
    </row>
    <row r="9" spans="1:31" x14ac:dyDescent="0.25">
      <c r="A9" s="69"/>
      <c r="B9" s="69"/>
      <c r="C9" s="10" t="s">
        <v>669</v>
      </c>
      <c r="D9" t="s">
        <v>625</v>
      </c>
      <c r="E9" t="s">
        <v>659</v>
      </c>
      <c r="F9" t="s">
        <v>625</v>
      </c>
      <c r="G9" t="s">
        <v>625</v>
      </c>
      <c r="H9" t="s">
        <v>625</v>
      </c>
      <c r="I9" s="10"/>
      <c r="K9" s="24" t="s">
        <v>710</v>
      </c>
      <c r="L9" s="37">
        <v>1</v>
      </c>
      <c r="M9" s="37">
        <v>0.59960000000000002</v>
      </c>
      <c r="N9" s="37">
        <v>0.28899999999999998</v>
      </c>
      <c r="O9" s="37">
        <v>0.45779999999999998</v>
      </c>
      <c r="P9" s="21">
        <v>4.3380000000000002E-2</v>
      </c>
      <c r="Q9" s="24" t="s">
        <v>710</v>
      </c>
      <c r="R9" s="40">
        <v>1</v>
      </c>
      <c r="S9" s="40">
        <v>0.59960000000000002</v>
      </c>
      <c r="T9" s="40">
        <v>0.28899999999999998</v>
      </c>
      <c r="U9" s="40">
        <v>0.45779999999999998</v>
      </c>
      <c r="V9" s="41">
        <v>4.3380000000000002E-2</v>
      </c>
      <c r="W9" s="43"/>
      <c r="X9" s="43"/>
      <c r="Y9">
        <v>2</v>
      </c>
      <c r="Z9" s="47" t="s">
        <v>714</v>
      </c>
      <c r="AA9" s="12">
        <v>1</v>
      </c>
      <c r="AB9" s="12">
        <v>0.33333333333333331</v>
      </c>
      <c r="AC9" s="12">
        <v>0.66666666666666663</v>
      </c>
      <c r="AD9" s="12">
        <v>0.66666666666666663</v>
      </c>
      <c r="AE9" s="18">
        <v>0.83333333333333337</v>
      </c>
    </row>
    <row r="10" spans="1:31" x14ac:dyDescent="0.25">
      <c r="A10" s="69"/>
      <c r="B10" s="69"/>
      <c r="C10" s="10" t="s">
        <v>668</v>
      </c>
      <c r="D10" t="s">
        <v>659</v>
      </c>
      <c r="E10" t="s">
        <v>659</v>
      </c>
      <c r="F10" t="s">
        <v>625</v>
      </c>
      <c r="G10" t="s">
        <v>625</v>
      </c>
      <c r="H10" t="s">
        <v>625</v>
      </c>
      <c r="I10" s="10" t="s">
        <v>742</v>
      </c>
      <c r="J10">
        <v>7</v>
      </c>
      <c r="K10" s="20" t="s">
        <v>738</v>
      </c>
      <c r="L10" s="19">
        <f>COUNTIF(D39:D45, "Y")</f>
        <v>7</v>
      </c>
      <c r="M10" s="19">
        <f>COUNTIF(E39:E45, "Y")</f>
        <v>1</v>
      </c>
      <c r="N10" s="19">
        <f>COUNTIF(F39:F45, "Y")</f>
        <v>1</v>
      </c>
      <c r="O10" s="19">
        <f>COUNTIF(G39:G45, "Y")</f>
        <v>4</v>
      </c>
      <c r="P10" s="19">
        <f>COUNTIF(H39:H45, "Y")</f>
        <v>4</v>
      </c>
      <c r="R10" s="12">
        <f t="shared" ref="R10:V11" si="2">L10/$J10</f>
        <v>1</v>
      </c>
      <c r="S10" s="12">
        <f t="shared" si="2"/>
        <v>0.14285714285714285</v>
      </c>
      <c r="T10" s="12">
        <f t="shared" si="2"/>
        <v>0.14285714285714285</v>
      </c>
      <c r="U10" s="12">
        <f t="shared" si="2"/>
        <v>0.5714285714285714</v>
      </c>
      <c r="V10" s="12">
        <f t="shared" si="2"/>
        <v>0.5714285714285714</v>
      </c>
      <c r="W10" s="72" t="s">
        <v>758</v>
      </c>
      <c r="X10" s="44"/>
      <c r="Z10" s="47" t="s">
        <v>711</v>
      </c>
      <c r="AA10" s="12">
        <v>0.81818181818181823</v>
      </c>
      <c r="AB10" s="12">
        <v>9.0909090909090912E-2</v>
      </c>
      <c r="AC10" s="12">
        <v>0.72727272727272729</v>
      </c>
      <c r="AD10" s="12">
        <v>0.81818181818181823</v>
      </c>
      <c r="AE10" s="18">
        <v>0.90909090909090906</v>
      </c>
    </row>
    <row r="11" spans="1:31" x14ac:dyDescent="0.25">
      <c r="A11" s="69"/>
      <c r="B11" s="69" t="s">
        <v>741</v>
      </c>
      <c r="C11" s="10" t="s">
        <v>667</v>
      </c>
      <c r="D11" t="s">
        <v>625</v>
      </c>
      <c r="E11" t="s">
        <v>659</v>
      </c>
      <c r="F11" t="s">
        <v>659</v>
      </c>
      <c r="G11" t="s">
        <v>625</v>
      </c>
      <c r="H11" t="s">
        <v>625</v>
      </c>
      <c r="I11" s="10"/>
      <c r="J11">
        <v>7</v>
      </c>
      <c r="K11" s="10" t="s">
        <v>735</v>
      </c>
      <c r="L11">
        <f>COUNTIF(D49:D55, "Y")</f>
        <v>5</v>
      </c>
      <c r="M11">
        <f>COUNTIF(E49:E55, "Y")</f>
        <v>1</v>
      </c>
      <c r="N11">
        <f>COUNTIF(F49:F55, "Y")</f>
        <v>3</v>
      </c>
      <c r="O11">
        <f>COUNTIF(G49:G55, "Y")</f>
        <v>3</v>
      </c>
      <c r="P11">
        <f>COUNTIF(H49:H55, "Y")</f>
        <v>3</v>
      </c>
      <c r="R11" s="12">
        <f t="shared" si="2"/>
        <v>0.7142857142857143</v>
      </c>
      <c r="S11" s="12">
        <f t="shared" si="2"/>
        <v>0.14285714285714285</v>
      </c>
      <c r="T11" s="12">
        <f t="shared" si="2"/>
        <v>0.42857142857142855</v>
      </c>
      <c r="U11" s="12">
        <f t="shared" si="2"/>
        <v>0.42857142857142855</v>
      </c>
      <c r="V11" s="12">
        <f t="shared" si="2"/>
        <v>0.42857142857142855</v>
      </c>
      <c r="W11" s="72"/>
      <c r="X11" s="44"/>
      <c r="Z11" s="48" t="s">
        <v>710</v>
      </c>
      <c r="AA11" s="39">
        <v>0.21740000000000001</v>
      </c>
      <c r="AB11" s="39">
        <v>0.31680000000000003</v>
      </c>
      <c r="AC11" s="39">
        <v>1</v>
      </c>
      <c r="AD11" s="39">
        <v>0.64039999999999997</v>
      </c>
      <c r="AE11" s="52">
        <v>1</v>
      </c>
    </row>
    <row r="12" spans="1:31" x14ac:dyDescent="0.25">
      <c r="A12" s="69"/>
      <c r="B12" s="69"/>
      <c r="C12" s="10" t="s">
        <v>666</v>
      </c>
      <c r="D12" t="s">
        <v>625</v>
      </c>
      <c r="E12" t="s">
        <v>659</v>
      </c>
      <c r="F12" t="s">
        <v>659</v>
      </c>
      <c r="G12" t="s">
        <v>625</v>
      </c>
      <c r="H12" t="s">
        <v>625</v>
      </c>
      <c r="I12" s="10"/>
      <c r="K12" s="17" t="s">
        <v>710</v>
      </c>
      <c r="L12" s="36">
        <v>0.46200000000000002</v>
      </c>
      <c r="M12" s="36">
        <v>1</v>
      </c>
      <c r="N12" s="36">
        <v>0.55900000000000005</v>
      </c>
      <c r="O12" s="36">
        <v>1</v>
      </c>
      <c r="P12" s="36">
        <v>1</v>
      </c>
      <c r="Q12" s="17" t="s">
        <v>710</v>
      </c>
      <c r="R12" s="39">
        <v>0.46200000000000002</v>
      </c>
      <c r="S12" s="39">
        <v>1</v>
      </c>
      <c r="T12" s="39">
        <v>0.55900000000000005</v>
      </c>
      <c r="U12" s="39">
        <v>1</v>
      </c>
      <c r="V12" s="39">
        <v>1</v>
      </c>
      <c r="W12" s="43"/>
      <c r="X12" s="43"/>
      <c r="Z12" s="50"/>
      <c r="AE12" s="51"/>
    </row>
    <row r="13" spans="1:31" x14ac:dyDescent="0.25">
      <c r="A13" s="69"/>
      <c r="B13" s="69"/>
      <c r="C13" s="10" t="s">
        <v>665</v>
      </c>
      <c r="D13" t="s">
        <v>625</v>
      </c>
      <c r="E13" t="s">
        <v>659</v>
      </c>
      <c r="F13" t="s">
        <v>659</v>
      </c>
      <c r="G13" t="s">
        <v>625</v>
      </c>
      <c r="H13" t="s">
        <v>625</v>
      </c>
      <c r="I13" s="10" t="s">
        <v>740</v>
      </c>
      <c r="J13">
        <v>16</v>
      </c>
      <c r="K13" s="20" t="s">
        <v>739</v>
      </c>
      <c r="L13" s="19">
        <f>COUNTIF(D3:D18, "Y")</f>
        <v>12</v>
      </c>
      <c r="M13" s="19">
        <f>COUNTIF(E3:E18, "Y")</f>
        <v>1</v>
      </c>
      <c r="N13" s="19">
        <f>COUNTIF(F3:F18, "Y")</f>
        <v>10</v>
      </c>
      <c r="O13" s="19">
        <f>COUNTIF(G3:G18, "Y")</f>
        <v>12</v>
      </c>
      <c r="P13" s="19">
        <f>COUNTIF(H3:H18, "Y")</f>
        <v>16</v>
      </c>
      <c r="R13" s="12">
        <f t="shared" ref="R13:V14" si="3">L13/$J13</f>
        <v>0.75</v>
      </c>
      <c r="S13" s="12">
        <f t="shared" si="3"/>
        <v>6.25E-2</v>
      </c>
      <c r="T13" s="12">
        <f t="shared" si="3"/>
        <v>0.625</v>
      </c>
      <c r="U13" s="12">
        <f t="shared" si="3"/>
        <v>0.75</v>
      </c>
      <c r="V13" s="12">
        <f t="shared" si="3"/>
        <v>1</v>
      </c>
      <c r="W13" s="43"/>
      <c r="X13" s="43"/>
      <c r="Y13">
        <v>3</v>
      </c>
      <c r="Z13" s="47" t="s">
        <v>745</v>
      </c>
      <c r="AA13" s="12">
        <v>0.82608695652173914</v>
      </c>
      <c r="AB13" s="12">
        <v>8.6956521739130432E-2</v>
      </c>
      <c r="AC13" s="12">
        <v>0.47826086956521741</v>
      </c>
      <c r="AD13" s="12">
        <v>0.69565217391304346</v>
      </c>
      <c r="AE13" s="18">
        <v>0.86956521739130432</v>
      </c>
    </row>
    <row r="14" spans="1:31" x14ac:dyDescent="0.25">
      <c r="A14" s="69"/>
      <c r="B14" s="69"/>
      <c r="C14" s="10" t="s">
        <v>664</v>
      </c>
      <c r="D14" t="s">
        <v>659</v>
      </c>
      <c r="E14" t="s">
        <v>659</v>
      </c>
      <c r="F14" t="s">
        <v>625</v>
      </c>
      <c r="G14" t="s">
        <v>659</v>
      </c>
      <c r="H14" t="s">
        <v>625</v>
      </c>
      <c r="I14" s="10"/>
      <c r="J14">
        <v>7</v>
      </c>
      <c r="K14" s="10" t="s">
        <v>738</v>
      </c>
      <c r="L14">
        <f>COUNTIF(D39:D45, "Y")</f>
        <v>7</v>
      </c>
      <c r="M14">
        <f>COUNTIF(E39:E45, "Y")</f>
        <v>1</v>
      </c>
      <c r="N14">
        <f>COUNTIF(F39:F45, "Y")</f>
        <v>1</v>
      </c>
      <c r="O14">
        <f>COUNTIF(G39:G45, "Y")</f>
        <v>4</v>
      </c>
      <c r="P14">
        <f>COUNTIF(H39:H45, "Y")</f>
        <v>4</v>
      </c>
      <c r="R14" s="12">
        <f t="shared" si="3"/>
        <v>1</v>
      </c>
      <c r="S14" s="12">
        <f t="shared" si="3"/>
        <v>0.14285714285714285</v>
      </c>
      <c r="T14" s="12">
        <f t="shared" si="3"/>
        <v>0.14285714285714285</v>
      </c>
      <c r="U14" s="12">
        <f t="shared" si="3"/>
        <v>0.5714285714285714</v>
      </c>
      <c r="V14" s="12">
        <f t="shared" si="3"/>
        <v>0.5714285714285714</v>
      </c>
      <c r="W14" s="43"/>
      <c r="X14" s="43"/>
      <c r="Z14" s="47" t="s">
        <v>744</v>
      </c>
      <c r="AA14" s="12">
        <v>0.69565217391304346</v>
      </c>
      <c r="AB14" s="12">
        <v>0.17391304347826086</v>
      </c>
      <c r="AC14" s="12">
        <v>0.39130434782608697</v>
      </c>
      <c r="AD14" s="12">
        <v>0.52173913043478259</v>
      </c>
      <c r="AE14" s="18">
        <v>0.60869565217391308</v>
      </c>
    </row>
    <row r="15" spans="1:31" x14ac:dyDescent="0.25">
      <c r="A15" s="69"/>
      <c r="B15" s="69"/>
      <c r="C15" s="10" t="s">
        <v>663</v>
      </c>
      <c r="D15" t="s">
        <v>659</v>
      </c>
      <c r="E15" t="s">
        <v>625</v>
      </c>
      <c r="F15" t="s">
        <v>625</v>
      </c>
      <c r="G15" t="s">
        <v>625</v>
      </c>
      <c r="H15" t="s">
        <v>625</v>
      </c>
      <c r="I15" s="10"/>
      <c r="K15" s="24" t="s">
        <v>710</v>
      </c>
      <c r="L15" s="37">
        <v>0.27189999999999998</v>
      </c>
      <c r="M15" s="37">
        <v>0.52569999999999995</v>
      </c>
      <c r="N15" s="37">
        <v>6.8650000000000003E-2</v>
      </c>
      <c r="O15" s="37">
        <v>0.62580000000000002</v>
      </c>
      <c r="P15" s="21">
        <v>1.976E-2</v>
      </c>
      <c r="Q15" s="24" t="s">
        <v>710</v>
      </c>
      <c r="R15" s="40">
        <v>0.27189999999999998</v>
      </c>
      <c r="S15" s="40">
        <v>0.52569999999999995</v>
      </c>
      <c r="T15" s="40">
        <v>6.8650000000000003E-2</v>
      </c>
      <c r="U15" s="40">
        <v>0.62580000000000002</v>
      </c>
      <c r="V15" s="41">
        <v>1.976E-2</v>
      </c>
      <c r="W15" s="43"/>
      <c r="X15" s="43"/>
      <c r="Z15" s="48" t="s">
        <v>710</v>
      </c>
      <c r="AA15" s="39">
        <v>0.49080000000000001</v>
      </c>
      <c r="AB15" s="39">
        <v>0.66500000000000004</v>
      </c>
      <c r="AC15" s="39">
        <v>0.76700000000000002</v>
      </c>
      <c r="AD15" s="39">
        <v>0.36509999999999998</v>
      </c>
      <c r="AE15" s="53">
        <v>9.0929999999999997E-2</v>
      </c>
    </row>
    <row r="16" spans="1:31" x14ac:dyDescent="0.25">
      <c r="A16" s="69"/>
      <c r="B16" s="69"/>
      <c r="C16" s="10" t="s">
        <v>662</v>
      </c>
      <c r="D16" t="s">
        <v>625</v>
      </c>
      <c r="E16" t="s">
        <v>659</v>
      </c>
      <c r="F16" t="s">
        <v>625</v>
      </c>
      <c r="G16" t="s">
        <v>625</v>
      </c>
      <c r="H16" t="s">
        <v>625</v>
      </c>
      <c r="I16" s="10" t="s">
        <v>737</v>
      </c>
      <c r="J16">
        <v>16</v>
      </c>
      <c r="K16" s="20" t="s">
        <v>736</v>
      </c>
      <c r="L16" s="19">
        <f>COUNTIF(D21:D36, "Y")</f>
        <v>11</v>
      </c>
      <c r="M16" s="19">
        <f>COUNTIF(E21:E36, "Y")</f>
        <v>3</v>
      </c>
      <c r="N16" s="19">
        <f>COUNTIF(F21:F36, "Y")</f>
        <v>6</v>
      </c>
      <c r="O16" s="19">
        <f>COUNTIF(G21:G36, "Y")</f>
        <v>9</v>
      </c>
      <c r="P16" s="19">
        <f>COUNTIF(H21:H36, "Y")</f>
        <v>11</v>
      </c>
      <c r="R16" s="12">
        <f t="shared" ref="R16:V17" si="4">L16/$J16</f>
        <v>0.6875</v>
      </c>
      <c r="S16" s="12">
        <f t="shared" si="4"/>
        <v>0.1875</v>
      </c>
      <c r="T16" s="12">
        <f t="shared" si="4"/>
        <v>0.375</v>
      </c>
      <c r="U16" s="12">
        <f t="shared" si="4"/>
        <v>0.5625</v>
      </c>
      <c r="V16" s="12">
        <f t="shared" si="4"/>
        <v>0.6875</v>
      </c>
      <c r="W16" s="43"/>
      <c r="X16" s="43"/>
      <c r="Z16" s="50"/>
      <c r="AE16" s="51"/>
    </row>
    <row r="17" spans="1:31" x14ac:dyDescent="0.25">
      <c r="A17" s="69"/>
      <c r="B17" s="69"/>
      <c r="C17" s="10" t="s">
        <v>661</v>
      </c>
      <c r="D17" t="s">
        <v>625</v>
      </c>
      <c r="E17" t="s">
        <v>659</v>
      </c>
      <c r="F17" t="s">
        <v>625</v>
      </c>
      <c r="G17" t="s">
        <v>625</v>
      </c>
      <c r="H17" t="s">
        <v>625</v>
      </c>
      <c r="I17" s="10"/>
      <c r="J17">
        <v>7</v>
      </c>
      <c r="K17" s="10" t="s">
        <v>735</v>
      </c>
      <c r="L17">
        <f>COUNTIF(D49:D55, "Y")</f>
        <v>5</v>
      </c>
      <c r="M17">
        <f>COUNTIF(E49:E55, "Y")</f>
        <v>1</v>
      </c>
      <c r="N17">
        <f>COUNTIF(F49:F55, "Y")</f>
        <v>3</v>
      </c>
      <c r="O17">
        <f>COUNTIF(G49:G55, "Y")</f>
        <v>3</v>
      </c>
      <c r="P17">
        <f>COUNTIF(H49:H55, "Y")</f>
        <v>3</v>
      </c>
      <c r="R17" s="12">
        <f t="shared" si="4"/>
        <v>0.7142857142857143</v>
      </c>
      <c r="S17" s="12">
        <f t="shared" si="4"/>
        <v>0.14285714285714285</v>
      </c>
      <c r="T17" s="12">
        <f t="shared" si="4"/>
        <v>0.42857142857142855</v>
      </c>
      <c r="U17" s="12">
        <f t="shared" si="4"/>
        <v>0.42857142857142855</v>
      </c>
      <c r="V17" s="12">
        <f t="shared" si="4"/>
        <v>0.42857142857142855</v>
      </c>
      <c r="W17" s="43"/>
      <c r="X17" s="43"/>
      <c r="Y17">
        <v>4</v>
      </c>
      <c r="Z17" s="47" t="s">
        <v>739</v>
      </c>
      <c r="AA17" s="12">
        <v>0.75</v>
      </c>
      <c r="AB17" s="12">
        <v>6.25E-2</v>
      </c>
      <c r="AC17" s="12">
        <v>0.625</v>
      </c>
      <c r="AD17" s="12">
        <v>0.75</v>
      </c>
      <c r="AE17" s="18">
        <v>1</v>
      </c>
    </row>
    <row r="18" spans="1:31" x14ac:dyDescent="0.25">
      <c r="A18" s="69"/>
      <c r="B18" s="69"/>
      <c r="C18" s="10" t="s">
        <v>660</v>
      </c>
      <c r="D18" t="s">
        <v>625</v>
      </c>
      <c r="E18" t="s">
        <v>659</v>
      </c>
      <c r="F18" t="s">
        <v>659</v>
      </c>
      <c r="G18" t="s">
        <v>625</v>
      </c>
      <c r="H18" t="s">
        <v>625</v>
      </c>
      <c r="I18" s="10"/>
      <c r="K18" s="17" t="s">
        <v>710</v>
      </c>
      <c r="L18" s="36">
        <v>1</v>
      </c>
      <c r="M18" s="37">
        <v>1</v>
      </c>
      <c r="N18" s="36">
        <v>1</v>
      </c>
      <c r="O18" s="36">
        <v>0.66679999999999995</v>
      </c>
      <c r="P18" s="36">
        <v>0.36299999999999999</v>
      </c>
      <c r="Q18" s="17" t="s">
        <v>710</v>
      </c>
      <c r="R18" s="39">
        <v>1</v>
      </c>
      <c r="S18" s="40">
        <v>1</v>
      </c>
      <c r="T18" s="39">
        <v>1</v>
      </c>
      <c r="U18" s="39">
        <v>0.66679999999999995</v>
      </c>
      <c r="V18" s="39">
        <v>0.36299999999999999</v>
      </c>
      <c r="W18" s="43"/>
      <c r="X18" s="43"/>
      <c r="Z18" s="47" t="s">
        <v>736</v>
      </c>
      <c r="AA18" s="12">
        <v>0.6875</v>
      </c>
      <c r="AB18" s="12">
        <v>0.1875</v>
      </c>
      <c r="AC18" s="12">
        <v>0.375</v>
      </c>
      <c r="AD18" s="12">
        <v>0.5625</v>
      </c>
      <c r="AE18" s="18">
        <v>0.6875</v>
      </c>
    </row>
    <row r="19" spans="1:31" x14ac:dyDescent="0.25">
      <c r="I19" s="10" t="s">
        <v>734</v>
      </c>
      <c r="J19">
        <v>12</v>
      </c>
      <c r="K19" s="20" t="s">
        <v>733</v>
      </c>
      <c r="L19" s="19">
        <f>COUNTIF(D3:D10, "Y") +COUNTIF(D39:D42, "Y")</f>
        <v>10</v>
      </c>
      <c r="M19" s="19">
        <f>COUNTIF(E3:E10, "Y") +COUNTIF(E39:E42, "Y")</f>
        <v>1</v>
      </c>
      <c r="N19" s="19">
        <f>COUNTIF(F3:F10, "Y") +COUNTIF(F39:F42, "Y")</f>
        <v>7</v>
      </c>
      <c r="O19" s="19">
        <f>COUNTIF(G3:G10, "Y") +COUNTIF(G39:G42, "Y")</f>
        <v>7</v>
      </c>
      <c r="P19" s="19">
        <f>COUNTIF(H3:H10, "Y") +COUNTIF(H39:H42, "Y")</f>
        <v>10</v>
      </c>
      <c r="R19" s="12">
        <f t="shared" ref="R19:V20" si="5">L19/$J19</f>
        <v>0.83333333333333337</v>
      </c>
      <c r="S19" s="12">
        <f t="shared" si="5"/>
        <v>8.3333333333333329E-2</v>
      </c>
      <c r="T19" s="12">
        <f t="shared" si="5"/>
        <v>0.58333333333333337</v>
      </c>
      <c r="U19" s="12">
        <f t="shared" si="5"/>
        <v>0.58333333333333337</v>
      </c>
      <c r="V19" s="12">
        <f t="shared" si="5"/>
        <v>0.83333333333333337</v>
      </c>
      <c r="W19" s="72" t="s">
        <v>759</v>
      </c>
      <c r="X19" s="44"/>
      <c r="Z19" s="54" t="s">
        <v>710</v>
      </c>
      <c r="AA19" s="40">
        <v>1</v>
      </c>
      <c r="AB19" s="40">
        <v>0.59960000000000002</v>
      </c>
      <c r="AC19" s="40">
        <v>0.28899999999999998</v>
      </c>
      <c r="AD19" s="40">
        <v>0.45779999999999998</v>
      </c>
      <c r="AE19" s="49">
        <v>4.3380000000000002E-2</v>
      </c>
    </row>
    <row r="20" spans="1:31" x14ac:dyDescent="0.25">
      <c r="D20" t="s">
        <v>67</v>
      </c>
      <c r="E20" t="s">
        <v>628</v>
      </c>
      <c r="F20" t="s">
        <v>479</v>
      </c>
      <c r="G20" t="s">
        <v>477</v>
      </c>
      <c r="H20" t="s">
        <v>626</v>
      </c>
      <c r="I20" s="10"/>
      <c r="J20">
        <v>11</v>
      </c>
      <c r="K20" s="10" t="s">
        <v>732</v>
      </c>
      <c r="L20">
        <f>COUNTIF(D11:D18, "Y") +COUNTIF(D43:D45, "Y")</f>
        <v>9</v>
      </c>
      <c r="M20">
        <f>COUNTIF(E11:E18, "Y") +COUNTIF(E43:E45, "Y")</f>
        <v>1</v>
      </c>
      <c r="N20">
        <f>COUNTIF(F11:F18, "Y") +COUNTIF(F43:F45, "Y")</f>
        <v>4</v>
      </c>
      <c r="O20">
        <f>COUNTIF(G11:G18, "Y") +COUNTIF(G43:G45, "Y")</f>
        <v>9</v>
      </c>
      <c r="P20">
        <f>COUNTIF(H11:H18, "Y") +COUNTIF(H43:H45, "Y")</f>
        <v>10</v>
      </c>
      <c r="R20" s="12">
        <f t="shared" si="5"/>
        <v>0.81818181818181823</v>
      </c>
      <c r="S20" s="12">
        <f t="shared" si="5"/>
        <v>9.0909090909090912E-2</v>
      </c>
      <c r="T20" s="12">
        <f t="shared" si="5"/>
        <v>0.36363636363636365</v>
      </c>
      <c r="U20" s="12">
        <f t="shared" si="5"/>
        <v>0.81818181818181823</v>
      </c>
      <c r="V20" s="12">
        <f t="shared" si="5"/>
        <v>0.90909090909090906</v>
      </c>
      <c r="W20" s="72"/>
      <c r="X20" s="44"/>
      <c r="Z20" s="50"/>
      <c r="AE20" s="51"/>
    </row>
    <row r="21" spans="1:31" x14ac:dyDescent="0.25">
      <c r="A21" s="69" t="s">
        <v>731</v>
      </c>
      <c r="B21" s="69" t="s">
        <v>730</v>
      </c>
      <c r="C21" s="10" t="s">
        <v>658</v>
      </c>
      <c r="D21" t="s">
        <v>625</v>
      </c>
      <c r="E21" t="s">
        <v>659</v>
      </c>
      <c r="F21" t="s">
        <v>659</v>
      </c>
      <c r="G21" t="s">
        <v>659</v>
      </c>
      <c r="H21" t="s">
        <v>659</v>
      </c>
      <c r="I21" s="10"/>
      <c r="K21" s="17" t="s">
        <v>710</v>
      </c>
      <c r="L21" s="36">
        <v>1</v>
      </c>
      <c r="M21" s="36">
        <v>1</v>
      </c>
      <c r="N21" s="36">
        <v>0.41360000000000002</v>
      </c>
      <c r="O21" s="36">
        <v>0.37069999999999997</v>
      </c>
      <c r="P21" s="36">
        <v>1</v>
      </c>
      <c r="Q21" s="17" t="s">
        <v>710</v>
      </c>
      <c r="R21" s="39">
        <v>1</v>
      </c>
      <c r="S21" s="39">
        <v>1</v>
      </c>
      <c r="T21" s="39">
        <v>0.41360000000000002</v>
      </c>
      <c r="U21" s="39">
        <v>0.37069999999999997</v>
      </c>
      <c r="V21" s="39">
        <v>1</v>
      </c>
      <c r="W21" s="43"/>
      <c r="X21" s="43"/>
      <c r="Y21">
        <v>5</v>
      </c>
      <c r="Z21" s="47" t="s">
        <v>738</v>
      </c>
      <c r="AA21" s="12">
        <v>1</v>
      </c>
      <c r="AB21" s="12">
        <v>0.14285714285714285</v>
      </c>
      <c r="AC21" s="12">
        <v>0.14285714285714285</v>
      </c>
      <c r="AD21" s="12">
        <v>0.5714285714285714</v>
      </c>
      <c r="AE21" s="18">
        <v>0.5714285714285714</v>
      </c>
    </row>
    <row r="22" spans="1:31" x14ac:dyDescent="0.25">
      <c r="A22" s="69"/>
      <c r="B22" s="69"/>
      <c r="C22" s="10" t="s">
        <v>657</v>
      </c>
      <c r="D22" t="s">
        <v>625</v>
      </c>
      <c r="E22" t="s">
        <v>659</v>
      </c>
      <c r="F22" t="s">
        <v>625</v>
      </c>
      <c r="G22" t="s">
        <v>659</v>
      </c>
      <c r="H22" t="s">
        <v>625</v>
      </c>
      <c r="I22" s="10" t="s">
        <v>729</v>
      </c>
      <c r="J22">
        <v>12</v>
      </c>
      <c r="K22" s="20" t="s">
        <v>728</v>
      </c>
      <c r="L22" s="19">
        <f>COUNTIF(D21:D28, "Y") +COUNTIF(D49:D52, "Y")</f>
        <v>9</v>
      </c>
      <c r="M22" s="19">
        <f>COUNTIF(E21:E28, "Y") +COUNTIF(E49:E52, "Y")</f>
        <v>4</v>
      </c>
      <c r="N22" s="19">
        <f>COUNTIF(F21:F28, "Y") +COUNTIF(F49:F52, "Y")</f>
        <v>3</v>
      </c>
      <c r="O22" s="19">
        <f>COUNTIF(G21:G28, "Y") +COUNTIF(G49:G52, "Y")</f>
        <v>6</v>
      </c>
      <c r="P22" s="19">
        <f>COUNTIF(H21:H28, "Y") +COUNTIF(H49:H52, "Y")</f>
        <v>7</v>
      </c>
      <c r="R22" s="12">
        <f t="shared" ref="R22:V23" si="6">L22/$J22</f>
        <v>0.75</v>
      </c>
      <c r="S22" s="12">
        <f t="shared" si="6"/>
        <v>0.33333333333333331</v>
      </c>
      <c r="T22" s="12">
        <f t="shared" si="6"/>
        <v>0.25</v>
      </c>
      <c r="U22" s="12">
        <f t="shared" si="6"/>
        <v>0.5</v>
      </c>
      <c r="V22" s="12">
        <f t="shared" si="6"/>
        <v>0.58333333333333337</v>
      </c>
      <c r="W22" s="72" t="s">
        <v>760</v>
      </c>
      <c r="X22" s="44"/>
      <c r="Z22" s="47" t="s">
        <v>735</v>
      </c>
      <c r="AA22" s="12">
        <v>0.7142857142857143</v>
      </c>
      <c r="AB22" s="12">
        <v>0.14285714285714285</v>
      </c>
      <c r="AC22" s="12">
        <v>0.42857142857142855</v>
      </c>
      <c r="AD22" s="12">
        <v>0.42857142857142855</v>
      </c>
      <c r="AE22" s="18">
        <v>0.42857142857142855</v>
      </c>
    </row>
    <row r="23" spans="1:31" x14ac:dyDescent="0.25">
      <c r="A23" s="69"/>
      <c r="B23" s="69"/>
      <c r="C23" s="10" t="s">
        <v>656</v>
      </c>
      <c r="D23" t="s">
        <v>625</v>
      </c>
      <c r="E23" t="s">
        <v>625</v>
      </c>
      <c r="F23" t="s">
        <v>659</v>
      </c>
      <c r="G23" t="s">
        <v>659</v>
      </c>
      <c r="H23" t="s">
        <v>659</v>
      </c>
      <c r="I23" s="10"/>
      <c r="J23">
        <v>11</v>
      </c>
      <c r="K23" s="10" t="s">
        <v>727</v>
      </c>
      <c r="L23">
        <f>COUNTIF(D28:D35, "Y") +COUNTIF(D53:D55, "Y")</f>
        <v>8</v>
      </c>
      <c r="M23">
        <f>COUNTIF(E28:E35, "Y") +COUNTIF(E53:E55, "Y")</f>
        <v>0</v>
      </c>
      <c r="N23">
        <f>COUNTIF(F28:F35, "Y") +COUNTIF(F53:F55, "Y")</f>
        <v>5</v>
      </c>
      <c r="O23">
        <f>COUNTIF(G28:G35, "Y") +COUNTIF(G53:G55, "Y")</f>
        <v>6</v>
      </c>
      <c r="P23">
        <f>COUNTIF(H28:H35, "Y") +COUNTIF(H53:H55, "Y")</f>
        <v>7</v>
      </c>
      <c r="R23" s="12">
        <f t="shared" si="6"/>
        <v>0.72727272727272729</v>
      </c>
      <c r="S23" s="12">
        <f t="shared" si="6"/>
        <v>0</v>
      </c>
      <c r="T23" s="12">
        <f t="shared" si="6"/>
        <v>0.45454545454545453</v>
      </c>
      <c r="U23" s="12">
        <f t="shared" si="6"/>
        <v>0.54545454545454541</v>
      </c>
      <c r="V23" s="12">
        <f t="shared" si="6"/>
        <v>0.63636363636363635</v>
      </c>
      <c r="W23" s="72"/>
      <c r="X23" s="44"/>
      <c r="Z23" s="48" t="s">
        <v>710</v>
      </c>
      <c r="AA23" s="39">
        <v>0.46200000000000002</v>
      </c>
      <c r="AB23" s="39">
        <v>1</v>
      </c>
      <c r="AC23" s="39">
        <v>0.55900000000000005</v>
      </c>
      <c r="AD23" s="39">
        <v>1</v>
      </c>
      <c r="AE23" s="52">
        <v>1</v>
      </c>
    </row>
    <row r="24" spans="1:31" x14ac:dyDescent="0.25">
      <c r="A24" s="69"/>
      <c r="B24" s="69"/>
      <c r="C24" s="10" t="s">
        <v>655</v>
      </c>
      <c r="D24" t="s">
        <v>659</v>
      </c>
      <c r="E24" t="s">
        <v>659</v>
      </c>
      <c r="F24" t="s">
        <v>659</v>
      </c>
      <c r="G24" t="s">
        <v>625</v>
      </c>
      <c r="H24" t="s">
        <v>625</v>
      </c>
      <c r="I24" s="10"/>
      <c r="K24" s="17" t="s">
        <v>710</v>
      </c>
      <c r="L24" s="36">
        <v>1</v>
      </c>
      <c r="M24" s="36">
        <v>9.3170000000000003E-2</v>
      </c>
      <c r="N24" s="36">
        <v>0.40029999999999999</v>
      </c>
      <c r="O24" s="36">
        <v>1</v>
      </c>
      <c r="P24" s="36">
        <v>1</v>
      </c>
      <c r="Q24" s="17" t="s">
        <v>710</v>
      </c>
      <c r="R24" s="39">
        <v>1</v>
      </c>
      <c r="S24" s="39">
        <v>9.3170000000000003E-2</v>
      </c>
      <c r="T24" s="39">
        <v>0.40029999999999999</v>
      </c>
      <c r="U24" s="39">
        <v>1</v>
      </c>
      <c r="V24" s="39">
        <v>1</v>
      </c>
      <c r="W24" s="43"/>
      <c r="X24" s="43"/>
      <c r="Z24" s="50"/>
      <c r="AE24" s="51"/>
    </row>
    <row r="25" spans="1:31" x14ac:dyDescent="0.25">
      <c r="A25" s="69"/>
      <c r="B25" s="69"/>
      <c r="C25" s="10" t="s">
        <v>654</v>
      </c>
      <c r="D25" t="s">
        <v>625</v>
      </c>
      <c r="E25" t="s">
        <v>659</v>
      </c>
      <c r="F25" t="s">
        <v>625</v>
      </c>
      <c r="G25" t="s">
        <v>625</v>
      </c>
      <c r="H25" t="s">
        <v>625</v>
      </c>
      <c r="I25" s="10" t="s">
        <v>726</v>
      </c>
      <c r="J25">
        <v>8</v>
      </c>
      <c r="K25" s="20" t="s">
        <v>725</v>
      </c>
      <c r="L25" s="19">
        <f>COUNTIF(D3:D10, "Y")</f>
        <v>6</v>
      </c>
      <c r="M25" s="19">
        <f>COUNTIF(E3:E10, "Y")</f>
        <v>0</v>
      </c>
      <c r="N25" s="19">
        <f>COUNTIF(F3:F10, "Y")</f>
        <v>6</v>
      </c>
      <c r="O25" s="19">
        <f>COUNTIF(G3:G10, "Y")</f>
        <v>5</v>
      </c>
      <c r="P25" s="19">
        <f>COUNTIF(H3:H10, "Y")</f>
        <v>8</v>
      </c>
      <c r="R25" s="12">
        <f t="shared" ref="R25:V26" si="7">L25/$J25</f>
        <v>0.75</v>
      </c>
      <c r="S25" s="12">
        <f t="shared" si="7"/>
        <v>0</v>
      </c>
      <c r="T25" s="12">
        <f t="shared" si="7"/>
        <v>0.75</v>
      </c>
      <c r="U25" s="12">
        <f t="shared" si="7"/>
        <v>0.625</v>
      </c>
      <c r="V25" s="12">
        <f t="shared" si="7"/>
        <v>1</v>
      </c>
      <c r="W25" s="72" t="s">
        <v>761</v>
      </c>
      <c r="X25" s="44"/>
      <c r="Y25">
        <v>6</v>
      </c>
      <c r="Z25" s="47" t="s">
        <v>733</v>
      </c>
      <c r="AA25" s="12">
        <v>0.83333333333333337</v>
      </c>
      <c r="AB25" s="12">
        <v>8.3333333333333329E-2</v>
      </c>
      <c r="AC25" s="12">
        <v>0.58333333333333337</v>
      </c>
      <c r="AD25" s="12">
        <v>0.58333333333333337</v>
      </c>
      <c r="AE25" s="18">
        <v>0.83333333333333337</v>
      </c>
    </row>
    <row r="26" spans="1:31" x14ac:dyDescent="0.25">
      <c r="A26" s="69"/>
      <c r="B26" s="69"/>
      <c r="C26" s="10" t="s">
        <v>653</v>
      </c>
      <c r="D26" t="s">
        <v>625</v>
      </c>
      <c r="E26" t="s">
        <v>625</v>
      </c>
      <c r="F26" t="s">
        <v>659</v>
      </c>
      <c r="G26" t="s">
        <v>625</v>
      </c>
      <c r="H26" t="s">
        <v>625</v>
      </c>
      <c r="I26" s="10"/>
      <c r="J26">
        <v>8</v>
      </c>
      <c r="K26" s="10" t="s">
        <v>724</v>
      </c>
      <c r="L26">
        <f>COUNTIF(D11:D18, "Y")</f>
        <v>6</v>
      </c>
      <c r="M26">
        <f>COUNTIF(E11:E18, "Y")</f>
        <v>1</v>
      </c>
      <c r="N26">
        <f>COUNTIF(F11:F18, "Y")</f>
        <v>4</v>
      </c>
      <c r="O26">
        <f>COUNTIF(G11:G18, "Y")</f>
        <v>7</v>
      </c>
      <c r="P26">
        <f>COUNTIF(H11:H18, "Y")</f>
        <v>8</v>
      </c>
      <c r="R26" s="12">
        <f t="shared" si="7"/>
        <v>0.75</v>
      </c>
      <c r="S26" s="12">
        <f t="shared" si="7"/>
        <v>0.125</v>
      </c>
      <c r="T26" s="12">
        <f t="shared" si="7"/>
        <v>0.5</v>
      </c>
      <c r="U26" s="12">
        <f t="shared" si="7"/>
        <v>0.875</v>
      </c>
      <c r="V26" s="12">
        <f t="shared" si="7"/>
        <v>1</v>
      </c>
      <c r="W26" s="72"/>
      <c r="X26" s="44"/>
      <c r="Z26" s="47" t="s">
        <v>732</v>
      </c>
      <c r="AA26" s="12">
        <v>0.81818181818181823</v>
      </c>
      <c r="AB26" s="12">
        <v>9.0909090909090912E-2</v>
      </c>
      <c r="AC26" s="12">
        <v>0.36363636363636365</v>
      </c>
      <c r="AD26" s="12">
        <v>0.81818181818181823</v>
      </c>
      <c r="AE26" s="18">
        <v>0.90909090909090906</v>
      </c>
    </row>
    <row r="27" spans="1:31" x14ac:dyDescent="0.25">
      <c r="A27" s="69"/>
      <c r="B27" s="69"/>
      <c r="C27" s="10" t="s">
        <v>652</v>
      </c>
      <c r="D27" t="s">
        <v>625</v>
      </c>
      <c r="E27" t="s">
        <v>625</v>
      </c>
      <c r="F27" t="s">
        <v>659</v>
      </c>
      <c r="G27" t="s">
        <v>625</v>
      </c>
      <c r="H27" t="s">
        <v>625</v>
      </c>
      <c r="I27" s="10"/>
      <c r="K27" s="17" t="s">
        <v>710</v>
      </c>
      <c r="L27" s="36">
        <v>1</v>
      </c>
      <c r="M27" s="36">
        <v>1</v>
      </c>
      <c r="N27" s="36">
        <v>0.60840000000000005</v>
      </c>
      <c r="O27" s="36">
        <v>0.56920000000000004</v>
      </c>
      <c r="P27" s="36">
        <v>1</v>
      </c>
      <c r="Q27" s="17" t="s">
        <v>710</v>
      </c>
      <c r="R27" s="39">
        <v>1</v>
      </c>
      <c r="S27" s="39">
        <v>1</v>
      </c>
      <c r="T27" s="39">
        <v>0.60840000000000005</v>
      </c>
      <c r="U27" s="39">
        <v>0.56920000000000004</v>
      </c>
      <c r="V27" s="39">
        <v>1</v>
      </c>
      <c r="W27" s="43"/>
      <c r="X27" s="43"/>
      <c r="Z27" s="48" t="s">
        <v>710</v>
      </c>
      <c r="AA27" s="39">
        <v>1</v>
      </c>
      <c r="AB27" s="39">
        <v>1</v>
      </c>
      <c r="AC27" s="39">
        <v>0.41360000000000002</v>
      </c>
      <c r="AD27" s="39">
        <v>0.37069999999999997</v>
      </c>
      <c r="AE27" s="52">
        <v>1</v>
      </c>
    </row>
    <row r="28" spans="1:31" x14ac:dyDescent="0.25">
      <c r="A28" s="69"/>
      <c r="B28" s="69"/>
      <c r="C28" s="10" t="s">
        <v>651</v>
      </c>
      <c r="D28" t="s">
        <v>625</v>
      </c>
      <c r="E28" t="s">
        <v>659</v>
      </c>
      <c r="F28" t="s">
        <v>659</v>
      </c>
      <c r="G28" t="s">
        <v>625</v>
      </c>
      <c r="H28" t="s">
        <v>625</v>
      </c>
      <c r="I28" s="10" t="s">
        <v>723</v>
      </c>
      <c r="J28">
        <v>8</v>
      </c>
      <c r="K28" s="20" t="s">
        <v>722</v>
      </c>
      <c r="L28" s="19">
        <f>COUNTIF(D21:D28, "Y")</f>
        <v>7</v>
      </c>
      <c r="M28" s="19">
        <f>COUNTIF(E21:E28, "Y")</f>
        <v>3</v>
      </c>
      <c r="N28" s="19">
        <f>COUNTIF(F21:F28, "Y")</f>
        <v>2</v>
      </c>
      <c r="O28" s="19">
        <f>COUNTIF(G21:G28, "Y")</f>
        <v>5</v>
      </c>
      <c r="P28" s="19">
        <f>COUNTIF(H21:H28, "Y")</f>
        <v>6</v>
      </c>
      <c r="R28" s="12">
        <f t="shared" ref="R28:V29" si="8">L28/$J28</f>
        <v>0.875</v>
      </c>
      <c r="S28" s="12">
        <f t="shared" si="8"/>
        <v>0.375</v>
      </c>
      <c r="T28" s="12">
        <f t="shared" si="8"/>
        <v>0.25</v>
      </c>
      <c r="U28" s="12">
        <f t="shared" si="8"/>
        <v>0.625</v>
      </c>
      <c r="V28" s="12">
        <f t="shared" si="8"/>
        <v>0.75</v>
      </c>
      <c r="W28" s="72" t="s">
        <v>762</v>
      </c>
      <c r="X28" s="44"/>
      <c r="Z28" s="50"/>
      <c r="AE28" s="51"/>
    </row>
    <row r="29" spans="1:31" x14ac:dyDescent="0.25">
      <c r="A29" s="69"/>
      <c r="B29" s="69" t="s">
        <v>721</v>
      </c>
      <c r="C29" s="10" t="s">
        <v>650</v>
      </c>
      <c r="D29" t="s">
        <v>625</v>
      </c>
      <c r="E29" t="s">
        <v>659</v>
      </c>
      <c r="F29" t="s">
        <v>659</v>
      </c>
      <c r="G29" t="s">
        <v>659</v>
      </c>
      <c r="H29" t="s">
        <v>659</v>
      </c>
      <c r="I29" s="10"/>
      <c r="J29">
        <v>8</v>
      </c>
      <c r="K29" s="10" t="s">
        <v>720</v>
      </c>
      <c r="L29">
        <f>COUNTIF(D29:D36, "Y")</f>
        <v>4</v>
      </c>
      <c r="M29">
        <f>COUNTIF(E29:E36, "Y")</f>
        <v>0</v>
      </c>
      <c r="N29">
        <f>COUNTIF(F29:F36, "Y")</f>
        <v>4</v>
      </c>
      <c r="O29">
        <f>COUNTIF(G29:G36, "Y")</f>
        <v>4</v>
      </c>
      <c r="P29">
        <f>COUNTIF(H29:H36, "Y")</f>
        <v>5</v>
      </c>
      <c r="R29" s="12">
        <f t="shared" si="8"/>
        <v>0.5</v>
      </c>
      <c r="S29" s="12">
        <f t="shared" si="8"/>
        <v>0</v>
      </c>
      <c r="T29" s="12">
        <f t="shared" si="8"/>
        <v>0.5</v>
      </c>
      <c r="U29" s="12">
        <f t="shared" si="8"/>
        <v>0.5</v>
      </c>
      <c r="V29" s="12">
        <f t="shared" si="8"/>
        <v>0.625</v>
      </c>
      <c r="W29" s="72"/>
      <c r="X29" s="44"/>
      <c r="Y29">
        <v>7</v>
      </c>
      <c r="Z29" s="47" t="s">
        <v>728</v>
      </c>
      <c r="AA29" s="12">
        <v>0.75</v>
      </c>
      <c r="AB29" s="12">
        <v>0.33333333333333331</v>
      </c>
      <c r="AC29" s="12">
        <v>0.25</v>
      </c>
      <c r="AD29" s="12">
        <v>0.5</v>
      </c>
      <c r="AE29" s="18">
        <v>0.58333333333333337</v>
      </c>
    </row>
    <row r="30" spans="1:31" ht="15.75" thickBot="1" x14ac:dyDescent="0.3">
      <c r="A30" s="69"/>
      <c r="B30" s="69"/>
      <c r="C30" s="10" t="s">
        <v>649</v>
      </c>
      <c r="D30" t="s">
        <v>625</v>
      </c>
      <c r="E30" t="s">
        <v>659</v>
      </c>
      <c r="F30" t="s">
        <v>659</v>
      </c>
      <c r="G30" t="s">
        <v>625</v>
      </c>
      <c r="H30" t="s">
        <v>625</v>
      </c>
      <c r="I30" s="10"/>
      <c r="J30" s="23"/>
      <c r="K30" s="22" t="s">
        <v>710</v>
      </c>
      <c r="L30" s="38">
        <v>0.28210000000000002</v>
      </c>
      <c r="M30" s="38">
        <v>0.2</v>
      </c>
      <c r="N30" s="38">
        <v>0.60840000000000005</v>
      </c>
      <c r="O30" s="38">
        <v>1</v>
      </c>
      <c r="P30" s="38">
        <v>1</v>
      </c>
      <c r="Q30" s="22" t="s">
        <v>710</v>
      </c>
      <c r="R30" s="42">
        <v>0.28210000000000002</v>
      </c>
      <c r="S30" s="42">
        <v>0.2</v>
      </c>
      <c r="T30" s="42">
        <v>0.60840000000000005</v>
      </c>
      <c r="U30" s="42">
        <v>1</v>
      </c>
      <c r="V30" s="42">
        <v>1</v>
      </c>
      <c r="W30" s="43"/>
      <c r="X30" s="43"/>
      <c r="Z30" s="47" t="s">
        <v>727</v>
      </c>
      <c r="AA30" s="12">
        <v>0.72727272727272729</v>
      </c>
      <c r="AB30" s="12">
        <v>0</v>
      </c>
      <c r="AC30" s="12">
        <v>0.45454545454545453</v>
      </c>
      <c r="AD30" s="12">
        <v>0.54545454545454541</v>
      </c>
      <c r="AE30" s="18">
        <v>0.63636363636363635</v>
      </c>
    </row>
    <row r="31" spans="1:31" x14ac:dyDescent="0.25">
      <c r="A31" s="69"/>
      <c r="B31" s="69"/>
      <c r="C31" s="10" t="s">
        <v>648</v>
      </c>
      <c r="D31" t="s">
        <v>625</v>
      </c>
      <c r="E31" t="s">
        <v>659</v>
      </c>
      <c r="F31" t="s">
        <v>625</v>
      </c>
      <c r="G31" t="s">
        <v>625</v>
      </c>
      <c r="H31" t="s">
        <v>625</v>
      </c>
      <c r="I31" s="10"/>
      <c r="W31" s="43"/>
      <c r="X31" s="43"/>
      <c r="Z31" s="48" t="s">
        <v>710</v>
      </c>
      <c r="AA31" s="39">
        <v>1</v>
      </c>
      <c r="AB31" s="39">
        <v>9.3170000000000003E-2</v>
      </c>
      <c r="AC31" s="39">
        <v>0.40029999999999999</v>
      </c>
      <c r="AD31" s="39">
        <v>1</v>
      </c>
      <c r="AE31" s="52">
        <v>1</v>
      </c>
    </row>
    <row r="32" spans="1:31" x14ac:dyDescent="0.25">
      <c r="A32" s="69"/>
      <c r="B32" s="69"/>
      <c r="C32" s="10" t="s">
        <v>647</v>
      </c>
      <c r="D32" t="s">
        <v>659</v>
      </c>
      <c r="E32" t="s">
        <v>659</v>
      </c>
      <c r="F32" t="s">
        <v>625</v>
      </c>
      <c r="G32" t="s">
        <v>659</v>
      </c>
      <c r="H32" t="s">
        <v>625</v>
      </c>
      <c r="I32" s="10" t="s">
        <v>719</v>
      </c>
      <c r="J32">
        <v>8</v>
      </c>
      <c r="K32" s="10" t="s">
        <v>718</v>
      </c>
      <c r="L32">
        <f>COUNTIF(D58:D65, "Yes")</f>
        <v>8</v>
      </c>
      <c r="M32">
        <f>COUNTIF(E58:E65, "Yes")</f>
        <v>3</v>
      </c>
      <c r="N32">
        <f>COUNTIF(F58:F65, "Yes")</f>
        <v>7</v>
      </c>
      <c r="O32">
        <f>COUNTIF(G58:G65, "Yes")</f>
        <v>6</v>
      </c>
      <c r="P32">
        <f>COUNTIF(H58:H65, "Yes")</f>
        <v>8</v>
      </c>
      <c r="R32" s="12">
        <f t="shared" ref="R32:V33" si="9">L32/$J32</f>
        <v>1</v>
      </c>
      <c r="S32" s="12">
        <f t="shared" si="9"/>
        <v>0.375</v>
      </c>
      <c r="T32" s="12">
        <f t="shared" si="9"/>
        <v>0.875</v>
      </c>
      <c r="U32" s="12">
        <f t="shared" si="9"/>
        <v>0.75</v>
      </c>
      <c r="V32" s="12">
        <f t="shared" si="9"/>
        <v>1</v>
      </c>
      <c r="W32" s="43"/>
      <c r="X32" s="43"/>
      <c r="Z32" s="50"/>
      <c r="AE32" s="51"/>
    </row>
    <row r="33" spans="1:31" x14ac:dyDescent="0.25">
      <c r="A33" s="69"/>
      <c r="B33" s="69"/>
      <c r="C33" s="10" t="s">
        <v>646</v>
      </c>
      <c r="D33" t="s">
        <v>659</v>
      </c>
      <c r="E33" t="s">
        <v>659</v>
      </c>
      <c r="F33" t="s">
        <v>659</v>
      </c>
      <c r="G33" t="s">
        <v>659</v>
      </c>
      <c r="H33" t="s">
        <v>659</v>
      </c>
      <c r="I33" s="10"/>
      <c r="J33">
        <v>8</v>
      </c>
      <c r="K33" s="10" t="s">
        <v>717</v>
      </c>
      <c r="L33">
        <f>COUNTIF(D66:D73, "Yes")</f>
        <v>6</v>
      </c>
      <c r="M33">
        <f>COUNTIF(E66:E73, "Yes")</f>
        <v>1</v>
      </c>
      <c r="N33">
        <f>COUNTIF(F66:F73, "Yes")</f>
        <v>6</v>
      </c>
      <c r="O33">
        <f>COUNTIF(G66:G73, "Yes")</f>
        <v>7</v>
      </c>
      <c r="P33">
        <f>COUNTIF(H66:H73, "Yes")</f>
        <v>8</v>
      </c>
      <c r="R33" s="12">
        <f t="shared" si="9"/>
        <v>0.75</v>
      </c>
      <c r="S33" s="12">
        <f t="shared" si="9"/>
        <v>0.125</v>
      </c>
      <c r="T33" s="12">
        <f t="shared" si="9"/>
        <v>0.75</v>
      </c>
      <c r="U33" s="12">
        <f t="shared" si="9"/>
        <v>0.875</v>
      </c>
      <c r="V33" s="12">
        <f t="shared" si="9"/>
        <v>1</v>
      </c>
      <c r="W33" s="43"/>
      <c r="X33" s="43"/>
      <c r="Y33">
        <v>8</v>
      </c>
      <c r="Z33" s="47" t="s">
        <v>725</v>
      </c>
      <c r="AA33" s="12">
        <v>0.75</v>
      </c>
      <c r="AB33" s="12">
        <v>0</v>
      </c>
      <c r="AC33" s="12">
        <v>0.75</v>
      </c>
      <c r="AD33" s="12">
        <v>0.625</v>
      </c>
      <c r="AE33" s="18">
        <v>1</v>
      </c>
    </row>
    <row r="34" spans="1:31" x14ac:dyDescent="0.25">
      <c r="A34" s="69"/>
      <c r="B34" s="69"/>
      <c r="C34" s="10" t="s">
        <v>645</v>
      </c>
      <c r="D34" t="s">
        <v>659</v>
      </c>
      <c r="E34" t="s">
        <v>659</v>
      </c>
      <c r="F34" t="s">
        <v>625</v>
      </c>
      <c r="G34" t="s">
        <v>625</v>
      </c>
      <c r="H34" t="s">
        <v>625</v>
      </c>
      <c r="I34" s="10"/>
      <c r="K34" s="17" t="s">
        <v>710</v>
      </c>
      <c r="L34" s="36">
        <v>0.46700000000000003</v>
      </c>
      <c r="M34" s="36">
        <v>0.56920000000000004</v>
      </c>
      <c r="N34" s="36">
        <v>1</v>
      </c>
      <c r="O34" s="36">
        <v>1</v>
      </c>
      <c r="P34" s="36">
        <v>1</v>
      </c>
      <c r="Q34" s="17" t="s">
        <v>710</v>
      </c>
      <c r="R34" s="39">
        <v>0.46700000000000003</v>
      </c>
      <c r="S34" s="39">
        <v>0.56920000000000004</v>
      </c>
      <c r="T34" s="39">
        <v>1</v>
      </c>
      <c r="U34" s="39">
        <v>1</v>
      </c>
      <c r="V34" s="39">
        <v>1</v>
      </c>
      <c r="W34" s="43"/>
      <c r="X34" s="43"/>
      <c r="Z34" s="47" t="s">
        <v>724</v>
      </c>
      <c r="AA34" s="12">
        <v>0.75</v>
      </c>
      <c r="AB34" s="12">
        <v>0.125</v>
      </c>
      <c r="AC34" s="12">
        <v>0.5</v>
      </c>
      <c r="AD34" s="12">
        <v>0.875</v>
      </c>
      <c r="AE34" s="18">
        <v>1</v>
      </c>
    </row>
    <row r="35" spans="1:31" x14ac:dyDescent="0.25">
      <c r="A35" s="69"/>
      <c r="B35" s="69"/>
      <c r="C35" s="10" t="s">
        <v>644</v>
      </c>
      <c r="D35" t="s">
        <v>625</v>
      </c>
      <c r="E35" t="s">
        <v>659</v>
      </c>
      <c r="F35" t="s">
        <v>659</v>
      </c>
      <c r="G35" t="s">
        <v>659</v>
      </c>
      <c r="H35" t="s">
        <v>659</v>
      </c>
      <c r="I35" s="10" t="s">
        <v>716</v>
      </c>
      <c r="J35">
        <v>16</v>
      </c>
      <c r="K35" s="20" t="s">
        <v>12</v>
      </c>
      <c r="L35" s="19">
        <f>COUNTIF(D58:D73, "Yes")</f>
        <v>14</v>
      </c>
      <c r="M35" s="19">
        <f>COUNTIF(E58:E73, "Yes")</f>
        <v>4</v>
      </c>
      <c r="N35" s="19">
        <f>COUNTIF(F58:F73, "Yes")</f>
        <v>13</v>
      </c>
      <c r="O35" s="19">
        <f>COUNTIF(G58:G73, "Yes")</f>
        <v>13</v>
      </c>
      <c r="P35" s="19">
        <f>COUNTIF(H58:H73, "Yes")</f>
        <v>16</v>
      </c>
      <c r="R35" s="12">
        <f t="shared" ref="R35:V36" si="10">L35/$J35</f>
        <v>0.875</v>
      </c>
      <c r="S35" s="12">
        <f t="shared" si="10"/>
        <v>0.25</v>
      </c>
      <c r="T35" s="12">
        <f t="shared" si="10"/>
        <v>0.8125</v>
      </c>
      <c r="U35" s="12">
        <f t="shared" si="10"/>
        <v>0.8125</v>
      </c>
      <c r="V35" s="12">
        <f t="shared" si="10"/>
        <v>1</v>
      </c>
      <c r="W35" s="72" t="s">
        <v>754</v>
      </c>
      <c r="X35" s="44"/>
      <c r="Z35" s="48" t="s">
        <v>710</v>
      </c>
      <c r="AA35" s="39">
        <v>1</v>
      </c>
      <c r="AB35" s="39">
        <v>1</v>
      </c>
      <c r="AC35" s="39">
        <v>0.60840000000000005</v>
      </c>
      <c r="AD35" s="39">
        <v>0.56920000000000004</v>
      </c>
      <c r="AE35" s="52">
        <v>1</v>
      </c>
    </row>
    <row r="36" spans="1:31" x14ac:dyDescent="0.25">
      <c r="A36" s="69"/>
      <c r="B36" s="69"/>
      <c r="C36" s="10" t="s">
        <v>643</v>
      </c>
      <c r="D36" t="s">
        <v>659</v>
      </c>
      <c r="E36" t="s">
        <v>659</v>
      </c>
      <c r="F36" t="s">
        <v>625</v>
      </c>
      <c r="G36" t="s">
        <v>625</v>
      </c>
      <c r="H36" t="s">
        <v>625</v>
      </c>
      <c r="I36" s="10"/>
      <c r="J36">
        <v>7</v>
      </c>
      <c r="K36" s="10" t="s">
        <v>45</v>
      </c>
      <c r="L36">
        <f>COUNTIF(D74:D80, "Yes")</f>
        <v>7</v>
      </c>
      <c r="M36">
        <f>COUNTIF(E74:E80, "Yes")</f>
        <v>1</v>
      </c>
      <c r="N36">
        <f>COUNTIF(F74:F80, "Yes")</f>
        <v>3</v>
      </c>
      <c r="O36">
        <f>COUNTIF(G74:G80, "Yes")</f>
        <v>4</v>
      </c>
      <c r="P36">
        <f>COUNTIF(H74:H80, "Yes")</f>
        <v>4</v>
      </c>
      <c r="R36" s="12">
        <f t="shared" si="10"/>
        <v>1</v>
      </c>
      <c r="S36" s="12">
        <f t="shared" si="10"/>
        <v>0.14285714285714285</v>
      </c>
      <c r="T36" s="12">
        <f t="shared" si="10"/>
        <v>0.42857142857142855</v>
      </c>
      <c r="U36" s="12">
        <f t="shared" si="10"/>
        <v>0.5714285714285714</v>
      </c>
      <c r="V36" s="12">
        <f t="shared" si="10"/>
        <v>0.5714285714285714</v>
      </c>
      <c r="W36" s="72"/>
      <c r="X36" s="44"/>
      <c r="Z36" s="50"/>
      <c r="AE36" s="51"/>
    </row>
    <row r="37" spans="1:31" x14ac:dyDescent="0.25">
      <c r="I37" s="10"/>
      <c r="K37" s="17" t="s">
        <v>710</v>
      </c>
      <c r="L37" s="36">
        <v>1</v>
      </c>
      <c r="M37" s="36">
        <v>1</v>
      </c>
      <c r="N37" s="36">
        <v>0.13739999999999999</v>
      </c>
      <c r="O37" s="36">
        <v>0.31850000000000001</v>
      </c>
      <c r="P37" s="21">
        <v>1.976E-2</v>
      </c>
      <c r="Q37" s="17" t="s">
        <v>710</v>
      </c>
      <c r="R37" s="39">
        <v>1</v>
      </c>
      <c r="S37" s="39">
        <v>1</v>
      </c>
      <c r="T37" s="39">
        <v>0.13739999999999999</v>
      </c>
      <c r="U37" s="39">
        <v>0.31850000000000001</v>
      </c>
      <c r="V37" s="41">
        <v>1.976E-2</v>
      </c>
      <c r="W37" s="45"/>
      <c r="X37" s="45"/>
      <c r="Y37">
        <v>9</v>
      </c>
      <c r="Z37" s="47" t="s">
        <v>722</v>
      </c>
      <c r="AA37" s="12">
        <v>0.875</v>
      </c>
      <c r="AB37" s="12">
        <v>0.375</v>
      </c>
      <c r="AC37" s="12">
        <v>0.25</v>
      </c>
      <c r="AD37" s="12">
        <v>0.625</v>
      </c>
      <c r="AE37" s="18">
        <v>0.75</v>
      </c>
    </row>
    <row r="38" spans="1:31" x14ac:dyDescent="0.25">
      <c r="D38" t="s">
        <v>67</v>
      </c>
      <c r="E38" t="s">
        <v>628</v>
      </c>
      <c r="F38" t="s">
        <v>479</v>
      </c>
      <c r="G38" t="s">
        <v>477</v>
      </c>
      <c r="H38" t="s">
        <v>626</v>
      </c>
      <c r="I38" s="10" t="s">
        <v>715</v>
      </c>
      <c r="J38">
        <v>12</v>
      </c>
      <c r="K38" s="20" t="s">
        <v>714</v>
      </c>
      <c r="L38" s="19">
        <f>COUNTIF(D58:D65, "Yes")+COUNTIF(D74:D77, "Yes")</f>
        <v>12</v>
      </c>
      <c r="M38" s="19">
        <f>COUNTIF(E58:E65, "Yes")+COUNTIF(E74:E77, "Yes")</f>
        <v>4</v>
      </c>
      <c r="N38" s="19">
        <f>COUNTIF(F58:F65, "Yes")+COUNTIF(F74:F77, "Yes")</f>
        <v>8</v>
      </c>
      <c r="O38" s="19">
        <f>COUNTIF(G58:G65, "Yes")+COUNTIF(G74:G77, "Yes")</f>
        <v>8</v>
      </c>
      <c r="P38" s="19">
        <f>COUNTIF(H58:H65, "Yes")+COUNTIF(H74:H77, "Yes")</f>
        <v>10</v>
      </c>
      <c r="R38" s="12">
        <f t="shared" ref="R38:V39" si="11">L38/$J38</f>
        <v>1</v>
      </c>
      <c r="S38" s="12">
        <f t="shared" si="11"/>
        <v>0.33333333333333331</v>
      </c>
      <c r="T38" s="12">
        <f t="shared" si="11"/>
        <v>0.66666666666666663</v>
      </c>
      <c r="U38" s="12">
        <f t="shared" si="11"/>
        <v>0.66666666666666663</v>
      </c>
      <c r="V38" s="12">
        <f t="shared" si="11"/>
        <v>0.83333333333333337</v>
      </c>
      <c r="W38" s="72" t="s">
        <v>755</v>
      </c>
      <c r="X38" s="44"/>
      <c r="Z38" s="47" t="s">
        <v>720</v>
      </c>
      <c r="AA38" s="12">
        <v>0.5</v>
      </c>
      <c r="AB38" s="12">
        <v>0</v>
      </c>
      <c r="AC38" s="12">
        <v>0.5</v>
      </c>
      <c r="AD38" s="12">
        <v>0.5</v>
      </c>
      <c r="AE38" s="18">
        <v>0.625</v>
      </c>
    </row>
    <row r="39" spans="1:31" ht="15.75" thickBot="1" x14ac:dyDescent="0.3">
      <c r="A39" s="69" t="s">
        <v>713</v>
      </c>
      <c r="B39" s="69" t="s">
        <v>712</v>
      </c>
      <c r="C39" s="11" t="s">
        <v>642</v>
      </c>
      <c r="D39" t="s">
        <v>625</v>
      </c>
      <c r="E39" t="s">
        <v>625</v>
      </c>
      <c r="F39" t="s">
        <v>659</v>
      </c>
      <c r="G39" t="s">
        <v>659</v>
      </c>
      <c r="H39" t="s">
        <v>659</v>
      </c>
      <c r="I39" s="10"/>
      <c r="J39">
        <v>11</v>
      </c>
      <c r="K39" s="10" t="s">
        <v>711</v>
      </c>
      <c r="L39">
        <f>COUNTIF(D66:D73, "Yes")+COUNTIF(D78:D80, "Yes")</f>
        <v>9</v>
      </c>
      <c r="M39">
        <f>COUNTIF(E66:E73, "Yes")+COUNTIF(E78:E80, "Yes")</f>
        <v>1</v>
      </c>
      <c r="N39">
        <f>COUNTIF(F66:F73, "Yes")+COUNTIF(F78:F80, "Yes")</f>
        <v>8</v>
      </c>
      <c r="O39">
        <f>COUNTIF(G66:G73, "Yes")+COUNTIF(G78:G80, "Yes")</f>
        <v>9</v>
      </c>
      <c r="P39">
        <f>COUNTIF(H66:H73, "Yes")+COUNTIF(H78:H80, "Yes")</f>
        <v>10</v>
      </c>
      <c r="R39" s="12">
        <f t="shared" si="11"/>
        <v>0.81818181818181823</v>
      </c>
      <c r="S39" s="12">
        <f t="shared" si="11"/>
        <v>9.0909090909090912E-2</v>
      </c>
      <c r="T39" s="12">
        <f t="shared" si="11"/>
        <v>0.72727272727272729</v>
      </c>
      <c r="U39" s="12">
        <f t="shared" si="11"/>
        <v>0.81818181818181823</v>
      </c>
      <c r="V39" s="12">
        <f t="shared" si="11"/>
        <v>0.90909090909090906</v>
      </c>
      <c r="W39" s="72"/>
      <c r="X39" s="44"/>
      <c r="Z39" s="55" t="s">
        <v>710</v>
      </c>
      <c r="AA39" s="42">
        <v>0.28210000000000002</v>
      </c>
      <c r="AB39" s="42">
        <v>0.2</v>
      </c>
      <c r="AC39" s="42">
        <v>0.60840000000000005</v>
      </c>
      <c r="AD39" s="42">
        <v>1</v>
      </c>
      <c r="AE39" s="56">
        <v>1</v>
      </c>
    </row>
    <row r="40" spans="1:31" x14ac:dyDescent="0.25">
      <c r="A40" s="69"/>
      <c r="B40" s="69"/>
      <c r="C40" s="11" t="s">
        <v>641</v>
      </c>
      <c r="D40" t="s">
        <v>625</v>
      </c>
      <c r="E40" t="s">
        <v>659</v>
      </c>
      <c r="F40" t="s">
        <v>659</v>
      </c>
      <c r="G40" t="s">
        <v>659</v>
      </c>
      <c r="H40" t="s">
        <v>659</v>
      </c>
      <c r="K40" s="17" t="s">
        <v>710</v>
      </c>
      <c r="L40" s="36">
        <v>0.21740000000000001</v>
      </c>
      <c r="M40" s="36">
        <v>0.31680000000000003</v>
      </c>
      <c r="N40" s="36">
        <v>1</v>
      </c>
      <c r="O40" s="36">
        <v>0.64039999999999997</v>
      </c>
      <c r="P40" s="36">
        <v>1</v>
      </c>
      <c r="Q40" s="17" t="s">
        <v>710</v>
      </c>
      <c r="R40" s="39">
        <v>0.21740000000000001</v>
      </c>
      <c r="S40" s="39">
        <v>0.31680000000000003</v>
      </c>
      <c r="T40" s="39">
        <v>1</v>
      </c>
      <c r="U40" s="39">
        <v>0.64039999999999997</v>
      </c>
      <c r="V40" s="39">
        <v>1</v>
      </c>
      <c r="W40" s="43"/>
      <c r="X40" s="43"/>
    </row>
    <row r="41" spans="1:31" x14ac:dyDescent="0.25">
      <c r="A41" s="69"/>
      <c r="B41" s="69"/>
      <c r="C41" s="11" t="s">
        <v>640</v>
      </c>
      <c r="D41" t="s">
        <v>625</v>
      </c>
      <c r="E41" t="s">
        <v>659</v>
      </c>
      <c r="F41" t="s">
        <v>659</v>
      </c>
      <c r="G41" t="s">
        <v>625</v>
      </c>
      <c r="H41" t="s">
        <v>625</v>
      </c>
      <c r="W41" s="43"/>
      <c r="X41" s="43"/>
    </row>
    <row r="42" spans="1:31" x14ac:dyDescent="0.25">
      <c r="A42" s="69"/>
      <c r="B42" s="69"/>
      <c r="C42" s="11" t="s">
        <v>639</v>
      </c>
      <c r="D42" t="s">
        <v>625</v>
      </c>
      <c r="E42" t="s">
        <v>659</v>
      </c>
      <c r="F42" t="s">
        <v>625</v>
      </c>
      <c r="G42" t="s">
        <v>625</v>
      </c>
      <c r="H42" t="s">
        <v>625</v>
      </c>
      <c r="W42" s="43"/>
      <c r="X42" s="43"/>
    </row>
    <row r="43" spans="1:31" x14ac:dyDescent="0.25">
      <c r="A43" s="69"/>
      <c r="B43" s="69" t="s">
        <v>709</v>
      </c>
      <c r="C43" s="11" t="s">
        <v>638</v>
      </c>
      <c r="D43" t="s">
        <v>625</v>
      </c>
      <c r="E43" t="s">
        <v>659</v>
      </c>
      <c r="F43" t="s">
        <v>659</v>
      </c>
      <c r="G43" t="s">
        <v>659</v>
      </c>
      <c r="H43" t="s">
        <v>659</v>
      </c>
      <c r="W43" s="43"/>
      <c r="X43" s="43"/>
    </row>
    <row r="44" spans="1:31" x14ac:dyDescent="0.25">
      <c r="A44" s="69"/>
      <c r="B44" s="69"/>
      <c r="C44" s="11" t="s">
        <v>637</v>
      </c>
      <c r="D44" t="s">
        <v>625</v>
      </c>
      <c r="E44" t="s">
        <v>659</v>
      </c>
      <c r="F44" t="s">
        <v>659</v>
      </c>
      <c r="G44" t="s">
        <v>625</v>
      </c>
      <c r="H44" t="s">
        <v>625</v>
      </c>
    </row>
    <row r="45" spans="1:31" x14ac:dyDescent="0.25">
      <c r="A45" s="69"/>
      <c r="B45" s="69"/>
      <c r="C45" s="11" t="s">
        <v>636</v>
      </c>
      <c r="D45" t="s">
        <v>625</v>
      </c>
      <c r="E45" t="s">
        <v>659</v>
      </c>
      <c r="F45" t="s">
        <v>659</v>
      </c>
      <c r="G45" t="s">
        <v>625</v>
      </c>
      <c r="H45" t="s">
        <v>625</v>
      </c>
    </row>
    <row r="48" spans="1:31" x14ac:dyDescent="0.25">
      <c r="A48" s="16"/>
      <c r="B48" s="16"/>
      <c r="C48" s="16"/>
      <c r="D48" s="16" t="s">
        <v>67</v>
      </c>
      <c r="E48" s="16" t="s">
        <v>628</v>
      </c>
      <c r="F48" s="16" t="s">
        <v>479</v>
      </c>
      <c r="G48" s="16" t="s">
        <v>477</v>
      </c>
      <c r="H48" s="16" t="s">
        <v>626</v>
      </c>
    </row>
    <row r="49" spans="1:8" x14ac:dyDescent="0.25">
      <c r="A49" s="69" t="s">
        <v>708</v>
      </c>
      <c r="B49" s="69" t="s">
        <v>707</v>
      </c>
      <c r="C49" s="15" t="s">
        <v>635</v>
      </c>
      <c r="D49" t="s">
        <v>625</v>
      </c>
      <c r="E49" t="s">
        <v>625</v>
      </c>
      <c r="F49" t="s">
        <v>659</v>
      </c>
      <c r="G49" t="s">
        <v>659</v>
      </c>
      <c r="H49" t="s">
        <v>659</v>
      </c>
    </row>
    <row r="50" spans="1:8" x14ac:dyDescent="0.25">
      <c r="A50" s="69"/>
      <c r="B50" s="69"/>
      <c r="C50" s="15" t="s">
        <v>634</v>
      </c>
      <c r="D50" t="s">
        <v>659</v>
      </c>
      <c r="E50" t="s">
        <v>659</v>
      </c>
      <c r="F50" t="s">
        <v>659</v>
      </c>
      <c r="G50" t="s">
        <v>659</v>
      </c>
      <c r="H50" t="s">
        <v>659</v>
      </c>
    </row>
    <row r="51" spans="1:8" x14ac:dyDescent="0.25">
      <c r="A51" s="69"/>
      <c r="B51" s="69"/>
      <c r="C51" s="15" t="s">
        <v>633</v>
      </c>
      <c r="D51" t="s">
        <v>659</v>
      </c>
      <c r="E51" t="s">
        <v>659</v>
      </c>
      <c r="F51" t="s">
        <v>659</v>
      </c>
      <c r="G51" t="s">
        <v>659</v>
      </c>
      <c r="H51" t="s">
        <v>659</v>
      </c>
    </row>
    <row r="52" spans="1:8" x14ac:dyDescent="0.25">
      <c r="A52" s="69"/>
      <c r="B52" s="69"/>
      <c r="C52" s="15" t="s">
        <v>632</v>
      </c>
      <c r="D52" t="s">
        <v>625</v>
      </c>
      <c r="E52" t="s">
        <v>659</v>
      </c>
      <c r="F52" t="s">
        <v>625</v>
      </c>
      <c r="G52" t="s">
        <v>625</v>
      </c>
      <c r="H52" t="s">
        <v>625</v>
      </c>
    </row>
    <row r="53" spans="1:8" x14ac:dyDescent="0.25">
      <c r="A53" s="69"/>
      <c r="B53" s="69" t="s">
        <v>706</v>
      </c>
      <c r="C53" s="15" t="s">
        <v>631</v>
      </c>
      <c r="D53" t="s">
        <v>625</v>
      </c>
      <c r="E53" t="s">
        <v>659</v>
      </c>
      <c r="F53" t="s">
        <v>659</v>
      </c>
      <c r="G53" t="s">
        <v>659</v>
      </c>
      <c r="H53" t="s">
        <v>659</v>
      </c>
    </row>
    <row r="54" spans="1:8" x14ac:dyDescent="0.25">
      <c r="A54" s="69"/>
      <c r="B54" s="69"/>
      <c r="C54" s="15" t="s">
        <v>630</v>
      </c>
      <c r="D54" t="s">
        <v>625</v>
      </c>
      <c r="E54" t="s">
        <v>659</v>
      </c>
      <c r="F54" t="s">
        <v>625</v>
      </c>
      <c r="G54" t="s">
        <v>625</v>
      </c>
      <c r="H54" t="s">
        <v>625</v>
      </c>
    </row>
    <row r="55" spans="1:8" x14ac:dyDescent="0.25">
      <c r="A55" s="69"/>
      <c r="B55" s="69"/>
      <c r="C55" s="15" t="s">
        <v>629</v>
      </c>
      <c r="D55" t="s">
        <v>625</v>
      </c>
      <c r="E55" t="s">
        <v>659</v>
      </c>
      <c r="F55" t="s">
        <v>625</v>
      </c>
      <c r="G55" t="s">
        <v>625</v>
      </c>
      <c r="H55" t="s">
        <v>625</v>
      </c>
    </row>
    <row r="58" spans="1:8" x14ac:dyDescent="0.25">
      <c r="A58" s="67" t="s">
        <v>705</v>
      </c>
      <c r="B58" s="68" t="s">
        <v>704</v>
      </c>
      <c r="C58" s="15" t="s">
        <v>703</v>
      </c>
      <c r="D58" s="14" t="str">
        <f t="shared" ref="D58:H73" si="12">IF(OR(D3="Y",D21="Y"),"Yes","nd")</f>
        <v>Yes</v>
      </c>
      <c r="E58" s="14" t="str">
        <f t="shared" si="12"/>
        <v>nd</v>
      </c>
      <c r="F58" s="14" t="str">
        <f t="shared" si="12"/>
        <v>Yes</v>
      </c>
      <c r="G58" s="14" t="str">
        <f t="shared" si="12"/>
        <v>Yes</v>
      </c>
      <c r="H58" s="14" t="str">
        <f t="shared" si="12"/>
        <v>Yes</v>
      </c>
    </row>
    <row r="59" spans="1:8" x14ac:dyDescent="0.25">
      <c r="A59" s="67"/>
      <c r="B59" s="68"/>
      <c r="C59" s="15" t="s">
        <v>702</v>
      </c>
      <c r="D59" s="14" t="str">
        <f t="shared" si="12"/>
        <v>Yes</v>
      </c>
      <c r="E59" s="14" t="str">
        <f t="shared" si="12"/>
        <v>nd</v>
      </c>
      <c r="F59" s="14" t="str">
        <f t="shared" si="12"/>
        <v>Yes</v>
      </c>
      <c r="G59" s="14" t="str">
        <f t="shared" si="12"/>
        <v>nd</v>
      </c>
      <c r="H59" s="14" t="str">
        <f t="shared" si="12"/>
        <v>Yes</v>
      </c>
    </row>
    <row r="60" spans="1:8" x14ac:dyDescent="0.25">
      <c r="A60" s="67"/>
      <c r="B60" s="68"/>
      <c r="C60" s="15" t="s">
        <v>701</v>
      </c>
      <c r="D60" s="14" t="str">
        <f t="shared" si="12"/>
        <v>Yes</v>
      </c>
      <c r="E60" s="14" t="str">
        <f t="shared" si="12"/>
        <v>Yes</v>
      </c>
      <c r="F60" s="14" t="str">
        <f t="shared" si="12"/>
        <v>Yes</v>
      </c>
      <c r="G60" s="14" t="str">
        <f t="shared" si="12"/>
        <v>nd</v>
      </c>
      <c r="H60" s="14" t="str">
        <f t="shared" si="12"/>
        <v>Yes</v>
      </c>
    </row>
    <row r="61" spans="1:8" x14ac:dyDescent="0.25">
      <c r="A61" s="67"/>
      <c r="B61" s="68"/>
      <c r="C61" s="15" t="s">
        <v>700</v>
      </c>
      <c r="D61" s="14" t="str">
        <f t="shared" si="12"/>
        <v>Yes</v>
      </c>
      <c r="E61" s="14" t="str">
        <f t="shared" si="12"/>
        <v>nd</v>
      </c>
      <c r="F61" s="14" t="str">
        <f t="shared" si="12"/>
        <v>Yes</v>
      </c>
      <c r="G61" s="14" t="str">
        <f t="shared" si="12"/>
        <v>Yes</v>
      </c>
      <c r="H61" s="14" t="str">
        <f t="shared" si="12"/>
        <v>Yes</v>
      </c>
    </row>
    <row r="62" spans="1:8" x14ac:dyDescent="0.25">
      <c r="A62" s="67"/>
      <c r="B62" s="68"/>
      <c r="C62" s="15" t="s">
        <v>699</v>
      </c>
      <c r="D62" s="14" t="str">
        <f t="shared" si="12"/>
        <v>Yes</v>
      </c>
      <c r="E62" s="14" t="str">
        <f t="shared" si="12"/>
        <v>nd</v>
      </c>
      <c r="F62" s="14" t="str">
        <f t="shared" si="12"/>
        <v>Yes</v>
      </c>
      <c r="G62" s="14" t="str">
        <f t="shared" si="12"/>
        <v>Yes</v>
      </c>
      <c r="H62" s="14" t="str">
        <f t="shared" si="12"/>
        <v>Yes</v>
      </c>
    </row>
    <row r="63" spans="1:8" x14ac:dyDescent="0.25">
      <c r="A63" s="67"/>
      <c r="B63" s="68"/>
      <c r="C63" s="11" t="s">
        <v>698</v>
      </c>
      <c r="D63" s="14" t="str">
        <f t="shared" si="12"/>
        <v>Yes</v>
      </c>
      <c r="E63" s="14" t="str">
        <f t="shared" si="12"/>
        <v>Yes</v>
      </c>
      <c r="F63" s="14" t="str">
        <f t="shared" si="12"/>
        <v>nd</v>
      </c>
      <c r="G63" s="14" t="str">
        <f t="shared" si="12"/>
        <v>Yes</v>
      </c>
      <c r="H63" s="14" t="str">
        <f t="shared" si="12"/>
        <v>Yes</v>
      </c>
    </row>
    <row r="64" spans="1:8" x14ac:dyDescent="0.25">
      <c r="A64" s="67"/>
      <c r="B64" s="68"/>
      <c r="C64" s="15" t="s">
        <v>697</v>
      </c>
      <c r="D64" s="14" t="str">
        <f t="shared" si="12"/>
        <v>Yes</v>
      </c>
      <c r="E64" s="14" t="str">
        <f t="shared" si="12"/>
        <v>Yes</v>
      </c>
      <c r="F64" s="14" t="str">
        <f t="shared" si="12"/>
        <v>Yes</v>
      </c>
      <c r="G64" s="14" t="str">
        <f t="shared" si="12"/>
        <v>Yes</v>
      </c>
      <c r="H64" s="14" t="str">
        <f t="shared" si="12"/>
        <v>Yes</v>
      </c>
    </row>
    <row r="65" spans="1:8" x14ac:dyDescent="0.25">
      <c r="A65" s="67"/>
      <c r="B65" s="68"/>
      <c r="C65" s="15" t="s">
        <v>696</v>
      </c>
      <c r="D65" s="14" t="str">
        <f t="shared" si="12"/>
        <v>Yes</v>
      </c>
      <c r="E65" s="14" t="str">
        <f t="shared" si="12"/>
        <v>nd</v>
      </c>
      <c r="F65" s="14" t="str">
        <f t="shared" si="12"/>
        <v>Yes</v>
      </c>
      <c r="G65" s="14" t="str">
        <f t="shared" si="12"/>
        <v>Yes</v>
      </c>
      <c r="H65" s="14" t="str">
        <f t="shared" si="12"/>
        <v>Yes</v>
      </c>
    </row>
    <row r="66" spans="1:8" x14ac:dyDescent="0.25">
      <c r="A66" s="67"/>
      <c r="B66" s="68" t="s">
        <v>695</v>
      </c>
      <c r="C66" s="15" t="s">
        <v>694</v>
      </c>
      <c r="D66" s="14" t="str">
        <f t="shared" si="12"/>
        <v>Yes</v>
      </c>
      <c r="E66" s="14" t="str">
        <f t="shared" si="12"/>
        <v>nd</v>
      </c>
      <c r="F66" s="14" t="str">
        <f t="shared" si="12"/>
        <v>nd</v>
      </c>
      <c r="G66" s="14" t="str">
        <f t="shared" si="12"/>
        <v>Yes</v>
      </c>
      <c r="H66" s="14" t="str">
        <f t="shared" si="12"/>
        <v>Yes</v>
      </c>
    </row>
    <row r="67" spans="1:8" x14ac:dyDescent="0.25">
      <c r="A67" s="67"/>
      <c r="B67" s="68"/>
      <c r="C67" s="15" t="s">
        <v>693</v>
      </c>
      <c r="D67" s="14" t="str">
        <f t="shared" si="12"/>
        <v>Yes</v>
      </c>
      <c r="E67" s="14" t="str">
        <f t="shared" si="12"/>
        <v>nd</v>
      </c>
      <c r="F67" s="14" t="str">
        <f t="shared" si="12"/>
        <v>nd</v>
      </c>
      <c r="G67" s="14" t="str">
        <f t="shared" si="12"/>
        <v>Yes</v>
      </c>
      <c r="H67" s="14" t="str">
        <f t="shared" si="12"/>
        <v>Yes</v>
      </c>
    </row>
    <row r="68" spans="1:8" x14ac:dyDescent="0.25">
      <c r="A68" s="67"/>
      <c r="B68" s="68"/>
      <c r="C68" s="15" t="s">
        <v>692</v>
      </c>
      <c r="D68" s="14" t="str">
        <f t="shared" si="12"/>
        <v>Yes</v>
      </c>
      <c r="E68" s="14" t="str">
        <f t="shared" si="12"/>
        <v>nd</v>
      </c>
      <c r="F68" s="14" t="str">
        <f t="shared" si="12"/>
        <v>Yes</v>
      </c>
      <c r="G68" s="14" t="str">
        <f t="shared" si="12"/>
        <v>Yes</v>
      </c>
      <c r="H68" s="14" t="str">
        <f t="shared" si="12"/>
        <v>Yes</v>
      </c>
    </row>
    <row r="69" spans="1:8" x14ac:dyDescent="0.25">
      <c r="A69" s="67"/>
      <c r="B69" s="68"/>
      <c r="C69" s="15" t="s">
        <v>691</v>
      </c>
      <c r="D69" s="14" t="str">
        <f t="shared" si="12"/>
        <v>nd</v>
      </c>
      <c r="E69" s="14" t="str">
        <f t="shared" si="12"/>
        <v>nd</v>
      </c>
      <c r="F69" s="14" t="str">
        <f t="shared" si="12"/>
        <v>Yes</v>
      </c>
      <c r="G69" s="14" t="str">
        <f t="shared" si="12"/>
        <v>nd</v>
      </c>
      <c r="H69" s="14" t="str">
        <f t="shared" si="12"/>
        <v>Yes</v>
      </c>
    </row>
    <row r="70" spans="1:8" x14ac:dyDescent="0.25">
      <c r="A70" s="67"/>
      <c r="B70" s="68"/>
      <c r="C70" s="15" t="s">
        <v>690</v>
      </c>
      <c r="D70" s="14" t="str">
        <f t="shared" si="12"/>
        <v>nd</v>
      </c>
      <c r="E70" s="14" t="str">
        <f t="shared" si="12"/>
        <v>Yes</v>
      </c>
      <c r="F70" s="14" t="str">
        <f t="shared" si="12"/>
        <v>Yes</v>
      </c>
      <c r="G70" s="14" t="str">
        <f t="shared" si="12"/>
        <v>Yes</v>
      </c>
      <c r="H70" s="14" t="str">
        <f t="shared" si="12"/>
        <v>Yes</v>
      </c>
    </row>
    <row r="71" spans="1:8" x14ac:dyDescent="0.25">
      <c r="A71" s="67"/>
      <c r="B71" s="68"/>
      <c r="C71" s="15" t="s">
        <v>689</v>
      </c>
      <c r="D71" s="14" t="str">
        <f t="shared" si="12"/>
        <v>Yes</v>
      </c>
      <c r="E71" s="14" t="str">
        <f t="shared" si="12"/>
        <v>nd</v>
      </c>
      <c r="F71" s="14" t="str">
        <f t="shared" si="12"/>
        <v>Yes</v>
      </c>
      <c r="G71" s="14" t="str">
        <f t="shared" si="12"/>
        <v>Yes</v>
      </c>
      <c r="H71" s="14" t="str">
        <f t="shared" si="12"/>
        <v>Yes</v>
      </c>
    </row>
    <row r="72" spans="1:8" x14ac:dyDescent="0.25">
      <c r="A72" s="67"/>
      <c r="B72" s="68"/>
      <c r="C72" s="15" t="s">
        <v>688</v>
      </c>
      <c r="D72" s="14" t="str">
        <f t="shared" si="12"/>
        <v>Yes</v>
      </c>
      <c r="E72" s="14" t="str">
        <f t="shared" si="12"/>
        <v>nd</v>
      </c>
      <c r="F72" s="14" t="str">
        <f t="shared" si="12"/>
        <v>Yes</v>
      </c>
      <c r="G72" s="14" t="str">
        <f t="shared" si="12"/>
        <v>Yes</v>
      </c>
      <c r="H72" s="14" t="str">
        <f t="shared" si="12"/>
        <v>Yes</v>
      </c>
    </row>
    <row r="73" spans="1:8" x14ac:dyDescent="0.25">
      <c r="A73" s="67"/>
      <c r="B73" s="68"/>
      <c r="C73" s="15" t="s">
        <v>687</v>
      </c>
      <c r="D73" s="14" t="str">
        <f t="shared" si="12"/>
        <v>Yes</v>
      </c>
      <c r="E73" s="14" t="str">
        <f t="shared" si="12"/>
        <v>nd</v>
      </c>
      <c r="F73" s="14" t="str">
        <f t="shared" si="12"/>
        <v>Yes</v>
      </c>
      <c r="G73" s="14" t="str">
        <f t="shared" si="12"/>
        <v>Yes</v>
      </c>
      <c r="H73" s="14" t="str">
        <f t="shared" si="12"/>
        <v>Yes</v>
      </c>
    </row>
    <row r="74" spans="1:8" x14ac:dyDescent="0.25">
      <c r="A74" s="67" t="s">
        <v>686</v>
      </c>
      <c r="B74" s="68" t="s">
        <v>685</v>
      </c>
      <c r="C74" s="15" t="s">
        <v>684</v>
      </c>
      <c r="D74" s="14" t="str">
        <f t="shared" ref="D74:H80" si="13">IF(OR(D39="Y",D49="Y"),"Yes","nd")</f>
        <v>Yes</v>
      </c>
      <c r="E74" s="14" t="str">
        <f t="shared" si="13"/>
        <v>Yes</v>
      </c>
      <c r="F74" s="14" t="str">
        <f t="shared" si="13"/>
        <v>nd</v>
      </c>
      <c r="G74" s="14" t="str">
        <f t="shared" si="13"/>
        <v>nd</v>
      </c>
      <c r="H74" s="14" t="str">
        <f t="shared" si="13"/>
        <v>nd</v>
      </c>
    </row>
    <row r="75" spans="1:8" x14ac:dyDescent="0.25">
      <c r="A75" s="67"/>
      <c r="B75" s="68"/>
      <c r="C75" s="15" t="s">
        <v>683</v>
      </c>
      <c r="D75" s="14" t="str">
        <f t="shared" si="13"/>
        <v>Yes</v>
      </c>
      <c r="E75" s="14" t="str">
        <f t="shared" si="13"/>
        <v>nd</v>
      </c>
      <c r="F75" s="14" t="str">
        <f t="shared" si="13"/>
        <v>nd</v>
      </c>
      <c r="G75" s="14" t="str">
        <f t="shared" si="13"/>
        <v>nd</v>
      </c>
      <c r="H75" s="14" t="str">
        <f t="shared" si="13"/>
        <v>nd</v>
      </c>
    </row>
    <row r="76" spans="1:8" x14ac:dyDescent="0.25">
      <c r="A76" s="67"/>
      <c r="B76" s="68"/>
      <c r="C76" s="15" t="s">
        <v>682</v>
      </c>
      <c r="D76" s="14" t="str">
        <f t="shared" si="13"/>
        <v>Yes</v>
      </c>
      <c r="E76" s="14" t="str">
        <f t="shared" si="13"/>
        <v>nd</v>
      </c>
      <c r="F76" s="14" t="str">
        <f t="shared" si="13"/>
        <v>nd</v>
      </c>
      <c r="G76" s="14" t="str">
        <f t="shared" si="13"/>
        <v>Yes</v>
      </c>
      <c r="H76" s="14" t="str">
        <f t="shared" si="13"/>
        <v>Yes</v>
      </c>
    </row>
    <row r="77" spans="1:8" x14ac:dyDescent="0.25">
      <c r="A77" s="67"/>
      <c r="B77" s="68"/>
      <c r="C77" s="15" t="s">
        <v>681</v>
      </c>
      <c r="D77" s="14" t="str">
        <f t="shared" si="13"/>
        <v>Yes</v>
      </c>
      <c r="E77" s="14" t="str">
        <f t="shared" si="13"/>
        <v>nd</v>
      </c>
      <c r="F77" s="14" t="str">
        <f t="shared" si="13"/>
        <v>Yes</v>
      </c>
      <c r="G77" s="14" t="str">
        <f t="shared" si="13"/>
        <v>Yes</v>
      </c>
      <c r="H77" s="14" t="str">
        <f t="shared" si="13"/>
        <v>Yes</v>
      </c>
    </row>
    <row r="78" spans="1:8" x14ac:dyDescent="0.25">
      <c r="A78" s="67"/>
      <c r="B78" s="68" t="s">
        <v>680</v>
      </c>
      <c r="C78" s="15" t="s">
        <v>679</v>
      </c>
      <c r="D78" s="14" t="str">
        <f t="shared" si="13"/>
        <v>Yes</v>
      </c>
      <c r="E78" s="14" t="str">
        <f t="shared" si="13"/>
        <v>nd</v>
      </c>
      <c r="F78" s="14" t="str">
        <f t="shared" si="13"/>
        <v>nd</v>
      </c>
      <c r="G78" s="14" t="str">
        <f t="shared" si="13"/>
        <v>nd</v>
      </c>
      <c r="H78" s="14" t="str">
        <f t="shared" si="13"/>
        <v>nd</v>
      </c>
    </row>
    <row r="79" spans="1:8" x14ac:dyDescent="0.25">
      <c r="A79" s="67"/>
      <c r="B79" s="68"/>
      <c r="C79" s="15" t="s">
        <v>678</v>
      </c>
      <c r="D79" s="14" t="str">
        <f t="shared" si="13"/>
        <v>Yes</v>
      </c>
      <c r="E79" s="14" t="str">
        <f t="shared" si="13"/>
        <v>nd</v>
      </c>
      <c r="F79" s="14" t="str">
        <f t="shared" si="13"/>
        <v>Yes</v>
      </c>
      <c r="G79" s="14" t="str">
        <f t="shared" si="13"/>
        <v>Yes</v>
      </c>
      <c r="H79" s="14" t="str">
        <f t="shared" si="13"/>
        <v>Yes</v>
      </c>
    </row>
    <row r="80" spans="1:8" x14ac:dyDescent="0.25">
      <c r="A80" s="67"/>
      <c r="B80" s="68"/>
      <c r="C80" s="15" t="s">
        <v>677</v>
      </c>
      <c r="D80" s="14" t="str">
        <f t="shared" si="13"/>
        <v>Yes</v>
      </c>
      <c r="E80" s="14" t="str">
        <f t="shared" si="13"/>
        <v>nd</v>
      </c>
      <c r="F80" s="14" t="str">
        <f t="shared" si="13"/>
        <v>Yes</v>
      </c>
      <c r="G80" s="14" t="str">
        <f t="shared" si="13"/>
        <v>Yes</v>
      </c>
      <c r="H80" s="14" t="str">
        <f t="shared" si="13"/>
        <v>Yes</v>
      </c>
    </row>
    <row r="83" spans="1:1" x14ac:dyDescent="0.25">
      <c r="A83" s="13" t="s">
        <v>676</v>
      </c>
    </row>
  </sheetData>
  <mergeCells count="29">
    <mergeCell ref="W35:W36"/>
    <mergeCell ref="W38:W39"/>
    <mergeCell ref="W4:W5"/>
    <mergeCell ref="W7:W8"/>
    <mergeCell ref="W10:W11"/>
    <mergeCell ref="W19:W20"/>
    <mergeCell ref="W22:W23"/>
    <mergeCell ref="W25:W26"/>
    <mergeCell ref="W28:W29"/>
    <mergeCell ref="A21:A36"/>
    <mergeCell ref="B21:B28"/>
    <mergeCell ref="B29:B36"/>
    <mergeCell ref="L2:P2"/>
    <mergeCell ref="R2:V2"/>
    <mergeCell ref="A3:A18"/>
    <mergeCell ref="B3:B10"/>
    <mergeCell ref="B11:B18"/>
    <mergeCell ref="A39:A45"/>
    <mergeCell ref="B39:B42"/>
    <mergeCell ref="B43:B45"/>
    <mergeCell ref="A49:A55"/>
    <mergeCell ref="B49:B52"/>
    <mergeCell ref="B53:B55"/>
    <mergeCell ref="A58:A73"/>
    <mergeCell ref="B58:B65"/>
    <mergeCell ref="B66:B73"/>
    <mergeCell ref="A74:A80"/>
    <mergeCell ref="B74:B77"/>
    <mergeCell ref="B78:B80"/>
  </mergeCells>
  <conditionalFormatting sqref="A83">
    <cfRule type="cellIs" dxfId="48" priority="29" operator="equal">
      <formula>"Y"</formula>
    </cfRule>
  </conditionalFormatting>
  <conditionalFormatting sqref="A39:B39 B43">
    <cfRule type="cellIs" dxfId="47" priority="32" operator="equal">
      <formula>"Y"</formula>
    </cfRule>
  </conditionalFormatting>
  <conditionalFormatting sqref="A49:B49 B53">
    <cfRule type="cellIs" dxfId="46" priority="31" operator="equal">
      <formula>"Y"</formula>
    </cfRule>
  </conditionalFormatting>
  <conditionalFormatting sqref="C3:H18 I4 I7 I10 I13 I16 C21:H36 I22 I25 I28 I32 I35 C39:H45 C49:H55 C58:C62 C64:C80">
    <cfRule type="cellIs" dxfId="45" priority="33" operator="equal">
      <formula>"Y"</formula>
    </cfRule>
  </conditionalFormatting>
  <conditionalFormatting sqref="D58:H80">
    <cfRule type="cellIs" dxfId="44" priority="27" operator="equal">
      <formula>"Yes"</formula>
    </cfRule>
    <cfRule type="cellIs" dxfId="43" priority="28" operator="equal">
      <formula>"Y"</formula>
    </cfRule>
  </conditionalFormatting>
  <conditionalFormatting sqref="J3">
    <cfRule type="cellIs" dxfId="42" priority="30" operator="equal">
      <formula>"Y"</formula>
    </cfRule>
  </conditionalFormatting>
  <conditionalFormatting sqref="K4:K30">
    <cfRule type="cellIs" dxfId="41" priority="26" operator="equal">
      <formula>"Y"</formula>
    </cfRule>
  </conditionalFormatting>
  <conditionalFormatting sqref="K32:K40">
    <cfRule type="cellIs" dxfId="40" priority="25" operator="equal">
      <formula>"Y"</formula>
    </cfRule>
  </conditionalFormatting>
  <conditionalFormatting sqref="Q6">
    <cfRule type="cellIs" dxfId="39" priority="21" operator="equal">
      <formula>"Y"</formula>
    </cfRule>
  </conditionalFormatting>
  <conditionalFormatting sqref="Q9">
    <cfRule type="cellIs" dxfId="38" priority="20" operator="equal">
      <formula>"Y"</formula>
    </cfRule>
  </conditionalFormatting>
  <conditionalFormatting sqref="Q12">
    <cfRule type="cellIs" dxfId="37" priority="19" operator="equal">
      <formula>"Y"</formula>
    </cfRule>
  </conditionalFormatting>
  <conditionalFormatting sqref="Q15">
    <cfRule type="cellIs" dxfId="36" priority="18" operator="equal">
      <formula>"Y"</formula>
    </cfRule>
  </conditionalFormatting>
  <conditionalFormatting sqref="Q18">
    <cfRule type="cellIs" dxfId="35" priority="17" operator="equal">
      <formula>"Y"</formula>
    </cfRule>
  </conditionalFormatting>
  <conditionalFormatting sqref="Q21">
    <cfRule type="cellIs" dxfId="34" priority="16" operator="equal">
      <formula>"Y"</formula>
    </cfRule>
  </conditionalFormatting>
  <conditionalFormatting sqref="Q24">
    <cfRule type="cellIs" dxfId="33" priority="15" operator="equal">
      <formula>"Y"</formula>
    </cfRule>
  </conditionalFormatting>
  <conditionalFormatting sqref="Q27">
    <cfRule type="cellIs" dxfId="32" priority="14" operator="equal">
      <formula>"Y"</formula>
    </cfRule>
  </conditionalFormatting>
  <conditionalFormatting sqref="Q30">
    <cfRule type="cellIs" dxfId="31" priority="13" operator="equal">
      <formula>"Y"</formula>
    </cfRule>
  </conditionalFormatting>
  <conditionalFormatting sqref="Q34">
    <cfRule type="cellIs" dxfId="30" priority="12" operator="equal">
      <formula>"Y"</formula>
    </cfRule>
  </conditionalFormatting>
  <conditionalFormatting sqref="Q37">
    <cfRule type="cellIs" dxfId="29" priority="11" operator="equal">
      <formula>"Y"</formula>
    </cfRule>
  </conditionalFormatting>
  <conditionalFormatting sqref="Q40">
    <cfRule type="cellIs" dxfId="28" priority="10" operator="equal">
      <formula>"Y"</formula>
    </cfRule>
  </conditionalFormatting>
  <conditionalFormatting sqref="Z5:Z7">
    <cfRule type="cellIs" dxfId="27" priority="9" operator="equal">
      <formula>"Y"</formula>
    </cfRule>
  </conditionalFormatting>
  <conditionalFormatting sqref="Z9:Z11">
    <cfRule type="cellIs" dxfId="26" priority="8" operator="equal">
      <formula>"Y"</formula>
    </cfRule>
  </conditionalFormatting>
  <conditionalFormatting sqref="Z13:Z15">
    <cfRule type="cellIs" dxfId="25" priority="7" operator="equal">
      <formula>"Y"</formula>
    </cfRule>
  </conditionalFormatting>
  <conditionalFormatting sqref="Z17:Z19">
    <cfRule type="cellIs" dxfId="24" priority="6" operator="equal">
      <formula>"Y"</formula>
    </cfRule>
  </conditionalFormatting>
  <conditionalFormatting sqref="Z21:Z23">
    <cfRule type="cellIs" dxfId="23" priority="5" operator="equal">
      <formula>"Y"</formula>
    </cfRule>
  </conditionalFormatting>
  <conditionalFormatting sqref="Z25:Z27">
    <cfRule type="cellIs" dxfId="22" priority="4" operator="equal">
      <formula>"Y"</formula>
    </cfRule>
  </conditionalFormatting>
  <conditionalFormatting sqref="Z29:Z31">
    <cfRule type="cellIs" dxfId="21" priority="3" operator="equal">
      <formula>"Y"</formula>
    </cfRule>
  </conditionalFormatting>
  <conditionalFormatting sqref="Z33:Z35">
    <cfRule type="cellIs" dxfId="20" priority="2" operator="equal">
      <formula>"Y"</formula>
    </cfRule>
  </conditionalFormatting>
  <conditionalFormatting sqref="Z37:Z39">
    <cfRule type="cellIs" dxfId="19" priority="1" operator="equal">
      <formula>"Y"</formula>
    </cfRule>
  </conditionalFormatting>
  <pageMargins left="0.25" right="0.25" top="0.75" bottom="0.75" header="0.3" footer="0.3"/>
  <pageSetup scale="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95F2-813E-4DA2-A508-C182D94B402C}">
  <sheetPr>
    <pageSetUpPr fitToPage="1"/>
  </sheetPr>
  <dimension ref="A2:AH83"/>
  <sheetViews>
    <sheetView zoomScale="90" zoomScaleNormal="100" workbookViewId="0">
      <selection activeCell="B3" sqref="B3:B10"/>
    </sheetView>
  </sheetViews>
  <sheetFormatPr defaultRowHeight="15" x14ac:dyDescent="0.25"/>
  <cols>
    <col min="1" max="1" width="17.85546875" customWidth="1"/>
    <col min="2" max="2" width="16.85546875" customWidth="1"/>
    <col min="4" max="4" width="10.85546875" bestFit="1" customWidth="1"/>
    <col min="5" max="5" width="9.7109375" bestFit="1" customWidth="1"/>
    <col min="8" max="8" width="20.140625" bestFit="1" customWidth="1"/>
    <col min="10" max="10" width="6.7109375" customWidth="1"/>
    <col min="11" max="11" width="17.42578125" customWidth="1"/>
    <col min="12" max="12" width="10.85546875" bestFit="1" customWidth="1"/>
    <col min="13" max="13" width="9.7109375" bestFit="1" customWidth="1"/>
    <col min="14" max="14" width="8.28515625" bestFit="1" customWidth="1"/>
    <col min="15" max="15" width="13.5703125" bestFit="1" customWidth="1"/>
    <col min="16" max="16" width="20.140625" bestFit="1" customWidth="1"/>
    <col min="17" max="17" width="20.140625" customWidth="1"/>
    <col min="20" max="20" width="9.7109375" bestFit="1" customWidth="1"/>
    <col min="21" max="21" width="8.28515625" bestFit="1" customWidth="1"/>
    <col min="22" max="22" width="13.5703125" bestFit="1" customWidth="1"/>
    <col min="23" max="23" width="20.140625" bestFit="1" customWidth="1"/>
    <col min="24" max="24" width="17.42578125" customWidth="1"/>
    <col min="29" max="29" width="14.28515625" bestFit="1" customWidth="1"/>
    <col min="30" max="30" width="20.140625" bestFit="1" customWidth="1"/>
    <col min="31" max="31" width="11.28515625" bestFit="1" customWidth="1"/>
    <col min="32" max="32" width="9.85546875" bestFit="1" customWidth="1"/>
    <col min="33" max="33" width="8.28515625" bestFit="1" customWidth="1"/>
    <col min="34" max="34" width="13.5703125" bestFit="1" customWidth="1"/>
  </cols>
  <sheetData>
    <row r="2" spans="1:34" x14ac:dyDescent="0.25">
      <c r="D2" t="s">
        <v>280</v>
      </c>
      <c r="E2" t="s">
        <v>306</v>
      </c>
      <c r="F2" t="s">
        <v>269</v>
      </c>
      <c r="G2" t="s">
        <v>417</v>
      </c>
      <c r="H2" t="s">
        <v>627</v>
      </c>
      <c r="S2" s="70"/>
      <c r="T2" s="70"/>
      <c r="U2" s="70"/>
      <c r="V2" s="70"/>
      <c r="W2" s="70"/>
    </row>
    <row r="3" spans="1:34" x14ac:dyDescent="0.25">
      <c r="A3" s="69" t="s">
        <v>750</v>
      </c>
      <c r="B3" s="69" t="s">
        <v>749</v>
      </c>
      <c r="C3" s="10" t="s">
        <v>675</v>
      </c>
      <c r="D3" t="s">
        <v>659</v>
      </c>
      <c r="E3" t="s">
        <v>659</v>
      </c>
      <c r="F3" t="s">
        <v>625</v>
      </c>
      <c r="G3" t="s">
        <v>625</v>
      </c>
      <c r="H3" t="s">
        <v>625</v>
      </c>
      <c r="J3" s="10" t="s">
        <v>748</v>
      </c>
      <c r="L3" t="s">
        <v>280</v>
      </c>
      <c r="M3" t="s">
        <v>306</v>
      </c>
      <c r="N3" t="s">
        <v>269</v>
      </c>
      <c r="O3" t="s">
        <v>417</v>
      </c>
      <c r="P3" t="s">
        <v>627</v>
      </c>
      <c r="S3" t="s">
        <v>280</v>
      </c>
      <c r="T3" t="s">
        <v>306</v>
      </c>
      <c r="U3" t="s">
        <v>269</v>
      </c>
      <c r="V3" t="s">
        <v>417</v>
      </c>
      <c r="W3" t="s">
        <v>627</v>
      </c>
      <c r="Y3" s="43"/>
      <c r="Z3" s="43"/>
      <c r="AD3" t="s">
        <v>627</v>
      </c>
      <c r="AE3" t="s">
        <v>280</v>
      </c>
      <c r="AF3" t="s">
        <v>306</v>
      </c>
      <c r="AG3" t="s">
        <v>269</v>
      </c>
      <c r="AH3" t="s">
        <v>417</v>
      </c>
    </row>
    <row r="4" spans="1:34" x14ac:dyDescent="0.25">
      <c r="A4" s="69"/>
      <c r="B4" s="69"/>
      <c r="C4" s="10" t="s">
        <v>674</v>
      </c>
      <c r="D4" t="s">
        <v>625</v>
      </c>
      <c r="E4" t="s">
        <v>659</v>
      </c>
      <c r="F4" t="s">
        <v>625</v>
      </c>
      <c r="G4" t="s">
        <v>625</v>
      </c>
      <c r="H4" t="s">
        <v>625</v>
      </c>
      <c r="I4" s="29" t="s">
        <v>746</v>
      </c>
      <c r="J4">
        <v>23</v>
      </c>
      <c r="K4" s="10" t="s">
        <v>745</v>
      </c>
      <c r="L4">
        <f>COUNTIF(D3:D18, "Y") + COUNTIF(D39:D45, "Y")</f>
        <v>5</v>
      </c>
      <c r="M4">
        <f>COUNTIF(E3:E18, "Y") + COUNTIF(E39:E45, "Y")</f>
        <v>3</v>
      </c>
      <c r="N4">
        <f>COUNTIF(F3:F18, "Y") + COUNTIF(F39:F45, "Y")</f>
        <v>14</v>
      </c>
      <c r="O4">
        <f>COUNTIF(G3:G18, "Y") + COUNTIF(G39:G45, "Y")</f>
        <v>12</v>
      </c>
      <c r="P4">
        <f>COUNTIF(H3:H18, "Y") + COUNTIF(H39:H45, "Y")</f>
        <v>16</v>
      </c>
      <c r="S4" s="12">
        <f t="shared" ref="S4:W5" si="0">L4/$J4</f>
        <v>0.21739130434782608</v>
      </c>
      <c r="T4" s="12">
        <f t="shared" si="0"/>
        <v>0.13043478260869565</v>
      </c>
      <c r="U4" s="12">
        <f t="shared" si="0"/>
        <v>0.60869565217391308</v>
      </c>
      <c r="V4" s="12">
        <f t="shared" si="0"/>
        <v>0.52173913043478259</v>
      </c>
      <c r="W4" s="12">
        <f t="shared" si="0"/>
        <v>0.69565217391304346</v>
      </c>
      <c r="X4" s="10" t="s">
        <v>745</v>
      </c>
      <c r="Y4" s="72" t="s">
        <v>756</v>
      </c>
      <c r="Z4" s="44"/>
      <c r="AB4" s="72" t="s">
        <v>754</v>
      </c>
      <c r="AC4" s="10" t="s">
        <v>12</v>
      </c>
      <c r="AD4" s="12">
        <v>0.8125</v>
      </c>
      <c r="AE4" s="12">
        <v>0.4375</v>
      </c>
      <c r="AF4" s="12">
        <v>0.1875</v>
      </c>
      <c r="AG4" s="12">
        <v>0.75</v>
      </c>
      <c r="AH4" s="12">
        <v>0.625</v>
      </c>
    </row>
    <row r="5" spans="1:34" x14ac:dyDescent="0.25">
      <c r="A5" s="69"/>
      <c r="B5" s="69"/>
      <c r="C5" s="10" t="s">
        <v>673</v>
      </c>
      <c r="D5" t="s">
        <v>659</v>
      </c>
      <c r="E5" t="s">
        <v>659</v>
      </c>
      <c r="F5" t="s">
        <v>625</v>
      </c>
      <c r="G5" t="s">
        <v>625</v>
      </c>
      <c r="H5" t="s">
        <v>625</v>
      </c>
      <c r="J5">
        <v>23</v>
      </c>
      <c r="K5" s="10" t="s">
        <v>744</v>
      </c>
      <c r="L5">
        <f>COUNTIF(D21:D36, "Y") + COUNTIF(D49:D55, "Y")</f>
        <v>6</v>
      </c>
      <c r="M5">
        <f>COUNTIF(E21:E36, "Y") + COUNTIF(E49:E55, "Y")</f>
        <v>4</v>
      </c>
      <c r="N5">
        <f>COUNTIF(F21:F36, "Y") + COUNTIF(F49:F55, "Y")</f>
        <v>8</v>
      </c>
      <c r="O5">
        <f>COUNTIF(G21:G36, "Y") + COUNTIF(G49:G55, "Y")</f>
        <v>9</v>
      </c>
      <c r="P5">
        <f>COUNTIF(H21:H36, "Y") + COUNTIF(H49:H55, "Y")</f>
        <v>20</v>
      </c>
      <c r="S5" s="12">
        <f t="shared" si="0"/>
        <v>0.2608695652173913</v>
      </c>
      <c r="T5" s="12">
        <f t="shared" si="0"/>
        <v>0.17391304347826086</v>
      </c>
      <c r="U5" s="12">
        <f t="shared" si="0"/>
        <v>0.34782608695652173</v>
      </c>
      <c r="V5" s="12">
        <f t="shared" si="0"/>
        <v>0.39130434782608697</v>
      </c>
      <c r="W5" s="12">
        <f t="shared" si="0"/>
        <v>0.86956521739130432</v>
      </c>
      <c r="X5" s="10" t="s">
        <v>744</v>
      </c>
      <c r="Y5" s="72"/>
      <c r="Z5" s="44"/>
      <c r="AB5" s="72"/>
      <c r="AC5" s="10" t="s">
        <v>45</v>
      </c>
      <c r="AD5" s="12">
        <v>1</v>
      </c>
      <c r="AE5" s="12">
        <v>0.2857142857142857</v>
      </c>
      <c r="AF5" s="12">
        <v>0.2857142857142857</v>
      </c>
      <c r="AG5" s="12">
        <v>0.42857142857142855</v>
      </c>
      <c r="AH5" s="12">
        <v>0.42857142857142855</v>
      </c>
    </row>
    <row r="6" spans="1:34" x14ac:dyDescent="0.25">
      <c r="A6" s="69"/>
      <c r="B6" s="69"/>
      <c r="C6" s="10" t="s">
        <v>672</v>
      </c>
      <c r="D6" t="s">
        <v>659</v>
      </c>
      <c r="E6" t="s">
        <v>659</v>
      </c>
      <c r="F6" t="s">
        <v>625</v>
      </c>
      <c r="G6" t="s">
        <v>625</v>
      </c>
      <c r="H6" t="s">
        <v>625</v>
      </c>
      <c r="K6" s="31" t="s">
        <v>710</v>
      </c>
      <c r="L6" s="57">
        <v>1</v>
      </c>
      <c r="M6" s="57">
        <v>1</v>
      </c>
      <c r="N6" s="57">
        <v>0.13919999999999999</v>
      </c>
      <c r="O6" s="57">
        <v>0.5544</v>
      </c>
      <c r="P6" s="57">
        <v>0.28370000000000001</v>
      </c>
      <c r="Q6" s="60"/>
      <c r="S6" s="62">
        <v>1</v>
      </c>
      <c r="T6" s="62">
        <v>1</v>
      </c>
      <c r="U6" s="62">
        <v>0.13919999999999999</v>
      </c>
      <c r="V6" s="62">
        <v>0.5544</v>
      </c>
      <c r="W6" s="62">
        <v>0.28370000000000001</v>
      </c>
      <c r="Y6" s="43"/>
      <c r="Z6" s="43"/>
      <c r="AC6" s="31" t="s">
        <v>710</v>
      </c>
      <c r="AD6" s="63">
        <v>0.52569999999999995</v>
      </c>
      <c r="AE6" s="63">
        <v>0.65700000000000003</v>
      </c>
      <c r="AF6" s="63">
        <v>0.62139999999999995</v>
      </c>
      <c r="AG6" s="63">
        <v>0.18190000000000001</v>
      </c>
      <c r="AH6" s="63">
        <v>0.65</v>
      </c>
    </row>
    <row r="7" spans="1:34" x14ac:dyDescent="0.25">
      <c r="A7" s="69"/>
      <c r="B7" s="69"/>
      <c r="C7" s="10" t="s">
        <v>671</v>
      </c>
      <c r="D7" t="s">
        <v>659</v>
      </c>
      <c r="E7" t="s">
        <v>659</v>
      </c>
      <c r="F7" t="s">
        <v>625</v>
      </c>
      <c r="G7" t="s">
        <v>625</v>
      </c>
      <c r="H7" t="s">
        <v>625</v>
      </c>
      <c r="I7" s="29" t="s">
        <v>743</v>
      </c>
      <c r="J7">
        <v>16</v>
      </c>
      <c r="K7" s="10" t="s">
        <v>739</v>
      </c>
      <c r="L7">
        <f>COUNTIF(D3:D18, "Y")</f>
        <v>4</v>
      </c>
      <c r="M7">
        <f>COUNTIF(E3:E18, "Y")</f>
        <v>2</v>
      </c>
      <c r="N7">
        <f>COUNTIF(F3:F18, "Y")</f>
        <v>11</v>
      </c>
      <c r="O7">
        <f>COUNTIF(G3:G18, "Y")</f>
        <v>9</v>
      </c>
      <c r="P7">
        <f>COUNTIF(H3:H18, "Y")</f>
        <v>10</v>
      </c>
      <c r="S7" s="12">
        <f t="shared" ref="S7:W8" si="1">L7/$J7</f>
        <v>0.25</v>
      </c>
      <c r="T7" s="12">
        <f t="shared" si="1"/>
        <v>0.125</v>
      </c>
      <c r="U7" s="12">
        <f t="shared" si="1"/>
        <v>0.6875</v>
      </c>
      <c r="V7" s="12">
        <f t="shared" si="1"/>
        <v>0.5625</v>
      </c>
      <c r="W7" s="12">
        <f t="shared" si="1"/>
        <v>0.625</v>
      </c>
      <c r="X7" s="10" t="s">
        <v>739</v>
      </c>
      <c r="Y7" s="72" t="s">
        <v>757</v>
      </c>
      <c r="Z7" s="44"/>
      <c r="AB7" s="72" t="s">
        <v>755</v>
      </c>
      <c r="AC7" s="10" t="s">
        <v>714</v>
      </c>
      <c r="AD7" s="12">
        <v>0.91666666666666663</v>
      </c>
      <c r="AE7" s="12">
        <v>0.25</v>
      </c>
      <c r="AF7" s="12">
        <v>8.3333333333333329E-2</v>
      </c>
      <c r="AG7" s="12">
        <v>0.75</v>
      </c>
      <c r="AH7" s="12">
        <v>0.75</v>
      </c>
    </row>
    <row r="8" spans="1:34" x14ac:dyDescent="0.25">
      <c r="A8" s="69"/>
      <c r="B8" s="69"/>
      <c r="C8" s="10" t="s">
        <v>670</v>
      </c>
      <c r="D8" t="s">
        <v>659</v>
      </c>
      <c r="E8" t="s">
        <v>659</v>
      </c>
      <c r="F8" t="s">
        <v>625</v>
      </c>
      <c r="G8" t="s">
        <v>659</v>
      </c>
      <c r="J8">
        <v>16</v>
      </c>
      <c r="K8" s="10" t="s">
        <v>736</v>
      </c>
      <c r="L8">
        <f>COUNTIF(D21:D36, "Y")</f>
        <v>5</v>
      </c>
      <c r="M8">
        <f>COUNTIF(E21:E36, "Y")</f>
        <v>3</v>
      </c>
      <c r="N8">
        <f>COUNTIF(F21:F36, "Y")</f>
        <v>8</v>
      </c>
      <c r="O8">
        <f>COUNTIF(G21:G36, "Y")</f>
        <v>7</v>
      </c>
      <c r="P8">
        <f>COUNTIF(H21:H36, "Y")</f>
        <v>13</v>
      </c>
      <c r="S8" s="12">
        <f t="shared" si="1"/>
        <v>0.3125</v>
      </c>
      <c r="T8" s="12">
        <f t="shared" si="1"/>
        <v>0.1875</v>
      </c>
      <c r="U8" s="12">
        <f t="shared" si="1"/>
        <v>0.5</v>
      </c>
      <c r="V8" s="12">
        <f t="shared" si="1"/>
        <v>0.4375</v>
      </c>
      <c r="W8" s="12">
        <f t="shared" si="1"/>
        <v>0.8125</v>
      </c>
      <c r="X8" s="10" t="s">
        <v>736</v>
      </c>
      <c r="Y8" s="72"/>
      <c r="Z8" s="44"/>
      <c r="AB8" s="72"/>
      <c r="AC8" s="10" t="s">
        <v>711</v>
      </c>
      <c r="AD8" s="12">
        <v>0.81818181818181823</v>
      </c>
      <c r="AE8" s="12">
        <v>0.54545454545454541</v>
      </c>
      <c r="AF8" s="12">
        <v>0.36363636363636365</v>
      </c>
      <c r="AG8" s="12">
        <v>0.54545454545454541</v>
      </c>
      <c r="AH8" s="12">
        <v>0.36363636363636365</v>
      </c>
    </row>
    <row r="9" spans="1:34" x14ac:dyDescent="0.25">
      <c r="A9" s="69"/>
      <c r="B9" s="69"/>
      <c r="C9" s="10" t="s">
        <v>669</v>
      </c>
      <c r="D9" t="s">
        <v>625</v>
      </c>
      <c r="E9" t="s">
        <v>659</v>
      </c>
      <c r="F9" t="s">
        <v>625</v>
      </c>
      <c r="G9" t="s">
        <v>625</v>
      </c>
      <c r="H9" t="s">
        <v>625</v>
      </c>
      <c r="K9" s="28" t="s">
        <v>710</v>
      </c>
      <c r="L9" s="58">
        <v>1</v>
      </c>
      <c r="M9" s="58">
        <v>1</v>
      </c>
      <c r="N9" s="58">
        <v>0.47249999999999998</v>
      </c>
      <c r="O9" s="58">
        <v>0.72440000000000004</v>
      </c>
      <c r="P9" s="58">
        <v>0.43309999999999998</v>
      </c>
      <c r="Q9" s="61"/>
      <c r="S9" s="63">
        <v>1</v>
      </c>
      <c r="T9" s="63">
        <v>1</v>
      </c>
      <c r="U9" s="63">
        <v>0.47249999999999998</v>
      </c>
      <c r="V9" s="63">
        <v>0.72440000000000004</v>
      </c>
      <c r="W9" s="63">
        <v>0.43309999999999998</v>
      </c>
      <c r="Y9" s="43"/>
      <c r="Z9" s="43"/>
      <c r="AC9" s="31" t="s">
        <v>710</v>
      </c>
      <c r="AD9" s="63">
        <v>0.59009999999999996</v>
      </c>
      <c r="AE9" s="63">
        <v>0.21379999999999999</v>
      </c>
      <c r="AF9" s="63">
        <v>0.155</v>
      </c>
      <c r="AG9" s="63">
        <v>0.40029999999999999</v>
      </c>
      <c r="AH9" s="63">
        <v>9.9529999999999993E-2</v>
      </c>
    </row>
    <row r="10" spans="1:34" x14ac:dyDescent="0.25">
      <c r="A10" s="69"/>
      <c r="B10" s="69"/>
      <c r="C10" s="10" t="s">
        <v>668</v>
      </c>
      <c r="D10" t="s">
        <v>659</v>
      </c>
      <c r="E10" t="s">
        <v>659</v>
      </c>
      <c r="F10" t="s">
        <v>625</v>
      </c>
      <c r="G10" t="s">
        <v>625</v>
      </c>
      <c r="H10" t="s">
        <v>625</v>
      </c>
      <c r="I10" s="29" t="s">
        <v>742</v>
      </c>
      <c r="J10">
        <v>7</v>
      </c>
      <c r="K10" s="10" t="s">
        <v>738</v>
      </c>
      <c r="L10">
        <f>COUNTIF(D39:D45, "Y")</f>
        <v>1</v>
      </c>
      <c r="M10">
        <f>COUNTIF(E39:E45, "Y")</f>
        <v>1</v>
      </c>
      <c r="N10">
        <f>COUNTIF(F39:F45, "Y")</f>
        <v>3</v>
      </c>
      <c r="O10">
        <f>COUNTIF(G39:G45, "Y")</f>
        <v>3</v>
      </c>
      <c r="P10">
        <f>COUNTIF(H39:H45, "Y")</f>
        <v>6</v>
      </c>
      <c r="S10" s="12">
        <f t="shared" ref="S10:W11" si="2">L10/$J10</f>
        <v>0.14285714285714285</v>
      </c>
      <c r="T10" s="12">
        <f t="shared" si="2"/>
        <v>0.14285714285714285</v>
      </c>
      <c r="U10" s="12">
        <f t="shared" si="2"/>
        <v>0.42857142857142855</v>
      </c>
      <c r="V10" s="12">
        <f t="shared" si="2"/>
        <v>0.42857142857142855</v>
      </c>
      <c r="W10" s="12">
        <f t="shared" si="2"/>
        <v>0.8571428571428571</v>
      </c>
      <c r="X10" s="10" t="s">
        <v>738</v>
      </c>
      <c r="Y10" s="72" t="s">
        <v>758</v>
      </c>
      <c r="Z10" s="44"/>
      <c r="AB10" s="72" t="s">
        <v>756</v>
      </c>
      <c r="AC10" s="10" t="s">
        <v>745</v>
      </c>
      <c r="AD10" s="12">
        <v>0.69565217391304346</v>
      </c>
      <c r="AE10" s="12">
        <v>0.21739130434782608</v>
      </c>
      <c r="AF10" s="12">
        <v>0.13043478260869565</v>
      </c>
      <c r="AG10" s="12">
        <v>0.60869565217391308</v>
      </c>
      <c r="AH10" s="12">
        <v>0.52173913043478259</v>
      </c>
    </row>
    <row r="11" spans="1:34" x14ac:dyDescent="0.25">
      <c r="A11" s="69"/>
      <c r="B11" s="69" t="s">
        <v>741</v>
      </c>
      <c r="C11" s="10" t="s">
        <v>667</v>
      </c>
      <c r="D11" t="s">
        <v>659</v>
      </c>
      <c r="E11" t="s">
        <v>659</v>
      </c>
      <c r="F11" t="s">
        <v>659</v>
      </c>
      <c r="G11" t="s">
        <v>659</v>
      </c>
      <c r="H11" t="s">
        <v>659</v>
      </c>
      <c r="J11">
        <v>7</v>
      </c>
      <c r="K11" s="10" t="s">
        <v>735</v>
      </c>
      <c r="L11">
        <f>COUNTIF(D49:D55, "Y")</f>
        <v>1</v>
      </c>
      <c r="M11">
        <f>COUNTIF(E49:E55, "Y")</f>
        <v>1</v>
      </c>
      <c r="N11">
        <f>COUNTIF(F49:F55, "Y")</f>
        <v>0</v>
      </c>
      <c r="O11">
        <f>COUNTIF(G49:G55, "Y")</f>
        <v>2</v>
      </c>
      <c r="P11">
        <f>COUNTIF(H49:H55, "Y")</f>
        <v>7</v>
      </c>
      <c r="S11" s="12">
        <f t="shared" si="2"/>
        <v>0.14285714285714285</v>
      </c>
      <c r="T11" s="12">
        <f t="shared" si="2"/>
        <v>0.14285714285714285</v>
      </c>
      <c r="U11" s="12">
        <f t="shared" si="2"/>
        <v>0</v>
      </c>
      <c r="V11" s="12">
        <f t="shared" si="2"/>
        <v>0.2857142857142857</v>
      </c>
      <c r="W11" s="12">
        <f t="shared" si="2"/>
        <v>1</v>
      </c>
      <c r="X11" s="10" t="s">
        <v>735</v>
      </c>
      <c r="Y11" s="72"/>
      <c r="Z11" s="44"/>
      <c r="AB11" s="72"/>
      <c r="AC11" s="10" t="s">
        <v>744</v>
      </c>
      <c r="AD11" s="12">
        <v>0.86956521739130432</v>
      </c>
      <c r="AE11" s="12">
        <v>0.2608695652173913</v>
      </c>
      <c r="AF11" s="12">
        <v>0.17391304347826086</v>
      </c>
      <c r="AG11" s="12">
        <v>0.34782608695652173</v>
      </c>
      <c r="AH11" s="12">
        <v>0.39130434782608697</v>
      </c>
    </row>
    <row r="12" spans="1:34" x14ac:dyDescent="0.25">
      <c r="A12" s="69"/>
      <c r="B12" s="69"/>
      <c r="C12" s="10" t="s">
        <v>666</v>
      </c>
      <c r="D12" t="s">
        <v>659</v>
      </c>
      <c r="E12" t="s">
        <v>659</v>
      </c>
      <c r="F12" t="s">
        <v>625</v>
      </c>
      <c r="G12" t="s">
        <v>659</v>
      </c>
      <c r="H12" t="s">
        <v>659</v>
      </c>
      <c r="K12" s="28" t="s">
        <v>710</v>
      </c>
      <c r="L12" s="58">
        <v>1</v>
      </c>
      <c r="M12" s="58">
        <v>1</v>
      </c>
      <c r="N12" s="58">
        <v>0.1923</v>
      </c>
      <c r="O12" s="58">
        <v>1</v>
      </c>
      <c r="P12" s="58">
        <v>1</v>
      </c>
      <c r="Q12" s="61"/>
      <c r="S12" s="63">
        <v>1</v>
      </c>
      <c r="T12" s="63">
        <v>1</v>
      </c>
      <c r="U12" s="63">
        <v>0.1923</v>
      </c>
      <c r="V12" s="63">
        <v>1</v>
      </c>
      <c r="W12" s="63">
        <v>1</v>
      </c>
      <c r="Y12" s="43"/>
      <c r="Z12" s="43"/>
      <c r="AC12" s="31" t="s">
        <v>710</v>
      </c>
      <c r="AD12" s="62">
        <v>0.28370000000000001</v>
      </c>
      <c r="AE12" s="62">
        <v>1</v>
      </c>
      <c r="AF12" s="62">
        <v>1</v>
      </c>
      <c r="AG12" s="62">
        <v>0.13919999999999999</v>
      </c>
      <c r="AH12" s="62">
        <v>0.5544</v>
      </c>
    </row>
    <row r="13" spans="1:34" x14ac:dyDescent="0.25">
      <c r="A13" s="69"/>
      <c r="B13" s="69"/>
      <c r="C13" s="10" t="s">
        <v>665</v>
      </c>
      <c r="D13" t="s">
        <v>659</v>
      </c>
      <c r="E13" t="s">
        <v>659</v>
      </c>
      <c r="F13" t="s">
        <v>625</v>
      </c>
      <c r="G13" t="s">
        <v>659</v>
      </c>
      <c r="H13" t="s">
        <v>659</v>
      </c>
      <c r="I13" s="29" t="s">
        <v>740</v>
      </c>
      <c r="J13">
        <v>16</v>
      </c>
      <c r="K13" s="10" t="s">
        <v>739</v>
      </c>
      <c r="L13">
        <f>COUNTIF(D3:D18, "Y")</f>
        <v>4</v>
      </c>
      <c r="M13">
        <f>COUNTIF(E3:E18, "Y")</f>
        <v>2</v>
      </c>
      <c r="N13">
        <f>COUNTIF(F3:F18, "Y")</f>
        <v>11</v>
      </c>
      <c r="O13">
        <f>COUNTIF(G3:G18, "Y")</f>
        <v>9</v>
      </c>
      <c r="P13">
        <f>COUNTIF(H3:H18, "Y")</f>
        <v>10</v>
      </c>
      <c r="S13" s="12">
        <f t="shared" ref="S13:W14" si="3">L13/$J13</f>
        <v>0.25</v>
      </c>
      <c r="T13" s="12">
        <f t="shared" si="3"/>
        <v>0.125</v>
      </c>
      <c r="U13" s="12">
        <f t="shared" si="3"/>
        <v>0.6875</v>
      </c>
      <c r="V13" s="12">
        <f t="shared" si="3"/>
        <v>0.5625</v>
      </c>
      <c r="W13" s="12">
        <f t="shared" si="3"/>
        <v>0.625</v>
      </c>
      <c r="X13" s="10" t="s">
        <v>739</v>
      </c>
      <c r="Y13" s="43"/>
      <c r="Z13" s="43"/>
      <c r="AB13" s="72" t="s">
        <v>757</v>
      </c>
      <c r="AC13" s="10" t="s">
        <v>739</v>
      </c>
      <c r="AD13" s="12">
        <v>0.625</v>
      </c>
      <c r="AE13" s="12">
        <v>0.25</v>
      </c>
      <c r="AF13" s="12">
        <v>0.125</v>
      </c>
      <c r="AG13" s="12">
        <v>0.6875</v>
      </c>
      <c r="AH13" s="12">
        <v>0.5625</v>
      </c>
    </row>
    <row r="14" spans="1:34" x14ac:dyDescent="0.25">
      <c r="A14" s="69"/>
      <c r="B14" s="69"/>
      <c r="C14" s="10" t="s">
        <v>664</v>
      </c>
      <c r="D14" t="s">
        <v>659</v>
      </c>
      <c r="E14" t="s">
        <v>659</v>
      </c>
      <c r="F14" t="s">
        <v>659</v>
      </c>
      <c r="G14" t="s">
        <v>659</v>
      </c>
      <c r="H14" t="s">
        <v>659</v>
      </c>
      <c r="J14">
        <v>7</v>
      </c>
      <c r="K14" s="10" t="s">
        <v>738</v>
      </c>
      <c r="L14">
        <f>COUNTIF(D39:D45, "Y")</f>
        <v>1</v>
      </c>
      <c r="M14">
        <f>COUNTIF(E39:E45, "Y")</f>
        <v>1</v>
      </c>
      <c r="N14">
        <f>COUNTIF(F39:F45, "Y")</f>
        <v>3</v>
      </c>
      <c r="O14">
        <f>COUNTIF(G39:G45, "Y")</f>
        <v>3</v>
      </c>
      <c r="P14">
        <f>COUNTIF(H39:H45, "Y")</f>
        <v>6</v>
      </c>
      <c r="S14" s="12">
        <f t="shared" si="3"/>
        <v>0.14285714285714285</v>
      </c>
      <c r="T14" s="12">
        <f t="shared" si="3"/>
        <v>0.14285714285714285</v>
      </c>
      <c r="U14" s="12">
        <f t="shared" si="3"/>
        <v>0.42857142857142855</v>
      </c>
      <c r="V14" s="12">
        <f t="shared" si="3"/>
        <v>0.42857142857142855</v>
      </c>
      <c r="W14" s="12">
        <f t="shared" si="3"/>
        <v>0.8571428571428571</v>
      </c>
      <c r="X14" s="10" t="s">
        <v>738</v>
      </c>
      <c r="Y14" s="43"/>
      <c r="Z14" s="43"/>
      <c r="AB14" s="72"/>
      <c r="AC14" s="10" t="s">
        <v>736</v>
      </c>
      <c r="AD14" s="12">
        <v>0.8125</v>
      </c>
      <c r="AE14" s="12">
        <v>0.3125</v>
      </c>
      <c r="AF14" s="12">
        <v>0.1875</v>
      </c>
      <c r="AG14" s="12">
        <v>0.5</v>
      </c>
      <c r="AH14" s="12">
        <v>0.4375</v>
      </c>
    </row>
    <row r="15" spans="1:34" x14ac:dyDescent="0.25">
      <c r="A15" s="69"/>
      <c r="B15" s="69"/>
      <c r="C15" s="10" t="s">
        <v>663</v>
      </c>
      <c r="D15" t="s">
        <v>625</v>
      </c>
      <c r="E15" t="s">
        <v>625</v>
      </c>
      <c r="F15" t="s">
        <v>659</v>
      </c>
      <c r="G15" t="s">
        <v>659</v>
      </c>
      <c r="H15" t="s">
        <v>625</v>
      </c>
      <c r="K15" s="28" t="s">
        <v>710</v>
      </c>
      <c r="L15" s="58">
        <v>1</v>
      </c>
      <c r="M15" s="58">
        <v>1</v>
      </c>
      <c r="N15" s="58">
        <v>0.36299999999999999</v>
      </c>
      <c r="O15" s="58">
        <v>0.66679999999999995</v>
      </c>
      <c r="P15" s="58">
        <v>0.36599999999999999</v>
      </c>
      <c r="Q15" s="61"/>
      <c r="S15" s="63">
        <v>1</v>
      </c>
      <c r="T15" s="63">
        <v>1</v>
      </c>
      <c r="U15" s="63">
        <v>0.36299999999999999</v>
      </c>
      <c r="V15" s="63">
        <v>0.66679999999999995</v>
      </c>
      <c r="W15" s="63">
        <v>0.36599999999999999</v>
      </c>
      <c r="Y15" s="43"/>
      <c r="Z15" s="43"/>
      <c r="AC15" s="31" t="s">
        <v>710</v>
      </c>
      <c r="AD15" s="63">
        <v>0.43309999999999998</v>
      </c>
      <c r="AE15" s="63">
        <v>1</v>
      </c>
      <c r="AF15" s="63">
        <v>1</v>
      </c>
      <c r="AG15" s="63">
        <v>0.47249999999999998</v>
      </c>
      <c r="AH15" s="63">
        <v>0.72440000000000004</v>
      </c>
    </row>
    <row r="16" spans="1:34" x14ac:dyDescent="0.25">
      <c r="A16" s="69"/>
      <c r="B16" s="69"/>
      <c r="C16" s="10" t="s">
        <v>662</v>
      </c>
      <c r="D16" t="s">
        <v>659</v>
      </c>
      <c r="E16" t="s">
        <v>625</v>
      </c>
      <c r="F16" t="s">
        <v>659</v>
      </c>
      <c r="G16" t="s">
        <v>625</v>
      </c>
      <c r="H16" t="s">
        <v>625</v>
      </c>
      <c r="I16" s="29" t="s">
        <v>737</v>
      </c>
      <c r="J16">
        <v>16</v>
      </c>
      <c r="K16" s="10" t="s">
        <v>736</v>
      </c>
      <c r="L16">
        <f>COUNTIF(D21:D36, "Y")</f>
        <v>5</v>
      </c>
      <c r="M16">
        <f>COUNTIF(E21:E36, "Y")</f>
        <v>3</v>
      </c>
      <c r="N16">
        <f>COUNTIF(F21:F36, "Y")</f>
        <v>8</v>
      </c>
      <c r="O16">
        <f>COUNTIF(G21:G36, "Y")</f>
        <v>7</v>
      </c>
      <c r="P16">
        <f>COUNTIF(H21:H36, "Y")</f>
        <v>13</v>
      </c>
      <c r="S16" s="12">
        <f t="shared" ref="S16:W17" si="4">L16/$J16</f>
        <v>0.3125</v>
      </c>
      <c r="T16" s="12">
        <f t="shared" si="4"/>
        <v>0.1875</v>
      </c>
      <c r="U16" s="12">
        <f t="shared" si="4"/>
        <v>0.5</v>
      </c>
      <c r="V16" s="12">
        <f t="shared" si="4"/>
        <v>0.4375</v>
      </c>
      <c r="W16" s="12">
        <f t="shared" si="4"/>
        <v>0.8125</v>
      </c>
      <c r="X16" s="10" t="s">
        <v>736</v>
      </c>
      <c r="Y16" s="43"/>
      <c r="Z16" s="43"/>
      <c r="AB16" s="72" t="s">
        <v>758</v>
      </c>
      <c r="AC16" s="10" t="s">
        <v>738</v>
      </c>
      <c r="AD16" s="12">
        <v>0.8571428571428571</v>
      </c>
      <c r="AE16" s="12">
        <v>0.14285714285714285</v>
      </c>
      <c r="AF16" s="12">
        <v>0.14285714285714285</v>
      </c>
      <c r="AG16" s="12">
        <v>0.42857142857142855</v>
      </c>
      <c r="AH16" s="12">
        <v>0.42857142857142855</v>
      </c>
    </row>
    <row r="17" spans="1:34" x14ac:dyDescent="0.25">
      <c r="A17" s="69"/>
      <c r="B17" s="69"/>
      <c r="C17" s="10" t="s">
        <v>661</v>
      </c>
      <c r="D17" t="s">
        <v>625</v>
      </c>
      <c r="E17" t="s">
        <v>659</v>
      </c>
      <c r="F17" t="s">
        <v>625</v>
      </c>
      <c r="G17" t="s">
        <v>659</v>
      </c>
      <c r="H17" t="s">
        <v>625</v>
      </c>
      <c r="J17">
        <v>7</v>
      </c>
      <c r="K17" s="10" t="s">
        <v>735</v>
      </c>
      <c r="L17">
        <f>COUNTIF(D49:D55, "Y")</f>
        <v>1</v>
      </c>
      <c r="M17">
        <f>COUNTIF(E49:E55, "Y")</f>
        <v>1</v>
      </c>
      <c r="N17">
        <f>COUNTIF(F49:F55, "Y")</f>
        <v>0</v>
      </c>
      <c r="O17">
        <f>COUNTIF(G49:G55, "Y")</f>
        <v>2</v>
      </c>
      <c r="P17">
        <f>COUNTIF(H49:H55, "Y")</f>
        <v>7</v>
      </c>
      <c r="S17" s="12">
        <f t="shared" si="4"/>
        <v>0.14285714285714285</v>
      </c>
      <c r="T17" s="12">
        <f t="shared" si="4"/>
        <v>0.14285714285714285</v>
      </c>
      <c r="U17" s="12">
        <f t="shared" si="4"/>
        <v>0</v>
      </c>
      <c r="V17" s="12">
        <f t="shared" si="4"/>
        <v>0.2857142857142857</v>
      </c>
      <c r="W17" s="12">
        <f t="shared" si="4"/>
        <v>1</v>
      </c>
      <c r="X17" s="10" t="s">
        <v>735</v>
      </c>
      <c r="Y17" s="43"/>
      <c r="Z17" s="43"/>
      <c r="AB17" s="72"/>
      <c r="AC17" s="10" t="s">
        <v>735</v>
      </c>
      <c r="AD17" s="12">
        <v>1</v>
      </c>
      <c r="AE17" s="12">
        <v>0.14285714285714285</v>
      </c>
      <c r="AF17" s="12">
        <v>0.14285714285714285</v>
      </c>
      <c r="AG17" s="12">
        <v>0</v>
      </c>
      <c r="AH17" s="12">
        <v>0.2857142857142857</v>
      </c>
    </row>
    <row r="18" spans="1:34" x14ac:dyDescent="0.25">
      <c r="A18" s="69"/>
      <c r="B18" s="69"/>
      <c r="C18" s="10" t="s">
        <v>660</v>
      </c>
      <c r="D18" t="s">
        <v>659</v>
      </c>
      <c r="E18" t="s">
        <v>659</v>
      </c>
      <c r="F18" t="s">
        <v>659</v>
      </c>
      <c r="G18" t="s">
        <v>625</v>
      </c>
      <c r="H18" t="s">
        <v>659</v>
      </c>
      <c r="K18" s="28" t="s">
        <v>710</v>
      </c>
      <c r="L18" s="58">
        <v>0.62139999999999995</v>
      </c>
      <c r="M18" s="58">
        <v>1</v>
      </c>
      <c r="N18" s="58">
        <v>5.1979999999999998E-2</v>
      </c>
      <c r="O18" s="58">
        <v>0.65700000000000003</v>
      </c>
      <c r="P18" s="58">
        <v>0.52569999999999995</v>
      </c>
      <c r="Q18" s="61"/>
      <c r="S18" s="63">
        <v>0.62139999999999995</v>
      </c>
      <c r="T18" s="63">
        <v>1</v>
      </c>
      <c r="U18" s="63">
        <v>5.1979999999999998E-2</v>
      </c>
      <c r="V18" s="63">
        <v>0.65700000000000003</v>
      </c>
      <c r="W18" s="63">
        <v>0.52569999999999995</v>
      </c>
      <c r="Y18" s="43"/>
      <c r="Z18" s="43"/>
      <c r="AC18" s="31" t="s">
        <v>710</v>
      </c>
      <c r="AD18" s="63">
        <v>1</v>
      </c>
      <c r="AE18" s="63">
        <v>1</v>
      </c>
      <c r="AF18" s="63">
        <v>1</v>
      </c>
      <c r="AG18" s="63">
        <v>0.1923</v>
      </c>
      <c r="AH18" s="63">
        <v>1</v>
      </c>
    </row>
    <row r="19" spans="1:34" x14ac:dyDescent="0.25">
      <c r="I19" s="10" t="s">
        <v>734</v>
      </c>
      <c r="J19">
        <v>12</v>
      </c>
      <c r="K19" s="10" t="s">
        <v>733</v>
      </c>
      <c r="L19">
        <f>COUNTIF(D3:D10, "Y") +COUNTIF(D39:D42, "Y")</f>
        <v>2</v>
      </c>
      <c r="M19">
        <f>COUNTIF(E3:E10, "Y") +COUNTIF(E39:E42, "Y")</f>
        <v>1</v>
      </c>
      <c r="N19">
        <f>COUNTIF(F3:F10, "Y") +COUNTIF(F39:F42, "Y")</f>
        <v>9</v>
      </c>
      <c r="O19">
        <f>COUNTIF(G3:G10, "Y") +COUNTIF(G39:G42, "Y")</f>
        <v>9</v>
      </c>
      <c r="P19">
        <f>COUNTIF(H3:H10, "Y") +COUNTIF(H39:H42, "Y")</f>
        <v>11</v>
      </c>
      <c r="S19" s="12">
        <f t="shared" ref="S19:W20" si="5">L19/$J19</f>
        <v>0.16666666666666666</v>
      </c>
      <c r="T19" s="12">
        <f t="shared" si="5"/>
        <v>8.3333333333333329E-2</v>
      </c>
      <c r="U19" s="12">
        <f t="shared" si="5"/>
        <v>0.75</v>
      </c>
      <c r="V19" s="12">
        <f t="shared" si="5"/>
        <v>0.75</v>
      </c>
      <c r="W19" s="12">
        <f t="shared" si="5"/>
        <v>0.91666666666666663</v>
      </c>
      <c r="X19" s="10" t="s">
        <v>733</v>
      </c>
      <c r="Y19" s="72" t="s">
        <v>759</v>
      </c>
      <c r="Z19" s="44"/>
      <c r="AB19" s="72" t="s">
        <v>759</v>
      </c>
      <c r="AC19" s="10" t="s">
        <v>733</v>
      </c>
      <c r="AD19" s="12">
        <v>0.91666666666666663</v>
      </c>
      <c r="AE19" s="12">
        <v>0.16666666666666666</v>
      </c>
      <c r="AF19" s="12">
        <v>8.3333333333333329E-2</v>
      </c>
      <c r="AG19" s="12">
        <v>0.75</v>
      </c>
      <c r="AH19" s="12">
        <v>0.75</v>
      </c>
    </row>
    <row r="20" spans="1:34" x14ac:dyDescent="0.25">
      <c r="D20" t="s">
        <v>280</v>
      </c>
      <c r="E20" t="s">
        <v>306</v>
      </c>
      <c r="F20" t="s">
        <v>269</v>
      </c>
      <c r="G20" t="s">
        <v>417</v>
      </c>
      <c r="H20" t="s">
        <v>627</v>
      </c>
      <c r="J20">
        <v>11</v>
      </c>
      <c r="K20" s="10" t="s">
        <v>732</v>
      </c>
      <c r="L20">
        <f>COUNTIF(D11:D18, "Y") +COUNTIF(D43:D45, "Y")</f>
        <v>3</v>
      </c>
      <c r="M20">
        <f>COUNTIF(E11:E18, "Y") +COUNTIF(E43:E45, "Y")</f>
        <v>2</v>
      </c>
      <c r="N20">
        <f>COUNTIF(F11:F18, "Y") +COUNTIF(F43:F45, "Y")</f>
        <v>5</v>
      </c>
      <c r="O20">
        <f>COUNTIF(G11:G18, "Y") +COUNTIF(G43:G45, "Y")</f>
        <v>3</v>
      </c>
      <c r="P20">
        <f>COUNTIF(H11:H18, "Y") +COUNTIF(H43:H45, "Y")</f>
        <v>5</v>
      </c>
      <c r="S20" s="12">
        <f t="shared" si="5"/>
        <v>0.27272727272727271</v>
      </c>
      <c r="T20" s="12">
        <f t="shared" si="5"/>
        <v>0.18181818181818182</v>
      </c>
      <c r="U20" s="12">
        <f t="shared" si="5"/>
        <v>0.45454545454545453</v>
      </c>
      <c r="V20" s="12">
        <f t="shared" si="5"/>
        <v>0.27272727272727271</v>
      </c>
      <c r="W20" s="12">
        <f t="shared" si="5"/>
        <v>0.45454545454545453</v>
      </c>
      <c r="X20" s="10" t="s">
        <v>732</v>
      </c>
      <c r="Y20" s="72"/>
      <c r="Z20" s="44"/>
      <c r="AB20" s="72"/>
      <c r="AC20" s="10" t="s">
        <v>732</v>
      </c>
      <c r="AD20" s="12">
        <v>0.45454545454545453</v>
      </c>
      <c r="AE20" s="12">
        <v>0.27272727272727271</v>
      </c>
      <c r="AF20" s="12">
        <v>0.18181818181818182</v>
      </c>
      <c r="AG20" s="12">
        <v>0.45454545454545453</v>
      </c>
      <c r="AH20" s="12">
        <v>0.27272727272727271</v>
      </c>
    </row>
    <row r="21" spans="1:34" x14ac:dyDescent="0.25">
      <c r="A21" s="69" t="s">
        <v>731</v>
      </c>
      <c r="B21" s="69" t="s">
        <v>730</v>
      </c>
      <c r="C21" s="10" t="s">
        <v>658</v>
      </c>
      <c r="D21" t="s">
        <v>659</v>
      </c>
      <c r="E21" t="s">
        <v>659</v>
      </c>
      <c r="F21" t="s">
        <v>625</v>
      </c>
      <c r="G21" t="s">
        <v>625</v>
      </c>
      <c r="H21" t="s">
        <v>625</v>
      </c>
      <c r="K21" s="28" t="s">
        <v>710</v>
      </c>
      <c r="L21" s="58">
        <v>0.64039999999999997</v>
      </c>
      <c r="M21" s="58">
        <v>0.59009999999999996</v>
      </c>
      <c r="N21" s="58">
        <v>0.21379999999999999</v>
      </c>
      <c r="O21" s="27">
        <v>3.9129999999999998E-2</v>
      </c>
      <c r="P21" s="27">
        <v>2.7189999999999999E-2</v>
      </c>
      <c r="Q21" s="21"/>
      <c r="S21" s="63">
        <v>0.64039999999999997</v>
      </c>
      <c r="T21" s="63">
        <v>0.59009999999999996</v>
      </c>
      <c r="U21" s="63">
        <v>0.21379999999999999</v>
      </c>
      <c r="V21" s="30">
        <v>3.9129999999999998E-2</v>
      </c>
      <c r="W21" s="30">
        <v>2.7189999999999999E-2</v>
      </c>
      <c r="X21" s="10"/>
      <c r="Y21" s="43"/>
      <c r="Z21" s="43"/>
      <c r="AC21" s="31" t="s">
        <v>710</v>
      </c>
      <c r="AD21" s="30">
        <v>2.7189999999999999E-2</v>
      </c>
      <c r="AE21" s="63">
        <v>0.64039999999999997</v>
      </c>
      <c r="AF21" s="63">
        <v>0.59009999999999996</v>
      </c>
      <c r="AG21" s="63">
        <v>0.21379999999999999</v>
      </c>
      <c r="AH21" s="30">
        <v>3.9129999999999998E-2</v>
      </c>
    </row>
    <row r="22" spans="1:34" x14ac:dyDescent="0.25">
      <c r="A22" s="69"/>
      <c r="B22" s="69"/>
      <c r="C22" s="10" t="s">
        <v>657</v>
      </c>
      <c r="D22" t="s">
        <v>625</v>
      </c>
      <c r="E22" t="s">
        <v>659</v>
      </c>
      <c r="F22" t="s">
        <v>659</v>
      </c>
      <c r="G22" t="s">
        <v>659</v>
      </c>
      <c r="H22" t="s">
        <v>625</v>
      </c>
      <c r="I22" s="29" t="s">
        <v>729</v>
      </c>
      <c r="J22">
        <v>12</v>
      </c>
      <c r="K22" s="10" t="s">
        <v>728</v>
      </c>
      <c r="L22">
        <f>COUNTIF(D21:D28, "Y") +COUNTIF(D49:D52, "Y")</f>
        <v>2</v>
      </c>
      <c r="M22">
        <f>COUNTIF(E21:E28, "Y") +COUNTIF(E49:E52, "Y")</f>
        <v>0</v>
      </c>
      <c r="N22">
        <f>COUNTIF(F21:F28, "Y") +COUNTIF(F49:F52, "Y")</f>
        <v>6</v>
      </c>
      <c r="O22">
        <f>COUNTIF(G21:G28, "Y") +COUNTIF(G49:G52, "Y")</f>
        <v>6</v>
      </c>
      <c r="P22">
        <f>COUNTIF(H21:H28, "Y") +COUNTIF(H49:H52, "Y")</f>
        <v>11</v>
      </c>
      <c r="S22" s="12">
        <f t="shared" ref="S22:W23" si="6">L22/$J22</f>
        <v>0.16666666666666666</v>
      </c>
      <c r="T22" s="12">
        <f t="shared" si="6"/>
        <v>0</v>
      </c>
      <c r="U22" s="12">
        <f t="shared" si="6"/>
        <v>0.5</v>
      </c>
      <c r="V22" s="12">
        <f t="shared" si="6"/>
        <v>0.5</v>
      </c>
      <c r="W22" s="12">
        <f t="shared" si="6"/>
        <v>0.91666666666666663</v>
      </c>
      <c r="X22" s="10" t="s">
        <v>728</v>
      </c>
      <c r="Y22" s="72" t="s">
        <v>760</v>
      </c>
      <c r="Z22" s="44"/>
      <c r="AB22" s="72" t="s">
        <v>760</v>
      </c>
      <c r="AC22" s="10" t="s">
        <v>728</v>
      </c>
      <c r="AD22" s="12">
        <v>0.91666666666666663</v>
      </c>
      <c r="AE22" s="12">
        <v>0.16666666666666666</v>
      </c>
      <c r="AF22" s="12">
        <v>0</v>
      </c>
      <c r="AG22" s="12">
        <v>0.5</v>
      </c>
      <c r="AH22" s="12">
        <v>0.5</v>
      </c>
    </row>
    <row r="23" spans="1:34" x14ac:dyDescent="0.25">
      <c r="A23" s="69"/>
      <c r="B23" s="69"/>
      <c r="C23" s="10" t="s">
        <v>656</v>
      </c>
      <c r="D23" t="s">
        <v>659</v>
      </c>
      <c r="E23" t="s">
        <v>659</v>
      </c>
      <c r="F23" t="s">
        <v>625</v>
      </c>
      <c r="G23" t="s">
        <v>625</v>
      </c>
      <c r="H23" t="s">
        <v>625</v>
      </c>
      <c r="J23">
        <v>11</v>
      </c>
      <c r="K23" s="10" t="s">
        <v>727</v>
      </c>
      <c r="L23">
        <f>COUNTIF(D28:D35, "Y") +COUNTIF(D53:D55, "Y")</f>
        <v>3</v>
      </c>
      <c r="M23">
        <f>COUNTIF(E28:E35, "Y") +COUNTIF(E53:E55, "Y")</f>
        <v>4</v>
      </c>
      <c r="N23">
        <f>COUNTIF(F28:F35, "Y") +COUNTIF(F53:F55, "Y")</f>
        <v>2</v>
      </c>
      <c r="O23">
        <f>COUNTIF(G28:G35, "Y") +COUNTIF(G53:G55, "Y")</f>
        <v>3</v>
      </c>
      <c r="P23">
        <f>COUNTIF(H28:H35, "Y") +COUNTIF(H53:H55, "Y")</f>
        <v>9</v>
      </c>
      <c r="S23" s="12">
        <f t="shared" si="6"/>
        <v>0.27272727272727271</v>
      </c>
      <c r="T23" s="12">
        <f t="shared" si="6"/>
        <v>0.36363636363636365</v>
      </c>
      <c r="U23" s="12">
        <f t="shared" si="6"/>
        <v>0.18181818181818182</v>
      </c>
      <c r="V23" s="12">
        <f t="shared" si="6"/>
        <v>0.27272727272727271</v>
      </c>
      <c r="W23" s="12">
        <f t="shared" si="6"/>
        <v>0.81818181818181823</v>
      </c>
      <c r="X23" s="10" t="s">
        <v>727</v>
      </c>
      <c r="Y23" s="72"/>
      <c r="Z23" s="44"/>
      <c r="AB23" s="72"/>
      <c r="AC23" s="10" t="s">
        <v>727</v>
      </c>
      <c r="AD23" s="12">
        <v>0.81818181818181823</v>
      </c>
      <c r="AE23" s="12">
        <v>0.27272727272727271</v>
      </c>
      <c r="AF23" s="12">
        <v>0.36363636363636365</v>
      </c>
      <c r="AG23" s="12">
        <v>0.18181818181818182</v>
      </c>
      <c r="AH23" s="12">
        <v>0.27272727272727271</v>
      </c>
    </row>
    <row r="24" spans="1:34" x14ac:dyDescent="0.25">
      <c r="A24" s="69"/>
      <c r="B24" s="69"/>
      <c r="C24" s="10" t="s">
        <v>655</v>
      </c>
      <c r="D24" t="s">
        <v>659</v>
      </c>
      <c r="E24" t="s">
        <v>659</v>
      </c>
      <c r="F24" t="s">
        <v>625</v>
      </c>
      <c r="G24" t="s">
        <v>625</v>
      </c>
      <c r="H24" t="s">
        <v>625</v>
      </c>
      <c r="K24" s="28" t="s">
        <v>710</v>
      </c>
      <c r="L24" s="58">
        <v>0.64039999999999997</v>
      </c>
      <c r="M24" s="58">
        <v>3.7269999999999998E-2</v>
      </c>
      <c r="N24" s="58">
        <v>0.193</v>
      </c>
      <c r="O24" s="58">
        <v>0.40029999999999999</v>
      </c>
      <c r="P24" s="58">
        <v>0.59009999999999996</v>
      </c>
      <c r="Q24" s="61"/>
      <c r="S24" s="63">
        <v>0.64039999999999997</v>
      </c>
      <c r="T24" s="63">
        <v>3.7269999999999998E-2</v>
      </c>
      <c r="U24" s="63">
        <v>0.193</v>
      </c>
      <c r="V24" s="63">
        <v>0.40029999999999999</v>
      </c>
      <c r="W24" s="63">
        <v>0.59009999999999996</v>
      </c>
      <c r="Y24" s="43"/>
      <c r="Z24" s="43"/>
      <c r="AC24" s="31" t="s">
        <v>710</v>
      </c>
      <c r="AD24" s="63">
        <v>0.59009999999999996</v>
      </c>
      <c r="AE24" s="63">
        <v>0.64039999999999997</v>
      </c>
      <c r="AF24" s="30">
        <v>3.7269999999999998E-2</v>
      </c>
      <c r="AG24" s="63">
        <v>0.193</v>
      </c>
      <c r="AH24" s="63">
        <v>0.40029999999999999</v>
      </c>
    </row>
    <row r="25" spans="1:34" x14ac:dyDescent="0.25">
      <c r="A25" s="69"/>
      <c r="B25" s="69"/>
      <c r="C25" s="10" t="s">
        <v>654</v>
      </c>
      <c r="D25" t="s">
        <v>659</v>
      </c>
      <c r="E25" t="s">
        <v>659</v>
      </c>
      <c r="F25" t="s">
        <v>625</v>
      </c>
      <c r="G25" t="s">
        <v>625</v>
      </c>
      <c r="H25" t="s">
        <v>625</v>
      </c>
      <c r="I25" s="29" t="s">
        <v>726</v>
      </c>
      <c r="J25">
        <v>8</v>
      </c>
      <c r="K25" s="10" t="s">
        <v>725</v>
      </c>
      <c r="L25">
        <f>COUNTIF(D3:D10, "Y")</f>
        <v>2</v>
      </c>
      <c r="M25">
        <f>COUNTIF(E3:E10, "Y")</f>
        <v>0</v>
      </c>
      <c r="N25">
        <f>COUNTIF(F3:F10, "Y")</f>
        <v>8</v>
      </c>
      <c r="O25">
        <f>COUNTIF(G3:G10, "Y")</f>
        <v>7</v>
      </c>
      <c r="P25">
        <f>COUNTIF(H3:H10, "Y")</f>
        <v>7</v>
      </c>
      <c r="S25" s="12">
        <f t="shared" ref="S25:W26" si="7">L25/$J25</f>
        <v>0.25</v>
      </c>
      <c r="T25" s="12">
        <f t="shared" si="7"/>
        <v>0</v>
      </c>
      <c r="U25" s="12">
        <f t="shared" si="7"/>
        <v>1</v>
      </c>
      <c r="V25" s="12">
        <f t="shared" si="7"/>
        <v>0.875</v>
      </c>
      <c r="W25" s="12">
        <f t="shared" si="7"/>
        <v>0.875</v>
      </c>
      <c r="X25" s="10" t="s">
        <v>725</v>
      </c>
      <c r="Y25" s="72" t="s">
        <v>761</v>
      </c>
      <c r="Z25" s="44"/>
      <c r="AB25" s="72" t="s">
        <v>761</v>
      </c>
      <c r="AC25" s="10" t="s">
        <v>725</v>
      </c>
      <c r="AD25" s="12">
        <v>0.875</v>
      </c>
      <c r="AE25" s="12">
        <v>0.25</v>
      </c>
      <c r="AF25" s="12">
        <v>0</v>
      </c>
      <c r="AG25" s="12">
        <v>1</v>
      </c>
      <c r="AH25" s="12">
        <v>0.875</v>
      </c>
    </row>
    <row r="26" spans="1:34" x14ac:dyDescent="0.25">
      <c r="A26" s="69"/>
      <c r="B26" s="69"/>
      <c r="C26" s="10" t="s">
        <v>653</v>
      </c>
      <c r="D26" t="s">
        <v>659</v>
      </c>
      <c r="E26" t="s">
        <v>659</v>
      </c>
      <c r="F26" t="s">
        <v>659</v>
      </c>
      <c r="G26" t="s">
        <v>659</v>
      </c>
      <c r="H26" t="s">
        <v>659</v>
      </c>
      <c r="J26">
        <v>8</v>
      </c>
      <c r="K26" s="10" t="s">
        <v>724</v>
      </c>
      <c r="L26">
        <f>COUNTIF(D11:D18, "Y")</f>
        <v>2</v>
      </c>
      <c r="M26">
        <f>COUNTIF(E11:E18, "Y")</f>
        <v>2</v>
      </c>
      <c r="N26">
        <f>COUNTIF(F11:F18, "Y")</f>
        <v>3</v>
      </c>
      <c r="O26">
        <f>COUNTIF(G11:G18, "Y")</f>
        <v>2</v>
      </c>
      <c r="P26">
        <f>COUNTIF(H11:H18, "Y")</f>
        <v>3</v>
      </c>
      <c r="S26" s="12">
        <f t="shared" si="7"/>
        <v>0.25</v>
      </c>
      <c r="T26" s="12">
        <f t="shared" si="7"/>
        <v>0.25</v>
      </c>
      <c r="U26" s="12">
        <f t="shared" si="7"/>
        <v>0.375</v>
      </c>
      <c r="V26" s="12">
        <f t="shared" si="7"/>
        <v>0.25</v>
      </c>
      <c r="W26" s="12">
        <f t="shared" si="7"/>
        <v>0.375</v>
      </c>
      <c r="X26" s="10" t="s">
        <v>724</v>
      </c>
      <c r="Y26" s="72"/>
      <c r="Z26" s="44"/>
      <c r="AB26" s="72"/>
      <c r="AC26" s="10" t="s">
        <v>724</v>
      </c>
      <c r="AD26" s="12">
        <v>0.375</v>
      </c>
      <c r="AE26" s="12">
        <v>0.25</v>
      </c>
      <c r="AF26" s="12">
        <v>0.25</v>
      </c>
      <c r="AG26" s="12">
        <v>0.375</v>
      </c>
      <c r="AH26" s="12">
        <v>0.25</v>
      </c>
    </row>
    <row r="27" spans="1:34" x14ac:dyDescent="0.25">
      <c r="A27" s="69"/>
      <c r="B27" s="69"/>
      <c r="C27" s="10" t="s">
        <v>652</v>
      </c>
      <c r="D27" t="s">
        <v>659</v>
      </c>
      <c r="E27" t="s">
        <v>659</v>
      </c>
      <c r="F27" t="s">
        <v>625</v>
      </c>
      <c r="G27" t="s">
        <v>659</v>
      </c>
      <c r="H27" t="s">
        <v>625</v>
      </c>
      <c r="K27" s="28" t="s">
        <v>710</v>
      </c>
      <c r="L27" s="58">
        <v>1</v>
      </c>
      <c r="M27" s="58">
        <v>0.4667</v>
      </c>
      <c r="N27" s="27">
        <v>2.564E-2</v>
      </c>
      <c r="O27" s="27">
        <v>4.0559999999999999E-2</v>
      </c>
      <c r="P27" s="58">
        <v>0.11890000000000001</v>
      </c>
      <c r="Q27" s="61"/>
      <c r="S27" s="63">
        <v>1</v>
      </c>
      <c r="T27" s="63">
        <v>0.4667</v>
      </c>
      <c r="U27" s="30">
        <v>2.564E-2</v>
      </c>
      <c r="V27" s="30">
        <v>4.0559999999999999E-2</v>
      </c>
      <c r="W27" s="63">
        <v>0.11890000000000001</v>
      </c>
      <c r="Y27" s="43"/>
      <c r="Z27" s="43"/>
      <c r="AC27" s="31" t="s">
        <v>710</v>
      </c>
      <c r="AD27" s="63">
        <v>0.11890000000000001</v>
      </c>
      <c r="AE27" s="63">
        <v>1</v>
      </c>
      <c r="AF27" s="63">
        <v>0.4667</v>
      </c>
      <c r="AG27" s="30">
        <v>2.564E-2</v>
      </c>
      <c r="AH27" s="30">
        <v>4.0559999999999999E-2</v>
      </c>
    </row>
    <row r="28" spans="1:34" x14ac:dyDescent="0.25">
      <c r="A28" s="69"/>
      <c r="B28" s="69"/>
      <c r="C28" s="10" t="s">
        <v>651</v>
      </c>
      <c r="D28" t="s">
        <v>659</v>
      </c>
      <c r="E28" t="s">
        <v>659</v>
      </c>
      <c r="F28" t="s">
        <v>625</v>
      </c>
      <c r="G28" t="s">
        <v>625</v>
      </c>
      <c r="H28" t="s">
        <v>625</v>
      </c>
      <c r="I28" s="29" t="s">
        <v>723</v>
      </c>
      <c r="J28">
        <v>8</v>
      </c>
      <c r="K28" s="10" t="s">
        <v>722</v>
      </c>
      <c r="L28">
        <f>COUNTIF(D21:D28, "Y")</f>
        <v>1</v>
      </c>
      <c r="M28">
        <f>COUNTIF(E21:E28, "Y")</f>
        <v>0</v>
      </c>
      <c r="N28">
        <f>COUNTIF(F21:F28, "Y")</f>
        <v>6</v>
      </c>
      <c r="O28">
        <f>COUNTIF(G21:G28, "Y")</f>
        <v>5</v>
      </c>
      <c r="P28">
        <f>COUNTIF(H21:H28, "Y")</f>
        <v>7</v>
      </c>
      <c r="S28" s="12">
        <f t="shared" ref="S28:W29" si="8">L28/$J28</f>
        <v>0.125</v>
      </c>
      <c r="T28" s="12">
        <f t="shared" si="8"/>
        <v>0</v>
      </c>
      <c r="U28" s="12">
        <f t="shared" si="8"/>
        <v>0.75</v>
      </c>
      <c r="V28" s="12">
        <f t="shared" si="8"/>
        <v>0.625</v>
      </c>
      <c r="W28" s="12">
        <f t="shared" si="8"/>
        <v>0.875</v>
      </c>
      <c r="X28" s="10" t="s">
        <v>722</v>
      </c>
      <c r="Y28" s="72" t="s">
        <v>762</v>
      </c>
      <c r="Z28" s="44"/>
      <c r="AB28" s="72" t="s">
        <v>762</v>
      </c>
      <c r="AC28" s="10" t="s">
        <v>722</v>
      </c>
      <c r="AD28" s="12">
        <v>0.875</v>
      </c>
      <c r="AE28" s="12">
        <v>0.125</v>
      </c>
      <c r="AF28" s="12">
        <v>0</v>
      </c>
      <c r="AG28" s="12">
        <v>0.75</v>
      </c>
      <c r="AH28" s="12">
        <v>0.625</v>
      </c>
    </row>
    <row r="29" spans="1:34" x14ac:dyDescent="0.25">
      <c r="A29" s="69"/>
      <c r="B29" s="69" t="s">
        <v>721</v>
      </c>
      <c r="C29" s="10" t="s">
        <v>650</v>
      </c>
      <c r="D29" t="s">
        <v>659</v>
      </c>
      <c r="E29" t="s">
        <v>659</v>
      </c>
      <c r="F29" t="s">
        <v>659</v>
      </c>
      <c r="G29" t="s">
        <v>659</v>
      </c>
      <c r="H29" t="s">
        <v>659</v>
      </c>
      <c r="J29">
        <v>8</v>
      </c>
      <c r="K29" s="10" t="s">
        <v>720</v>
      </c>
      <c r="L29">
        <f>COUNTIF(D29:D36, "Y")</f>
        <v>4</v>
      </c>
      <c r="M29">
        <f>COUNTIF(E29:E36, "Y")</f>
        <v>3</v>
      </c>
      <c r="N29">
        <f>COUNTIF(F29:F36, "Y")</f>
        <v>2</v>
      </c>
      <c r="O29">
        <f>COUNTIF(G29:G36, "Y")</f>
        <v>2</v>
      </c>
      <c r="P29">
        <f>COUNTIF(H29:H36, "Y")</f>
        <v>6</v>
      </c>
      <c r="S29" s="12">
        <f t="shared" si="8"/>
        <v>0.5</v>
      </c>
      <c r="T29" s="12">
        <f t="shared" si="8"/>
        <v>0.375</v>
      </c>
      <c r="U29" s="12">
        <f t="shared" si="8"/>
        <v>0.25</v>
      </c>
      <c r="V29" s="12">
        <f t="shared" si="8"/>
        <v>0.25</v>
      </c>
      <c r="W29" s="12">
        <f t="shared" si="8"/>
        <v>0.75</v>
      </c>
      <c r="X29" s="10" t="s">
        <v>720</v>
      </c>
      <c r="Y29" s="72"/>
      <c r="Z29" s="44"/>
      <c r="AB29" s="72"/>
      <c r="AC29" s="10" t="s">
        <v>720</v>
      </c>
      <c r="AD29" s="12">
        <v>0.75</v>
      </c>
      <c r="AE29" s="12">
        <v>0.5</v>
      </c>
      <c r="AF29" s="12">
        <v>0.375</v>
      </c>
      <c r="AG29" s="12">
        <v>0.25</v>
      </c>
      <c r="AH29" s="12">
        <v>0.25</v>
      </c>
    </row>
    <row r="30" spans="1:34" ht="15.75" thickBot="1" x14ac:dyDescent="0.3">
      <c r="A30" s="69"/>
      <c r="B30" s="69"/>
      <c r="C30" s="10" t="s">
        <v>649</v>
      </c>
      <c r="D30" t="s">
        <v>659</v>
      </c>
      <c r="E30" t="s">
        <v>659</v>
      </c>
      <c r="F30" t="s">
        <v>625</v>
      </c>
      <c r="G30" t="s">
        <v>625</v>
      </c>
      <c r="H30" t="s">
        <v>625</v>
      </c>
      <c r="J30" s="23"/>
      <c r="K30" s="28" t="s">
        <v>710</v>
      </c>
      <c r="L30" s="59">
        <v>0.28210000000000002</v>
      </c>
      <c r="M30" s="59">
        <v>0.2</v>
      </c>
      <c r="N30" s="59">
        <v>0.13189999999999999</v>
      </c>
      <c r="O30" s="59">
        <v>0.31469999999999998</v>
      </c>
      <c r="P30" s="59">
        <v>1</v>
      </c>
      <c r="Q30" s="59"/>
      <c r="R30" s="23"/>
      <c r="S30" s="64">
        <v>0.28210000000000002</v>
      </c>
      <c r="T30" s="64">
        <v>0.2</v>
      </c>
      <c r="U30" s="64">
        <v>0.13189999999999999</v>
      </c>
      <c r="V30" s="64">
        <v>0.31469999999999998</v>
      </c>
      <c r="W30" s="64">
        <v>1</v>
      </c>
      <c r="X30" s="23"/>
      <c r="Y30" s="43"/>
      <c r="Z30" s="43"/>
      <c r="AC30" s="31" t="s">
        <v>710</v>
      </c>
      <c r="AD30" s="63">
        <v>1</v>
      </c>
      <c r="AE30" s="63">
        <v>0.28210000000000002</v>
      </c>
      <c r="AF30" s="63">
        <v>0.2</v>
      </c>
      <c r="AG30" s="63">
        <v>0.13189999999999999</v>
      </c>
      <c r="AH30" s="63">
        <v>0.31469999999999998</v>
      </c>
    </row>
    <row r="31" spans="1:34" x14ac:dyDescent="0.25">
      <c r="A31" s="69"/>
      <c r="B31" s="69"/>
      <c r="C31" s="10" t="s">
        <v>648</v>
      </c>
      <c r="D31" t="s">
        <v>659</v>
      </c>
      <c r="E31" t="s">
        <v>659</v>
      </c>
      <c r="F31" t="s">
        <v>659</v>
      </c>
      <c r="G31" t="s">
        <v>659</v>
      </c>
      <c r="H31" t="s">
        <v>659</v>
      </c>
      <c r="S31" s="12"/>
      <c r="T31" s="12"/>
      <c r="U31" s="12"/>
      <c r="V31" s="12"/>
      <c r="W31" s="12"/>
      <c r="Y31" s="43"/>
      <c r="Z31" s="43"/>
    </row>
    <row r="32" spans="1:34" x14ac:dyDescent="0.25">
      <c r="A32" s="69"/>
      <c r="B32" s="69"/>
      <c r="C32" s="10" t="s">
        <v>647</v>
      </c>
      <c r="D32" t="s">
        <v>625</v>
      </c>
      <c r="E32" t="s">
        <v>659</v>
      </c>
      <c r="F32" t="s">
        <v>659</v>
      </c>
      <c r="G32" t="s">
        <v>659</v>
      </c>
      <c r="H32" t="s">
        <v>625</v>
      </c>
      <c r="I32" s="29" t="s">
        <v>719</v>
      </c>
      <c r="J32">
        <v>8</v>
      </c>
      <c r="K32" s="10" t="s">
        <v>718</v>
      </c>
      <c r="L32">
        <f>COUNTIF(D58:D65, "Yes")</f>
        <v>2</v>
      </c>
      <c r="M32">
        <f>COUNTIF(E58:E65, "Yes")</f>
        <v>0</v>
      </c>
      <c r="N32">
        <f>COUNTIF(F58:F65, "Yes")</f>
        <v>8</v>
      </c>
      <c r="O32">
        <f>COUNTIF(G58:G65, "Yes")</f>
        <v>7</v>
      </c>
      <c r="P32">
        <f>COUNTIF(H58:H65, "Yes")</f>
        <v>7</v>
      </c>
      <c r="S32" s="12">
        <f t="shared" ref="S32:W33" si="9">L32/$J32</f>
        <v>0.25</v>
      </c>
      <c r="T32" s="12">
        <f t="shared" si="9"/>
        <v>0</v>
      </c>
      <c r="U32" s="12">
        <f t="shared" si="9"/>
        <v>1</v>
      </c>
      <c r="V32" s="12">
        <f t="shared" si="9"/>
        <v>0.875</v>
      </c>
      <c r="W32" s="12">
        <f t="shared" si="9"/>
        <v>0.875</v>
      </c>
      <c r="X32" s="10" t="s">
        <v>718</v>
      </c>
      <c r="Y32" s="43"/>
      <c r="Z32" s="43"/>
    </row>
    <row r="33" spans="1:26" x14ac:dyDescent="0.25">
      <c r="A33" s="69"/>
      <c r="B33" s="69"/>
      <c r="C33" s="10" t="s">
        <v>646</v>
      </c>
      <c r="D33" t="s">
        <v>659</v>
      </c>
      <c r="E33" t="s">
        <v>625</v>
      </c>
      <c r="F33" t="s">
        <v>659</v>
      </c>
      <c r="G33" t="s">
        <v>659</v>
      </c>
      <c r="H33" t="s">
        <v>625</v>
      </c>
      <c r="J33">
        <v>8</v>
      </c>
      <c r="K33" s="10" t="s">
        <v>717</v>
      </c>
      <c r="L33">
        <f>COUNTIF(D66:D73, "Yes")</f>
        <v>5</v>
      </c>
      <c r="M33">
        <f>COUNTIF(E66:E73, "Yes")</f>
        <v>3</v>
      </c>
      <c r="N33">
        <f>COUNTIF(F66:F73, "Yes")</f>
        <v>4</v>
      </c>
      <c r="O33">
        <f>COUNTIF(G66:G73, "Yes")</f>
        <v>3</v>
      </c>
      <c r="P33">
        <f>COUNTIF(H66:H73, "Yes")</f>
        <v>6</v>
      </c>
      <c r="S33" s="12">
        <f t="shared" si="9"/>
        <v>0.625</v>
      </c>
      <c r="T33" s="12">
        <f t="shared" si="9"/>
        <v>0.375</v>
      </c>
      <c r="U33" s="12">
        <f t="shared" si="9"/>
        <v>0.5</v>
      </c>
      <c r="V33" s="12">
        <f t="shared" si="9"/>
        <v>0.375</v>
      </c>
      <c r="W33" s="12">
        <f t="shared" si="9"/>
        <v>0.75</v>
      </c>
      <c r="X33" s="10" t="s">
        <v>717</v>
      </c>
      <c r="Y33" s="43"/>
      <c r="Z33" s="43"/>
    </row>
    <row r="34" spans="1:26" x14ac:dyDescent="0.25">
      <c r="A34" s="69"/>
      <c r="B34" s="69"/>
      <c r="C34" s="10" t="s">
        <v>645</v>
      </c>
      <c r="D34" t="s">
        <v>625</v>
      </c>
      <c r="E34" t="s">
        <v>625</v>
      </c>
      <c r="F34" t="s">
        <v>659</v>
      </c>
      <c r="G34" t="s">
        <v>659</v>
      </c>
      <c r="H34" t="s">
        <v>625</v>
      </c>
      <c r="K34" s="28" t="s">
        <v>710</v>
      </c>
      <c r="L34" s="58">
        <v>0.31469999999999998</v>
      </c>
      <c r="M34" s="58">
        <v>0.2</v>
      </c>
      <c r="N34" s="58">
        <v>7.6920000000000002E-2</v>
      </c>
      <c r="O34" s="58">
        <v>0.11890000000000001</v>
      </c>
      <c r="P34" s="58">
        <v>1</v>
      </c>
      <c r="Q34" s="61"/>
      <c r="S34" s="63">
        <v>0.31469999999999998</v>
      </c>
      <c r="T34" s="63">
        <v>0.2</v>
      </c>
      <c r="U34" s="63">
        <v>7.6920000000000002E-2</v>
      </c>
      <c r="V34" s="63">
        <v>0.11890000000000001</v>
      </c>
      <c r="W34" s="63">
        <v>1</v>
      </c>
      <c r="Y34" s="43"/>
      <c r="Z34" s="43"/>
    </row>
    <row r="35" spans="1:26" x14ac:dyDescent="0.25">
      <c r="A35" s="69"/>
      <c r="B35" s="69"/>
      <c r="C35" s="10" t="s">
        <v>644</v>
      </c>
      <c r="D35" t="s">
        <v>625</v>
      </c>
      <c r="E35" t="s">
        <v>625</v>
      </c>
      <c r="F35" t="s">
        <v>659</v>
      </c>
      <c r="G35" t="s">
        <v>659</v>
      </c>
      <c r="H35" t="s">
        <v>625</v>
      </c>
      <c r="I35" s="29" t="s">
        <v>716</v>
      </c>
      <c r="J35">
        <v>16</v>
      </c>
      <c r="K35" s="10" t="s">
        <v>12</v>
      </c>
      <c r="L35">
        <f>COUNTIF(D58:D73, "Yes")</f>
        <v>7</v>
      </c>
      <c r="M35">
        <f>COUNTIF(E58:E73, "Yes")</f>
        <v>3</v>
      </c>
      <c r="N35">
        <f>COUNTIF(F58:F73, "Yes")</f>
        <v>12</v>
      </c>
      <c r="O35">
        <f>COUNTIF(G58:G73, "Yes")</f>
        <v>10</v>
      </c>
      <c r="P35">
        <f>COUNTIF(H58:H73, "Yes")</f>
        <v>13</v>
      </c>
      <c r="S35" s="12">
        <f t="shared" ref="S35:W36" si="10">L35/$J35</f>
        <v>0.4375</v>
      </c>
      <c r="T35" s="12">
        <f t="shared" si="10"/>
        <v>0.1875</v>
      </c>
      <c r="U35" s="12">
        <f t="shared" si="10"/>
        <v>0.75</v>
      </c>
      <c r="V35" s="12">
        <f t="shared" si="10"/>
        <v>0.625</v>
      </c>
      <c r="W35" s="12">
        <f t="shared" si="10"/>
        <v>0.8125</v>
      </c>
      <c r="X35" s="10" t="s">
        <v>12</v>
      </c>
      <c r="Y35" s="72" t="s">
        <v>754</v>
      </c>
      <c r="Z35" s="44"/>
    </row>
    <row r="36" spans="1:26" x14ac:dyDescent="0.25">
      <c r="A36" s="69"/>
      <c r="B36" s="69"/>
      <c r="C36" s="10" t="s">
        <v>643</v>
      </c>
      <c r="D36" t="s">
        <v>625</v>
      </c>
      <c r="E36" t="s">
        <v>659</v>
      </c>
      <c r="F36" t="s">
        <v>625</v>
      </c>
      <c r="G36" t="s">
        <v>625</v>
      </c>
      <c r="H36" t="s">
        <v>625</v>
      </c>
      <c r="J36">
        <v>7</v>
      </c>
      <c r="K36" s="10" t="s">
        <v>45</v>
      </c>
      <c r="L36">
        <f>COUNTIF(D74:D80, "Yes")</f>
        <v>2</v>
      </c>
      <c r="M36">
        <f>COUNTIF(E74:E80, "Yes")</f>
        <v>2</v>
      </c>
      <c r="N36">
        <f>COUNTIF(F74:F80, "Yes")</f>
        <v>3</v>
      </c>
      <c r="O36">
        <f>COUNTIF(G74:G80, "Yes")</f>
        <v>3</v>
      </c>
      <c r="P36">
        <f>COUNTIF(H74:H80, "Yes")</f>
        <v>7</v>
      </c>
      <c r="S36" s="12">
        <f t="shared" si="10"/>
        <v>0.2857142857142857</v>
      </c>
      <c r="T36" s="12">
        <f t="shared" si="10"/>
        <v>0.2857142857142857</v>
      </c>
      <c r="U36" s="12">
        <f t="shared" si="10"/>
        <v>0.42857142857142855</v>
      </c>
      <c r="V36" s="12">
        <f t="shared" si="10"/>
        <v>0.42857142857142855</v>
      </c>
      <c r="W36" s="12">
        <f t="shared" si="10"/>
        <v>1</v>
      </c>
      <c r="X36" s="10" t="s">
        <v>45</v>
      </c>
      <c r="Y36" s="72"/>
      <c r="Z36" s="44"/>
    </row>
    <row r="37" spans="1:26" x14ac:dyDescent="0.25">
      <c r="C37" s="10"/>
      <c r="D37" s="10"/>
      <c r="E37" s="10"/>
      <c r="F37" s="10"/>
      <c r="G37" s="10"/>
      <c r="H37" s="10"/>
      <c r="K37" s="28" t="s">
        <v>710</v>
      </c>
      <c r="L37" s="58">
        <v>0.65700000000000003</v>
      </c>
      <c r="M37" s="58">
        <v>0.62139999999999995</v>
      </c>
      <c r="N37" s="58">
        <v>0.18190000000000001</v>
      </c>
      <c r="O37" s="58">
        <v>0.65</v>
      </c>
      <c r="P37" s="58">
        <v>0.52569999999999995</v>
      </c>
      <c r="Q37" s="61"/>
      <c r="S37" s="63">
        <v>0.65700000000000003</v>
      </c>
      <c r="T37" s="63">
        <v>0.62139999999999995</v>
      </c>
      <c r="U37" s="63">
        <v>0.18190000000000001</v>
      </c>
      <c r="V37" s="63">
        <v>0.65</v>
      </c>
      <c r="W37" s="63">
        <v>0.52569999999999995</v>
      </c>
      <c r="Y37" s="45"/>
      <c r="Z37" s="45"/>
    </row>
    <row r="38" spans="1:26" x14ac:dyDescent="0.25">
      <c r="D38" t="s">
        <v>280</v>
      </c>
      <c r="E38" t="s">
        <v>306</v>
      </c>
      <c r="F38" t="s">
        <v>269</v>
      </c>
      <c r="G38" t="s">
        <v>417</v>
      </c>
      <c r="H38" t="s">
        <v>627</v>
      </c>
      <c r="I38" s="10" t="s">
        <v>715</v>
      </c>
      <c r="J38">
        <v>12</v>
      </c>
      <c r="K38" s="20" t="s">
        <v>714</v>
      </c>
      <c r="L38" s="19">
        <f>COUNTIF(D58:D65, "Yes")+COUNTIF(D74:D77, "Yes")</f>
        <v>3</v>
      </c>
      <c r="M38" s="19">
        <f>COUNTIF(E58:E65, "Yes")+COUNTIF(E74:E77, "Yes")</f>
        <v>1</v>
      </c>
      <c r="N38" s="19">
        <f>COUNTIF(F58:F65, "Yes")+COUNTIF(F74:F77, "Yes")</f>
        <v>9</v>
      </c>
      <c r="O38" s="19">
        <f>COUNTIF(G58:G65, "Yes")+COUNTIF(G74:G77, "Yes")</f>
        <v>9</v>
      </c>
      <c r="P38" s="19">
        <f>COUNTIF(H58:H65, "Yes")+COUNTIF(H74:H77, "Yes")</f>
        <v>11</v>
      </c>
      <c r="S38" s="12">
        <f t="shared" ref="S38:W39" si="11">L38/$J38</f>
        <v>0.25</v>
      </c>
      <c r="T38" s="12">
        <f t="shared" si="11"/>
        <v>8.3333333333333329E-2</v>
      </c>
      <c r="U38" s="12">
        <f t="shared" si="11"/>
        <v>0.75</v>
      </c>
      <c r="V38" s="12">
        <f t="shared" si="11"/>
        <v>0.75</v>
      </c>
      <c r="W38" s="12">
        <f t="shared" si="11"/>
        <v>0.91666666666666663</v>
      </c>
      <c r="X38" s="10" t="s">
        <v>714</v>
      </c>
      <c r="Y38" s="72" t="s">
        <v>755</v>
      </c>
      <c r="Z38" s="44"/>
    </row>
    <row r="39" spans="1:26" x14ac:dyDescent="0.25">
      <c r="A39" s="69" t="s">
        <v>713</v>
      </c>
      <c r="B39" s="69" t="s">
        <v>712</v>
      </c>
      <c r="C39" s="10" t="s">
        <v>642</v>
      </c>
      <c r="D39" t="s">
        <v>659</v>
      </c>
      <c r="E39" t="s">
        <v>659</v>
      </c>
      <c r="F39" t="s">
        <v>659</v>
      </c>
      <c r="G39" t="s">
        <v>625</v>
      </c>
      <c r="H39" t="s">
        <v>625</v>
      </c>
      <c r="J39">
        <v>11</v>
      </c>
      <c r="K39" s="10" t="s">
        <v>711</v>
      </c>
      <c r="L39">
        <f>COUNTIF(D66:D73, "Yes")+COUNTIF(D78:D80, "Yes")</f>
        <v>6</v>
      </c>
      <c r="M39">
        <f>COUNTIF(E66:E73, "Yes")+COUNTIF(E78:E80, "Yes")</f>
        <v>4</v>
      </c>
      <c r="N39">
        <f>COUNTIF(F66:F73, "Yes")+COUNTIF(F78:F80, "Yes")</f>
        <v>6</v>
      </c>
      <c r="O39">
        <f>COUNTIF(G66:G73, "Yes")+COUNTIF(G78:G80, "Yes")</f>
        <v>4</v>
      </c>
      <c r="P39">
        <f>COUNTIF(H66:H73, "Yes")+COUNTIF(H78:H80, "Yes")</f>
        <v>9</v>
      </c>
      <c r="S39" s="12">
        <f t="shared" si="11"/>
        <v>0.54545454545454541</v>
      </c>
      <c r="T39" s="12">
        <f t="shared" si="11"/>
        <v>0.36363636363636365</v>
      </c>
      <c r="U39" s="12">
        <f t="shared" si="11"/>
        <v>0.54545454545454541</v>
      </c>
      <c r="V39" s="12">
        <f t="shared" si="11"/>
        <v>0.36363636363636365</v>
      </c>
      <c r="W39" s="12">
        <f t="shared" si="11"/>
        <v>0.81818181818181823</v>
      </c>
      <c r="X39" s="10" t="s">
        <v>711</v>
      </c>
      <c r="Y39" s="72"/>
      <c r="Z39" s="44"/>
    </row>
    <row r="40" spans="1:26" x14ac:dyDescent="0.25">
      <c r="A40" s="69"/>
      <c r="B40" s="69"/>
      <c r="C40" s="10" t="s">
        <v>641</v>
      </c>
      <c r="D40" t="s">
        <v>659</v>
      </c>
      <c r="E40" t="s">
        <v>659</v>
      </c>
      <c r="F40" t="s">
        <v>659</v>
      </c>
      <c r="G40" t="s">
        <v>625</v>
      </c>
      <c r="H40" t="s">
        <v>625</v>
      </c>
      <c r="K40" s="28" t="s">
        <v>710</v>
      </c>
      <c r="L40" s="58">
        <v>0.21379999999999999</v>
      </c>
      <c r="M40" s="58">
        <v>0.155</v>
      </c>
      <c r="N40" s="58">
        <v>0.40029999999999999</v>
      </c>
      <c r="O40" s="58">
        <v>9.9529999999999993E-2</v>
      </c>
      <c r="P40" s="58">
        <v>0.59009999999999996</v>
      </c>
      <c r="Q40" s="61"/>
      <c r="S40" s="63">
        <v>0.21379999999999999</v>
      </c>
      <c r="T40" s="63">
        <v>0.155</v>
      </c>
      <c r="U40" s="63">
        <v>0.40029999999999999</v>
      </c>
      <c r="V40" s="63">
        <v>9.9529999999999993E-2</v>
      </c>
      <c r="W40" s="63">
        <v>0.59009999999999996</v>
      </c>
      <c r="Y40" s="43"/>
      <c r="Z40" s="43"/>
    </row>
    <row r="41" spans="1:26" x14ac:dyDescent="0.25">
      <c r="A41" s="69"/>
      <c r="B41" s="69"/>
      <c r="C41" s="10" t="s">
        <v>640</v>
      </c>
      <c r="D41" t="s">
        <v>659</v>
      </c>
      <c r="E41" t="s">
        <v>659</v>
      </c>
      <c r="F41" t="s">
        <v>625</v>
      </c>
      <c r="G41" t="s">
        <v>659</v>
      </c>
      <c r="H41" t="s">
        <v>625</v>
      </c>
    </row>
    <row r="42" spans="1:26" x14ac:dyDescent="0.25">
      <c r="A42" s="69"/>
      <c r="B42" s="69"/>
      <c r="C42" s="10" t="s">
        <v>639</v>
      </c>
      <c r="D42" t="s">
        <v>659</v>
      </c>
      <c r="E42" t="s">
        <v>625</v>
      </c>
      <c r="F42" t="s">
        <v>659</v>
      </c>
      <c r="G42" t="s">
        <v>659</v>
      </c>
      <c r="H42" t="s">
        <v>625</v>
      </c>
    </row>
    <row r="43" spans="1:26" x14ac:dyDescent="0.25">
      <c r="A43" s="69"/>
      <c r="B43" s="69" t="s">
        <v>709</v>
      </c>
      <c r="C43" s="10" t="s">
        <v>638</v>
      </c>
      <c r="D43" t="s">
        <v>625</v>
      </c>
      <c r="E43" t="s">
        <v>659</v>
      </c>
      <c r="F43" t="s">
        <v>625</v>
      </c>
      <c r="G43" t="s">
        <v>625</v>
      </c>
      <c r="H43" t="s">
        <v>625</v>
      </c>
    </row>
    <row r="44" spans="1:26" x14ac:dyDescent="0.25">
      <c r="A44" s="69"/>
      <c r="B44" s="69"/>
      <c r="C44" s="10" t="s">
        <v>637</v>
      </c>
      <c r="D44" t="s">
        <v>659</v>
      </c>
      <c r="E44" t="s">
        <v>659</v>
      </c>
      <c r="F44" t="s">
        <v>659</v>
      </c>
      <c r="G44" t="s">
        <v>659</v>
      </c>
      <c r="H44" t="s">
        <v>625</v>
      </c>
    </row>
    <row r="45" spans="1:26" x14ac:dyDescent="0.25">
      <c r="A45" s="69"/>
      <c r="B45" s="69"/>
      <c r="C45" s="10" t="s">
        <v>636</v>
      </c>
      <c r="D45" t="s">
        <v>659</v>
      </c>
      <c r="E45" t="s">
        <v>659</v>
      </c>
      <c r="F45" t="s">
        <v>625</v>
      </c>
      <c r="G45" t="s">
        <v>659</v>
      </c>
      <c r="H45" t="s">
        <v>659</v>
      </c>
    </row>
    <row r="46" spans="1:26" x14ac:dyDescent="0.25">
      <c r="C46" s="10"/>
      <c r="D46" s="10"/>
      <c r="E46" s="10"/>
      <c r="F46" s="10"/>
      <c r="G46" s="10"/>
      <c r="H46" s="10"/>
    </row>
    <row r="48" spans="1:26" x14ac:dyDescent="0.25">
      <c r="A48" s="16"/>
      <c r="B48" s="16"/>
    </row>
    <row r="49" spans="1:8" x14ac:dyDescent="0.25">
      <c r="A49" s="69" t="s">
        <v>708</v>
      </c>
      <c r="B49" s="69" t="s">
        <v>707</v>
      </c>
      <c r="C49" s="10" t="s">
        <v>635</v>
      </c>
      <c r="D49" t="s">
        <v>659</v>
      </c>
      <c r="E49" t="s">
        <v>659</v>
      </c>
      <c r="F49" t="s">
        <v>659</v>
      </c>
      <c r="G49" t="s">
        <v>659</v>
      </c>
      <c r="H49" t="s">
        <v>625</v>
      </c>
    </row>
    <row r="50" spans="1:8" x14ac:dyDescent="0.25">
      <c r="A50" s="69"/>
      <c r="B50" s="69"/>
      <c r="C50" s="10" t="s">
        <v>634</v>
      </c>
      <c r="D50" t="s">
        <v>659</v>
      </c>
      <c r="E50" t="s">
        <v>659</v>
      </c>
      <c r="F50" t="s">
        <v>659</v>
      </c>
      <c r="G50" t="s">
        <v>625</v>
      </c>
      <c r="H50" t="s">
        <v>625</v>
      </c>
    </row>
    <row r="51" spans="1:8" x14ac:dyDescent="0.25">
      <c r="A51" s="69"/>
      <c r="B51" s="69"/>
      <c r="C51" s="10" t="s">
        <v>633</v>
      </c>
      <c r="D51" t="s">
        <v>659</v>
      </c>
      <c r="E51" t="s">
        <v>659</v>
      </c>
      <c r="F51" t="s">
        <v>659</v>
      </c>
      <c r="G51" t="s">
        <v>659</v>
      </c>
      <c r="H51" t="s">
        <v>625</v>
      </c>
    </row>
    <row r="52" spans="1:8" x14ac:dyDescent="0.25">
      <c r="A52" s="69"/>
      <c r="B52" s="69"/>
      <c r="C52" s="10" t="s">
        <v>632</v>
      </c>
      <c r="D52" t="s">
        <v>625</v>
      </c>
      <c r="E52" t="s">
        <v>659</v>
      </c>
      <c r="F52" t="s">
        <v>659</v>
      </c>
      <c r="G52" t="s">
        <v>659</v>
      </c>
      <c r="H52" t="s">
        <v>625</v>
      </c>
    </row>
    <row r="53" spans="1:8" x14ac:dyDescent="0.25">
      <c r="A53" s="69"/>
      <c r="B53" s="69" t="s">
        <v>706</v>
      </c>
      <c r="C53" s="10" t="s">
        <v>631</v>
      </c>
      <c r="D53" t="s">
        <v>659</v>
      </c>
      <c r="E53" t="s">
        <v>659</v>
      </c>
      <c r="F53" t="s">
        <v>659</v>
      </c>
      <c r="G53" t="s">
        <v>625</v>
      </c>
      <c r="H53" t="s">
        <v>625</v>
      </c>
    </row>
    <row r="54" spans="1:8" x14ac:dyDescent="0.25">
      <c r="A54" s="69"/>
      <c r="B54" s="69"/>
      <c r="C54" s="10" t="s">
        <v>630</v>
      </c>
      <c r="D54" t="s">
        <v>659</v>
      </c>
      <c r="E54" t="s">
        <v>659</v>
      </c>
      <c r="F54" t="s">
        <v>659</v>
      </c>
      <c r="G54" t="s">
        <v>659</v>
      </c>
      <c r="H54" t="s">
        <v>625</v>
      </c>
    </row>
    <row r="55" spans="1:8" x14ac:dyDescent="0.25">
      <c r="A55" s="69"/>
      <c r="B55" s="69"/>
      <c r="C55" s="10" t="s">
        <v>629</v>
      </c>
      <c r="D55" t="s">
        <v>659</v>
      </c>
      <c r="E55" t="s">
        <v>625</v>
      </c>
      <c r="F55" t="s">
        <v>659</v>
      </c>
      <c r="G55" t="s">
        <v>659</v>
      </c>
      <c r="H55" t="s">
        <v>625</v>
      </c>
    </row>
    <row r="57" spans="1:8" x14ac:dyDescent="0.25">
      <c r="D57" t="s">
        <v>280</v>
      </c>
      <c r="E57" t="s">
        <v>306</v>
      </c>
      <c r="F57" t="s">
        <v>269</v>
      </c>
      <c r="G57" t="s">
        <v>417</v>
      </c>
      <c r="H57" t="s">
        <v>627</v>
      </c>
    </row>
    <row r="58" spans="1:8" x14ac:dyDescent="0.25">
      <c r="A58" s="67" t="s">
        <v>705</v>
      </c>
      <c r="B58" s="68" t="s">
        <v>704</v>
      </c>
      <c r="C58" s="15" t="s">
        <v>703</v>
      </c>
      <c r="D58" s="14" t="str">
        <f t="shared" ref="D58:H67" si="12">IF(OR(D3="Y",D21="Y"),"Yes","")</f>
        <v/>
      </c>
      <c r="E58" s="14" t="str">
        <f t="shared" si="12"/>
        <v/>
      </c>
      <c r="F58" s="14" t="str">
        <f t="shared" si="12"/>
        <v>Yes</v>
      </c>
      <c r="G58" s="14" t="str">
        <f t="shared" si="12"/>
        <v>Yes</v>
      </c>
      <c r="H58" s="14" t="str">
        <f t="shared" si="12"/>
        <v>Yes</v>
      </c>
    </row>
    <row r="59" spans="1:8" x14ac:dyDescent="0.25">
      <c r="A59" s="67"/>
      <c r="B59" s="68"/>
      <c r="C59" s="15" t="s">
        <v>702</v>
      </c>
      <c r="D59" s="14" t="str">
        <f t="shared" si="12"/>
        <v>Yes</v>
      </c>
      <c r="E59" s="14" t="str">
        <f t="shared" si="12"/>
        <v/>
      </c>
      <c r="F59" s="14" t="str">
        <f t="shared" si="12"/>
        <v>Yes</v>
      </c>
      <c r="G59" s="14" t="str">
        <f t="shared" si="12"/>
        <v>Yes</v>
      </c>
      <c r="H59" s="14" t="str">
        <f t="shared" si="12"/>
        <v>Yes</v>
      </c>
    </row>
    <row r="60" spans="1:8" x14ac:dyDescent="0.25">
      <c r="A60" s="67"/>
      <c r="B60" s="68"/>
      <c r="C60" s="15" t="s">
        <v>701</v>
      </c>
      <c r="D60" s="14" t="str">
        <f t="shared" si="12"/>
        <v/>
      </c>
      <c r="E60" s="14" t="str">
        <f t="shared" si="12"/>
        <v/>
      </c>
      <c r="F60" s="14" t="str">
        <f t="shared" si="12"/>
        <v>Yes</v>
      </c>
      <c r="G60" s="14" t="str">
        <f t="shared" si="12"/>
        <v>Yes</v>
      </c>
      <c r="H60" s="14" t="str">
        <f t="shared" si="12"/>
        <v>Yes</v>
      </c>
    </row>
    <row r="61" spans="1:8" x14ac:dyDescent="0.25">
      <c r="A61" s="67"/>
      <c r="B61" s="68"/>
      <c r="C61" s="15" t="s">
        <v>700</v>
      </c>
      <c r="D61" s="14" t="str">
        <f t="shared" si="12"/>
        <v/>
      </c>
      <c r="E61" s="14" t="str">
        <f t="shared" si="12"/>
        <v/>
      </c>
      <c r="F61" s="14" t="str">
        <f t="shared" si="12"/>
        <v>Yes</v>
      </c>
      <c r="G61" s="14" t="str">
        <f t="shared" si="12"/>
        <v>Yes</v>
      </c>
      <c r="H61" s="14" t="str">
        <f t="shared" si="12"/>
        <v>Yes</v>
      </c>
    </row>
    <row r="62" spans="1:8" x14ac:dyDescent="0.25">
      <c r="A62" s="67"/>
      <c r="B62" s="68"/>
      <c r="C62" s="15" t="s">
        <v>699</v>
      </c>
      <c r="D62" s="14" t="str">
        <f t="shared" si="12"/>
        <v/>
      </c>
      <c r="E62" s="14" t="str">
        <f t="shared" si="12"/>
        <v/>
      </c>
      <c r="F62" s="14" t="str">
        <f t="shared" si="12"/>
        <v>Yes</v>
      </c>
      <c r="G62" s="14" t="str">
        <f t="shared" si="12"/>
        <v>Yes</v>
      </c>
      <c r="H62" s="14" t="str">
        <f t="shared" si="12"/>
        <v>Yes</v>
      </c>
    </row>
    <row r="63" spans="1:8" x14ac:dyDescent="0.25">
      <c r="A63" s="67"/>
      <c r="B63" s="68"/>
      <c r="C63" s="11" t="s">
        <v>698</v>
      </c>
      <c r="D63" s="14" t="str">
        <f t="shared" si="12"/>
        <v/>
      </c>
      <c r="E63" s="14" t="str">
        <f t="shared" si="12"/>
        <v/>
      </c>
      <c r="F63" s="14" t="str">
        <f t="shared" si="12"/>
        <v>Yes</v>
      </c>
      <c r="G63" s="14" t="str">
        <f t="shared" si="12"/>
        <v/>
      </c>
      <c r="H63" s="14" t="str">
        <f t="shared" si="12"/>
        <v/>
      </c>
    </row>
    <row r="64" spans="1:8" x14ac:dyDescent="0.25">
      <c r="A64" s="67"/>
      <c r="B64" s="68"/>
      <c r="C64" s="15" t="s">
        <v>697</v>
      </c>
      <c r="D64" s="14" t="str">
        <f t="shared" si="12"/>
        <v>Yes</v>
      </c>
      <c r="E64" s="14" t="str">
        <f t="shared" si="12"/>
        <v/>
      </c>
      <c r="F64" s="14" t="str">
        <f t="shared" si="12"/>
        <v>Yes</v>
      </c>
      <c r="G64" s="14" t="str">
        <f t="shared" si="12"/>
        <v>Yes</v>
      </c>
      <c r="H64" s="14" t="str">
        <f t="shared" si="12"/>
        <v>Yes</v>
      </c>
    </row>
    <row r="65" spans="1:8" x14ac:dyDescent="0.25">
      <c r="A65" s="67"/>
      <c r="B65" s="68"/>
      <c r="C65" s="15" t="s">
        <v>696</v>
      </c>
      <c r="D65" s="14" t="str">
        <f t="shared" si="12"/>
        <v/>
      </c>
      <c r="E65" s="14" t="str">
        <f t="shared" si="12"/>
        <v/>
      </c>
      <c r="F65" s="14" t="str">
        <f t="shared" si="12"/>
        <v>Yes</v>
      </c>
      <c r="G65" s="14" t="str">
        <f t="shared" si="12"/>
        <v>Yes</v>
      </c>
      <c r="H65" s="14" t="str">
        <f t="shared" si="12"/>
        <v>Yes</v>
      </c>
    </row>
    <row r="66" spans="1:8" x14ac:dyDescent="0.25">
      <c r="A66" s="67"/>
      <c r="B66" s="68" t="s">
        <v>695</v>
      </c>
      <c r="C66" s="15" t="s">
        <v>694</v>
      </c>
      <c r="D66" s="14" t="str">
        <f t="shared" si="12"/>
        <v/>
      </c>
      <c r="E66" s="14" t="str">
        <f t="shared" si="12"/>
        <v/>
      </c>
      <c r="F66" s="14" t="str">
        <f t="shared" si="12"/>
        <v/>
      </c>
      <c r="G66" s="14" t="str">
        <f t="shared" si="12"/>
        <v/>
      </c>
      <c r="H66" s="14" t="str">
        <f t="shared" si="12"/>
        <v/>
      </c>
    </row>
    <row r="67" spans="1:8" x14ac:dyDescent="0.25">
      <c r="A67" s="67"/>
      <c r="B67" s="68"/>
      <c r="C67" s="15" t="s">
        <v>693</v>
      </c>
      <c r="D67" s="14" t="str">
        <f t="shared" si="12"/>
        <v/>
      </c>
      <c r="E67" s="14" t="str">
        <f t="shared" si="12"/>
        <v/>
      </c>
      <c r="F67" s="14" t="str">
        <f t="shared" si="12"/>
        <v>Yes</v>
      </c>
      <c r="G67" s="14" t="str">
        <f t="shared" si="12"/>
        <v>Yes</v>
      </c>
      <c r="H67" s="14" t="str">
        <f t="shared" si="12"/>
        <v>Yes</v>
      </c>
    </row>
    <row r="68" spans="1:8" x14ac:dyDescent="0.25">
      <c r="A68" s="67"/>
      <c r="B68" s="68"/>
      <c r="C68" s="15" t="s">
        <v>692</v>
      </c>
      <c r="D68" s="14" t="str">
        <f t="shared" ref="D68:H73" si="13">IF(OR(D13="Y",D31="Y"),"Yes","")</f>
        <v/>
      </c>
      <c r="E68" s="14" t="str">
        <f t="shared" si="13"/>
        <v/>
      </c>
      <c r="F68" s="14" t="str">
        <f t="shared" si="13"/>
        <v>Yes</v>
      </c>
      <c r="G68" s="14" t="str">
        <f t="shared" si="13"/>
        <v/>
      </c>
      <c r="H68" s="14" t="str">
        <f t="shared" si="13"/>
        <v/>
      </c>
    </row>
    <row r="69" spans="1:8" x14ac:dyDescent="0.25">
      <c r="A69" s="67"/>
      <c r="B69" s="68"/>
      <c r="C69" s="15" t="s">
        <v>691</v>
      </c>
      <c r="D69" s="14" t="str">
        <f t="shared" si="13"/>
        <v>Yes</v>
      </c>
      <c r="E69" s="14" t="str">
        <f t="shared" si="13"/>
        <v/>
      </c>
      <c r="F69" s="14" t="str">
        <f t="shared" si="13"/>
        <v/>
      </c>
      <c r="G69" s="14" t="str">
        <f t="shared" si="13"/>
        <v/>
      </c>
      <c r="H69" s="14" t="str">
        <f t="shared" si="13"/>
        <v>Yes</v>
      </c>
    </row>
    <row r="70" spans="1:8" x14ac:dyDescent="0.25">
      <c r="A70" s="67"/>
      <c r="B70" s="68"/>
      <c r="C70" s="15" t="s">
        <v>690</v>
      </c>
      <c r="D70" s="14" t="str">
        <f t="shared" si="13"/>
        <v>Yes</v>
      </c>
      <c r="E70" s="14" t="str">
        <f t="shared" si="13"/>
        <v>Yes</v>
      </c>
      <c r="F70" s="14" t="str">
        <f t="shared" si="13"/>
        <v/>
      </c>
      <c r="G70" s="14" t="str">
        <f t="shared" si="13"/>
        <v/>
      </c>
      <c r="H70" s="14" t="str">
        <f t="shared" si="13"/>
        <v>Yes</v>
      </c>
    </row>
    <row r="71" spans="1:8" x14ac:dyDescent="0.25">
      <c r="A71" s="67"/>
      <c r="B71" s="68"/>
      <c r="C71" s="15" t="s">
        <v>689</v>
      </c>
      <c r="D71" s="14" t="str">
        <f t="shared" si="13"/>
        <v>Yes</v>
      </c>
      <c r="E71" s="14" t="str">
        <f t="shared" si="13"/>
        <v>Yes</v>
      </c>
      <c r="F71" s="14" t="str">
        <f t="shared" si="13"/>
        <v/>
      </c>
      <c r="G71" s="14" t="str">
        <f t="shared" si="13"/>
        <v>Yes</v>
      </c>
      <c r="H71" s="14" t="str">
        <f t="shared" si="13"/>
        <v>Yes</v>
      </c>
    </row>
    <row r="72" spans="1:8" x14ac:dyDescent="0.25">
      <c r="A72" s="67"/>
      <c r="B72" s="68"/>
      <c r="C72" s="15" t="s">
        <v>688</v>
      </c>
      <c r="D72" s="14" t="str">
        <f t="shared" si="13"/>
        <v>Yes</v>
      </c>
      <c r="E72" s="14" t="str">
        <f t="shared" si="13"/>
        <v>Yes</v>
      </c>
      <c r="F72" s="14" t="str">
        <f t="shared" si="13"/>
        <v>Yes</v>
      </c>
      <c r="G72" s="14" t="str">
        <f t="shared" si="13"/>
        <v/>
      </c>
      <c r="H72" s="14" t="str">
        <f t="shared" si="13"/>
        <v>Yes</v>
      </c>
    </row>
    <row r="73" spans="1:8" x14ac:dyDescent="0.25">
      <c r="A73" s="67"/>
      <c r="B73" s="68"/>
      <c r="C73" s="15" t="s">
        <v>687</v>
      </c>
      <c r="D73" s="14" t="str">
        <f t="shared" si="13"/>
        <v>Yes</v>
      </c>
      <c r="E73" s="14" t="str">
        <f t="shared" si="13"/>
        <v/>
      </c>
      <c r="F73" s="14" t="str">
        <f t="shared" si="13"/>
        <v>Yes</v>
      </c>
      <c r="G73" s="14" t="str">
        <f t="shared" si="13"/>
        <v>Yes</v>
      </c>
      <c r="H73" s="14" t="str">
        <f t="shared" si="13"/>
        <v>Yes</v>
      </c>
    </row>
    <row r="74" spans="1:8" x14ac:dyDescent="0.25">
      <c r="A74" s="67" t="s">
        <v>686</v>
      </c>
      <c r="B74" s="68" t="s">
        <v>685</v>
      </c>
      <c r="C74" s="15" t="s">
        <v>684</v>
      </c>
      <c r="D74" s="14" t="str">
        <f t="shared" ref="D74:H80" si="14">IF(OR(D39="Y",D49="Y"),"Yes","")</f>
        <v/>
      </c>
      <c r="E74" s="14" t="str">
        <f t="shared" si="14"/>
        <v/>
      </c>
      <c r="F74" s="14" t="str">
        <f t="shared" si="14"/>
        <v/>
      </c>
      <c r="G74" s="14" t="str">
        <f t="shared" si="14"/>
        <v>Yes</v>
      </c>
      <c r="H74" s="14" t="str">
        <f t="shared" si="14"/>
        <v>Yes</v>
      </c>
    </row>
    <row r="75" spans="1:8" x14ac:dyDescent="0.25">
      <c r="A75" s="67"/>
      <c r="B75" s="68"/>
      <c r="C75" s="15" t="s">
        <v>683</v>
      </c>
      <c r="D75" s="14" t="str">
        <f t="shared" si="14"/>
        <v/>
      </c>
      <c r="E75" s="14" t="str">
        <f t="shared" si="14"/>
        <v/>
      </c>
      <c r="F75" s="14" t="str">
        <f t="shared" si="14"/>
        <v/>
      </c>
      <c r="G75" s="14" t="str">
        <f t="shared" si="14"/>
        <v>Yes</v>
      </c>
      <c r="H75" s="14" t="str">
        <f t="shared" si="14"/>
        <v>Yes</v>
      </c>
    </row>
    <row r="76" spans="1:8" x14ac:dyDescent="0.25">
      <c r="A76" s="67"/>
      <c r="B76" s="68"/>
      <c r="C76" s="15" t="s">
        <v>682</v>
      </c>
      <c r="D76" s="14" t="str">
        <f t="shared" si="14"/>
        <v/>
      </c>
      <c r="E76" s="14" t="str">
        <f t="shared" si="14"/>
        <v/>
      </c>
      <c r="F76" s="14" t="str">
        <f t="shared" si="14"/>
        <v>Yes</v>
      </c>
      <c r="G76" s="14" t="str">
        <f t="shared" si="14"/>
        <v/>
      </c>
      <c r="H76" s="14" t="str">
        <f t="shared" si="14"/>
        <v>Yes</v>
      </c>
    </row>
    <row r="77" spans="1:8" x14ac:dyDescent="0.25">
      <c r="A77" s="67"/>
      <c r="B77" s="68"/>
      <c r="C77" s="15" t="s">
        <v>681</v>
      </c>
      <c r="D77" s="14" t="str">
        <f t="shared" si="14"/>
        <v>Yes</v>
      </c>
      <c r="E77" s="14" t="str">
        <f t="shared" si="14"/>
        <v>Yes</v>
      </c>
      <c r="F77" s="14" t="str">
        <f t="shared" si="14"/>
        <v/>
      </c>
      <c r="G77" s="14" t="str">
        <f t="shared" si="14"/>
        <v/>
      </c>
      <c r="H77" s="14" t="str">
        <f t="shared" si="14"/>
        <v>Yes</v>
      </c>
    </row>
    <row r="78" spans="1:8" x14ac:dyDescent="0.25">
      <c r="A78" s="67"/>
      <c r="B78" s="68" t="s">
        <v>680</v>
      </c>
      <c r="C78" s="15" t="s">
        <v>679</v>
      </c>
      <c r="D78" s="14" t="str">
        <f t="shared" si="14"/>
        <v>Yes</v>
      </c>
      <c r="E78" s="14" t="str">
        <f t="shared" si="14"/>
        <v/>
      </c>
      <c r="F78" s="14" t="str">
        <f t="shared" si="14"/>
        <v>Yes</v>
      </c>
      <c r="G78" s="14" t="str">
        <f t="shared" si="14"/>
        <v>Yes</v>
      </c>
      <c r="H78" s="14" t="str">
        <f t="shared" si="14"/>
        <v>Yes</v>
      </c>
    </row>
    <row r="79" spans="1:8" x14ac:dyDescent="0.25">
      <c r="A79" s="67"/>
      <c r="B79" s="68"/>
      <c r="C79" s="15" t="s">
        <v>678</v>
      </c>
      <c r="D79" s="14" t="str">
        <f t="shared" si="14"/>
        <v/>
      </c>
      <c r="E79" s="14" t="str">
        <f t="shared" si="14"/>
        <v/>
      </c>
      <c r="F79" s="14" t="str">
        <f t="shared" si="14"/>
        <v/>
      </c>
      <c r="G79" s="14" t="str">
        <f t="shared" si="14"/>
        <v/>
      </c>
      <c r="H79" s="14" t="str">
        <f t="shared" si="14"/>
        <v>Yes</v>
      </c>
    </row>
    <row r="80" spans="1:8" x14ac:dyDescent="0.25">
      <c r="A80" s="67"/>
      <c r="B80" s="68"/>
      <c r="C80" s="15" t="s">
        <v>677</v>
      </c>
      <c r="D80" s="14" t="str">
        <f t="shared" si="14"/>
        <v/>
      </c>
      <c r="E80" s="14" t="str">
        <f t="shared" si="14"/>
        <v>Yes</v>
      </c>
      <c r="F80" s="14" t="str">
        <f t="shared" si="14"/>
        <v>Yes</v>
      </c>
      <c r="G80" s="14" t="str">
        <f t="shared" si="14"/>
        <v/>
      </c>
      <c r="H80" s="14" t="str">
        <f t="shared" si="14"/>
        <v>Yes</v>
      </c>
    </row>
    <row r="83" spans="1:1" x14ac:dyDescent="0.25">
      <c r="A83" s="13" t="s">
        <v>676</v>
      </c>
    </row>
  </sheetData>
  <mergeCells count="37">
    <mergeCell ref="Y22:Y23"/>
    <mergeCell ref="Y25:Y26"/>
    <mergeCell ref="AB22:AB23"/>
    <mergeCell ref="AB25:AB26"/>
    <mergeCell ref="AB28:AB29"/>
    <mergeCell ref="Y28:Y29"/>
    <mergeCell ref="AB19:AB20"/>
    <mergeCell ref="Y4:Y5"/>
    <mergeCell ref="Y7:Y8"/>
    <mergeCell ref="Y10:Y11"/>
    <mergeCell ref="Y19:Y20"/>
    <mergeCell ref="AB4:AB5"/>
    <mergeCell ref="AB7:AB8"/>
    <mergeCell ref="AB10:AB11"/>
    <mergeCell ref="AB13:AB14"/>
    <mergeCell ref="AB16:AB17"/>
    <mergeCell ref="S2:W2"/>
    <mergeCell ref="A3:A18"/>
    <mergeCell ref="B3:B10"/>
    <mergeCell ref="B11:B18"/>
    <mergeCell ref="A21:A36"/>
    <mergeCell ref="B21:B28"/>
    <mergeCell ref="B29:B36"/>
    <mergeCell ref="Y35:Y36"/>
    <mergeCell ref="A39:A45"/>
    <mergeCell ref="B39:B42"/>
    <mergeCell ref="B43:B45"/>
    <mergeCell ref="Y38:Y39"/>
    <mergeCell ref="A74:A80"/>
    <mergeCell ref="B74:B77"/>
    <mergeCell ref="B78:B80"/>
    <mergeCell ref="A49:A55"/>
    <mergeCell ref="B49:B52"/>
    <mergeCell ref="B53:B55"/>
    <mergeCell ref="A58:A73"/>
    <mergeCell ref="B58:B65"/>
    <mergeCell ref="B66:B73"/>
  </mergeCells>
  <conditionalFormatting sqref="A39:B39 B43">
    <cfRule type="cellIs" dxfId="18" priority="33" operator="equal">
      <formula>"Y"</formula>
    </cfRule>
  </conditionalFormatting>
  <conditionalFormatting sqref="A49:B49 B53">
    <cfRule type="cellIs" dxfId="17" priority="32" operator="equal">
      <formula>"Y"</formula>
    </cfRule>
  </conditionalFormatting>
  <conditionalFormatting sqref="C48:C55">
    <cfRule type="cellIs" dxfId="16" priority="34" operator="equal">
      <formula>"Y"</formula>
    </cfRule>
  </conditionalFormatting>
  <conditionalFormatting sqref="C58:C62 C64:C80">
    <cfRule type="cellIs" dxfId="15" priority="30" operator="equal">
      <formula>"Y"</formula>
    </cfRule>
  </conditionalFormatting>
  <conditionalFormatting sqref="C3:H18 C21:H37 C39:H46 D49:H55 A83">
    <cfRule type="cellIs" dxfId="14" priority="31" operator="equal">
      <formula>"Y"</formula>
    </cfRule>
  </conditionalFormatting>
  <conditionalFormatting sqref="D58:H80">
    <cfRule type="cellIs" dxfId="13" priority="28" operator="equal">
      <formula>"Yes"</formula>
    </cfRule>
    <cfRule type="cellIs" dxfId="12" priority="29" operator="equal">
      <formula>"Y"</formula>
    </cfRule>
  </conditionalFormatting>
  <conditionalFormatting sqref="I4 I7 I10 I13 I16 I22 I25 I28 I32 I35">
    <cfRule type="cellIs" dxfId="11" priority="35" operator="equal">
      <formula>"Y"</formula>
    </cfRule>
  </conditionalFormatting>
  <conditionalFormatting sqref="J3">
    <cfRule type="cellIs" dxfId="10" priority="27" operator="equal">
      <formula>"Y"</formula>
    </cfRule>
  </conditionalFormatting>
  <conditionalFormatting sqref="K4:K30">
    <cfRule type="cellIs" dxfId="9" priority="24" operator="equal">
      <formula>"Y"</formula>
    </cfRule>
  </conditionalFormatting>
  <conditionalFormatting sqref="K32:K40">
    <cfRule type="cellIs" dxfId="8" priority="23" operator="equal">
      <formula>"Y"</formula>
    </cfRule>
  </conditionalFormatting>
  <conditionalFormatting sqref="X4:X5 X7:X8 X10:X11 X13:X14 X16:X17 X19:X23 X25:X26 X28:X29 X35:X36 X38:X39">
    <cfRule type="cellIs" dxfId="7" priority="25" operator="equal">
      <formula>"Y"</formula>
    </cfRule>
  </conditionalFormatting>
  <conditionalFormatting sqref="X32:X33">
    <cfRule type="cellIs" dxfId="6" priority="26" operator="equal">
      <formula>"Y"</formula>
    </cfRule>
  </conditionalFormatting>
  <conditionalFormatting sqref="AC4:AC30">
    <cfRule type="cellIs" dxfId="5" priority="1" operator="equal">
      <formula>"Y"</formula>
    </cfRule>
  </conditionalFormatting>
  <pageMargins left="0.25" right="0.25" top="0.75" bottom="0.75" header="0.3" footer="0.3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Strains</vt:lpstr>
      <vt:lpstr>Collased Distribution</vt:lpstr>
      <vt:lpstr>Transposed Tables</vt:lpstr>
      <vt:lpstr>Gram_positive</vt:lpstr>
      <vt:lpstr>Gram_negative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2023-09-25T18:28:21Z</dcterms:created>
  <dcterms:modified xsi:type="dcterms:W3CDTF">2024-07-09T14:10:45Z</dcterms:modified>
</cp:coreProperties>
</file>