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0" windowWidth="22995" windowHeight="11310"/>
  </bookViews>
  <sheets>
    <sheet name="Pivot Table" sheetId="5" r:id="rId1"/>
    <sheet name="2008 Election" sheetId="1" r:id="rId2"/>
    <sheet name="State Codes" sheetId="4" r:id="rId3"/>
    <sheet name="Links" sheetId="2" r:id="rId4"/>
  </sheets>
  <definedNames>
    <definedName name="_xlnm._FilterDatabase" localSheetId="1" hidden="1">'2008 Election'!$A$1:$M$53</definedName>
    <definedName name="cl_division">'State Codes'!$B:$B</definedName>
    <definedName name="cl_names">'State Codes'!$D:$D</definedName>
    <definedName name="cl_states">'State Codes'!$E:$E</definedName>
    <definedName name="popular_vote" localSheetId="1">'2008 Election'!$A$1:$J$53</definedName>
    <definedName name="_xlnm.Print_Titles" localSheetId="2">'State Codes'!$1:$1</definedName>
    <definedName name="TABLE4_ST">'State Codes'!$A$1:$D$65</definedName>
    <definedName name="vl_division_to_name">'State Codes'!$B:$D</definedName>
  </definedNames>
  <calcPr calcId="144525"/>
  <pivotCaches>
    <pivotCache cacheId="4" r:id="rId5"/>
  </pivotCaches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2" i="1"/>
  <c r="K2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</calcChain>
</file>

<file path=xl/comments1.xml><?xml version="1.0" encoding="utf-8"?>
<comments xmlns="http://schemas.openxmlformats.org/spreadsheetml/2006/main">
  <authors>
    <author>Kevin Correia</author>
  </authors>
  <commentList>
    <comment ref="K2" authorId="0">
      <text>
        <r>
          <rPr>
            <b/>
            <sz val="9"/>
            <color indexed="81"/>
            <rFont val="Tahoma"/>
            <charset val="1"/>
          </rPr>
          <t>Kevin Correia:</t>
        </r>
        <r>
          <rPr>
            <sz val="9"/>
            <color indexed="81"/>
            <rFont val="Tahoma"/>
            <charset val="1"/>
          </rPr>
          <t xml:space="preserve">
Use index and match to find row number in array</t>
        </r>
      </text>
    </comment>
    <comment ref="L2" authorId="0">
      <text>
        <r>
          <rPr>
            <b/>
            <sz val="9"/>
            <color indexed="81"/>
            <rFont val="Tahoma"/>
            <charset val="1"/>
          </rPr>
          <t>Kevin Correia:</t>
        </r>
        <r>
          <rPr>
            <sz val="9"/>
            <color indexed="81"/>
            <rFont val="Tahoma"/>
            <charset val="1"/>
          </rPr>
          <t xml:space="preserve">
Use vlookup to retrieve table information</t>
        </r>
      </text>
    </comment>
    <comment ref="N2" authorId="0">
      <text>
        <r>
          <rPr>
            <b/>
            <sz val="9"/>
            <color indexed="81"/>
            <rFont val="Tahoma"/>
            <charset val="1"/>
          </rPr>
          <t>Kevin Correia:</t>
        </r>
        <r>
          <rPr>
            <sz val="9"/>
            <color indexed="81"/>
            <rFont val="Tahoma"/>
            <charset val="1"/>
          </rPr>
          <t xml:space="preserve">
Use and for multiple conditional.
Or is also relevant.</t>
        </r>
      </text>
    </comment>
  </commentList>
</comments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ww.archives.gov/federal-register/electoral-college/2008/popular-vote.html" htmlTables="1">
      <tables count="1">
        <x v="2"/>
      </tables>
    </webPr>
  </connection>
</connections>
</file>

<file path=xl/sharedStrings.xml><?xml version="1.0" encoding="utf-8"?>
<sst xmlns="http://schemas.openxmlformats.org/spreadsheetml/2006/main" count="531" uniqueCount="204">
  <si>
    <t>AL</t>
  </si>
  <si>
    <t>AK</t>
  </si>
  <si>
    <t>AZ</t>
  </si>
  <si>
    <t>AR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</si>
  <si>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</si>
  <si>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</si>
  <si>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</si>
  <si>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</si>
  <si>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</si>
  <si>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</si>
  <si>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</si>
  <si>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</si>
  <si>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</si>
  <si>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</si>
  <si>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</si>
  <si>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</si>
  <si>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</si>
  <si>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</si>
  <si>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</si>
  <si>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</si>
  <si>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</si>
  <si>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</si>
  <si>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</si>
  <si>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</si>
  <si>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</si>
  <si>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</si>
  <si>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</si>
  <si>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</si>
  <si>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</si>
  <si>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</si>
  <si>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</si>
  <si>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</si>
  <si>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</si>
  <si>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</si>
  <si>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</si>
  <si>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</si>
  <si>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</si>
  <si>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</si>
  <si>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</si>
  <si>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</si>
  <si>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</si>
  <si>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</si>
  <si>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</si>
  <si>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</si>
  <si>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</si>
  <si>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</si>
  <si>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</si>
  <si>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</si>
  <si>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</si>
  <si>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</si>
  <si>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https://www.archives.gov/federal-register/electoral-college/2008/popular-vote.html</t>
  </si>
  <si>
    <t>2008 Election</t>
  </si>
  <si>
    <t>CA</t>
  </si>
  <si>
    <t>Ratio</t>
  </si>
  <si>
    <t>Washington</t>
  </si>
  <si>
    <t>53</t>
  </si>
  <si>
    <t>9</t>
  </si>
  <si>
    <t>4</t>
  </si>
  <si>
    <t>Oregon</t>
  </si>
  <si>
    <t>41</t>
  </si>
  <si>
    <t>Hawaii</t>
  </si>
  <si>
    <t>15</t>
  </si>
  <si>
    <t>California</t>
  </si>
  <si>
    <t>06</t>
  </si>
  <si>
    <t>Alaska</t>
  </si>
  <si>
    <t>02</t>
  </si>
  <si>
    <t>Pacific Division</t>
  </si>
  <si>
    <t>00</t>
  </si>
  <si>
    <t>Wyoming</t>
  </si>
  <si>
    <t>56</t>
  </si>
  <si>
    <t>8</t>
  </si>
  <si>
    <t>Utah</t>
  </si>
  <si>
    <t>49</t>
  </si>
  <si>
    <t>New Mexico</t>
  </si>
  <si>
    <t>35</t>
  </si>
  <si>
    <t>Nevada</t>
  </si>
  <si>
    <t>32</t>
  </si>
  <si>
    <t>Montana</t>
  </si>
  <si>
    <t>30</t>
  </si>
  <si>
    <t>Idaho</t>
  </si>
  <si>
    <t>16</t>
  </si>
  <si>
    <t>Colorado</t>
  </si>
  <si>
    <t>08</t>
  </si>
  <si>
    <t>Arizona</t>
  </si>
  <si>
    <t>04</t>
  </si>
  <si>
    <t>Mountain Division</t>
  </si>
  <si>
    <t>West Region</t>
  </si>
  <si>
    <t>0</t>
  </si>
  <si>
    <t>Texas</t>
  </si>
  <si>
    <t>48</t>
  </si>
  <si>
    <t>7</t>
  </si>
  <si>
    <t>3</t>
  </si>
  <si>
    <t>Oklahoma</t>
  </si>
  <si>
    <t>40</t>
  </si>
  <si>
    <t>Louisiana</t>
  </si>
  <si>
    <t>22</t>
  </si>
  <si>
    <t>Arkansas</t>
  </si>
  <si>
    <t>05</t>
  </si>
  <si>
    <t>West South Central Division</t>
  </si>
  <si>
    <t>Tennessee</t>
  </si>
  <si>
    <t>47</t>
  </si>
  <si>
    <t>6</t>
  </si>
  <si>
    <t>Mississippi</t>
  </si>
  <si>
    <t>28</t>
  </si>
  <si>
    <t>Kentucky</t>
  </si>
  <si>
    <t>21</t>
  </si>
  <si>
    <t>Alabama</t>
  </si>
  <si>
    <t>01</t>
  </si>
  <si>
    <t>East South Central Division</t>
  </si>
  <si>
    <t>West Virginia</t>
  </si>
  <si>
    <t>54</t>
  </si>
  <si>
    <t>5</t>
  </si>
  <si>
    <t>Virginia</t>
  </si>
  <si>
    <t>51</t>
  </si>
  <si>
    <t>South Carolina</t>
  </si>
  <si>
    <t>45</t>
  </si>
  <si>
    <t>North Carolina</t>
  </si>
  <si>
    <t>37</t>
  </si>
  <si>
    <t>Maryland</t>
  </si>
  <si>
    <t>24</t>
  </si>
  <si>
    <t>Georgia</t>
  </si>
  <si>
    <t>13</t>
  </si>
  <si>
    <t>Florida</t>
  </si>
  <si>
    <t>12</t>
  </si>
  <si>
    <t>District of Columbia</t>
  </si>
  <si>
    <t>11</t>
  </si>
  <si>
    <t>Delaware</t>
  </si>
  <si>
    <t>10</t>
  </si>
  <si>
    <t>South Atlantic Division</t>
  </si>
  <si>
    <t>South Region</t>
  </si>
  <si>
    <t>South Dakota</t>
  </si>
  <si>
    <t>46</t>
  </si>
  <si>
    <t>2</t>
  </si>
  <si>
    <t>North Dakota</t>
  </si>
  <si>
    <t>38</t>
  </si>
  <si>
    <t>Nebraska</t>
  </si>
  <si>
    <t>31</t>
  </si>
  <si>
    <t>Missouri</t>
  </si>
  <si>
    <t>29</t>
  </si>
  <si>
    <t>Minnesota</t>
  </si>
  <si>
    <t>27</t>
  </si>
  <si>
    <t>Kansas</t>
  </si>
  <si>
    <t>20</t>
  </si>
  <si>
    <t>Iowa</t>
  </si>
  <si>
    <t>19</t>
  </si>
  <si>
    <t>West North Central Division</t>
  </si>
  <si>
    <t>Wisconsin</t>
  </si>
  <si>
    <t>55</t>
  </si>
  <si>
    <t>Ohio</t>
  </si>
  <si>
    <t>39</t>
  </si>
  <si>
    <t>Michigan</t>
  </si>
  <si>
    <t>26</t>
  </si>
  <si>
    <t>Indiana</t>
  </si>
  <si>
    <t>18</t>
  </si>
  <si>
    <t>Illinois</t>
  </si>
  <si>
    <t>17</t>
  </si>
  <si>
    <t>East North Central Division</t>
  </si>
  <si>
    <t>Midwest Region</t>
  </si>
  <si>
    <t>Pennsylvania</t>
  </si>
  <si>
    <t>42</t>
  </si>
  <si>
    <t>1</t>
  </si>
  <si>
    <t>New York</t>
  </si>
  <si>
    <t>36</t>
  </si>
  <si>
    <t>New Jersey</t>
  </si>
  <si>
    <t>34</t>
  </si>
  <si>
    <t>Middle Atlantic Division</t>
  </si>
  <si>
    <t>Vermont</t>
  </si>
  <si>
    <t>50</t>
  </si>
  <si>
    <t>Rhode Island</t>
  </si>
  <si>
    <t>44</t>
  </si>
  <si>
    <t>New Hampshire</t>
  </si>
  <si>
    <t>33</t>
  </si>
  <si>
    <t>Massachusetts</t>
  </si>
  <si>
    <t>25</t>
  </si>
  <si>
    <t>Maine</t>
  </si>
  <si>
    <t>23</t>
  </si>
  <si>
    <t>Connecticut</t>
  </si>
  <si>
    <t>09</t>
  </si>
  <si>
    <t>New England Division</t>
  </si>
  <si>
    <t>Northeast Region</t>
  </si>
  <si>
    <t>Name</t>
  </si>
  <si>
    <t>State
(FIPS)</t>
  </si>
  <si>
    <t>Division</t>
  </si>
  <si>
    <t>Region</t>
  </si>
  <si>
    <t>Region Name</t>
  </si>
  <si>
    <t>Region#</t>
  </si>
  <si>
    <t>close call?</t>
  </si>
  <si>
    <t>State</t>
  </si>
  <si>
    <t>Obama / Biden</t>
  </si>
  <si>
    <t>McCain / Palin</t>
  </si>
  <si>
    <t>Baldwin / Castle*</t>
  </si>
  <si>
    <t>Barr / Root</t>
  </si>
  <si>
    <t>Keyes / Rohrbough**</t>
  </si>
  <si>
    <t>McKinney / Clemente</t>
  </si>
  <si>
    <t>Nader / Gonzalez</t>
  </si>
  <si>
    <t>Others</t>
  </si>
  <si>
    <t>Total  Votes</t>
  </si>
  <si>
    <t>-</t>
  </si>
  <si>
    <t>Totals</t>
  </si>
  <si>
    <t>Row Labels</t>
  </si>
  <si>
    <t>Grand Total</t>
  </si>
  <si>
    <t>Sum of Obama / Biden</t>
  </si>
  <si>
    <t>Sum of McCain / Palin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</si>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</sst>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5" fillId="2" borderId="0" applyNumberFormat="0" applyBorder="0" applyAlignment="0" applyProtection="0"/>
  </cellStyleXfs>
  <cellXfs count="21">
    <xf numFmtId="0" fontId="0" fillId="0" borderId="0" xfId="0"/>
    <xf numFmtId="3" fontId="0" fillId="0" borderId="1" xfId="0" applyNumberFormat="1" applyBorder="1"/>
    <xf numFmtId="0" fontId="0" fillId="0" borderId="1" xfId="0" applyBorder="1"/>
    <xf numFmtId="0" fontId="1" fillId="0" borderId="0" xfId="1"/>
    <xf numFmtId="0" fontId="3" fillId="0" borderId="0" xfId="2" applyFont="1" applyAlignment="1" applyProtection="1">
      <protection locked="0"/>
    </xf>
    <xf numFmtId="49" fontId="3" fillId="0" borderId="0" xfId="2" applyNumberFormat="1" applyFont="1" applyAlignment="1" applyProtection="1">
      <protection locked="0"/>
    </xf>
    <xf numFmtId="0" fontId="3" fillId="0" borderId="0" xfId="2" quotePrefix="1" applyNumberFormat="1" applyFont="1" applyBorder="1" applyAlignment="1" applyProtection="1">
      <alignment horizontal="left" indent="2"/>
      <protection locked="0"/>
    </xf>
    <xf numFmtId="49" fontId="3" fillId="0" borderId="0" xfId="2" quotePrefix="1" applyNumberFormat="1" applyFont="1" applyBorder="1" applyAlignment="1" applyProtection="1">
      <protection locked="0"/>
    </xf>
    <xf numFmtId="0" fontId="3" fillId="0" borderId="0" xfId="2" quotePrefix="1" applyNumberFormat="1" applyFont="1" applyBorder="1" applyAlignment="1" applyProtection="1">
      <protection locked="0"/>
    </xf>
    <xf numFmtId="0" fontId="3" fillId="0" borderId="0" xfId="2" quotePrefix="1" applyNumberFormat="1" applyFont="1" applyBorder="1" applyAlignment="1" applyProtection="1">
      <alignment horizontal="left" indent="1"/>
      <protection locked="0"/>
    </xf>
    <xf numFmtId="49" fontId="3" fillId="0" borderId="0" xfId="2" applyNumberFormat="1" applyFont="1" applyBorder="1" applyAlignment="1" applyProtection="1">
      <protection locked="0"/>
    </xf>
    <xf numFmtId="0" fontId="4" fillId="0" borderId="0" xfId="2" applyFont="1" applyAlignment="1" applyProtection="1">
      <alignment horizontal="center" vertical="center"/>
      <protection locked="0"/>
    </xf>
    <xf numFmtId="0" fontId="4" fillId="0" borderId="1" xfId="2" applyNumberFormat="1" applyFont="1" applyBorder="1" applyAlignment="1" applyProtection="1">
      <alignment horizontal="center" vertical="center"/>
      <protection locked="0"/>
    </xf>
    <xf numFmtId="49" fontId="4" fillId="0" borderId="1" xfId="2" applyNumberFormat="1" applyFont="1" applyBorder="1" applyAlignment="1" applyProtection="1">
      <alignment horizontal="center" wrapText="1"/>
      <protection locked="0"/>
    </xf>
    <xf numFmtId="49" fontId="4" fillId="0" borderId="1" xfId="2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  <xf numFmtId="3" fontId="5" fillId="2" borderId="1" xfId="3" applyNumberFormat="1" applyBorder="1"/>
    <xf numFmtId="0" fontId="5" fillId="2" borderId="1" xfId="3" applyBorder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4">
    <cellStyle name="40% - Accent1" xfId="3" builtinId="31"/>
    <cellStyle name="Hyperlink" xfId="1" builtinId="8"/>
    <cellStyle name="Normal" xfId="0" builtinId="0"/>
    <cellStyle name="Normal 2" xfId="2"/>
  </cellStyles>
  <dxfs count="7">
    <dxf>
      <fill>
        <patternFill>
          <bgColor rgb="FFFFFF00"/>
        </patternFill>
      </fill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447675</xdr:colOff>
      <xdr:row>3</xdr:row>
      <xdr:rowOff>66675</xdr:rowOff>
    </xdr:from>
    <xdr:to>
      <xdr:col>23</xdr:col>
      <xdr:colOff>28575</xdr:colOff>
      <xdr:row>52</xdr:row>
      <xdr:rowOff>123825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638175"/>
          <a:ext cx="7505700" cy="9391650"/>
        </a:xfrm>
        <a:prstGeom prst="rect">
          <a:avLst/>
        </a:prstGeom>
      </xdr:spPr>
    </xdr:pic>
    <xdr:clientData/>
  </xdr:twoCellAnchor>
  <xdr:twoCellAnchor editAs="oneCell">
    <xdr:from>
      <xdr:col>11</xdr:col>
      <xdr:colOff>16650</xdr:colOff>
      <xdr:row>112</xdr:row>
      <xdr:rowOff>83325</xdr:rowOff>
    </xdr:from>
    <xdr:to>
      <xdr:col>22</xdr:col>
      <xdr:colOff>197625</xdr:colOff>
      <xdr:row>161</xdr:row>
      <xdr:rowOff>150000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0725" y="21419325"/>
          <a:ext cx="6886575" cy="9401175"/>
        </a:xfrm>
        <a:prstGeom prst="rect">
          <a:avLst/>
        </a:prstGeom>
      </xdr:spPr>
    </xdr:pic>
    <xdr:clientData/>
  </xdr:twoCellAnchor>
  <xdr:twoCellAnchor editAs="oneCell">
    <xdr:from>
      <xdr:col>10</xdr:col>
      <xdr:colOff>557175</xdr:colOff>
      <xdr:row>59</xdr:row>
      <xdr:rowOff>52350</xdr:rowOff>
    </xdr:from>
    <xdr:to>
      <xdr:col>22</xdr:col>
      <xdr:colOff>128550</xdr:colOff>
      <xdr:row>108</xdr:row>
      <xdr:rowOff>109500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1650" y="11291850"/>
          <a:ext cx="6886575" cy="9391650"/>
        </a:xfrm>
        <a:prstGeom prst="rect">
          <a:avLst/>
        </a:prstGeom>
      </xdr:spPr>
    </xdr:pic>
    <xdr:clientData/>
  </xdr:twoCellAnchor>
  <xdr:oneCellAnchor>
    <xdr:from>
      <xdr:col>4</xdr:col>
      <xdr:colOff>47625</xdr:colOff>
      <xdr:row>0</xdr:row>
      <xdr:rowOff>95250</xdr:rowOff>
    </xdr:from>
    <xdr:ext cx="3507921" cy="405432"/>
    <xdr:sp macro="" textlink="">
      <xdr:nvSpPr>
        <xdr:cNvPr id="8" name="TextBox 7"/>
        <xdr:cNvSpPr txBox="1"/>
      </xdr:nvSpPr>
      <xdr:spPr>
        <a:xfrm>
          <a:off x="5524500" y="95250"/>
          <a:ext cx="3507921" cy="40543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2000" b="1"/>
            <a:t>Select data for PivotTable</a:t>
          </a:r>
        </a:p>
      </xdr:txBody>
    </xdr:sp>
    <xdr:clientData/>
  </xdr:oneCellAnchor>
  <xdr:twoCellAnchor editAs="oneCell">
    <xdr:from>
      <xdr:col>4</xdr:col>
      <xdr:colOff>133350</xdr:colOff>
      <xdr:row>3</xdr:row>
      <xdr:rowOff>76200</xdr:rowOff>
    </xdr:from>
    <xdr:to>
      <xdr:col>10</xdr:col>
      <xdr:colOff>342900</xdr:colOff>
      <xdr:row>20</xdr:row>
      <xdr:rowOff>161925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5" y="647700"/>
          <a:ext cx="3867150" cy="3324225"/>
        </a:xfrm>
        <a:prstGeom prst="rect">
          <a:avLst/>
        </a:prstGeom>
      </xdr:spPr>
    </xdr:pic>
    <xdr:clientData/>
  </xdr:twoCellAnchor>
  <xdr:oneCellAnchor>
    <xdr:from>
      <xdr:col>10</xdr:col>
      <xdr:colOff>533400</xdr:colOff>
      <xdr:row>53</xdr:row>
      <xdr:rowOff>9525</xdr:rowOff>
    </xdr:from>
    <xdr:ext cx="3507921" cy="1031629"/>
    <xdr:sp macro="" textlink="">
      <xdr:nvSpPr>
        <xdr:cNvPr id="10" name="TextBox 9"/>
        <xdr:cNvSpPr txBox="1"/>
      </xdr:nvSpPr>
      <xdr:spPr>
        <a:xfrm>
          <a:off x="9667875" y="10106025"/>
          <a:ext cx="3507921" cy="103162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2000" b="1"/>
            <a:t>Movie fields into desired fields:</a:t>
          </a:r>
        </a:p>
        <a:p>
          <a:r>
            <a:rPr lang="en-CA" sz="2000" b="1"/>
            <a:t>Report</a:t>
          </a:r>
          <a:r>
            <a:rPr lang="en-CA" sz="2000" b="1" baseline="0"/>
            <a:t> Filter, Column Labels, </a:t>
          </a:r>
          <a:r>
            <a:rPr lang="en-CA" sz="2000" b="1"/>
            <a:t>Row Labels, Values</a:t>
          </a:r>
        </a:p>
      </xdr:txBody>
    </xdr:sp>
    <xdr:clientData/>
  </xdr:oneCellAnchor>
  <xdr:oneCellAnchor>
    <xdr:from>
      <xdr:col>10</xdr:col>
      <xdr:colOff>581025</xdr:colOff>
      <xdr:row>109</xdr:row>
      <xdr:rowOff>104775</xdr:rowOff>
    </xdr:from>
    <xdr:ext cx="4686300" cy="405432"/>
    <xdr:sp macro="" textlink="">
      <xdr:nvSpPr>
        <xdr:cNvPr id="11" name="TextBox 10"/>
        <xdr:cNvSpPr txBox="1"/>
      </xdr:nvSpPr>
      <xdr:spPr>
        <a:xfrm>
          <a:off x="9715500" y="20869275"/>
          <a:ext cx="4686300" cy="40543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2000" b="1"/>
            <a:t>You</a:t>
          </a:r>
          <a:r>
            <a:rPr lang="en-CA" sz="2000" b="1" baseline="0"/>
            <a:t> can use filters using the Report Filter</a:t>
          </a:r>
          <a:endParaRPr lang="en-CA" sz="20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217714</xdr:colOff>
      <xdr:row>6</xdr:row>
      <xdr:rowOff>84364</xdr:rowOff>
    </xdr:from>
    <xdr:to>
      <xdr:col>30</xdr:col>
      <xdr:colOff>522515</xdr:colOff>
      <xdr:row>25</xdr:row>
      <xdr:rowOff>58974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06893" y="1227364"/>
          <a:ext cx="10101943" cy="3594110"/>
        </a:xfrm>
        <a:prstGeom prst="rect">
          <a:avLst/>
        </a:prstGeom>
      </xdr:spPr>
    </xdr:pic>
    <xdr:clientData/>
  </xdr:twoCellAnchor>
  <xdr:twoCellAnchor editAs="oneCell">
    <xdr:from>
      <xdr:col>15</xdr:col>
      <xdr:colOff>57471</xdr:colOff>
      <xdr:row>19</xdr:row>
      <xdr:rowOff>84686</xdr:rowOff>
    </xdr:from>
    <xdr:to>
      <xdr:col>24</xdr:col>
      <xdr:colOff>355468</xdr:colOff>
      <xdr:row>42</xdr:row>
      <xdr:rowOff>75161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58971" y="3704186"/>
          <a:ext cx="5808890" cy="437197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14250</xdr:colOff>
      <xdr:row>75</xdr:row>
      <xdr:rowOff>182978</xdr:rowOff>
    </xdr:from>
    <xdr:to>
      <xdr:col>19</xdr:col>
      <xdr:colOff>340821</xdr:colOff>
      <xdr:row>84</xdr:row>
      <xdr:rowOff>78203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15750" y="14470478"/>
          <a:ext cx="2775857" cy="1609725"/>
        </a:xfrm>
        <a:prstGeom prst="rect">
          <a:avLst/>
        </a:prstGeom>
      </xdr:spPr>
    </xdr:pic>
    <xdr:clientData/>
  </xdr:twoCellAnchor>
  <xdr:twoCellAnchor editAs="oneCell">
    <xdr:from>
      <xdr:col>15</xdr:col>
      <xdr:colOff>25457</xdr:colOff>
      <xdr:row>41</xdr:row>
      <xdr:rowOff>98936</xdr:rowOff>
    </xdr:from>
    <xdr:to>
      <xdr:col>31</xdr:col>
      <xdr:colOff>332979</xdr:colOff>
      <xdr:row>74</xdr:row>
      <xdr:rowOff>151190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6957" y="7909436"/>
          <a:ext cx="10104665" cy="6338754"/>
        </a:xfrm>
        <a:prstGeom prst="rect">
          <a:avLst/>
        </a:prstGeom>
      </xdr:spPr>
    </xdr:pic>
    <xdr:clientData/>
  </xdr:twoCellAnchor>
  <xdr:twoCellAnchor editAs="oneCell">
    <xdr:from>
      <xdr:col>19</xdr:col>
      <xdr:colOff>488421</xdr:colOff>
      <xdr:row>75</xdr:row>
      <xdr:rowOff>156407</xdr:rowOff>
    </xdr:from>
    <xdr:to>
      <xdr:col>25</xdr:col>
      <xdr:colOff>278872</xdr:colOff>
      <xdr:row>99</xdr:row>
      <xdr:rowOff>156407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39207" y="14443907"/>
          <a:ext cx="3464379" cy="4572000"/>
        </a:xfrm>
        <a:prstGeom prst="rect">
          <a:avLst/>
        </a:prstGeom>
      </xdr:spPr>
    </xdr:pic>
    <xdr:clientData/>
  </xdr:twoCellAnchor>
  <xdr:oneCellAnchor>
    <xdr:from>
      <xdr:col>14</xdr:col>
      <xdr:colOff>312964</xdr:colOff>
      <xdr:row>1</xdr:row>
      <xdr:rowOff>149679</xdr:rowOff>
    </xdr:from>
    <xdr:ext cx="4877810" cy="718466"/>
    <xdr:sp macro="" textlink="">
      <xdr:nvSpPr>
        <xdr:cNvPr id="7" name="TextBox 6"/>
        <xdr:cNvSpPr txBox="1"/>
      </xdr:nvSpPr>
      <xdr:spPr>
        <a:xfrm>
          <a:off x="11702143" y="340179"/>
          <a:ext cx="4877810" cy="71846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CA" sz="4000" b="1"/>
            <a:t>Load data from web...</a:t>
          </a:r>
        </a:p>
      </xdr:txBody>
    </xdr:sp>
    <xdr:clientData/>
  </xdr:oneCellAnchor>
  <xdr:oneCellAnchor>
    <xdr:from>
      <xdr:col>15</xdr:col>
      <xdr:colOff>166008</xdr:colOff>
      <xdr:row>17</xdr:row>
      <xdr:rowOff>125187</xdr:rowOff>
    </xdr:from>
    <xdr:ext cx="3507921" cy="405432"/>
    <xdr:sp macro="" textlink="">
      <xdr:nvSpPr>
        <xdr:cNvPr id="8" name="TextBox 7"/>
        <xdr:cNvSpPr txBox="1"/>
      </xdr:nvSpPr>
      <xdr:spPr>
        <a:xfrm>
          <a:off x="12167508" y="3363687"/>
          <a:ext cx="3507921" cy="40543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2000" b="1"/>
            <a:t>Enter address, hit Go.</a:t>
          </a:r>
        </a:p>
      </xdr:txBody>
    </xdr:sp>
    <xdr:clientData/>
  </xdr:oneCellAnchor>
  <xdr:oneCellAnchor>
    <xdr:from>
      <xdr:col>15</xdr:col>
      <xdr:colOff>141515</xdr:colOff>
      <xdr:row>39</xdr:row>
      <xdr:rowOff>127908</xdr:rowOff>
    </xdr:from>
    <xdr:ext cx="3507921" cy="405432"/>
    <xdr:sp macro="" textlink="">
      <xdr:nvSpPr>
        <xdr:cNvPr id="9" name="TextBox 8"/>
        <xdr:cNvSpPr txBox="1"/>
      </xdr:nvSpPr>
      <xdr:spPr>
        <a:xfrm>
          <a:off x="12143015" y="7557408"/>
          <a:ext cx="3507921" cy="40543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2000" b="1"/>
            <a:t>Select Table, Select Import.</a:t>
          </a:r>
        </a:p>
      </xdr:txBody>
    </xdr:sp>
    <xdr:clientData/>
  </xdr:oneCellAnchor>
  <xdr:oneCellAnchor>
    <xdr:from>
      <xdr:col>15</xdr:col>
      <xdr:colOff>89808</xdr:colOff>
      <xdr:row>73</xdr:row>
      <xdr:rowOff>157843</xdr:rowOff>
    </xdr:from>
    <xdr:ext cx="3507921" cy="405432"/>
    <xdr:sp macro="" textlink="">
      <xdr:nvSpPr>
        <xdr:cNvPr id="10" name="TextBox 9"/>
        <xdr:cNvSpPr txBox="1"/>
      </xdr:nvSpPr>
      <xdr:spPr>
        <a:xfrm>
          <a:off x="12091308" y="14064343"/>
          <a:ext cx="3507921" cy="40543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2000" b="1"/>
            <a:t>Select OK to</a:t>
          </a:r>
          <a:r>
            <a:rPr lang="en-CA" sz="2000" b="1" baseline="0"/>
            <a:t> Import Data.</a:t>
          </a:r>
          <a:endParaRPr lang="en-CA" sz="2000" b="1"/>
        </a:p>
      </xdr:txBody>
    </xdr:sp>
    <xdr:clientData/>
  </xdr:oneCellAnchor>
  <xdr:twoCellAnchor editAs="oneCell">
    <xdr:from>
      <xdr:col>15</xdr:col>
      <xdr:colOff>163285</xdr:colOff>
      <xdr:row>104</xdr:row>
      <xdr:rowOff>13608</xdr:rowOff>
    </xdr:from>
    <xdr:to>
      <xdr:col>21</xdr:col>
      <xdr:colOff>270781</xdr:colOff>
      <xdr:row>123</xdr:row>
      <xdr:rowOff>51708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64785" y="19825608"/>
          <a:ext cx="3781425" cy="3657600"/>
        </a:xfrm>
        <a:prstGeom prst="rect">
          <a:avLst/>
        </a:prstGeom>
      </xdr:spPr>
    </xdr:pic>
    <xdr:clientData/>
  </xdr:twoCellAnchor>
  <xdr:oneCellAnchor>
    <xdr:from>
      <xdr:col>15</xdr:col>
      <xdr:colOff>214994</xdr:colOff>
      <xdr:row>100</xdr:row>
      <xdr:rowOff>24493</xdr:rowOff>
    </xdr:from>
    <xdr:ext cx="3507921" cy="718530"/>
    <xdr:sp macro="" textlink="">
      <xdr:nvSpPr>
        <xdr:cNvPr id="12" name="TextBox 11"/>
        <xdr:cNvSpPr txBox="1"/>
      </xdr:nvSpPr>
      <xdr:spPr>
        <a:xfrm>
          <a:off x="12216494" y="19074493"/>
          <a:ext cx="3507921" cy="71853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CA" sz="2000" b="1"/>
            <a:t>Conditional formatting to highlight close</a:t>
          </a:r>
          <a:r>
            <a:rPr lang="en-CA" sz="2000" b="1" baseline="0"/>
            <a:t> call states</a:t>
          </a:r>
          <a:endParaRPr lang="en-CA" sz="2000" b="1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vin Correia" refreshedDate="43136.760360300927" createdVersion="4" refreshedVersion="4" minRefreshableVersion="3" recordCount="52">
  <cacheSource type="worksheet">
    <worksheetSource ref="A1:N53" sheet="2008 Election"/>
  </cacheSource>
  <cacheFields count="14">
    <cacheField name="State" numFmtId="0">
      <sharedItems count="52">
        <s v="AL"/>
        <s v="AK"/>
        <s v="AZ"/>
        <s v="AR"/>
        <s v="CA"/>
        <s v="CO"/>
        <s v="CT"/>
        <s v="DE"/>
        <s v="DC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  <s v="Totals"/>
      </sharedItems>
    </cacheField>
    <cacheField name="Obama / Biden" numFmtId="0">
      <sharedItems containsSemiMixedTypes="0" containsString="0" containsNumber="1" containsInteger="1" minValue="82868" maxValue="69297997"/>
    </cacheField>
    <cacheField name="McCain / Palin" numFmtId="0">
      <sharedItems containsSemiMixedTypes="0" containsString="0" containsNumber="1" containsInteger="1" minValue="17367" maxValue="59597520"/>
    </cacheField>
    <cacheField name="Baldwin / Castle*" numFmtId="0">
      <sharedItems containsMixedTypes="1" containsNumber="1" containsInteger="1" minValue="177" maxValue="361226"/>
    </cacheField>
    <cacheField name="Barr / Root" numFmtId="0">
      <sharedItems containsMixedTypes="1" containsNumber="1" containsInteger="1" minValue="251" maxValue="523253"/>
    </cacheField>
    <cacheField name="Keyes / Rohrbough**" numFmtId="0">
      <sharedItems containsMixedTypes="1" containsNumber="1" containsInteger="1" minValue="22" maxValue="47700"/>
    </cacheField>
    <cacheField name="McKinney / Clemente" numFmtId="0">
      <sharedItems containsMixedTypes="1" containsNumber="1" containsInteger="1" minValue="80" maxValue="159889"/>
    </cacheField>
    <cacheField name="Nader / Gonzalez" numFmtId="0">
      <sharedItems containsMixedTypes="1" containsNumber="1" containsInteger="1" minValue="909" maxValue="590101"/>
    </cacheField>
    <cacheField name="Others" numFmtId="0">
      <sharedItems containsMixedTypes="1" containsNumber="1" containsInteger="1" minValue="3" maxValue="455113"/>
    </cacheField>
    <cacheField name="Total  Votes" numFmtId="0">
      <sharedItems containsSemiMixedTypes="0" containsString="0" containsNumber="1" containsInteger="1" minValue="253137" maxValue="131032799"/>
    </cacheField>
    <cacheField name="Region#" numFmtId="0">
      <sharedItems/>
    </cacheField>
    <cacheField name="Region Name" numFmtId="0">
      <sharedItems count="10">
        <s v="East South Central Division"/>
        <s v="Pacific Division"/>
        <s v="Mountain Division"/>
        <s v="West South Central Division"/>
        <s v="New England Division"/>
        <s v="South Atlantic Division"/>
        <s v="East North Central Division"/>
        <s v="West North Central Division"/>
        <s v="Middle Atlantic Division"/>
        <e v="#N/A"/>
      </sharedItems>
    </cacheField>
    <cacheField name="Ratio" numFmtId="0">
      <sharedItems containsSemiMixedTypes="0" containsString="0" containsNumber="1" minValue="0.50235817602056276" maxValue="14.153279207692751"/>
    </cacheField>
    <cacheField name="close call?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x v="0"/>
    <n v="813479"/>
    <n v="1266546"/>
    <n v="4310"/>
    <n v="4991"/>
    <s v="-"/>
    <s v="-"/>
    <n v="6788"/>
    <n v="3705"/>
    <n v="2099819"/>
    <s v="6"/>
    <x v="0"/>
    <n v="0.64228144891697581"/>
    <n v="0"/>
  </r>
  <r>
    <x v="1"/>
    <n v="123594"/>
    <n v="193841"/>
    <n v="1660"/>
    <n v="1589"/>
    <s v="-"/>
    <s v="-"/>
    <n v="3783"/>
    <n v="1730"/>
    <n v="326197"/>
    <s v="9"/>
    <x v="1"/>
    <n v="0.63760504743578494"/>
    <n v="0"/>
  </r>
  <r>
    <x v="2"/>
    <n v="1034707"/>
    <n v="1230111"/>
    <n v="1371"/>
    <n v="12555"/>
    <s v="-"/>
    <n v="3406"/>
    <n v="11301"/>
    <n v="24"/>
    <n v="2293475"/>
    <s v="8"/>
    <x v="2"/>
    <n v="0.84114929465714883"/>
    <n v="0"/>
  </r>
  <r>
    <x v="3"/>
    <n v="422310"/>
    <n v="638017"/>
    <n v="4023"/>
    <n v="4776"/>
    <s v="-"/>
    <n v="3470"/>
    <n v="12882"/>
    <n v="1139"/>
    <n v="1086617"/>
    <s v="7"/>
    <x v="3"/>
    <n v="0.66191026257921026"/>
    <n v="0"/>
  </r>
  <r>
    <x v="4"/>
    <n v="8274473"/>
    <n v="5011781"/>
    <n v="3145"/>
    <n v="67582"/>
    <n v="40763"/>
    <n v="38774"/>
    <n v="10883"/>
    <n v="17094"/>
    <n v="13464495"/>
    <s v="9"/>
    <x v="1"/>
    <n v="1.6510045031895848"/>
    <n v="0"/>
  </r>
  <r>
    <x v="5"/>
    <n v="1288576"/>
    <n v="1073589"/>
    <n v="6233"/>
    <n v="10897"/>
    <n v="3051"/>
    <n v="2822"/>
    <n v="13350"/>
    <n v="2843"/>
    <n v="2401361"/>
    <s v="8"/>
    <x v="2"/>
    <n v="1.2002507477256195"/>
    <n v="0"/>
  </r>
  <r>
    <x v="6"/>
    <n v="997763"/>
    <n v="629428"/>
    <n v="311"/>
    <s v="-"/>
    <s v="-"/>
    <n v="90"/>
    <n v="19162"/>
    <n v="29"/>
    <n v="1646783"/>
    <s v="1"/>
    <x v="4"/>
    <n v="1.5851900455651797"/>
    <n v="0"/>
  </r>
  <r>
    <x v="7"/>
    <n v="255459"/>
    <n v="152374"/>
    <n v="626"/>
    <n v="1109"/>
    <s v="-"/>
    <n v="385"/>
    <n v="2401"/>
    <n v="58"/>
    <n v="412412"/>
    <s v="5"/>
    <x v="5"/>
    <n v="1.6765261790069172"/>
    <n v="0"/>
  </r>
  <r>
    <x v="8"/>
    <n v="245800"/>
    <n v="17367"/>
    <s v="-"/>
    <s v="-"/>
    <s v="-"/>
    <n v="590"/>
    <n v="958"/>
    <n v="1138"/>
    <n v="265853"/>
    <s v="5"/>
    <x v="5"/>
    <n v="14.153279207692751"/>
    <n v="0"/>
  </r>
  <r>
    <x v="9"/>
    <n v="4282074"/>
    <n v="4045624"/>
    <n v="7915"/>
    <n v="17218"/>
    <n v="2550"/>
    <n v="2887"/>
    <n v="28124"/>
    <n v="4352"/>
    <n v="8390744"/>
    <s v="5"/>
    <x v="5"/>
    <n v="1.058445866447302"/>
    <n v="0"/>
  </r>
  <r>
    <x v="10"/>
    <n v="1844137"/>
    <n v="2048744"/>
    <s v="-"/>
    <n v="28812"/>
    <s v="-"/>
    <s v="-"/>
    <s v="-"/>
    <s v="-"/>
    <n v="3921693"/>
    <s v="5"/>
    <x v="5"/>
    <n v="0.90013051899114771"/>
    <n v="0"/>
  </r>
  <r>
    <x v="11"/>
    <n v="325871"/>
    <n v="120566"/>
    <n v="1013"/>
    <n v="1314"/>
    <s v="-"/>
    <n v="979"/>
    <n v="3825"/>
    <s v="-"/>
    <n v="453568"/>
    <s v="9"/>
    <x v="1"/>
    <n v="2.7028432559759801"/>
    <n v="0"/>
  </r>
  <r>
    <x v="12"/>
    <n v="236440"/>
    <n v="403012"/>
    <n v="4747"/>
    <n v="3658"/>
    <s v="-"/>
    <s v="-"/>
    <n v="7175"/>
    <s v="-"/>
    <n v="655032"/>
    <s v="8"/>
    <x v="2"/>
    <n v="0.5866822824134269"/>
    <n v="0"/>
  </r>
  <r>
    <x v="13"/>
    <n v="3419673"/>
    <n v="2031527"/>
    <s v="-"/>
    <n v="19645"/>
    <s v="-"/>
    <n v="11838"/>
    <n v="30952"/>
    <s v="-"/>
    <n v="5513635"/>
    <s v="3"/>
    <x v="6"/>
    <n v="1.6833017725090536"/>
    <n v="0"/>
  </r>
  <r>
    <x v="14"/>
    <n v="1374039"/>
    <n v="1345648"/>
    <n v="1024"/>
    <n v="29257"/>
    <s v="-"/>
    <n v="87"/>
    <n v="909"/>
    <n v="90"/>
    <n v="2751054"/>
    <s v="3"/>
    <x v="6"/>
    <n v="1.0210983853132469"/>
    <n v="1"/>
  </r>
  <r>
    <x v="15"/>
    <n v="828940"/>
    <n v="682379"/>
    <n v="4445"/>
    <n v="4590"/>
    <s v="-"/>
    <n v="1423"/>
    <n v="8014"/>
    <n v="595"/>
    <n v="1530386"/>
    <s v="4"/>
    <x v="7"/>
    <n v="1.2147794700598935"/>
    <n v="0"/>
  </r>
  <r>
    <x v="16"/>
    <n v="514765"/>
    <n v="699655"/>
    <n v="4148"/>
    <n v="6706"/>
    <s v="-"/>
    <s v="-"/>
    <n v="10527"/>
    <s v="-"/>
    <n v="1235801"/>
    <s v="4"/>
    <x v="7"/>
    <n v="0.73574118672774436"/>
    <n v="0"/>
  </r>
  <r>
    <x v="17"/>
    <n v="751985"/>
    <n v="1048462"/>
    <n v="4694"/>
    <n v="5989"/>
    <n v="27"/>
    <s v="-"/>
    <n v="15378"/>
    <n v="85"/>
    <n v="1826620"/>
    <s v="6"/>
    <x v="0"/>
    <n v="0.7172267569067835"/>
    <n v="0"/>
  </r>
  <r>
    <x v="18"/>
    <n v="782989"/>
    <n v="1148275"/>
    <n v="2581"/>
    <s v="-"/>
    <s v="-"/>
    <n v="9187"/>
    <n v="6997"/>
    <n v="10732"/>
    <n v="1960761"/>
    <s v="7"/>
    <x v="3"/>
    <n v="0.68188282423635449"/>
    <n v="0"/>
  </r>
  <r>
    <x v="19"/>
    <n v="421923"/>
    <n v="295273"/>
    <n v="177"/>
    <n v="251"/>
    <s v="-"/>
    <n v="2900"/>
    <n v="10636"/>
    <n v="3"/>
    <n v="731163"/>
    <s v="1"/>
    <x v="4"/>
    <n v="1.4289250964361795"/>
    <n v="0"/>
  </r>
  <r>
    <x v="20"/>
    <n v="1629467"/>
    <n v="959862"/>
    <n v="3760"/>
    <n v="9842"/>
    <n v="103"/>
    <n v="4747"/>
    <n v="14713"/>
    <n v="55"/>
    <n v="2622549"/>
    <s v="5"/>
    <x v="5"/>
    <n v="1.6976054891223946"/>
    <n v="0"/>
  </r>
  <r>
    <x v="21"/>
    <n v="1904097"/>
    <n v="1108854"/>
    <n v="4971"/>
    <n v="13189"/>
    <s v="-"/>
    <n v="6550"/>
    <n v="28841"/>
    <n v="14483"/>
    <n v="3080985"/>
    <s v="1"/>
    <x v="4"/>
    <n v="1.7171755704538199"/>
    <n v="0"/>
  </r>
  <r>
    <x v="22"/>
    <n v="2872579"/>
    <n v="2048639"/>
    <n v="14685"/>
    <n v="23716"/>
    <n v="129"/>
    <n v="8892"/>
    <n v="33085"/>
    <n v="41"/>
    <n v="5001766"/>
    <s v="3"/>
    <x v="6"/>
    <n v="1.4021889654546262"/>
    <n v="0"/>
  </r>
  <r>
    <x v="23"/>
    <n v="1573354"/>
    <n v="1275409"/>
    <n v="6787"/>
    <n v="9174"/>
    <n v="22"/>
    <n v="5174"/>
    <n v="30152"/>
    <n v="801"/>
    <n v="2900873"/>
    <s v="4"/>
    <x v="7"/>
    <n v="1.2336074153467633"/>
    <n v="0"/>
  </r>
  <r>
    <x v="24"/>
    <n v="554662"/>
    <n v="724597"/>
    <n v="2551"/>
    <n v="2529"/>
    <s v="-"/>
    <n v="1034"/>
    <n v="4011"/>
    <n v="481"/>
    <n v="1289865"/>
    <s v="6"/>
    <x v="0"/>
    <n v="0.7654765338526105"/>
    <n v="0"/>
  </r>
  <r>
    <x v="25"/>
    <n v="1441911"/>
    <n v="1445814"/>
    <n v="8201"/>
    <n v="11386"/>
    <s v="-"/>
    <n v="80"/>
    <n v="17813"/>
    <s v="-"/>
    <n v="2925205"/>
    <s v="4"/>
    <x v="7"/>
    <n v="0.99730048263469573"/>
    <n v="1"/>
  </r>
  <r>
    <x v="26"/>
    <n v="231667"/>
    <n v="242763"/>
    <n v="10638"/>
    <n v="1355"/>
    <s v="-"/>
    <s v="-"/>
    <n v="3686"/>
    <s v="-"/>
    <n v="490109"/>
    <s v="8"/>
    <x v="2"/>
    <n v="0.95429287000078267"/>
    <n v="1"/>
  </r>
  <r>
    <x v="27"/>
    <n v="333319"/>
    <n v="452979"/>
    <n v="2972"/>
    <n v="2740"/>
    <s v="-"/>
    <n v="1028"/>
    <n v="5406"/>
    <s v="-"/>
    <n v="798444"/>
    <s v="4"/>
    <x v="7"/>
    <n v="0.73583764368767646"/>
    <n v="0"/>
  </r>
  <r>
    <x v="28"/>
    <n v="533736"/>
    <n v="412827"/>
    <n v="3194"/>
    <n v="4263"/>
    <s v="-"/>
    <n v="1411"/>
    <n v="6150"/>
    <s v="-"/>
    <n v="961581"/>
    <s v="8"/>
    <x v="2"/>
    <n v="1.2928805528708152"/>
    <n v="0"/>
  </r>
  <r>
    <x v="29"/>
    <n v="384826"/>
    <n v="316534"/>
    <s v="-"/>
    <n v="2217"/>
    <s v="-"/>
    <s v="-"/>
    <n v="3503"/>
    <n v="531"/>
    <n v="707611"/>
    <s v="1"/>
    <x v="4"/>
    <n v="1.2157493349845514"/>
    <n v="0"/>
  </r>
  <r>
    <x v="30"/>
    <n v="2215422"/>
    <n v="1613207"/>
    <n v="3956"/>
    <n v="8441"/>
    <s v="-"/>
    <n v="3636"/>
    <n v="21298"/>
    <n v="2277"/>
    <n v="3868237"/>
    <s v="2"/>
    <x v="8"/>
    <n v="1.3733029921144653"/>
    <n v="0"/>
  </r>
  <r>
    <x v="31"/>
    <n v="472422"/>
    <n v="346832"/>
    <n v="1597"/>
    <n v="2428"/>
    <s v="-"/>
    <n v="1552"/>
    <n v="5327"/>
    <s v="-"/>
    <n v="830158"/>
    <s v="8"/>
    <x v="2"/>
    <n v="1.3621061493749136"/>
    <n v="0"/>
  </r>
  <r>
    <x v="32"/>
    <n v="4610809"/>
    <n v="2409077"/>
    <n v="163262"/>
    <n v="19513"/>
    <s v="-"/>
    <n v="12729"/>
    <s v="-"/>
    <n v="375161"/>
    <n v="7590551"/>
    <s v="2"/>
    <x v="8"/>
    <n v="1.9139317672286937"/>
    <n v="0"/>
  </r>
  <r>
    <x v="33"/>
    <n v="2142651"/>
    <n v="2128474"/>
    <s v="-"/>
    <n v="25722"/>
    <s v="-"/>
    <s v="-"/>
    <s v="-"/>
    <s v="-"/>
    <n v="4296847"/>
    <s v="5"/>
    <x v="5"/>
    <n v="1.0066606404400524"/>
    <n v="1"/>
  </r>
  <r>
    <x v="34"/>
    <n v="141278"/>
    <n v="168601"/>
    <n v="1199"/>
    <n v="1354"/>
    <s v="-"/>
    <s v="-"/>
    <n v="4189"/>
    <s v="-"/>
    <n v="316621"/>
    <s v="4"/>
    <x v="7"/>
    <n v="0.83794283545174697"/>
    <n v="0"/>
  </r>
  <r>
    <x v="35"/>
    <n v="2933388"/>
    <n v="2674491"/>
    <n v="12550"/>
    <n v="19555"/>
    <n v="160"/>
    <n v="8513"/>
    <n v="42288"/>
    <n v="6982"/>
    <n v="5697927"/>
    <s v="3"/>
    <x v="6"/>
    <n v="1.096802344820005"/>
    <n v="0"/>
  </r>
  <r>
    <x v="36"/>
    <n v="502496"/>
    <n v="960165"/>
    <s v="-"/>
    <s v="-"/>
    <s v="-"/>
    <s v="-"/>
    <s v="-"/>
    <s v="-"/>
    <n v="1462661"/>
    <s v="7"/>
    <x v="3"/>
    <n v="0.5233433836892617"/>
    <n v="0"/>
  </r>
  <r>
    <x v="37"/>
    <n v="1037291"/>
    <n v="738475"/>
    <n v="7693"/>
    <n v="7635"/>
    <s v="-"/>
    <n v="4543"/>
    <n v="18614"/>
    <s v="-"/>
    <n v="1814251"/>
    <s v="9"/>
    <x v="1"/>
    <n v="1.4046392904296015"/>
    <n v="0"/>
  </r>
  <r>
    <x v="38"/>
    <n v="3276363"/>
    <n v="2651812"/>
    <s v="-"/>
    <n v="19812"/>
    <s v="-"/>
    <s v="-"/>
    <n v="44397"/>
    <s v="-"/>
    <n v="5992384"/>
    <s v="2"/>
    <x v="8"/>
    <n v="1.2355185812568916"/>
    <n v="0"/>
  </r>
  <r>
    <x v="39"/>
    <n v="296571"/>
    <n v="165391"/>
    <n v="675"/>
    <n v="1382"/>
    <s v="-"/>
    <n v="797"/>
    <n v="4829"/>
    <n v="2121"/>
    <n v="471766"/>
    <s v="1"/>
    <x v="4"/>
    <n v="1.7931507760398087"/>
    <n v="0"/>
  </r>
  <r>
    <x v="40"/>
    <n v="862449"/>
    <n v="1034896"/>
    <n v="6827"/>
    <n v="7283"/>
    <s v="-"/>
    <n v="4461"/>
    <n v="5053"/>
    <s v="-"/>
    <n v="1920969"/>
    <s v="5"/>
    <x v="5"/>
    <n v="0.83336779734388766"/>
    <n v="0"/>
  </r>
  <r>
    <x v="41"/>
    <n v="170924"/>
    <n v="203054"/>
    <n v="1895"/>
    <n v="1835"/>
    <s v="-"/>
    <s v="-"/>
    <n v="4267"/>
    <s v="-"/>
    <n v="381975"/>
    <s v="4"/>
    <x v="7"/>
    <n v="0.84176622967289494"/>
    <n v="0"/>
  </r>
  <r>
    <x v="42"/>
    <n v="1087437"/>
    <n v="1479178"/>
    <n v="8191"/>
    <n v="8547"/>
    <s v="-"/>
    <n v="2499"/>
    <n v="11560"/>
    <n v="2337"/>
    <n v="2599749"/>
    <s v="6"/>
    <x v="0"/>
    <n v="0.73516304325780946"/>
    <n v="0"/>
  </r>
  <r>
    <x v="43"/>
    <n v="3528633"/>
    <n v="4479328"/>
    <n v="5052"/>
    <n v="56116"/>
    <n v="895"/>
    <n v="671"/>
    <n v="5214"/>
    <n v="1886"/>
    <n v="8077795"/>
    <s v="7"/>
    <x v="3"/>
    <n v="0.78775945856164142"/>
    <n v="0"/>
  </r>
  <r>
    <x v="44"/>
    <n v="327670"/>
    <n v="596030"/>
    <n v="12012"/>
    <n v="6966"/>
    <s v="-"/>
    <s v="-"/>
    <s v="-"/>
    <s v="-"/>
    <n v="942678"/>
    <s v="8"/>
    <x v="2"/>
    <n v="0.54975420700300326"/>
    <n v="0"/>
  </r>
  <r>
    <x v="45"/>
    <n v="219262"/>
    <n v="98974"/>
    <n v="500"/>
    <n v="1067"/>
    <s v="-"/>
    <s v="-"/>
    <n v="3339"/>
    <n v="1904"/>
    <n v="325046"/>
    <s v="1"/>
    <x v="4"/>
    <n v="2.2153494857235234"/>
    <n v="0"/>
  </r>
  <r>
    <x v="46"/>
    <n v="1959532"/>
    <n v="1725005"/>
    <n v="7474"/>
    <n v="11067"/>
    <s v="-"/>
    <n v="2344"/>
    <n v="11483"/>
    <s v="-"/>
    <n v="3716905"/>
    <s v="5"/>
    <x v="5"/>
    <n v="1.1359572870803274"/>
    <n v="0"/>
  </r>
  <r>
    <x v="47"/>
    <n v="1750848"/>
    <n v="1229216"/>
    <n v="9432"/>
    <n v="12728"/>
    <s v="-"/>
    <n v="3819"/>
    <n v="29489"/>
    <n v="1346"/>
    <n v="3036878"/>
    <s v="9"/>
    <x v="1"/>
    <n v="1.4243615442688673"/>
    <n v="0"/>
  </r>
  <r>
    <x v="48"/>
    <n v="303857"/>
    <n v="397466"/>
    <n v="2465"/>
    <s v="-"/>
    <s v="-"/>
    <n v="2355"/>
    <n v="7219"/>
    <n v="89"/>
    <n v="713451"/>
    <s v="5"/>
    <x v="5"/>
    <n v="0.76448551574222701"/>
    <n v="0"/>
  </r>
  <r>
    <x v="49"/>
    <n v="1677211"/>
    <n v="1262393"/>
    <n v="5072"/>
    <n v="8858"/>
    <s v="-"/>
    <n v="4216"/>
    <n v="17605"/>
    <n v="1001"/>
    <n v="2976356"/>
    <s v="3"/>
    <x v="6"/>
    <n v="1.3285965622432951"/>
    <n v="0"/>
  </r>
  <r>
    <x v="50"/>
    <n v="82868"/>
    <n v="164958"/>
    <n v="1192"/>
    <n v="1594"/>
    <s v="-"/>
    <s v="-"/>
    <n v="2525"/>
    <s v="-"/>
    <n v="253137"/>
    <s v="8"/>
    <x v="2"/>
    <n v="0.50235817602056276"/>
    <n v="0"/>
  </r>
  <r>
    <x v="51"/>
    <n v="69297997"/>
    <n v="59597520"/>
    <n v="361226"/>
    <n v="523253"/>
    <n v="47700"/>
    <n v="159889"/>
    <n v="590101"/>
    <n v="455113"/>
    <n v="131032799"/>
    <e v="#N/A"/>
    <x v="9"/>
    <n v="1.162766454040369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56" firstHeaderRow="0" firstDataRow="1" firstDataCol="1" rowPageCount="1" colPageCount="1"/>
  <pivotFields count="14">
    <pivotField axis="axisRow" showAll="0">
      <items count="53">
        <item x="1"/>
        <item x="0"/>
        <item x="3"/>
        <item x="2"/>
        <item x="4"/>
        <item x="5"/>
        <item x="6"/>
        <item x="8"/>
        <item x="7"/>
        <item x="9"/>
        <item x="10"/>
        <item x="11"/>
        <item x="15"/>
        <item x="12"/>
        <item x="13"/>
        <item x="14"/>
        <item x="16"/>
        <item x="17"/>
        <item x="18"/>
        <item x="21"/>
        <item x="20"/>
        <item x="19"/>
        <item x="22"/>
        <item x="23"/>
        <item x="25"/>
        <item x="24"/>
        <item x="26"/>
        <item x="33"/>
        <item x="34"/>
        <item x="27"/>
        <item x="29"/>
        <item x="30"/>
        <item x="31"/>
        <item x="28"/>
        <item x="32"/>
        <item x="35"/>
        <item x="36"/>
        <item x="37"/>
        <item x="38"/>
        <item x="39"/>
        <item x="40"/>
        <item x="41"/>
        <item x="42"/>
        <item x="51"/>
        <item x="43"/>
        <item x="44"/>
        <item x="46"/>
        <item x="45"/>
        <item x="47"/>
        <item x="49"/>
        <item x="48"/>
        <item x="5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6"/>
        <item x="0"/>
        <item x="8"/>
        <item x="2"/>
        <item x="4"/>
        <item x="1"/>
        <item x="5"/>
        <item x="7"/>
        <item x="3"/>
        <item x="9"/>
        <item t="default"/>
      </items>
    </pivotField>
    <pivotField showAll="0"/>
    <pivotField showAll="0"/>
  </pivotFields>
  <rowFields count="1">
    <field x="0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Sum of Obama / Biden" fld="1" baseField="0" baseItem="0"/>
    <dataField name="Sum of McCain / Palin" fld="2" baseField="0" baseItem="0"/>
  </dataFields>
  <formats count="3">
    <format dxfId="6">
      <pivotArea outline="0" collapsedLevelsAreSubtotals="1" fieldPosition="0"/>
    </format>
    <format dxfId="5">
      <pivotArea dataOnly="0" labelOnly="1" outline="0" fieldPosition="0">
        <references count="1">
          <reference field="11" count="0"/>
        </references>
      </pivotArea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pular-vo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rchives.gov/federal-register/electoral-college/2008/popular-vot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6"/>
  <sheetViews>
    <sheetView tabSelected="1" workbookViewId="0">
      <selection activeCell="F26" sqref="F26"/>
    </sheetView>
  </sheetViews>
  <sheetFormatPr defaultRowHeight="15" x14ac:dyDescent="0.25"/>
  <cols>
    <col min="1" max="1" width="13.140625" customWidth="1"/>
    <col min="2" max="2" width="21" style="20" bestFit="1" customWidth="1"/>
    <col min="3" max="3" width="20.5703125" style="20" bestFit="1" customWidth="1"/>
  </cols>
  <sheetData>
    <row r="1" spans="1:3" x14ac:dyDescent="0.25">
      <c r="A1" s="18" t="s">
        <v>184</v>
      </c>
      <c r="B1" s="20" t="s">
        <v>203</v>
      </c>
    </row>
    <row r="3" spans="1:3" x14ac:dyDescent="0.25">
      <c r="A3" s="18" t="s">
        <v>199</v>
      </c>
      <c r="B3" s="20" t="s">
        <v>201</v>
      </c>
      <c r="C3" s="20" t="s">
        <v>202</v>
      </c>
    </row>
    <row r="4" spans="1:3" x14ac:dyDescent="0.25">
      <c r="A4" s="19" t="s">
        <v>1</v>
      </c>
      <c r="B4" s="20">
        <v>123594</v>
      </c>
      <c r="C4" s="20">
        <v>193841</v>
      </c>
    </row>
    <row r="5" spans="1:3" x14ac:dyDescent="0.25">
      <c r="A5" s="19" t="s">
        <v>0</v>
      </c>
      <c r="B5" s="20">
        <v>813479</v>
      </c>
      <c r="C5" s="20">
        <v>1266546</v>
      </c>
    </row>
    <row r="6" spans="1:3" x14ac:dyDescent="0.25">
      <c r="A6" s="19" t="s">
        <v>3</v>
      </c>
      <c r="B6" s="20">
        <v>422310</v>
      </c>
      <c r="C6" s="20">
        <v>638017</v>
      </c>
    </row>
    <row r="7" spans="1:3" x14ac:dyDescent="0.25">
      <c r="A7" s="19" t="s">
        <v>2</v>
      </c>
      <c r="B7" s="20">
        <v>1034707</v>
      </c>
      <c r="C7" s="20">
        <v>1230111</v>
      </c>
    </row>
    <row r="8" spans="1:3" x14ac:dyDescent="0.25">
      <c r="A8" s="19" t="s">
        <v>52</v>
      </c>
      <c r="B8" s="20">
        <v>8274473</v>
      </c>
      <c r="C8" s="20">
        <v>5011781</v>
      </c>
    </row>
    <row r="9" spans="1:3" x14ac:dyDescent="0.25">
      <c r="A9" s="19" t="s">
        <v>4</v>
      </c>
      <c r="B9" s="20">
        <v>1288576</v>
      </c>
      <c r="C9" s="20">
        <v>1073589</v>
      </c>
    </row>
    <row r="10" spans="1:3" x14ac:dyDescent="0.25">
      <c r="A10" s="19" t="s">
        <v>5</v>
      </c>
      <c r="B10" s="20">
        <v>997763</v>
      </c>
      <c r="C10" s="20">
        <v>629428</v>
      </c>
    </row>
    <row r="11" spans="1:3" x14ac:dyDescent="0.25">
      <c r="A11" s="19" t="s">
        <v>7</v>
      </c>
      <c r="B11" s="20">
        <v>245800</v>
      </c>
      <c r="C11" s="20">
        <v>17367</v>
      </c>
    </row>
    <row r="12" spans="1:3" x14ac:dyDescent="0.25">
      <c r="A12" s="19" t="s">
        <v>6</v>
      </c>
      <c r="B12" s="20">
        <v>255459</v>
      </c>
      <c r="C12" s="20">
        <v>152374</v>
      </c>
    </row>
    <row r="13" spans="1:3" x14ac:dyDescent="0.25">
      <c r="A13" s="19" t="s">
        <v>8</v>
      </c>
      <c r="B13" s="20">
        <v>4282074</v>
      </c>
      <c r="C13" s="20">
        <v>4045624</v>
      </c>
    </row>
    <row r="14" spans="1:3" x14ac:dyDescent="0.25">
      <c r="A14" s="19" t="s">
        <v>9</v>
      </c>
      <c r="B14" s="20">
        <v>1844137</v>
      </c>
      <c r="C14" s="20">
        <v>2048744</v>
      </c>
    </row>
    <row r="15" spans="1:3" x14ac:dyDescent="0.25">
      <c r="A15" s="19" t="s">
        <v>10</v>
      </c>
      <c r="B15" s="20">
        <v>325871</v>
      </c>
      <c r="C15" s="20">
        <v>120566</v>
      </c>
    </row>
    <row r="16" spans="1:3" x14ac:dyDescent="0.25">
      <c r="A16" s="19" t="s">
        <v>14</v>
      </c>
      <c r="B16" s="20">
        <v>828940</v>
      </c>
      <c r="C16" s="20">
        <v>682379</v>
      </c>
    </row>
    <row r="17" spans="1:3" x14ac:dyDescent="0.25">
      <c r="A17" s="19" t="s">
        <v>11</v>
      </c>
      <c r="B17" s="20">
        <v>236440</v>
      </c>
      <c r="C17" s="20">
        <v>403012</v>
      </c>
    </row>
    <row r="18" spans="1:3" x14ac:dyDescent="0.25">
      <c r="A18" s="19" t="s">
        <v>12</v>
      </c>
      <c r="B18" s="20">
        <v>3419673</v>
      </c>
      <c r="C18" s="20">
        <v>2031527</v>
      </c>
    </row>
    <row r="19" spans="1:3" x14ac:dyDescent="0.25">
      <c r="A19" s="19" t="s">
        <v>13</v>
      </c>
      <c r="B19" s="20">
        <v>1374039</v>
      </c>
      <c r="C19" s="20">
        <v>1345648</v>
      </c>
    </row>
    <row r="20" spans="1:3" x14ac:dyDescent="0.25">
      <c r="A20" s="19" t="s">
        <v>15</v>
      </c>
      <c r="B20" s="20">
        <v>514765</v>
      </c>
      <c r="C20" s="20">
        <v>699655</v>
      </c>
    </row>
    <row r="21" spans="1:3" x14ac:dyDescent="0.25">
      <c r="A21" s="19" t="s">
        <v>16</v>
      </c>
      <c r="B21" s="20">
        <v>751985</v>
      </c>
      <c r="C21" s="20">
        <v>1048462</v>
      </c>
    </row>
    <row r="22" spans="1:3" x14ac:dyDescent="0.25">
      <c r="A22" s="19" t="s">
        <v>17</v>
      </c>
      <c r="B22" s="20">
        <v>782989</v>
      </c>
      <c r="C22" s="20">
        <v>1148275</v>
      </c>
    </row>
    <row r="23" spans="1:3" x14ac:dyDescent="0.25">
      <c r="A23" s="19" t="s">
        <v>20</v>
      </c>
      <c r="B23" s="20">
        <v>1904097</v>
      </c>
      <c r="C23" s="20">
        <v>1108854</v>
      </c>
    </row>
    <row r="24" spans="1:3" x14ac:dyDescent="0.25">
      <c r="A24" s="19" t="s">
        <v>19</v>
      </c>
      <c r="B24" s="20">
        <v>1629467</v>
      </c>
      <c r="C24" s="20">
        <v>959862</v>
      </c>
    </row>
    <row r="25" spans="1:3" x14ac:dyDescent="0.25">
      <c r="A25" s="19" t="s">
        <v>18</v>
      </c>
      <c r="B25" s="20">
        <v>421923</v>
      </c>
      <c r="C25" s="20">
        <v>295273</v>
      </c>
    </row>
    <row r="26" spans="1:3" x14ac:dyDescent="0.25">
      <c r="A26" s="19" t="s">
        <v>21</v>
      </c>
      <c r="B26" s="20">
        <v>2872579</v>
      </c>
      <c r="C26" s="20">
        <v>2048639</v>
      </c>
    </row>
    <row r="27" spans="1:3" x14ac:dyDescent="0.25">
      <c r="A27" s="19" t="s">
        <v>22</v>
      </c>
      <c r="B27" s="20">
        <v>1573354</v>
      </c>
      <c r="C27" s="20">
        <v>1275409</v>
      </c>
    </row>
    <row r="28" spans="1:3" x14ac:dyDescent="0.25">
      <c r="A28" s="19" t="s">
        <v>24</v>
      </c>
      <c r="B28" s="20">
        <v>1441911</v>
      </c>
      <c r="C28" s="20">
        <v>1445814</v>
      </c>
    </row>
    <row r="29" spans="1:3" x14ac:dyDescent="0.25">
      <c r="A29" s="19" t="s">
        <v>23</v>
      </c>
      <c r="B29" s="20">
        <v>554662</v>
      </c>
      <c r="C29" s="20">
        <v>724597</v>
      </c>
    </row>
    <row r="30" spans="1:3" x14ac:dyDescent="0.25">
      <c r="A30" s="19" t="s">
        <v>25</v>
      </c>
      <c r="B30" s="20">
        <v>231667</v>
      </c>
      <c r="C30" s="20">
        <v>242763</v>
      </c>
    </row>
    <row r="31" spans="1:3" x14ac:dyDescent="0.25">
      <c r="A31" s="19" t="s">
        <v>32</v>
      </c>
      <c r="B31" s="20">
        <v>2142651</v>
      </c>
      <c r="C31" s="20">
        <v>2128474</v>
      </c>
    </row>
    <row r="32" spans="1:3" x14ac:dyDescent="0.25">
      <c r="A32" s="19" t="s">
        <v>33</v>
      </c>
      <c r="B32" s="20">
        <v>141278</v>
      </c>
      <c r="C32" s="20">
        <v>168601</v>
      </c>
    </row>
    <row r="33" spans="1:3" x14ac:dyDescent="0.25">
      <c r="A33" s="19" t="s">
        <v>26</v>
      </c>
      <c r="B33" s="20">
        <v>333319</v>
      </c>
      <c r="C33" s="20">
        <v>452979</v>
      </c>
    </row>
    <row r="34" spans="1:3" x14ac:dyDescent="0.25">
      <c r="A34" s="19" t="s">
        <v>28</v>
      </c>
      <c r="B34" s="20">
        <v>384826</v>
      </c>
      <c r="C34" s="20">
        <v>316534</v>
      </c>
    </row>
    <row r="35" spans="1:3" x14ac:dyDescent="0.25">
      <c r="A35" s="19" t="s">
        <v>29</v>
      </c>
      <c r="B35" s="20">
        <v>2215422</v>
      </c>
      <c r="C35" s="20">
        <v>1613207</v>
      </c>
    </row>
    <row r="36" spans="1:3" x14ac:dyDescent="0.25">
      <c r="A36" s="19" t="s">
        <v>30</v>
      </c>
      <c r="B36" s="20">
        <v>472422</v>
      </c>
      <c r="C36" s="20">
        <v>346832</v>
      </c>
    </row>
    <row r="37" spans="1:3" x14ac:dyDescent="0.25">
      <c r="A37" s="19" t="s">
        <v>27</v>
      </c>
      <c r="B37" s="20">
        <v>533736</v>
      </c>
      <c r="C37" s="20">
        <v>412827</v>
      </c>
    </row>
    <row r="38" spans="1:3" x14ac:dyDescent="0.25">
      <c r="A38" s="19" t="s">
        <v>31</v>
      </c>
      <c r="B38" s="20">
        <v>4610809</v>
      </c>
      <c r="C38" s="20">
        <v>2409077</v>
      </c>
    </row>
    <row r="39" spans="1:3" x14ac:dyDescent="0.25">
      <c r="A39" s="19" t="s">
        <v>34</v>
      </c>
      <c r="B39" s="20">
        <v>2933388</v>
      </c>
      <c r="C39" s="20">
        <v>2674491</v>
      </c>
    </row>
    <row r="40" spans="1:3" x14ac:dyDescent="0.25">
      <c r="A40" s="19" t="s">
        <v>35</v>
      </c>
      <c r="B40" s="20">
        <v>502496</v>
      </c>
      <c r="C40" s="20">
        <v>960165</v>
      </c>
    </row>
    <row r="41" spans="1:3" x14ac:dyDescent="0.25">
      <c r="A41" s="19" t="s">
        <v>36</v>
      </c>
      <c r="B41" s="20">
        <v>1037291</v>
      </c>
      <c r="C41" s="20">
        <v>738475</v>
      </c>
    </row>
    <row r="42" spans="1:3" x14ac:dyDescent="0.25">
      <c r="A42" s="19" t="s">
        <v>37</v>
      </c>
      <c r="B42" s="20">
        <v>3276363</v>
      </c>
      <c r="C42" s="20">
        <v>2651812</v>
      </c>
    </row>
    <row r="43" spans="1:3" x14ac:dyDescent="0.25">
      <c r="A43" s="19" t="s">
        <v>38</v>
      </c>
      <c r="B43" s="20">
        <v>296571</v>
      </c>
      <c r="C43" s="20">
        <v>165391</v>
      </c>
    </row>
    <row r="44" spans="1:3" x14ac:dyDescent="0.25">
      <c r="A44" s="19" t="s">
        <v>39</v>
      </c>
      <c r="B44" s="20">
        <v>862449</v>
      </c>
      <c r="C44" s="20">
        <v>1034896</v>
      </c>
    </row>
    <row r="45" spans="1:3" x14ac:dyDescent="0.25">
      <c r="A45" s="19" t="s">
        <v>40</v>
      </c>
      <c r="B45" s="20">
        <v>170924</v>
      </c>
      <c r="C45" s="20">
        <v>203054</v>
      </c>
    </row>
    <row r="46" spans="1:3" x14ac:dyDescent="0.25">
      <c r="A46" s="19" t="s">
        <v>41</v>
      </c>
      <c r="B46" s="20">
        <v>1087437</v>
      </c>
      <c r="C46" s="20">
        <v>1479178</v>
      </c>
    </row>
    <row r="47" spans="1:3" x14ac:dyDescent="0.25">
      <c r="A47" s="19" t="s">
        <v>198</v>
      </c>
      <c r="B47" s="20">
        <v>69297997</v>
      </c>
      <c r="C47" s="20">
        <v>59597520</v>
      </c>
    </row>
    <row r="48" spans="1:3" x14ac:dyDescent="0.25">
      <c r="A48" s="19" t="s">
        <v>42</v>
      </c>
      <c r="B48" s="20">
        <v>3528633</v>
      </c>
      <c r="C48" s="20">
        <v>4479328</v>
      </c>
    </row>
    <row r="49" spans="1:3" x14ac:dyDescent="0.25">
      <c r="A49" s="19" t="s">
        <v>43</v>
      </c>
      <c r="B49" s="20">
        <v>327670</v>
      </c>
      <c r="C49" s="20">
        <v>596030</v>
      </c>
    </row>
    <row r="50" spans="1:3" x14ac:dyDescent="0.25">
      <c r="A50" s="19" t="s">
        <v>45</v>
      </c>
      <c r="B50" s="20">
        <v>1959532</v>
      </c>
      <c r="C50" s="20">
        <v>1725005</v>
      </c>
    </row>
    <row r="51" spans="1:3" x14ac:dyDescent="0.25">
      <c r="A51" s="19" t="s">
        <v>44</v>
      </c>
      <c r="B51" s="20">
        <v>219262</v>
      </c>
      <c r="C51" s="20">
        <v>98974</v>
      </c>
    </row>
    <row r="52" spans="1:3" x14ac:dyDescent="0.25">
      <c r="A52" s="19" t="s">
        <v>46</v>
      </c>
      <c r="B52" s="20">
        <v>1750848</v>
      </c>
      <c r="C52" s="20">
        <v>1229216</v>
      </c>
    </row>
    <row r="53" spans="1:3" x14ac:dyDescent="0.25">
      <c r="A53" s="19" t="s">
        <v>48</v>
      </c>
      <c r="B53" s="20">
        <v>1677211</v>
      </c>
      <c r="C53" s="20">
        <v>1262393</v>
      </c>
    </row>
    <row r="54" spans="1:3" x14ac:dyDescent="0.25">
      <c r="A54" s="19" t="s">
        <v>47</v>
      </c>
      <c r="B54" s="20">
        <v>303857</v>
      </c>
      <c r="C54" s="20">
        <v>397466</v>
      </c>
    </row>
    <row r="55" spans="1:3" x14ac:dyDescent="0.25">
      <c r="A55" s="19" t="s">
        <v>49</v>
      </c>
      <c r="B55" s="20">
        <v>82868</v>
      </c>
      <c r="C55" s="20">
        <v>164958</v>
      </c>
    </row>
    <row r="56" spans="1:3" x14ac:dyDescent="0.25">
      <c r="A56" s="19" t="s">
        <v>200</v>
      </c>
      <c r="B56" s="20">
        <v>138595994</v>
      </c>
      <c r="C56" s="20">
        <v>119195040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N53"/>
  <sheetViews>
    <sheetView zoomScale="70" zoomScaleNormal="70" workbookViewId="0">
      <pane xSplit="1" ySplit="1" topLeftCell="B2" activePane="bottomRight" state="frozenSplit"/>
      <selection pane="topRight" activeCell="C1" sqref="C1"/>
      <selection pane="bottomLeft" activeCell="A9" sqref="A9"/>
      <selection pane="bottomRight" activeCell="B33" sqref="A1:N53"/>
    </sheetView>
  </sheetViews>
  <sheetFormatPr defaultRowHeight="15" x14ac:dyDescent="0.25"/>
  <cols>
    <col min="1" max="1" width="7.85546875" customWidth="1"/>
    <col min="2" max="2" width="18.5703125" bestFit="1" customWidth="1"/>
    <col min="3" max="3" width="17.85546875" bestFit="1" customWidth="1"/>
    <col min="4" max="11" width="9.140625" customWidth="1"/>
    <col min="12" max="12" width="34.42578125" customWidth="1"/>
  </cols>
  <sheetData>
    <row r="1" spans="1:14" x14ac:dyDescent="0.25">
      <c r="A1" s="16" t="s">
        <v>187</v>
      </c>
      <c r="B1" s="16" t="s">
        <v>188</v>
      </c>
      <c r="C1" s="16" t="s">
        <v>189</v>
      </c>
      <c r="D1" s="16" t="s">
        <v>190</v>
      </c>
      <c r="E1" s="16" t="s">
        <v>191</v>
      </c>
      <c r="F1" s="16" t="s">
        <v>192</v>
      </c>
      <c r="G1" s="17" t="s">
        <v>193</v>
      </c>
      <c r="H1" s="17" t="s">
        <v>194</v>
      </c>
      <c r="I1" s="17" t="s">
        <v>195</v>
      </c>
      <c r="J1" s="17" t="s">
        <v>196</v>
      </c>
      <c r="K1" s="17" t="s">
        <v>185</v>
      </c>
      <c r="L1" s="17" t="s">
        <v>184</v>
      </c>
      <c r="M1" s="17" t="s">
        <v>53</v>
      </c>
      <c r="N1" s="17" t="s">
        <v>186</v>
      </c>
    </row>
    <row r="2" spans="1:14" x14ac:dyDescent="0.25">
      <c r="A2" s="1" t="s">
        <v>0</v>
      </c>
      <c r="B2" s="1">
        <v>813479</v>
      </c>
      <c r="C2" s="1">
        <v>1266546</v>
      </c>
      <c r="D2" s="1">
        <v>4310</v>
      </c>
      <c r="E2" s="1">
        <v>4991</v>
      </c>
      <c r="F2" s="1" t="s">
        <v>197</v>
      </c>
      <c r="G2" s="2" t="s">
        <v>197</v>
      </c>
      <c r="H2" s="2">
        <v>6788</v>
      </c>
      <c r="I2" s="2">
        <v>3705</v>
      </c>
      <c r="J2" s="2">
        <v>2099819</v>
      </c>
      <c r="K2" s="15" t="str">
        <f t="shared" ref="K2:K33" si="0">INDEX(cl_division,MATCH(A2,cl_states,0))</f>
        <v>6</v>
      </c>
      <c r="L2" s="2" t="str">
        <f t="shared" ref="L2:L33" si="1">VLOOKUP(K2,vl_division_to_name,3,FALSE)</f>
        <v>East South Central Division</v>
      </c>
      <c r="M2" s="2">
        <f>B2/C2</f>
        <v>0.64228144891697581</v>
      </c>
      <c r="N2" s="2">
        <f>IF(AND(M2&gt;0.95,M2&lt;1.05),1,0)</f>
        <v>0</v>
      </c>
    </row>
    <row r="3" spans="1:14" x14ac:dyDescent="0.25">
      <c r="A3" s="1" t="s">
        <v>1</v>
      </c>
      <c r="B3" s="1">
        <v>123594</v>
      </c>
      <c r="C3" s="1">
        <v>193841</v>
      </c>
      <c r="D3" s="1">
        <v>1660</v>
      </c>
      <c r="E3" s="1">
        <v>1589</v>
      </c>
      <c r="F3" s="1" t="s">
        <v>197</v>
      </c>
      <c r="G3" s="2" t="s">
        <v>197</v>
      </c>
      <c r="H3" s="2">
        <v>3783</v>
      </c>
      <c r="I3" s="2">
        <v>1730</v>
      </c>
      <c r="J3" s="2">
        <v>326197</v>
      </c>
      <c r="K3" s="15" t="str">
        <f t="shared" si="0"/>
        <v>9</v>
      </c>
      <c r="L3" s="2" t="str">
        <f t="shared" si="1"/>
        <v>Pacific Division</v>
      </c>
      <c r="M3" s="2">
        <f t="shared" ref="M3:M53" si="2">B3/C3</f>
        <v>0.63760504743578494</v>
      </c>
      <c r="N3" s="2">
        <f t="shared" ref="N3:N53" si="3">IF(AND(M3&gt;0.95,M3&lt;1.05),1,0)</f>
        <v>0</v>
      </c>
    </row>
    <row r="4" spans="1:14" x14ac:dyDescent="0.25">
      <c r="A4" s="1" t="s">
        <v>2</v>
      </c>
      <c r="B4" s="1">
        <v>1034707</v>
      </c>
      <c r="C4" s="1">
        <v>1230111</v>
      </c>
      <c r="D4" s="2">
        <v>1371</v>
      </c>
      <c r="E4" s="1">
        <v>12555</v>
      </c>
      <c r="F4" s="1" t="s">
        <v>197</v>
      </c>
      <c r="G4" s="2">
        <v>3406</v>
      </c>
      <c r="H4" s="2">
        <v>11301</v>
      </c>
      <c r="I4" s="2">
        <v>24</v>
      </c>
      <c r="J4" s="2">
        <v>2293475</v>
      </c>
      <c r="K4" s="15" t="str">
        <f t="shared" si="0"/>
        <v>8</v>
      </c>
      <c r="L4" s="2" t="str">
        <f t="shared" si="1"/>
        <v>Mountain Division</v>
      </c>
      <c r="M4" s="2">
        <f t="shared" si="2"/>
        <v>0.84114929465714883</v>
      </c>
      <c r="N4" s="2">
        <f t="shared" si="3"/>
        <v>0</v>
      </c>
    </row>
    <row r="5" spans="1:14" x14ac:dyDescent="0.25">
      <c r="A5" s="1" t="s">
        <v>3</v>
      </c>
      <c r="B5" s="1">
        <v>422310</v>
      </c>
      <c r="C5" s="1">
        <v>638017</v>
      </c>
      <c r="D5" s="2">
        <v>4023</v>
      </c>
      <c r="E5" s="1">
        <v>4776</v>
      </c>
      <c r="F5" s="1" t="s">
        <v>197</v>
      </c>
      <c r="G5" s="2">
        <v>3470</v>
      </c>
      <c r="H5" s="2">
        <v>12882</v>
      </c>
      <c r="I5" s="2">
        <v>1139</v>
      </c>
      <c r="J5" s="2">
        <v>1086617</v>
      </c>
      <c r="K5" s="15" t="str">
        <f t="shared" si="0"/>
        <v>7</v>
      </c>
      <c r="L5" s="2" t="str">
        <f t="shared" si="1"/>
        <v>West South Central Division</v>
      </c>
      <c r="M5" s="2">
        <f t="shared" si="2"/>
        <v>0.66191026257921026</v>
      </c>
      <c r="N5" s="2">
        <f t="shared" si="3"/>
        <v>0</v>
      </c>
    </row>
    <row r="6" spans="1:14" x14ac:dyDescent="0.25">
      <c r="A6" s="1" t="s">
        <v>52</v>
      </c>
      <c r="B6" s="1">
        <v>8274473</v>
      </c>
      <c r="C6" s="1">
        <v>5011781</v>
      </c>
      <c r="D6" s="1">
        <v>3145</v>
      </c>
      <c r="E6" s="1">
        <v>67582</v>
      </c>
      <c r="F6" s="1">
        <v>40763</v>
      </c>
      <c r="G6" s="2">
        <v>38774</v>
      </c>
      <c r="H6" s="2">
        <v>10883</v>
      </c>
      <c r="I6" s="2">
        <v>17094</v>
      </c>
      <c r="J6" s="2">
        <v>13464495</v>
      </c>
      <c r="K6" s="15" t="str">
        <f t="shared" si="0"/>
        <v>9</v>
      </c>
      <c r="L6" s="2" t="str">
        <f t="shared" si="1"/>
        <v>Pacific Division</v>
      </c>
      <c r="M6" s="2">
        <f t="shared" si="2"/>
        <v>1.6510045031895848</v>
      </c>
      <c r="N6" s="2">
        <f t="shared" si="3"/>
        <v>0</v>
      </c>
    </row>
    <row r="7" spans="1:14" x14ac:dyDescent="0.25">
      <c r="A7" s="1" t="s">
        <v>4</v>
      </c>
      <c r="B7" s="1">
        <v>1288576</v>
      </c>
      <c r="C7" s="2">
        <v>1073589</v>
      </c>
      <c r="D7" s="1">
        <v>6233</v>
      </c>
      <c r="E7" s="1">
        <v>10897</v>
      </c>
      <c r="F7" s="1">
        <v>3051</v>
      </c>
      <c r="G7" s="2">
        <v>2822</v>
      </c>
      <c r="H7" s="2">
        <v>13350</v>
      </c>
      <c r="I7" s="2">
        <v>2843</v>
      </c>
      <c r="J7" s="2">
        <v>2401361</v>
      </c>
      <c r="K7" s="15" t="str">
        <f t="shared" si="0"/>
        <v>8</v>
      </c>
      <c r="L7" s="2" t="str">
        <f t="shared" si="1"/>
        <v>Mountain Division</v>
      </c>
      <c r="M7" s="2">
        <f t="shared" si="2"/>
        <v>1.2002507477256195</v>
      </c>
      <c r="N7" s="2">
        <f t="shared" si="3"/>
        <v>0</v>
      </c>
    </row>
    <row r="8" spans="1:14" x14ac:dyDescent="0.25">
      <c r="A8" s="1" t="s">
        <v>5</v>
      </c>
      <c r="B8" s="1">
        <v>997763</v>
      </c>
      <c r="C8" s="1">
        <v>629428</v>
      </c>
      <c r="D8" s="1">
        <v>311</v>
      </c>
      <c r="E8" s="1" t="s">
        <v>197</v>
      </c>
      <c r="F8" s="1" t="s">
        <v>197</v>
      </c>
      <c r="G8" s="2">
        <v>90</v>
      </c>
      <c r="H8" s="2">
        <v>19162</v>
      </c>
      <c r="I8" s="2">
        <v>29</v>
      </c>
      <c r="J8" s="2">
        <v>1646783</v>
      </c>
      <c r="K8" s="15" t="str">
        <f t="shared" si="0"/>
        <v>1</v>
      </c>
      <c r="L8" s="2" t="str">
        <f t="shared" si="1"/>
        <v>New England Division</v>
      </c>
      <c r="M8" s="2">
        <f t="shared" si="2"/>
        <v>1.5851900455651797</v>
      </c>
      <c r="N8" s="2">
        <f t="shared" si="3"/>
        <v>0</v>
      </c>
    </row>
    <row r="9" spans="1:14" x14ac:dyDescent="0.25">
      <c r="A9" s="1" t="s">
        <v>6</v>
      </c>
      <c r="B9" s="1">
        <v>255459</v>
      </c>
      <c r="C9" s="1">
        <v>152374</v>
      </c>
      <c r="D9" s="1">
        <v>626</v>
      </c>
      <c r="E9" s="1">
        <v>1109</v>
      </c>
      <c r="F9" s="1" t="s">
        <v>197</v>
      </c>
      <c r="G9" s="2">
        <v>385</v>
      </c>
      <c r="H9" s="2">
        <v>2401</v>
      </c>
      <c r="I9" s="2">
        <v>58</v>
      </c>
      <c r="J9" s="2">
        <v>412412</v>
      </c>
      <c r="K9" s="15" t="str">
        <f t="shared" si="0"/>
        <v>5</v>
      </c>
      <c r="L9" s="2" t="str">
        <f t="shared" si="1"/>
        <v>South Atlantic Division</v>
      </c>
      <c r="M9" s="2">
        <f t="shared" si="2"/>
        <v>1.6765261790069172</v>
      </c>
      <c r="N9" s="2">
        <f t="shared" si="3"/>
        <v>0</v>
      </c>
    </row>
    <row r="10" spans="1:14" x14ac:dyDescent="0.25">
      <c r="A10" s="1" t="s">
        <v>7</v>
      </c>
      <c r="B10" s="1">
        <v>245800</v>
      </c>
      <c r="C10" s="1">
        <v>17367</v>
      </c>
      <c r="D10" s="2" t="s">
        <v>197</v>
      </c>
      <c r="E10" s="1" t="s">
        <v>197</v>
      </c>
      <c r="F10" s="1" t="s">
        <v>197</v>
      </c>
      <c r="G10" s="2">
        <v>590</v>
      </c>
      <c r="H10" s="2">
        <v>958</v>
      </c>
      <c r="I10" s="2">
        <v>1138</v>
      </c>
      <c r="J10" s="2">
        <v>265853</v>
      </c>
      <c r="K10" s="15" t="str">
        <f t="shared" si="0"/>
        <v>5</v>
      </c>
      <c r="L10" s="2" t="str">
        <f t="shared" si="1"/>
        <v>South Atlantic Division</v>
      </c>
      <c r="M10" s="2">
        <f t="shared" si="2"/>
        <v>14.153279207692751</v>
      </c>
      <c r="N10" s="2">
        <f t="shared" si="3"/>
        <v>0</v>
      </c>
    </row>
    <row r="11" spans="1:14" x14ac:dyDescent="0.25">
      <c r="A11" s="1" t="s">
        <v>8</v>
      </c>
      <c r="B11" s="1">
        <v>4282074</v>
      </c>
      <c r="C11" s="1">
        <v>4045624</v>
      </c>
      <c r="D11" s="1">
        <v>7915</v>
      </c>
      <c r="E11" s="1">
        <v>17218</v>
      </c>
      <c r="F11" s="1">
        <v>2550</v>
      </c>
      <c r="G11" s="2">
        <v>2887</v>
      </c>
      <c r="H11" s="2">
        <v>28124</v>
      </c>
      <c r="I11" s="2">
        <v>4352</v>
      </c>
      <c r="J11" s="2">
        <v>8390744</v>
      </c>
      <c r="K11" s="15" t="str">
        <f t="shared" si="0"/>
        <v>5</v>
      </c>
      <c r="L11" s="2" t="str">
        <f t="shared" si="1"/>
        <v>South Atlantic Division</v>
      </c>
      <c r="M11" s="2">
        <f t="shared" si="2"/>
        <v>1.058445866447302</v>
      </c>
      <c r="N11" s="2">
        <f t="shared" si="3"/>
        <v>0</v>
      </c>
    </row>
    <row r="12" spans="1:14" x14ac:dyDescent="0.25">
      <c r="A12" s="1" t="s">
        <v>9</v>
      </c>
      <c r="B12" s="1">
        <v>1844137</v>
      </c>
      <c r="C12" s="1">
        <v>2048744</v>
      </c>
      <c r="D12" s="1" t="s">
        <v>197</v>
      </c>
      <c r="E12" s="1">
        <v>28812</v>
      </c>
      <c r="F12" s="1" t="s">
        <v>197</v>
      </c>
      <c r="G12" s="2" t="s">
        <v>197</v>
      </c>
      <c r="H12" s="2" t="s">
        <v>197</v>
      </c>
      <c r="I12" s="2" t="s">
        <v>197</v>
      </c>
      <c r="J12" s="2">
        <v>3921693</v>
      </c>
      <c r="K12" s="15" t="str">
        <f t="shared" si="0"/>
        <v>5</v>
      </c>
      <c r="L12" s="2" t="str">
        <f t="shared" si="1"/>
        <v>South Atlantic Division</v>
      </c>
      <c r="M12" s="2">
        <f t="shared" si="2"/>
        <v>0.90013051899114771</v>
      </c>
      <c r="N12" s="2">
        <f t="shared" si="3"/>
        <v>0</v>
      </c>
    </row>
    <row r="13" spans="1:14" x14ac:dyDescent="0.25">
      <c r="A13" s="1" t="s">
        <v>10</v>
      </c>
      <c r="B13" s="1">
        <v>325871</v>
      </c>
      <c r="C13" s="1">
        <v>120566</v>
      </c>
      <c r="D13" s="1">
        <v>1013</v>
      </c>
      <c r="E13" s="1">
        <v>1314</v>
      </c>
      <c r="F13" s="1" t="s">
        <v>197</v>
      </c>
      <c r="G13" s="2">
        <v>979</v>
      </c>
      <c r="H13" s="2">
        <v>3825</v>
      </c>
      <c r="I13" s="2" t="s">
        <v>197</v>
      </c>
      <c r="J13" s="2">
        <v>453568</v>
      </c>
      <c r="K13" s="15" t="str">
        <f t="shared" si="0"/>
        <v>9</v>
      </c>
      <c r="L13" s="2" t="str">
        <f t="shared" si="1"/>
        <v>Pacific Division</v>
      </c>
      <c r="M13" s="2">
        <f t="shared" si="2"/>
        <v>2.7028432559759801</v>
      </c>
      <c r="N13" s="2">
        <f t="shared" si="3"/>
        <v>0</v>
      </c>
    </row>
    <row r="14" spans="1:14" x14ac:dyDescent="0.25">
      <c r="A14" s="1" t="s">
        <v>11</v>
      </c>
      <c r="B14" s="1">
        <v>236440</v>
      </c>
      <c r="C14" s="1">
        <v>403012</v>
      </c>
      <c r="D14" s="1">
        <v>4747</v>
      </c>
      <c r="E14" s="1">
        <v>3658</v>
      </c>
      <c r="F14" s="1" t="s">
        <v>197</v>
      </c>
      <c r="G14" s="2" t="s">
        <v>197</v>
      </c>
      <c r="H14" s="2">
        <v>7175</v>
      </c>
      <c r="I14" s="2" t="s">
        <v>197</v>
      </c>
      <c r="J14" s="2">
        <v>655032</v>
      </c>
      <c r="K14" s="15" t="str">
        <f t="shared" si="0"/>
        <v>8</v>
      </c>
      <c r="L14" s="2" t="str">
        <f t="shared" si="1"/>
        <v>Mountain Division</v>
      </c>
      <c r="M14" s="2">
        <f t="shared" si="2"/>
        <v>0.5866822824134269</v>
      </c>
      <c r="N14" s="2">
        <f t="shared" si="3"/>
        <v>0</v>
      </c>
    </row>
    <row r="15" spans="1:14" x14ac:dyDescent="0.25">
      <c r="A15" s="1" t="s">
        <v>12</v>
      </c>
      <c r="B15" s="1">
        <v>3419673</v>
      </c>
      <c r="C15" s="1">
        <v>2031527</v>
      </c>
      <c r="D15" s="1" t="s">
        <v>197</v>
      </c>
      <c r="E15" s="1">
        <v>19645</v>
      </c>
      <c r="F15" s="1" t="s">
        <v>197</v>
      </c>
      <c r="G15" s="2">
        <v>11838</v>
      </c>
      <c r="H15" s="2">
        <v>30952</v>
      </c>
      <c r="I15" s="2" t="s">
        <v>197</v>
      </c>
      <c r="J15" s="2">
        <v>5513635</v>
      </c>
      <c r="K15" s="15" t="str">
        <f t="shared" si="0"/>
        <v>3</v>
      </c>
      <c r="L15" s="2" t="str">
        <f t="shared" si="1"/>
        <v>East North Central Division</v>
      </c>
      <c r="M15" s="2">
        <f t="shared" si="2"/>
        <v>1.6833017725090536</v>
      </c>
      <c r="N15" s="2">
        <f t="shared" si="3"/>
        <v>0</v>
      </c>
    </row>
    <row r="16" spans="1:14" x14ac:dyDescent="0.25">
      <c r="A16" s="1" t="s">
        <v>13</v>
      </c>
      <c r="B16" s="1">
        <v>1374039</v>
      </c>
      <c r="C16" s="1">
        <v>1345648</v>
      </c>
      <c r="D16" s="1">
        <v>1024</v>
      </c>
      <c r="E16" s="1">
        <v>29257</v>
      </c>
      <c r="F16" s="1" t="s">
        <v>197</v>
      </c>
      <c r="G16" s="2">
        <v>87</v>
      </c>
      <c r="H16" s="2">
        <v>909</v>
      </c>
      <c r="I16" s="2">
        <v>90</v>
      </c>
      <c r="J16" s="2">
        <v>2751054</v>
      </c>
      <c r="K16" s="15" t="str">
        <f t="shared" si="0"/>
        <v>3</v>
      </c>
      <c r="L16" s="2" t="str">
        <f t="shared" si="1"/>
        <v>East North Central Division</v>
      </c>
      <c r="M16" s="2">
        <f t="shared" si="2"/>
        <v>1.0210983853132469</v>
      </c>
      <c r="N16" s="2">
        <f t="shared" si="3"/>
        <v>1</v>
      </c>
    </row>
    <row r="17" spans="1:14" x14ac:dyDescent="0.25">
      <c r="A17" s="1" t="s">
        <v>14</v>
      </c>
      <c r="B17" s="1">
        <v>828940</v>
      </c>
      <c r="C17" s="1">
        <v>682379</v>
      </c>
      <c r="D17" s="1">
        <v>4445</v>
      </c>
      <c r="E17" s="1">
        <v>4590</v>
      </c>
      <c r="F17" s="1" t="s">
        <v>197</v>
      </c>
      <c r="G17" s="2">
        <v>1423</v>
      </c>
      <c r="H17" s="2">
        <v>8014</v>
      </c>
      <c r="I17" s="2">
        <v>595</v>
      </c>
      <c r="J17" s="2">
        <v>1530386</v>
      </c>
      <c r="K17" s="15" t="str">
        <f t="shared" si="0"/>
        <v>4</v>
      </c>
      <c r="L17" s="2" t="str">
        <f t="shared" si="1"/>
        <v>West North Central Division</v>
      </c>
      <c r="M17" s="2">
        <f t="shared" si="2"/>
        <v>1.2147794700598935</v>
      </c>
      <c r="N17" s="2">
        <f t="shared" si="3"/>
        <v>0</v>
      </c>
    </row>
    <row r="18" spans="1:14" x14ac:dyDescent="0.25">
      <c r="A18" s="1" t="s">
        <v>15</v>
      </c>
      <c r="B18" s="1">
        <v>514765</v>
      </c>
      <c r="C18" s="1">
        <v>699655</v>
      </c>
      <c r="D18" s="1">
        <v>4148</v>
      </c>
      <c r="E18" s="1">
        <v>6706</v>
      </c>
      <c r="F18" s="1" t="s">
        <v>197</v>
      </c>
      <c r="G18" s="2" t="s">
        <v>197</v>
      </c>
      <c r="H18" s="2">
        <v>10527</v>
      </c>
      <c r="I18" s="2" t="s">
        <v>197</v>
      </c>
      <c r="J18" s="2">
        <v>1235801</v>
      </c>
      <c r="K18" s="15" t="str">
        <f t="shared" si="0"/>
        <v>4</v>
      </c>
      <c r="L18" s="2" t="str">
        <f t="shared" si="1"/>
        <v>West North Central Division</v>
      </c>
      <c r="M18" s="2">
        <f t="shared" si="2"/>
        <v>0.73574118672774436</v>
      </c>
      <c r="N18" s="2">
        <f t="shared" si="3"/>
        <v>0</v>
      </c>
    </row>
    <row r="19" spans="1:14" x14ac:dyDescent="0.25">
      <c r="A19" s="1" t="s">
        <v>16</v>
      </c>
      <c r="B19" s="1">
        <v>751985</v>
      </c>
      <c r="C19" s="1">
        <v>1048462</v>
      </c>
      <c r="D19" s="1">
        <v>4694</v>
      </c>
      <c r="E19" s="1">
        <v>5989</v>
      </c>
      <c r="F19" s="1">
        <v>27</v>
      </c>
      <c r="G19" s="2" t="s">
        <v>197</v>
      </c>
      <c r="H19" s="2">
        <v>15378</v>
      </c>
      <c r="I19" s="2">
        <v>85</v>
      </c>
      <c r="J19" s="2">
        <v>1826620</v>
      </c>
      <c r="K19" s="15" t="str">
        <f t="shared" si="0"/>
        <v>6</v>
      </c>
      <c r="L19" s="2" t="str">
        <f t="shared" si="1"/>
        <v>East South Central Division</v>
      </c>
      <c r="M19" s="2">
        <f t="shared" si="2"/>
        <v>0.7172267569067835</v>
      </c>
      <c r="N19" s="2">
        <f t="shared" si="3"/>
        <v>0</v>
      </c>
    </row>
    <row r="20" spans="1:14" x14ac:dyDescent="0.25">
      <c r="A20" s="1" t="s">
        <v>17</v>
      </c>
      <c r="B20" s="1">
        <v>782989</v>
      </c>
      <c r="C20" s="1">
        <v>1148275</v>
      </c>
      <c r="D20" s="1">
        <v>2581</v>
      </c>
      <c r="E20" s="1" t="s">
        <v>197</v>
      </c>
      <c r="F20" s="1" t="s">
        <v>197</v>
      </c>
      <c r="G20" s="2">
        <v>9187</v>
      </c>
      <c r="H20" s="2">
        <v>6997</v>
      </c>
      <c r="I20" s="2">
        <v>10732</v>
      </c>
      <c r="J20" s="2">
        <v>1960761</v>
      </c>
      <c r="K20" s="15" t="str">
        <f t="shared" si="0"/>
        <v>7</v>
      </c>
      <c r="L20" s="2" t="str">
        <f t="shared" si="1"/>
        <v>West South Central Division</v>
      </c>
      <c r="M20" s="2">
        <f t="shared" si="2"/>
        <v>0.68188282423635449</v>
      </c>
      <c r="N20" s="2">
        <f t="shared" si="3"/>
        <v>0</v>
      </c>
    </row>
    <row r="21" spans="1:14" x14ac:dyDescent="0.25">
      <c r="A21" s="1" t="s">
        <v>18</v>
      </c>
      <c r="B21" s="1">
        <v>421923</v>
      </c>
      <c r="C21" s="1">
        <v>295273</v>
      </c>
      <c r="D21" s="1">
        <v>177</v>
      </c>
      <c r="E21" s="1">
        <v>251</v>
      </c>
      <c r="F21" s="1" t="s">
        <v>197</v>
      </c>
      <c r="G21" s="2">
        <v>2900</v>
      </c>
      <c r="H21" s="2">
        <v>10636</v>
      </c>
      <c r="I21" s="2">
        <v>3</v>
      </c>
      <c r="J21" s="2">
        <v>731163</v>
      </c>
      <c r="K21" s="15" t="str">
        <f t="shared" si="0"/>
        <v>1</v>
      </c>
      <c r="L21" s="2" t="str">
        <f t="shared" si="1"/>
        <v>New England Division</v>
      </c>
      <c r="M21" s="2">
        <f t="shared" si="2"/>
        <v>1.4289250964361795</v>
      </c>
      <c r="N21" s="2">
        <f t="shared" si="3"/>
        <v>0</v>
      </c>
    </row>
    <row r="22" spans="1:14" x14ac:dyDescent="0.25">
      <c r="A22" s="1" t="s">
        <v>19</v>
      </c>
      <c r="B22" s="1">
        <v>1629467</v>
      </c>
      <c r="C22" s="1">
        <v>959862</v>
      </c>
      <c r="D22" s="1">
        <v>3760</v>
      </c>
      <c r="E22" s="1">
        <v>9842</v>
      </c>
      <c r="F22" s="1">
        <v>103</v>
      </c>
      <c r="G22" s="2">
        <v>4747</v>
      </c>
      <c r="H22" s="2">
        <v>14713</v>
      </c>
      <c r="I22" s="2">
        <v>55</v>
      </c>
      <c r="J22" s="2">
        <v>2622549</v>
      </c>
      <c r="K22" s="15" t="str">
        <f t="shared" si="0"/>
        <v>5</v>
      </c>
      <c r="L22" s="2" t="str">
        <f t="shared" si="1"/>
        <v>South Atlantic Division</v>
      </c>
      <c r="M22" s="2">
        <f t="shared" si="2"/>
        <v>1.6976054891223946</v>
      </c>
      <c r="N22" s="2">
        <f t="shared" si="3"/>
        <v>0</v>
      </c>
    </row>
    <row r="23" spans="1:14" x14ac:dyDescent="0.25">
      <c r="A23" s="1" t="s">
        <v>20</v>
      </c>
      <c r="B23" s="1">
        <v>1904097</v>
      </c>
      <c r="C23" s="1">
        <v>1108854</v>
      </c>
      <c r="D23" s="1">
        <v>4971</v>
      </c>
      <c r="E23" s="1">
        <v>13189</v>
      </c>
      <c r="F23" s="1" t="s">
        <v>197</v>
      </c>
      <c r="G23" s="2">
        <v>6550</v>
      </c>
      <c r="H23" s="2">
        <v>28841</v>
      </c>
      <c r="I23" s="2">
        <v>14483</v>
      </c>
      <c r="J23" s="2">
        <v>3080985</v>
      </c>
      <c r="K23" s="15" t="str">
        <f t="shared" si="0"/>
        <v>1</v>
      </c>
      <c r="L23" s="2" t="str">
        <f t="shared" si="1"/>
        <v>New England Division</v>
      </c>
      <c r="M23" s="2">
        <f t="shared" si="2"/>
        <v>1.7171755704538199</v>
      </c>
      <c r="N23" s="2">
        <f t="shared" si="3"/>
        <v>0</v>
      </c>
    </row>
    <row r="24" spans="1:14" x14ac:dyDescent="0.25">
      <c r="A24" s="1" t="s">
        <v>21</v>
      </c>
      <c r="B24" s="1">
        <v>2872579</v>
      </c>
      <c r="C24" s="1">
        <v>2048639</v>
      </c>
      <c r="D24" s="1">
        <v>14685</v>
      </c>
      <c r="E24" s="1">
        <v>23716</v>
      </c>
      <c r="F24" s="1">
        <v>129</v>
      </c>
      <c r="G24" s="2">
        <v>8892</v>
      </c>
      <c r="H24" s="2">
        <v>33085</v>
      </c>
      <c r="I24" s="2">
        <v>41</v>
      </c>
      <c r="J24" s="2">
        <v>5001766</v>
      </c>
      <c r="K24" s="15" t="str">
        <f t="shared" si="0"/>
        <v>3</v>
      </c>
      <c r="L24" s="2" t="str">
        <f t="shared" si="1"/>
        <v>East North Central Division</v>
      </c>
      <c r="M24" s="2">
        <f t="shared" si="2"/>
        <v>1.4021889654546262</v>
      </c>
      <c r="N24" s="2">
        <f t="shared" si="3"/>
        <v>0</v>
      </c>
    </row>
    <row r="25" spans="1:14" x14ac:dyDescent="0.25">
      <c r="A25" s="1" t="s">
        <v>22</v>
      </c>
      <c r="B25" s="1">
        <v>1573354</v>
      </c>
      <c r="C25" s="1">
        <v>1275409</v>
      </c>
      <c r="D25" s="1">
        <v>6787</v>
      </c>
      <c r="E25" s="1">
        <v>9174</v>
      </c>
      <c r="F25" s="1">
        <v>22</v>
      </c>
      <c r="G25" s="2">
        <v>5174</v>
      </c>
      <c r="H25" s="2">
        <v>30152</v>
      </c>
      <c r="I25" s="2">
        <v>801</v>
      </c>
      <c r="J25" s="2">
        <v>2900873</v>
      </c>
      <c r="K25" s="15" t="str">
        <f t="shared" si="0"/>
        <v>4</v>
      </c>
      <c r="L25" s="2" t="str">
        <f t="shared" si="1"/>
        <v>West North Central Division</v>
      </c>
      <c r="M25" s="2">
        <f t="shared" si="2"/>
        <v>1.2336074153467633</v>
      </c>
      <c r="N25" s="2">
        <f t="shared" si="3"/>
        <v>0</v>
      </c>
    </row>
    <row r="26" spans="1:14" x14ac:dyDescent="0.25">
      <c r="A26" s="1" t="s">
        <v>23</v>
      </c>
      <c r="B26" s="1">
        <v>554662</v>
      </c>
      <c r="C26" s="1">
        <v>724597</v>
      </c>
      <c r="D26" s="1">
        <v>2551</v>
      </c>
      <c r="E26" s="1">
        <v>2529</v>
      </c>
      <c r="F26" s="1" t="s">
        <v>197</v>
      </c>
      <c r="G26" s="2">
        <v>1034</v>
      </c>
      <c r="H26" s="2">
        <v>4011</v>
      </c>
      <c r="I26" s="2">
        <v>481</v>
      </c>
      <c r="J26" s="2">
        <v>1289865</v>
      </c>
      <c r="K26" s="15" t="str">
        <f t="shared" si="0"/>
        <v>6</v>
      </c>
      <c r="L26" s="2" t="str">
        <f t="shared" si="1"/>
        <v>East South Central Division</v>
      </c>
      <c r="M26" s="2">
        <f t="shared" si="2"/>
        <v>0.7654765338526105</v>
      </c>
      <c r="N26" s="2">
        <f t="shared" si="3"/>
        <v>0</v>
      </c>
    </row>
    <row r="27" spans="1:14" x14ac:dyDescent="0.25">
      <c r="A27" s="1" t="s">
        <v>24</v>
      </c>
      <c r="B27" s="1">
        <v>1441911</v>
      </c>
      <c r="C27" s="1">
        <v>1445814</v>
      </c>
      <c r="D27" s="1">
        <v>8201</v>
      </c>
      <c r="E27" s="1">
        <v>11386</v>
      </c>
      <c r="F27" s="1" t="s">
        <v>197</v>
      </c>
      <c r="G27" s="2">
        <v>80</v>
      </c>
      <c r="H27" s="2">
        <v>17813</v>
      </c>
      <c r="I27" s="2" t="s">
        <v>197</v>
      </c>
      <c r="J27" s="2">
        <v>2925205</v>
      </c>
      <c r="K27" s="15" t="str">
        <f t="shared" si="0"/>
        <v>4</v>
      </c>
      <c r="L27" s="2" t="str">
        <f t="shared" si="1"/>
        <v>West North Central Division</v>
      </c>
      <c r="M27" s="2">
        <f t="shared" si="2"/>
        <v>0.99730048263469573</v>
      </c>
      <c r="N27" s="2">
        <f t="shared" si="3"/>
        <v>1</v>
      </c>
    </row>
    <row r="28" spans="1:14" x14ac:dyDescent="0.25">
      <c r="A28" s="1" t="s">
        <v>25</v>
      </c>
      <c r="B28" s="1">
        <v>231667</v>
      </c>
      <c r="C28" s="1">
        <v>242763</v>
      </c>
      <c r="D28" s="1">
        <v>10638</v>
      </c>
      <c r="E28" s="1">
        <v>1355</v>
      </c>
      <c r="F28" s="1" t="s">
        <v>197</v>
      </c>
      <c r="G28" s="2" t="s">
        <v>197</v>
      </c>
      <c r="H28" s="2">
        <v>3686</v>
      </c>
      <c r="I28" s="2" t="s">
        <v>197</v>
      </c>
      <c r="J28" s="2">
        <v>490109</v>
      </c>
      <c r="K28" s="15" t="str">
        <f t="shared" si="0"/>
        <v>8</v>
      </c>
      <c r="L28" s="2" t="str">
        <f t="shared" si="1"/>
        <v>Mountain Division</v>
      </c>
      <c r="M28" s="2">
        <f t="shared" si="2"/>
        <v>0.95429287000078267</v>
      </c>
      <c r="N28" s="2">
        <f t="shared" si="3"/>
        <v>1</v>
      </c>
    </row>
    <row r="29" spans="1:14" x14ac:dyDescent="0.25">
      <c r="A29" s="1" t="s">
        <v>26</v>
      </c>
      <c r="B29" s="1">
        <v>333319</v>
      </c>
      <c r="C29" s="1">
        <v>452979</v>
      </c>
      <c r="D29" s="1">
        <v>2972</v>
      </c>
      <c r="E29" s="1">
        <v>2740</v>
      </c>
      <c r="F29" s="1" t="s">
        <v>197</v>
      </c>
      <c r="G29" s="2">
        <v>1028</v>
      </c>
      <c r="H29" s="2">
        <v>5406</v>
      </c>
      <c r="I29" s="2" t="s">
        <v>197</v>
      </c>
      <c r="J29" s="2">
        <v>798444</v>
      </c>
      <c r="K29" s="15" t="str">
        <f t="shared" si="0"/>
        <v>4</v>
      </c>
      <c r="L29" s="2" t="str">
        <f t="shared" si="1"/>
        <v>West North Central Division</v>
      </c>
      <c r="M29" s="2">
        <f t="shared" si="2"/>
        <v>0.73583764368767646</v>
      </c>
      <c r="N29" s="2">
        <f t="shared" si="3"/>
        <v>0</v>
      </c>
    </row>
    <row r="30" spans="1:14" x14ac:dyDescent="0.25">
      <c r="A30" s="1" t="s">
        <v>27</v>
      </c>
      <c r="B30" s="1">
        <v>533736</v>
      </c>
      <c r="C30" s="2">
        <v>412827</v>
      </c>
      <c r="D30" s="1">
        <v>3194</v>
      </c>
      <c r="E30" s="1">
        <v>4263</v>
      </c>
      <c r="F30" s="1" t="s">
        <v>197</v>
      </c>
      <c r="G30" s="2">
        <v>1411</v>
      </c>
      <c r="H30" s="2">
        <v>6150</v>
      </c>
      <c r="I30" s="2" t="s">
        <v>197</v>
      </c>
      <c r="J30" s="2">
        <v>961581</v>
      </c>
      <c r="K30" s="15" t="str">
        <f t="shared" si="0"/>
        <v>8</v>
      </c>
      <c r="L30" s="2" t="str">
        <f t="shared" si="1"/>
        <v>Mountain Division</v>
      </c>
      <c r="M30" s="2">
        <f t="shared" si="2"/>
        <v>1.2928805528708152</v>
      </c>
      <c r="N30" s="2">
        <f t="shared" si="3"/>
        <v>0</v>
      </c>
    </row>
    <row r="31" spans="1:14" x14ac:dyDescent="0.25">
      <c r="A31" s="1" t="s">
        <v>28</v>
      </c>
      <c r="B31" s="1">
        <v>384826</v>
      </c>
      <c r="C31" s="1">
        <v>316534</v>
      </c>
      <c r="D31" s="1" t="s">
        <v>197</v>
      </c>
      <c r="E31" s="1">
        <v>2217</v>
      </c>
      <c r="F31" s="1" t="s">
        <v>197</v>
      </c>
      <c r="G31" s="2" t="s">
        <v>197</v>
      </c>
      <c r="H31" s="2">
        <v>3503</v>
      </c>
      <c r="I31" s="2">
        <v>531</v>
      </c>
      <c r="J31" s="2">
        <v>707611</v>
      </c>
      <c r="K31" s="15" t="str">
        <f t="shared" si="0"/>
        <v>1</v>
      </c>
      <c r="L31" s="2" t="str">
        <f t="shared" si="1"/>
        <v>New England Division</v>
      </c>
      <c r="M31" s="2">
        <f t="shared" si="2"/>
        <v>1.2157493349845514</v>
      </c>
      <c r="N31" s="2">
        <f t="shared" si="3"/>
        <v>0</v>
      </c>
    </row>
    <row r="32" spans="1:14" x14ac:dyDescent="0.25">
      <c r="A32" s="1" t="s">
        <v>29</v>
      </c>
      <c r="B32" s="1">
        <v>2215422</v>
      </c>
      <c r="C32" s="1">
        <v>1613207</v>
      </c>
      <c r="D32" s="1">
        <v>3956</v>
      </c>
      <c r="E32" s="1">
        <v>8441</v>
      </c>
      <c r="F32" s="1" t="s">
        <v>197</v>
      </c>
      <c r="G32" s="2">
        <v>3636</v>
      </c>
      <c r="H32" s="2">
        <v>21298</v>
      </c>
      <c r="I32" s="2">
        <v>2277</v>
      </c>
      <c r="J32" s="2">
        <v>3868237</v>
      </c>
      <c r="K32" s="15" t="str">
        <f t="shared" si="0"/>
        <v>2</v>
      </c>
      <c r="L32" s="2" t="str">
        <f t="shared" si="1"/>
        <v>Middle Atlantic Division</v>
      </c>
      <c r="M32" s="2">
        <f t="shared" si="2"/>
        <v>1.3733029921144653</v>
      </c>
      <c r="N32" s="2">
        <f t="shared" si="3"/>
        <v>0</v>
      </c>
    </row>
    <row r="33" spans="1:14" x14ac:dyDescent="0.25">
      <c r="A33" s="1" t="s">
        <v>30</v>
      </c>
      <c r="B33" s="1">
        <v>472422</v>
      </c>
      <c r="C33" s="2">
        <v>346832</v>
      </c>
      <c r="D33" s="1">
        <v>1597</v>
      </c>
      <c r="E33" s="1">
        <v>2428</v>
      </c>
      <c r="F33" s="1" t="s">
        <v>197</v>
      </c>
      <c r="G33" s="2">
        <v>1552</v>
      </c>
      <c r="H33" s="2">
        <v>5327</v>
      </c>
      <c r="I33" s="2" t="s">
        <v>197</v>
      </c>
      <c r="J33" s="2">
        <v>830158</v>
      </c>
      <c r="K33" s="15" t="str">
        <f t="shared" si="0"/>
        <v>8</v>
      </c>
      <c r="L33" s="2" t="str">
        <f t="shared" si="1"/>
        <v>Mountain Division</v>
      </c>
      <c r="M33" s="2">
        <f t="shared" si="2"/>
        <v>1.3621061493749136</v>
      </c>
      <c r="N33" s="2">
        <f t="shared" si="3"/>
        <v>0</v>
      </c>
    </row>
    <row r="34" spans="1:14" x14ac:dyDescent="0.25">
      <c r="A34" s="1" t="s">
        <v>31</v>
      </c>
      <c r="B34" s="1">
        <v>4610809</v>
      </c>
      <c r="C34" s="1">
        <v>2409077</v>
      </c>
      <c r="D34" s="1">
        <v>163262</v>
      </c>
      <c r="E34" s="1">
        <v>19513</v>
      </c>
      <c r="F34" s="1" t="s">
        <v>197</v>
      </c>
      <c r="G34" s="2">
        <v>12729</v>
      </c>
      <c r="H34" s="2" t="s">
        <v>197</v>
      </c>
      <c r="I34" s="2">
        <v>375161</v>
      </c>
      <c r="J34" s="2">
        <v>7590551</v>
      </c>
      <c r="K34" s="15" t="str">
        <f t="shared" ref="K34:K53" si="4">INDEX(cl_division,MATCH(A34,cl_states,0))</f>
        <v>2</v>
      </c>
      <c r="L34" s="2" t="str">
        <f t="shared" ref="L34:L65" si="5">VLOOKUP(K34,vl_division_to_name,3,FALSE)</f>
        <v>Middle Atlantic Division</v>
      </c>
      <c r="M34" s="2">
        <f t="shared" si="2"/>
        <v>1.9139317672286937</v>
      </c>
      <c r="N34" s="2">
        <f t="shared" si="3"/>
        <v>0</v>
      </c>
    </row>
    <row r="35" spans="1:14" x14ac:dyDescent="0.25">
      <c r="A35" s="1" t="s">
        <v>32</v>
      </c>
      <c r="B35" s="1">
        <v>2142651</v>
      </c>
      <c r="C35" s="1">
        <v>2128474</v>
      </c>
      <c r="D35" s="1" t="s">
        <v>197</v>
      </c>
      <c r="E35" s="1">
        <v>25722</v>
      </c>
      <c r="F35" s="1" t="s">
        <v>197</v>
      </c>
      <c r="G35" s="2" t="s">
        <v>197</v>
      </c>
      <c r="H35" s="2" t="s">
        <v>197</v>
      </c>
      <c r="I35" s="2" t="s">
        <v>197</v>
      </c>
      <c r="J35" s="2">
        <v>4296847</v>
      </c>
      <c r="K35" s="15" t="str">
        <f t="shared" si="4"/>
        <v>5</v>
      </c>
      <c r="L35" s="2" t="str">
        <f t="shared" si="5"/>
        <v>South Atlantic Division</v>
      </c>
      <c r="M35" s="2">
        <f t="shared" si="2"/>
        <v>1.0066606404400524</v>
      </c>
      <c r="N35" s="2">
        <f t="shared" si="3"/>
        <v>1</v>
      </c>
    </row>
    <row r="36" spans="1:14" x14ac:dyDescent="0.25">
      <c r="A36" s="1" t="s">
        <v>33</v>
      </c>
      <c r="B36" s="1">
        <v>141278</v>
      </c>
      <c r="C36" s="1">
        <v>168601</v>
      </c>
      <c r="D36" s="1">
        <v>1199</v>
      </c>
      <c r="E36" s="1">
        <v>1354</v>
      </c>
      <c r="F36" s="1" t="s">
        <v>197</v>
      </c>
      <c r="G36" s="2" t="s">
        <v>197</v>
      </c>
      <c r="H36" s="2">
        <v>4189</v>
      </c>
      <c r="I36" s="2" t="s">
        <v>197</v>
      </c>
      <c r="J36" s="2">
        <v>316621</v>
      </c>
      <c r="K36" s="15" t="str">
        <f t="shared" si="4"/>
        <v>4</v>
      </c>
      <c r="L36" s="2" t="str">
        <f t="shared" si="5"/>
        <v>West North Central Division</v>
      </c>
      <c r="M36" s="2">
        <f t="shared" si="2"/>
        <v>0.83794283545174697</v>
      </c>
      <c r="N36" s="2">
        <f t="shared" si="3"/>
        <v>0</v>
      </c>
    </row>
    <row r="37" spans="1:14" x14ac:dyDescent="0.25">
      <c r="A37" s="1" t="s">
        <v>34</v>
      </c>
      <c r="B37" s="1">
        <v>2933388</v>
      </c>
      <c r="C37" s="1">
        <v>2674491</v>
      </c>
      <c r="D37" s="1">
        <v>12550</v>
      </c>
      <c r="E37" s="1">
        <v>19555</v>
      </c>
      <c r="F37" s="1">
        <v>160</v>
      </c>
      <c r="G37" s="2">
        <v>8513</v>
      </c>
      <c r="H37" s="2">
        <v>42288</v>
      </c>
      <c r="I37" s="2">
        <v>6982</v>
      </c>
      <c r="J37" s="2">
        <v>5697927</v>
      </c>
      <c r="K37" s="15" t="str">
        <f t="shared" si="4"/>
        <v>3</v>
      </c>
      <c r="L37" s="2" t="str">
        <f t="shared" si="5"/>
        <v>East North Central Division</v>
      </c>
      <c r="M37" s="2">
        <f t="shared" si="2"/>
        <v>1.096802344820005</v>
      </c>
      <c r="N37" s="2">
        <f t="shared" si="3"/>
        <v>0</v>
      </c>
    </row>
    <row r="38" spans="1:14" x14ac:dyDescent="0.25">
      <c r="A38" s="1" t="s">
        <v>35</v>
      </c>
      <c r="B38" s="1">
        <v>502496</v>
      </c>
      <c r="C38" s="2">
        <v>960165</v>
      </c>
      <c r="D38" s="1" t="s">
        <v>197</v>
      </c>
      <c r="E38" s="1" t="s">
        <v>197</v>
      </c>
      <c r="F38" s="1" t="s">
        <v>197</v>
      </c>
      <c r="G38" s="2" t="s">
        <v>197</v>
      </c>
      <c r="H38" s="2" t="s">
        <v>197</v>
      </c>
      <c r="I38" s="2" t="s">
        <v>197</v>
      </c>
      <c r="J38" s="2">
        <v>1462661</v>
      </c>
      <c r="K38" s="15" t="str">
        <f t="shared" si="4"/>
        <v>7</v>
      </c>
      <c r="L38" s="2" t="str">
        <f t="shared" si="5"/>
        <v>West South Central Division</v>
      </c>
      <c r="M38" s="2">
        <f t="shared" si="2"/>
        <v>0.5233433836892617</v>
      </c>
      <c r="N38" s="2">
        <f t="shared" si="3"/>
        <v>0</v>
      </c>
    </row>
    <row r="39" spans="1:14" x14ac:dyDescent="0.25">
      <c r="A39" s="1" t="s">
        <v>36</v>
      </c>
      <c r="B39" s="1">
        <v>1037291</v>
      </c>
      <c r="C39" s="1">
        <v>738475</v>
      </c>
      <c r="D39" s="1">
        <v>7693</v>
      </c>
      <c r="E39" s="1">
        <v>7635</v>
      </c>
      <c r="F39" s="1" t="s">
        <v>197</v>
      </c>
      <c r="G39" s="2">
        <v>4543</v>
      </c>
      <c r="H39" s="2">
        <v>18614</v>
      </c>
      <c r="I39" s="2" t="s">
        <v>197</v>
      </c>
      <c r="J39" s="2">
        <v>1814251</v>
      </c>
      <c r="K39" s="15" t="str">
        <f t="shared" si="4"/>
        <v>9</v>
      </c>
      <c r="L39" s="2" t="str">
        <f t="shared" si="5"/>
        <v>Pacific Division</v>
      </c>
      <c r="M39" s="2">
        <f t="shared" si="2"/>
        <v>1.4046392904296015</v>
      </c>
      <c r="N39" s="2">
        <f t="shared" si="3"/>
        <v>0</v>
      </c>
    </row>
    <row r="40" spans="1:14" x14ac:dyDescent="0.25">
      <c r="A40" s="1" t="s">
        <v>37</v>
      </c>
      <c r="B40" s="1">
        <v>3276363</v>
      </c>
      <c r="C40" s="1">
        <v>2651812</v>
      </c>
      <c r="D40" s="1" t="s">
        <v>197</v>
      </c>
      <c r="E40" s="1">
        <v>19812</v>
      </c>
      <c r="F40" s="1" t="s">
        <v>197</v>
      </c>
      <c r="G40" s="2" t="s">
        <v>197</v>
      </c>
      <c r="H40" s="2">
        <v>44397</v>
      </c>
      <c r="I40" s="2" t="s">
        <v>197</v>
      </c>
      <c r="J40" s="2">
        <v>5992384</v>
      </c>
      <c r="K40" s="15" t="str">
        <f t="shared" si="4"/>
        <v>2</v>
      </c>
      <c r="L40" s="2" t="str">
        <f t="shared" si="5"/>
        <v>Middle Atlantic Division</v>
      </c>
      <c r="M40" s="2">
        <f t="shared" si="2"/>
        <v>1.2355185812568916</v>
      </c>
      <c r="N40" s="2">
        <f t="shared" si="3"/>
        <v>0</v>
      </c>
    </row>
    <row r="41" spans="1:14" x14ac:dyDescent="0.25">
      <c r="A41" s="1" t="s">
        <v>38</v>
      </c>
      <c r="B41" s="1">
        <v>296571</v>
      </c>
      <c r="C41" s="1">
        <v>165391</v>
      </c>
      <c r="D41" s="1">
        <v>675</v>
      </c>
      <c r="E41" s="1">
        <v>1382</v>
      </c>
      <c r="F41" s="1" t="s">
        <v>197</v>
      </c>
      <c r="G41" s="2">
        <v>797</v>
      </c>
      <c r="H41" s="2">
        <v>4829</v>
      </c>
      <c r="I41" s="2">
        <v>2121</v>
      </c>
      <c r="J41" s="2">
        <v>471766</v>
      </c>
      <c r="K41" s="15" t="str">
        <f t="shared" si="4"/>
        <v>1</v>
      </c>
      <c r="L41" s="2" t="str">
        <f t="shared" si="5"/>
        <v>New England Division</v>
      </c>
      <c r="M41" s="2">
        <f t="shared" si="2"/>
        <v>1.7931507760398087</v>
      </c>
      <c r="N41" s="2">
        <f t="shared" si="3"/>
        <v>0</v>
      </c>
    </row>
    <row r="42" spans="1:14" x14ac:dyDescent="0.25">
      <c r="A42" s="1" t="s">
        <v>39</v>
      </c>
      <c r="B42" s="1">
        <v>862449</v>
      </c>
      <c r="C42" s="1">
        <v>1034896</v>
      </c>
      <c r="D42" s="1">
        <v>6827</v>
      </c>
      <c r="E42" s="1">
        <v>7283</v>
      </c>
      <c r="F42" s="1" t="s">
        <v>197</v>
      </c>
      <c r="G42" s="2">
        <v>4461</v>
      </c>
      <c r="H42" s="2">
        <v>5053</v>
      </c>
      <c r="I42" s="2" t="s">
        <v>197</v>
      </c>
      <c r="J42" s="2">
        <v>1920969</v>
      </c>
      <c r="K42" s="15" t="str">
        <f t="shared" si="4"/>
        <v>5</v>
      </c>
      <c r="L42" s="2" t="str">
        <f t="shared" si="5"/>
        <v>South Atlantic Division</v>
      </c>
      <c r="M42" s="2">
        <f t="shared" si="2"/>
        <v>0.83336779734388766</v>
      </c>
      <c r="N42" s="2">
        <f t="shared" si="3"/>
        <v>0</v>
      </c>
    </row>
    <row r="43" spans="1:14" x14ac:dyDescent="0.25">
      <c r="A43" s="1" t="s">
        <v>40</v>
      </c>
      <c r="B43" s="1">
        <v>170924</v>
      </c>
      <c r="C43" s="1">
        <v>203054</v>
      </c>
      <c r="D43" s="1">
        <v>1895</v>
      </c>
      <c r="E43" s="1">
        <v>1835</v>
      </c>
      <c r="F43" s="1" t="s">
        <v>197</v>
      </c>
      <c r="G43" s="2" t="s">
        <v>197</v>
      </c>
      <c r="H43" s="2">
        <v>4267</v>
      </c>
      <c r="I43" s="2" t="s">
        <v>197</v>
      </c>
      <c r="J43" s="2">
        <v>381975</v>
      </c>
      <c r="K43" s="15" t="str">
        <f t="shared" si="4"/>
        <v>4</v>
      </c>
      <c r="L43" s="2" t="str">
        <f t="shared" si="5"/>
        <v>West North Central Division</v>
      </c>
      <c r="M43" s="2">
        <f t="shared" si="2"/>
        <v>0.84176622967289494</v>
      </c>
      <c r="N43" s="2">
        <f t="shared" si="3"/>
        <v>0</v>
      </c>
    </row>
    <row r="44" spans="1:14" x14ac:dyDescent="0.25">
      <c r="A44" s="1" t="s">
        <v>41</v>
      </c>
      <c r="B44" s="1">
        <v>1087437</v>
      </c>
      <c r="C44" s="1">
        <v>1479178</v>
      </c>
      <c r="D44" s="1">
        <v>8191</v>
      </c>
      <c r="E44" s="1">
        <v>8547</v>
      </c>
      <c r="F44" s="1" t="s">
        <v>197</v>
      </c>
      <c r="G44" s="2">
        <v>2499</v>
      </c>
      <c r="H44" s="2">
        <v>11560</v>
      </c>
      <c r="I44" s="2">
        <v>2337</v>
      </c>
      <c r="J44" s="2">
        <v>2599749</v>
      </c>
      <c r="K44" s="15" t="str">
        <f t="shared" si="4"/>
        <v>6</v>
      </c>
      <c r="L44" s="2" t="str">
        <f t="shared" si="5"/>
        <v>East South Central Division</v>
      </c>
      <c r="M44" s="2">
        <f t="shared" si="2"/>
        <v>0.73516304325780946</v>
      </c>
      <c r="N44" s="2">
        <f t="shared" si="3"/>
        <v>0</v>
      </c>
    </row>
    <row r="45" spans="1:14" x14ac:dyDescent="0.25">
      <c r="A45" s="1" t="s">
        <v>42</v>
      </c>
      <c r="B45" s="1">
        <v>3528633</v>
      </c>
      <c r="C45" s="1">
        <v>4479328</v>
      </c>
      <c r="D45" s="1">
        <v>5052</v>
      </c>
      <c r="E45" s="1">
        <v>56116</v>
      </c>
      <c r="F45" s="1">
        <v>895</v>
      </c>
      <c r="G45" s="2">
        <v>671</v>
      </c>
      <c r="H45" s="2">
        <v>5214</v>
      </c>
      <c r="I45" s="2">
        <v>1886</v>
      </c>
      <c r="J45" s="2">
        <v>8077795</v>
      </c>
      <c r="K45" s="15" t="str">
        <f t="shared" si="4"/>
        <v>7</v>
      </c>
      <c r="L45" s="2" t="str">
        <f t="shared" si="5"/>
        <v>West South Central Division</v>
      </c>
      <c r="M45" s="2">
        <f t="shared" si="2"/>
        <v>0.78775945856164142</v>
      </c>
      <c r="N45" s="2">
        <f t="shared" si="3"/>
        <v>0</v>
      </c>
    </row>
    <row r="46" spans="1:14" x14ac:dyDescent="0.25">
      <c r="A46" s="1" t="s">
        <v>43</v>
      </c>
      <c r="B46" s="1">
        <v>327670</v>
      </c>
      <c r="C46" s="1">
        <v>596030</v>
      </c>
      <c r="D46" s="1">
        <v>12012</v>
      </c>
      <c r="E46" s="1">
        <v>6966</v>
      </c>
      <c r="F46" s="1" t="s">
        <v>197</v>
      </c>
      <c r="G46" s="2" t="s">
        <v>197</v>
      </c>
      <c r="H46" s="2" t="s">
        <v>197</v>
      </c>
      <c r="I46" s="2" t="s">
        <v>197</v>
      </c>
      <c r="J46" s="2">
        <v>942678</v>
      </c>
      <c r="K46" s="15" t="str">
        <f t="shared" si="4"/>
        <v>8</v>
      </c>
      <c r="L46" s="2" t="str">
        <f t="shared" si="5"/>
        <v>Mountain Division</v>
      </c>
      <c r="M46" s="2">
        <f t="shared" si="2"/>
        <v>0.54975420700300326</v>
      </c>
      <c r="N46" s="2">
        <f t="shared" si="3"/>
        <v>0</v>
      </c>
    </row>
    <row r="47" spans="1:14" x14ac:dyDescent="0.25">
      <c r="A47" s="1" t="s">
        <v>44</v>
      </c>
      <c r="B47" s="1">
        <v>219262</v>
      </c>
      <c r="C47" s="2">
        <v>98974</v>
      </c>
      <c r="D47" s="1">
        <v>500</v>
      </c>
      <c r="E47" s="1">
        <v>1067</v>
      </c>
      <c r="F47" s="1" t="s">
        <v>197</v>
      </c>
      <c r="G47" s="2" t="s">
        <v>197</v>
      </c>
      <c r="H47" s="2">
        <v>3339</v>
      </c>
      <c r="I47" s="2">
        <v>1904</v>
      </c>
      <c r="J47" s="2">
        <v>325046</v>
      </c>
      <c r="K47" s="15" t="str">
        <f t="shared" si="4"/>
        <v>1</v>
      </c>
      <c r="L47" s="2" t="str">
        <f t="shared" si="5"/>
        <v>New England Division</v>
      </c>
      <c r="M47" s="2">
        <f t="shared" si="2"/>
        <v>2.2153494857235234</v>
      </c>
      <c r="N47" s="2">
        <f t="shared" si="3"/>
        <v>0</v>
      </c>
    </row>
    <row r="48" spans="1:14" x14ac:dyDescent="0.25">
      <c r="A48" s="1" t="s">
        <v>45</v>
      </c>
      <c r="B48" s="1">
        <v>1959532</v>
      </c>
      <c r="C48" s="1">
        <v>1725005</v>
      </c>
      <c r="D48" s="1">
        <v>7474</v>
      </c>
      <c r="E48" s="1">
        <v>11067</v>
      </c>
      <c r="F48" s="1" t="s">
        <v>197</v>
      </c>
      <c r="G48" s="2">
        <v>2344</v>
      </c>
      <c r="H48" s="2">
        <v>11483</v>
      </c>
      <c r="I48" s="2" t="s">
        <v>197</v>
      </c>
      <c r="J48" s="2">
        <v>3716905</v>
      </c>
      <c r="K48" s="15" t="str">
        <f t="shared" si="4"/>
        <v>5</v>
      </c>
      <c r="L48" s="2" t="str">
        <f t="shared" si="5"/>
        <v>South Atlantic Division</v>
      </c>
      <c r="M48" s="2">
        <f t="shared" si="2"/>
        <v>1.1359572870803274</v>
      </c>
      <c r="N48" s="2">
        <f t="shared" si="3"/>
        <v>0</v>
      </c>
    </row>
    <row r="49" spans="1:14" x14ac:dyDescent="0.25">
      <c r="A49" s="2" t="s">
        <v>46</v>
      </c>
      <c r="B49" s="2">
        <v>1750848</v>
      </c>
      <c r="C49" s="2">
        <v>1229216</v>
      </c>
      <c r="D49" s="2">
        <v>9432</v>
      </c>
      <c r="E49" s="2">
        <v>12728</v>
      </c>
      <c r="F49" s="2" t="s">
        <v>197</v>
      </c>
      <c r="G49" s="2">
        <v>3819</v>
      </c>
      <c r="H49" s="2">
        <v>29489</v>
      </c>
      <c r="I49" s="2">
        <v>1346</v>
      </c>
      <c r="J49" s="2">
        <v>3036878</v>
      </c>
      <c r="K49" s="15" t="str">
        <f t="shared" si="4"/>
        <v>9</v>
      </c>
      <c r="L49" s="2" t="str">
        <f t="shared" si="5"/>
        <v>Pacific Division</v>
      </c>
      <c r="M49" s="2">
        <f t="shared" si="2"/>
        <v>1.4243615442688673</v>
      </c>
      <c r="N49" s="2">
        <f t="shared" si="3"/>
        <v>0</v>
      </c>
    </row>
    <row r="50" spans="1:14" x14ac:dyDescent="0.25">
      <c r="A50" s="2" t="s">
        <v>47</v>
      </c>
      <c r="B50" s="2">
        <v>303857</v>
      </c>
      <c r="C50" s="2">
        <v>397466</v>
      </c>
      <c r="D50" s="2">
        <v>2465</v>
      </c>
      <c r="E50" s="2" t="s">
        <v>197</v>
      </c>
      <c r="F50" s="2" t="s">
        <v>197</v>
      </c>
      <c r="G50" s="2">
        <v>2355</v>
      </c>
      <c r="H50" s="2">
        <v>7219</v>
      </c>
      <c r="I50" s="2">
        <v>89</v>
      </c>
      <c r="J50" s="2">
        <v>713451</v>
      </c>
      <c r="K50" s="15" t="str">
        <f t="shared" si="4"/>
        <v>5</v>
      </c>
      <c r="L50" s="2" t="str">
        <f t="shared" si="5"/>
        <v>South Atlantic Division</v>
      </c>
      <c r="M50" s="2">
        <f t="shared" si="2"/>
        <v>0.76448551574222701</v>
      </c>
      <c r="N50" s="2">
        <f t="shared" si="3"/>
        <v>0</v>
      </c>
    </row>
    <row r="51" spans="1:14" x14ac:dyDescent="0.25">
      <c r="A51" s="2" t="s">
        <v>48</v>
      </c>
      <c r="B51" s="2">
        <v>1677211</v>
      </c>
      <c r="C51" s="2">
        <v>1262393</v>
      </c>
      <c r="D51" s="2">
        <v>5072</v>
      </c>
      <c r="E51" s="2">
        <v>8858</v>
      </c>
      <c r="F51" s="2" t="s">
        <v>197</v>
      </c>
      <c r="G51" s="2">
        <v>4216</v>
      </c>
      <c r="H51" s="2">
        <v>17605</v>
      </c>
      <c r="I51" s="2">
        <v>1001</v>
      </c>
      <c r="J51" s="2">
        <v>2976356</v>
      </c>
      <c r="K51" s="15" t="str">
        <f t="shared" si="4"/>
        <v>3</v>
      </c>
      <c r="L51" s="2" t="str">
        <f t="shared" si="5"/>
        <v>East North Central Division</v>
      </c>
      <c r="M51" s="2">
        <f t="shared" si="2"/>
        <v>1.3285965622432951</v>
      </c>
      <c r="N51" s="2">
        <f t="shared" si="3"/>
        <v>0</v>
      </c>
    </row>
    <row r="52" spans="1:14" x14ac:dyDescent="0.25">
      <c r="A52" s="2" t="s">
        <v>49</v>
      </c>
      <c r="B52" s="2">
        <v>82868</v>
      </c>
      <c r="C52" s="2">
        <v>164958</v>
      </c>
      <c r="D52" s="2">
        <v>1192</v>
      </c>
      <c r="E52" s="2">
        <v>1594</v>
      </c>
      <c r="F52" s="2" t="s">
        <v>197</v>
      </c>
      <c r="G52" s="2" t="s">
        <v>197</v>
      </c>
      <c r="H52" s="2">
        <v>2525</v>
      </c>
      <c r="I52" s="2" t="s">
        <v>197</v>
      </c>
      <c r="J52" s="2">
        <v>253137</v>
      </c>
      <c r="K52" s="15" t="str">
        <f t="shared" si="4"/>
        <v>8</v>
      </c>
      <c r="L52" s="2" t="str">
        <f t="shared" si="5"/>
        <v>Mountain Division</v>
      </c>
      <c r="M52" s="2">
        <f t="shared" si="2"/>
        <v>0.50235817602056276</v>
      </c>
      <c r="N52" s="2">
        <f t="shared" si="3"/>
        <v>0</v>
      </c>
    </row>
    <row r="53" spans="1:14" x14ac:dyDescent="0.25">
      <c r="A53" s="2" t="s">
        <v>198</v>
      </c>
      <c r="B53" s="2">
        <v>69297997</v>
      </c>
      <c r="C53" s="2">
        <v>59597520</v>
      </c>
      <c r="D53" s="2">
        <v>361226</v>
      </c>
      <c r="E53" s="2">
        <v>523253</v>
      </c>
      <c r="F53" s="2">
        <v>47700</v>
      </c>
      <c r="G53" s="2">
        <v>159889</v>
      </c>
      <c r="H53" s="2">
        <v>590101</v>
      </c>
      <c r="I53" s="2">
        <v>455113</v>
      </c>
      <c r="J53" s="2">
        <v>131032799</v>
      </c>
      <c r="K53" s="15" t="e">
        <f t="shared" si="4"/>
        <v>#N/A</v>
      </c>
      <c r="L53" s="2" t="e">
        <f t="shared" si="5"/>
        <v>#N/A</v>
      </c>
      <c r="M53" s="2">
        <f t="shared" si="2"/>
        <v>1.1627664540403695</v>
      </c>
      <c r="N53" s="2">
        <f t="shared" si="3"/>
        <v>0</v>
      </c>
    </row>
  </sheetData>
  <autoFilter ref="A1:M53"/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N1048576">
    <cfRule type="expression" dxfId="0" priority="2">
      <formula>$N1=1</formula>
    </cfRule>
  </conditionalFormatting>
  <pageMargins left="0.7" right="0.7" top="0.75" bottom="0.75" header="0.3" footer="0.3"/>
  <pageSetup paperSize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65"/>
  <sheetViews>
    <sheetView workbookViewId="0">
      <selection activeCell="E13" sqref="E13"/>
    </sheetView>
  </sheetViews>
  <sheetFormatPr defaultRowHeight="12.75" x14ac:dyDescent="0.2"/>
  <cols>
    <col min="1" max="1" width="7.85546875" style="4" customWidth="1"/>
    <col min="2" max="2" width="8.140625" style="5" bestFit="1" customWidth="1"/>
    <col min="3" max="3" width="6.42578125" style="5" bestFit="1" customWidth="1"/>
    <col min="4" max="4" width="28.5703125" style="4" customWidth="1"/>
    <col min="5" max="16384" width="9.140625" style="4"/>
  </cols>
  <sheetData>
    <row r="1" spans="1:5" s="11" customFormat="1" ht="25.5" x14ac:dyDescent="0.2">
      <c r="A1" s="12" t="s">
        <v>183</v>
      </c>
      <c r="B1" s="14" t="s">
        <v>182</v>
      </c>
      <c r="C1" s="13" t="s">
        <v>181</v>
      </c>
      <c r="D1" s="12" t="s">
        <v>180</v>
      </c>
    </row>
    <row r="2" spans="1:5" x14ac:dyDescent="0.2">
      <c r="A2" s="8" t="s">
        <v>160</v>
      </c>
      <c r="B2" s="10">
        <v>0</v>
      </c>
      <c r="C2" s="10" t="s">
        <v>67</v>
      </c>
      <c r="D2" s="8" t="s">
        <v>179</v>
      </c>
    </row>
    <row r="3" spans="1:5" x14ac:dyDescent="0.2">
      <c r="A3" s="8" t="s">
        <v>160</v>
      </c>
      <c r="B3" s="7" t="s">
        <v>160</v>
      </c>
      <c r="C3" s="10" t="s">
        <v>67</v>
      </c>
      <c r="D3" s="9" t="s">
        <v>178</v>
      </c>
    </row>
    <row r="4" spans="1:5" x14ac:dyDescent="0.2">
      <c r="A4" s="8" t="s">
        <v>160</v>
      </c>
      <c r="B4" s="7" t="s">
        <v>160</v>
      </c>
      <c r="C4" s="7" t="s">
        <v>177</v>
      </c>
      <c r="D4" s="6" t="s">
        <v>176</v>
      </c>
      <c r="E4" s="4" t="s">
        <v>5</v>
      </c>
    </row>
    <row r="5" spans="1:5" x14ac:dyDescent="0.2">
      <c r="A5" s="8" t="s">
        <v>160</v>
      </c>
      <c r="B5" s="7" t="s">
        <v>160</v>
      </c>
      <c r="C5" s="7" t="s">
        <v>175</v>
      </c>
      <c r="D5" s="6" t="s">
        <v>174</v>
      </c>
      <c r="E5" s="4" t="s">
        <v>18</v>
      </c>
    </row>
    <row r="6" spans="1:5" x14ac:dyDescent="0.2">
      <c r="A6" s="8" t="s">
        <v>160</v>
      </c>
      <c r="B6" s="7" t="s">
        <v>160</v>
      </c>
      <c r="C6" s="7" t="s">
        <v>173</v>
      </c>
      <c r="D6" s="6" t="s">
        <v>172</v>
      </c>
      <c r="E6" s="4" t="s">
        <v>20</v>
      </c>
    </row>
    <row r="7" spans="1:5" x14ac:dyDescent="0.2">
      <c r="A7" s="8" t="s">
        <v>160</v>
      </c>
      <c r="B7" s="7" t="s">
        <v>160</v>
      </c>
      <c r="C7" s="7" t="s">
        <v>171</v>
      </c>
      <c r="D7" s="6" t="s">
        <v>170</v>
      </c>
      <c r="E7" s="4" t="s">
        <v>28</v>
      </c>
    </row>
    <row r="8" spans="1:5" x14ac:dyDescent="0.2">
      <c r="A8" s="8" t="s">
        <v>160</v>
      </c>
      <c r="B8" s="7" t="s">
        <v>160</v>
      </c>
      <c r="C8" s="7" t="s">
        <v>169</v>
      </c>
      <c r="D8" s="6" t="s">
        <v>168</v>
      </c>
      <c r="E8" s="4" t="s">
        <v>38</v>
      </c>
    </row>
    <row r="9" spans="1:5" x14ac:dyDescent="0.2">
      <c r="A9" s="8" t="s">
        <v>160</v>
      </c>
      <c r="B9" s="7" t="s">
        <v>160</v>
      </c>
      <c r="C9" s="7" t="s">
        <v>167</v>
      </c>
      <c r="D9" s="6" t="s">
        <v>166</v>
      </c>
      <c r="E9" s="4" t="s">
        <v>44</v>
      </c>
    </row>
    <row r="10" spans="1:5" x14ac:dyDescent="0.2">
      <c r="A10" s="8" t="s">
        <v>160</v>
      </c>
      <c r="B10" s="7" t="s">
        <v>132</v>
      </c>
      <c r="C10" s="10" t="s">
        <v>67</v>
      </c>
      <c r="D10" s="9" t="s">
        <v>165</v>
      </c>
    </row>
    <row r="11" spans="1:5" x14ac:dyDescent="0.2">
      <c r="A11" s="8" t="s">
        <v>160</v>
      </c>
      <c r="B11" s="7" t="s">
        <v>132</v>
      </c>
      <c r="C11" s="7" t="s">
        <v>164</v>
      </c>
      <c r="D11" s="6" t="s">
        <v>163</v>
      </c>
      <c r="E11" s="4" t="s">
        <v>29</v>
      </c>
    </row>
    <row r="12" spans="1:5" x14ac:dyDescent="0.2">
      <c r="A12" s="8" t="s">
        <v>160</v>
      </c>
      <c r="B12" s="7" t="s">
        <v>132</v>
      </c>
      <c r="C12" s="7" t="s">
        <v>162</v>
      </c>
      <c r="D12" s="6" t="s">
        <v>161</v>
      </c>
      <c r="E12" s="4" t="s">
        <v>31</v>
      </c>
    </row>
    <row r="13" spans="1:5" x14ac:dyDescent="0.2">
      <c r="A13" s="8" t="s">
        <v>160</v>
      </c>
      <c r="B13" s="7" t="s">
        <v>132</v>
      </c>
      <c r="C13" s="7" t="s">
        <v>159</v>
      </c>
      <c r="D13" s="6" t="s">
        <v>158</v>
      </c>
      <c r="E13" s="4" t="s">
        <v>37</v>
      </c>
    </row>
    <row r="14" spans="1:5" x14ac:dyDescent="0.2">
      <c r="A14" s="8" t="s">
        <v>132</v>
      </c>
      <c r="B14" s="10" t="s">
        <v>87</v>
      </c>
      <c r="C14" s="10" t="s">
        <v>67</v>
      </c>
      <c r="D14" s="8" t="s">
        <v>157</v>
      </c>
    </row>
    <row r="15" spans="1:5" x14ac:dyDescent="0.2">
      <c r="A15" s="8" t="s">
        <v>132</v>
      </c>
      <c r="B15" s="7" t="s">
        <v>91</v>
      </c>
      <c r="C15" s="10" t="s">
        <v>67</v>
      </c>
      <c r="D15" s="9" t="s">
        <v>156</v>
      </c>
    </row>
    <row r="16" spans="1:5" x14ac:dyDescent="0.2">
      <c r="A16" s="8" t="s">
        <v>132</v>
      </c>
      <c r="B16" s="7" t="s">
        <v>91</v>
      </c>
      <c r="C16" s="7" t="s">
        <v>155</v>
      </c>
      <c r="D16" s="6" t="s">
        <v>154</v>
      </c>
      <c r="E16" s="4" t="s">
        <v>12</v>
      </c>
    </row>
    <row r="17" spans="1:5" x14ac:dyDescent="0.2">
      <c r="A17" s="8" t="s">
        <v>132</v>
      </c>
      <c r="B17" s="7" t="s">
        <v>91</v>
      </c>
      <c r="C17" s="7" t="s">
        <v>153</v>
      </c>
      <c r="D17" s="6" t="s">
        <v>152</v>
      </c>
      <c r="E17" s="4" t="s">
        <v>13</v>
      </c>
    </row>
    <row r="18" spans="1:5" x14ac:dyDescent="0.2">
      <c r="A18" s="8" t="s">
        <v>132</v>
      </c>
      <c r="B18" s="7" t="s">
        <v>91</v>
      </c>
      <c r="C18" s="7" t="s">
        <v>151</v>
      </c>
      <c r="D18" s="6" t="s">
        <v>150</v>
      </c>
      <c r="E18" s="4" t="s">
        <v>21</v>
      </c>
    </row>
    <row r="19" spans="1:5" x14ac:dyDescent="0.2">
      <c r="A19" s="8" t="s">
        <v>132</v>
      </c>
      <c r="B19" s="7" t="s">
        <v>91</v>
      </c>
      <c r="C19" s="7" t="s">
        <v>149</v>
      </c>
      <c r="D19" s="6" t="s">
        <v>148</v>
      </c>
      <c r="E19" s="4" t="s">
        <v>34</v>
      </c>
    </row>
    <row r="20" spans="1:5" x14ac:dyDescent="0.2">
      <c r="A20" s="8" t="s">
        <v>132</v>
      </c>
      <c r="B20" s="7" t="s">
        <v>91</v>
      </c>
      <c r="C20" s="7" t="s">
        <v>147</v>
      </c>
      <c r="D20" s="6" t="s">
        <v>146</v>
      </c>
      <c r="E20" s="4" t="s">
        <v>48</v>
      </c>
    </row>
    <row r="21" spans="1:5" x14ac:dyDescent="0.2">
      <c r="A21" s="8" t="s">
        <v>132</v>
      </c>
      <c r="B21" s="7" t="s">
        <v>57</v>
      </c>
      <c r="C21" s="10" t="s">
        <v>67</v>
      </c>
      <c r="D21" s="9" t="s">
        <v>145</v>
      </c>
    </row>
    <row r="22" spans="1:5" x14ac:dyDescent="0.2">
      <c r="A22" s="8" t="s">
        <v>132</v>
      </c>
      <c r="B22" s="7" t="s">
        <v>57</v>
      </c>
      <c r="C22" s="7" t="s">
        <v>144</v>
      </c>
      <c r="D22" s="6" t="s">
        <v>143</v>
      </c>
      <c r="E22" s="4" t="s">
        <v>14</v>
      </c>
    </row>
    <row r="23" spans="1:5" x14ac:dyDescent="0.2">
      <c r="A23" s="8" t="s">
        <v>132</v>
      </c>
      <c r="B23" s="7" t="s">
        <v>57</v>
      </c>
      <c r="C23" s="7" t="s">
        <v>142</v>
      </c>
      <c r="D23" s="6" t="s">
        <v>141</v>
      </c>
      <c r="E23" s="4" t="s">
        <v>15</v>
      </c>
    </row>
    <row r="24" spans="1:5" x14ac:dyDescent="0.2">
      <c r="A24" s="8" t="s">
        <v>132</v>
      </c>
      <c r="B24" s="7" t="s">
        <v>57</v>
      </c>
      <c r="C24" s="7" t="s">
        <v>140</v>
      </c>
      <c r="D24" s="6" t="s">
        <v>139</v>
      </c>
      <c r="E24" s="4" t="s">
        <v>22</v>
      </c>
    </row>
    <row r="25" spans="1:5" x14ac:dyDescent="0.2">
      <c r="A25" s="8" t="s">
        <v>132</v>
      </c>
      <c r="B25" s="7" t="s">
        <v>57</v>
      </c>
      <c r="C25" s="7" t="s">
        <v>138</v>
      </c>
      <c r="D25" s="6" t="s">
        <v>137</v>
      </c>
      <c r="E25" s="4" t="s">
        <v>24</v>
      </c>
    </row>
    <row r="26" spans="1:5" x14ac:dyDescent="0.2">
      <c r="A26" s="8" t="s">
        <v>132</v>
      </c>
      <c r="B26" s="7" t="s">
        <v>57</v>
      </c>
      <c r="C26" s="7" t="s">
        <v>136</v>
      </c>
      <c r="D26" s="6" t="s">
        <v>135</v>
      </c>
      <c r="E26" s="4" t="s">
        <v>26</v>
      </c>
    </row>
    <row r="27" spans="1:5" x14ac:dyDescent="0.2">
      <c r="A27" s="8" t="s">
        <v>132</v>
      </c>
      <c r="B27" s="7" t="s">
        <v>57</v>
      </c>
      <c r="C27" s="7" t="s">
        <v>134</v>
      </c>
      <c r="D27" s="6" t="s">
        <v>133</v>
      </c>
      <c r="E27" s="4" t="s">
        <v>33</v>
      </c>
    </row>
    <row r="28" spans="1:5" x14ac:dyDescent="0.2">
      <c r="A28" s="8" t="s">
        <v>132</v>
      </c>
      <c r="B28" s="7" t="s">
        <v>57</v>
      </c>
      <c r="C28" s="7" t="s">
        <v>131</v>
      </c>
      <c r="D28" s="6" t="s">
        <v>130</v>
      </c>
      <c r="E28" s="4" t="s">
        <v>40</v>
      </c>
    </row>
    <row r="29" spans="1:5" x14ac:dyDescent="0.2">
      <c r="A29" s="8" t="s">
        <v>91</v>
      </c>
      <c r="B29" s="10" t="s">
        <v>87</v>
      </c>
      <c r="C29" s="10" t="s">
        <v>67</v>
      </c>
      <c r="D29" s="8" t="s">
        <v>129</v>
      </c>
    </row>
    <row r="30" spans="1:5" x14ac:dyDescent="0.2">
      <c r="A30" s="8" t="s">
        <v>91</v>
      </c>
      <c r="B30" s="7" t="s">
        <v>111</v>
      </c>
      <c r="C30" s="10" t="s">
        <v>67</v>
      </c>
      <c r="D30" s="9" t="s">
        <v>128</v>
      </c>
    </row>
    <row r="31" spans="1:5" x14ac:dyDescent="0.2">
      <c r="A31" s="8" t="s">
        <v>91</v>
      </c>
      <c r="B31" s="7" t="s">
        <v>111</v>
      </c>
      <c r="C31" s="7" t="s">
        <v>127</v>
      </c>
      <c r="D31" s="6" t="s">
        <v>126</v>
      </c>
      <c r="E31" s="4" t="s">
        <v>6</v>
      </c>
    </row>
    <row r="32" spans="1:5" x14ac:dyDescent="0.2">
      <c r="A32" s="8" t="s">
        <v>91</v>
      </c>
      <c r="B32" s="7" t="s">
        <v>111</v>
      </c>
      <c r="C32" s="7" t="s">
        <v>125</v>
      </c>
      <c r="D32" s="6" t="s">
        <v>124</v>
      </c>
      <c r="E32" s="4" t="s">
        <v>7</v>
      </c>
    </row>
    <row r="33" spans="1:5" x14ac:dyDescent="0.2">
      <c r="A33" s="8" t="s">
        <v>91</v>
      </c>
      <c r="B33" s="7" t="s">
        <v>111</v>
      </c>
      <c r="C33" s="7" t="s">
        <v>123</v>
      </c>
      <c r="D33" s="6" t="s">
        <v>122</v>
      </c>
      <c r="E33" s="4" t="s">
        <v>8</v>
      </c>
    </row>
    <row r="34" spans="1:5" x14ac:dyDescent="0.2">
      <c r="A34" s="8" t="s">
        <v>91</v>
      </c>
      <c r="B34" s="7" t="s">
        <v>111</v>
      </c>
      <c r="C34" s="7" t="s">
        <v>121</v>
      </c>
      <c r="D34" s="6" t="s">
        <v>120</v>
      </c>
      <c r="E34" s="4" t="s">
        <v>9</v>
      </c>
    </row>
    <row r="35" spans="1:5" x14ac:dyDescent="0.2">
      <c r="A35" s="8" t="s">
        <v>91</v>
      </c>
      <c r="B35" s="7" t="s">
        <v>111</v>
      </c>
      <c r="C35" s="7" t="s">
        <v>119</v>
      </c>
      <c r="D35" s="6" t="s">
        <v>118</v>
      </c>
      <c r="E35" s="4" t="s">
        <v>19</v>
      </c>
    </row>
    <row r="36" spans="1:5" x14ac:dyDescent="0.2">
      <c r="A36" s="8" t="s">
        <v>91</v>
      </c>
      <c r="B36" s="7" t="s">
        <v>111</v>
      </c>
      <c r="C36" s="7" t="s">
        <v>117</v>
      </c>
      <c r="D36" s="6" t="s">
        <v>116</v>
      </c>
      <c r="E36" s="4" t="s">
        <v>32</v>
      </c>
    </row>
    <row r="37" spans="1:5" x14ac:dyDescent="0.2">
      <c r="A37" s="8" t="s">
        <v>91</v>
      </c>
      <c r="B37" s="7" t="s">
        <v>111</v>
      </c>
      <c r="C37" s="7" t="s">
        <v>115</v>
      </c>
      <c r="D37" s="6" t="s">
        <v>114</v>
      </c>
      <c r="E37" s="4" t="s">
        <v>39</v>
      </c>
    </row>
    <row r="38" spans="1:5" x14ac:dyDescent="0.2">
      <c r="A38" s="8" t="s">
        <v>91</v>
      </c>
      <c r="B38" s="7" t="s">
        <v>111</v>
      </c>
      <c r="C38" s="7" t="s">
        <v>113</v>
      </c>
      <c r="D38" s="6" t="s">
        <v>112</v>
      </c>
      <c r="E38" s="4" t="s">
        <v>45</v>
      </c>
    </row>
    <row r="39" spans="1:5" x14ac:dyDescent="0.2">
      <c r="A39" s="8" t="s">
        <v>91</v>
      </c>
      <c r="B39" s="7" t="s">
        <v>111</v>
      </c>
      <c r="C39" s="7" t="s">
        <v>110</v>
      </c>
      <c r="D39" s="6" t="s">
        <v>109</v>
      </c>
      <c r="E39" s="4" t="s">
        <v>47</v>
      </c>
    </row>
    <row r="40" spans="1:5" x14ac:dyDescent="0.2">
      <c r="A40" s="8" t="s">
        <v>91</v>
      </c>
      <c r="B40" s="7" t="s">
        <v>101</v>
      </c>
      <c r="C40" s="10" t="s">
        <v>67</v>
      </c>
      <c r="D40" s="9" t="s">
        <v>108</v>
      </c>
    </row>
    <row r="41" spans="1:5" x14ac:dyDescent="0.2">
      <c r="A41" s="8" t="s">
        <v>91</v>
      </c>
      <c r="B41" s="7" t="s">
        <v>101</v>
      </c>
      <c r="C41" s="7" t="s">
        <v>107</v>
      </c>
      <c r="D41" s="6" t="s">
        <v>106</v>
      </c>
      <c r="E41" s="4" t="s">
        <v>0</v>
      </c>
    </row>
    <row r="42" spans="1:5" x14ac:dyDescent="0.2">
      <c r="A42" s="8" t="s">
        <v>91</v>
      </c>
      <c r="B42" s="7" t="s">
        <v>101</v>
      </c>
      <c r="C42" s="7" t="s">
        <v>105</v>
      </c>
      <c r="D42" s="6" t="s">
        <v>104</v>
      </c>
      <c r="E42" s="4" t="s">
        <v>16</v>
      </c>
    </row>
    <row r="43" spans="1:5" x14ac:dyDescent="0.2">
      <c r="A43" s="8" t="s">
        <v>91</v>
      </c>
      <c r="B43" s="7" t="s">
        <v>101</v>
      </c>
      <c r="C43" s="7" t="s">
        <v>103</v>
      </c>
      <c r="D43" s="6" t="s">
        <v>102</v>
      </c>
      <c r="E43" s="4" t="s">
        <v>23</v>
      </c>
    </row>
    <row r="44" spans="1:5" x14ac:dyDescent="0.2">
      <c r="A44" s="8" t="s">
        <v>91</v>
      </c>
      <c r="B44" s="7" t="s">
        <v>101</v>
      </c>
      <c r="C44" s="7" t="s">
        <v>100</v>
      </c>
      <c r="D44" s="6" t="s">
        <v>99</v>
      </c>
      <c r="E44" s="4" t="s">
        <v>41</v>
      </c>
    </row>
    <row r="45" spans="1:5" x14ac:dyDescent="0.2">
      <c r="A45" s="8" t="s">
        <v>91</v>
      </c>
      <c r="B45" s="7" t="s">
        <v>90</v>
      </c>
      <c r="C45" s="10" t="s">
        <v>67</v>
      </c>
      <c r="D45" s="9" t="s">
        <v>98</v>
      </c>
    </row>
    <row r="46" spans="1:5" x14ac:dyDescent="0.2">
      <c r="A46" s="8" t="s">
        <v>91</v>
      </c>
      <c r="B46" s="7" t="s">
        <v>90</v>
      </c>
      <c r="C46" s="7" t="s">
        <v>97</v>
      </c>
      <c r="D46" s="6" t="s">
        <v>96</v>
      </c>
      <c r="E46" s="4" t="s">
        <v>3</v>
      </c>
    </row>
    <row r="47" spans="1:5" x14ac:dyDescent="0.2">
      <c r="A47" s="8" t="s">
        <v>91</v>
      </c>
      <c r="B47" s="7" t="s">
        <v>90</v>
      </c>
      <c r="C47" s="7" t="s">
        <v>95</v>
      </c>
      <c r="D47" s="6" t="s">
        <v>94</v>
      </c>
      <c r="E47" s="4" t="s">
        <v>17</v>
      </c>
    </row>
    <row r="48" spans="1:5" x14ac:dyDescent="0.2">
      <c r="A48" s="8" t="s">
        <v>91</v>
      </c>
      <c r="B48" s="7" t="s">
        <v>90</v>
      </c>
      <c r="C48" s="7" t="s">
        <v>93</v>
      </c>
      <c r="D48" s="6" t="s">
        <v>92</v>
      </c>
      <c r="E48" s="4" t="s">
        <v>35</v>
      </c>
    </row>
    <row r="49" spans="1:5" x14ac:dyDescent="0.2">
      <c r="A49" s="8" t="s">
        <v>91</v>
      </c>
      <c r="B49" s="7" t="s">
        <v>90</v>
      </c>
      <c r="C49" s="7" t="s">
        <v>89</v>
      </c>
      <c r="D49" s="6" t="s">
        <v>88</v>
      </c>
      <c r="E49" s="4" t="s">
        <v>42</v>
      </c>
    </row>
    <row r="50" spans="1:5" x14ac:dyDescent="0.2">
      <c r="A50" s="8" t="s">
        <v>57</v>
      </c>
      <c r="B50" s="10" t="s">
        <v>87</v>
      </c>
      <c r="C50" s="10" t="s">
        <v>67</v>
      </c>
      <c r="D50" s="8" t="s">
        <v>86</v>
      </c>
    </row>
    <row r="51" spans="1:5" x14ac:dyDescent="0.2">
      <c r="A51" s="8" t="s">
        <v>57</v>
      </c>
      <c r="B51" s="7" t="s">
        <v>70</v>
      </c>
      <c r="C51" s="10" t="s">
        <v>67</v>
      </c>
      <c r="D51" s="9" t="s">
        <v>85</v>
      </c>
    </row>
    <row r="52" spans="1:5" x14ac:dyDescent="0.2">
      <c r="A52" s="8" t="s">
        <v>57</v>
      </c>
      <c r="B52" s="7" t="s">
        <v>70</v>
      </c>
      <c r="C52" s="7" t="s">
        <v>84</v>
      </c>
      <c r="D52" s="6" t="s">
        <v>83</v>
      </c>
      <c r="E52" s="4" t="s">
        <v>2</v>
      </c>
    </row>
    <row r="53" spans="1:5" x14ac:dyDescent="0.2">
      <c r="A53" s="8" t="s">
        <v>57</v>
      </c>
      <c r="B53" s="7" t="s">
        <v>70</v>
      </c>
      <c r="C53" s="7" t="s">
        <v>82</v>
      </c>
      <c r="D53" s="6" t="s">
        <v>81</v>
      </c>
      <c r="E53" s="4" t="s">
        <v>4</v>
      </c>
    </row>
    <row r="54" spans="1:5" x14ac:dyDescent="0.2">
      <c r="A54" s="8" t="s">
        <v>57</v>
      </c>
      <c r="B54" s="7" t="s">
        <v>70</v>
      </c>
      <c r="C54" s="7" t="s">
        <v>80</v>
      </c>
      <c r="D54" s="6" t="s">
        <v>79</v>
      </c>
      <c r="E54" s="4" t="s">
        <v>11</v>
      </c>
    </row>
    <row r="55" spans="1:5" x14ac:dyDescent="0.2">
      <c r="A55" s="8" t="s">
        <v>57</v>
      </c>
      <c r="B55" s="7" t="s">
        <v>70</v>
      </c>
      <c r="C55" s="7" t="s">
        <v>78</v>
      </c>
      <c r="D55" s="6" t="s">
        <v>77</v>
      </c>
      <c r="E55" s="4" t="s">
        <v>25</v>
      </c>
    </row>
    <row r="56" spans="1:5" x14ac:dyDescent="0.2">
      <c r="A56" s="8" t="s">
        <v>57</v>
      </c>
      <c r="B56" s="7" t="s">
        <v>70</v>
      </c>
      <c r="C56" s="7" t="s">
        <v>76</v>
      </c>
      <c r="D56" s="6" t="s">
        <v>75</v>
      </c>
      <c r="E56" s="4" t="s">
        <v>27</v>
      </c>
    </row>
    <row r="57" spans="1:5" x14ac:dyDescent="0.2">
      <c r="A57" s="8" t="s">
        <v>57</v>
      </c>
      <c r="B57" s="7" t="s">
        <v>70</v>
      </c>
      <c r="C57" s="7" t="s">
        <v>74</v>
      </c>
      <c r="D57" s="6" t="s">
        <v>73</v>
      </c>
      <c r="E57" s="4" t="s">
        <v>30</v>
      </c>
    </row>
    <row r="58" spans="1:5" x14ac:dyDescent="0.2">
      <c r="A58" s="8" t="s">
        <v>57</v>
      </c>
      <c r="B58" s="7" t="s">
        <v>70</v>
      </c>
      <c r="C58" s="7" t="s">
        <v>72</v>
      </c>
      <c r="D58" s="6" t="s">
        <v>71</v>
      </c>
      <c r="E58" s="4" t="s">
        <v>43</v>
      </c>
    </row>
    <row r="59" spans="1:5" x14ac:dyDescent="0.2">
      <c r="A59" s="8" t="s">
        <v>57</v>
      </c>
      <c r="B59" s="7" t="s">
        <v>70</v>
      </c>
      <c r="C59" s="7" t="s">
        <v>69</v>
      </c>
      <c r="D59" s="6" t="s">
        <v>68</v>
      </c>
      <c r="E59" s="4" t="s">
        <v>49</v>
      </c>
    </row>
    <row r="60" spans="1:5" x14ac:dyDescent="0.2">
      <c r="A60" s="8" t="s">
        <v>57</v>
      </c>
      <c r="B60" s="7" t="s">
        <v>56</v>
      </c>
      <c r="C60" s="10" t="s">
        <v>67</v>
      </c>
      <c r="D60" s="9" t="s">
        <v>66</v>
      </c>
    </row>
    <row r="61" spans="1:5" x14ac:dyDescent="0.2">
      <c r="A61" s="8" t="s">
        <v>57</v>
      </c>
      <c r="B61" s="7" t="s">
        <v>56</v>
      </c>
      <c r="C61" s="7" t="s">
        <v>65</v>
      </c>
      <c r="D61" s="6" t="s">
        <v>64</v>
      </c>
      <c r="E61" s="4" t="s">
        <v>1</v>
      </c>
    </row>
    <row r="62" spans="1:5" x14ac:dyDescent="0.2">
      <c r="A62" s="8" t="s">
        <v>57</v>
      </c>
      <c r="B62" s="7" t="s">
        <v>56</v>
      </c>
      <c r="C62" s="7" t="s">
        <v>63</v>
      </c>
      <c r="D62" s="6" t="s">
        <v>62</v>
      </c>
      <c r="E62" s="4" t="s">
        <v>52</v>
      </c>
    </row>
    <row r="63" spans="1:5" x14ac:dyDescent="0.2">
      <c r="A63" s="8" t="s">
        <v>57</v>
      </c>
      <c r="B63" s="7" t="s">
        <v>56</v>
      </c>
      <c r="C63" s="7" t="s">
        <v>61</v>
      </c>
      <c r="D63" s="6" t="s">
        <v>60</v>
      </c>
      <c r="E63" s="4" t="s">
        <v>10</v>
      </c>
    </row>
    <row r="64" spans="1:5" x14ac:dyDescent="0.2">
      <c r="A64" s="8" t="s">
        <v>57</v>
      </c>
      <c r="B64" s="7" t="s">
        <v>56</v>
      </c>
      <c r="C64" s="7" t="s">
        <v>59</v>
      </c>
      <c r="D64" s="6" t="s">
        <v>58</v>
      </c>
      <c r="E64" s="4" t="s">
        <v>36</v>
      </c>
    </row>
    <row r="65" spans="1:5" x14ac:dyDescent="0.2">
      <c r="A65" s="8" t="s">
        <v>57</v>
      </c>
      <c r="B65" s="7" t="s">
        <v>56</v>
      </c>
      <c r="C65" s="7" t="s">
        <v>55</v>
      </c>
      <c r="D65" s="6" t="s">
        <v>54</v>
      </c>
      <c r="E65" s="4" t="s">
        <v>46</v>
      </c>
    </row>
  </sheetData>
  <pageMargins left="1" right="1" top="0.75" bottom="1" header="0.5" footer="0.5"/>
  <pageSetup orientation="portrait" r:id="rId1"/>
  <headerFooter alignWithMargins="0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B2"/>
  <sheetViews>
    <sheetView workbookViewId="0">
      <selection activeCell="B2" sqref="B2"/>
    </sheetView>
  </sheetViews>
  <sheetFormatPr defaultRowHeight="15" x14ac:dyDescent="0.25"/>
  <cols>
    <col min="1" max="1" width="14.5703125" customWidth="1"/>
    <col min="2" max="2" width="84.7109375" customWidth="1"/>
  </cols>
  <sheetData>
    <row r="2" spans="1:2" x14ac:dyDescent="0.25">
      <c r="A2" t="s">
        <v>51</v>
      </c>
      <c r="B2" s="3" t="s">
        <v>50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Pivot Table</vt:lpstr>
      <vt:lpstr>2008 Election</vt:lpstr>
      <vt:lpstr>State Codes</vt:lpstr>
      <vt:lpstr>Links</vt:lpstr>
      <vt:lpstr>cl_division</vt:lpstr>
      <vt:lpstr>cl_names</vt:lpstr>
      <vt:lpstr>cl_states</vt:lpstr>
      <vt:lpstr>'2008 Election'!popular_vote</vt:lpstr>
      <vt:lpstr>'State Codes'!Print_Titles</vt:lpstr>
      <vt:lpstr>TABLE4_ST</vt:lpstr>
      <vt:lpstr>vl_division_to_name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Correia</dc:creator>
  <cp:lastModifiedBy>Kevin Correia</cp:lastModifiedBy>
  <dcterms:created xsi:type="dcterms:W3CDTF">2018-01-26T02:18:36Z</dcterms:created>
  <dcterms:modified xsi:type="dcterms:W3CDTF">2018-02-06T03:47:00Z</dcterms:modified>
</cp:coreProperties>
</file>