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kathryncruz/Downloads/"/>
    </mc:Choice>
  </mc:AlternateContent>
  <xr:revisionPtr revIDLastSave="0" documentId="13_ncr:1_{DB01F46D-AE6A-AD4E-A7C5-365C380F6A13}" xr6:coauthVersionLast="47" xr6:coauthVersionMax="47" xr10:uidLastSave="{00000000-0000-0000-0000-000000000000}"/>
  <bookViews>
    <workbookView xWindow="0" yWindow="760" windowWidth="29400" windowHeight="16720" xr2:uid="{00000000-000D-0000-FFFF-FFFF00000000}"/>
  </bookViews>
  <sheets>
    <sheet name="CSE (Computer Science) and CAM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gZIqxlQEuYd0/6QOalcPdNV2ks6A=="/>
    </ext>
  </extLst>
</workbook>
</file>

<file path=xl/calcChain.xml><?xml version="1.0" encoding="utf-8"?>
<calcChain xmlns="http://schemas.openxmlformats.org/spreadsheetml/2006/main">
  <c r="G10" i="4" l="1"/>
  <c r="G37" i="4"/>
  <c r="C35" i="4"/>
  <c r="C27" i="4"/>
  <c r="G45" i="4"/>
  <c r="C45" i="4"/>
  <c r="G47" i="4" s="1"/>
  <c r="G35" i="4"/>
  <c r="G26" i="4"/>
  <c r="G18" i="4"/>
  <c r="C18" i="4"/>
  <c r="C9" i="4"/>
  <c r="C37" i="4" l="1"/>
  <c r="C47" i="4" s="1"/>
</calcChain>
</file>

<file path=xl/sharedStrings.xml><?xml version="1.0" encoding="utf-8"?>
<sst xmlns="http://schemas.openxmlformats.org/spreadsheetml/2006/main" count="142" uniqueCount="99">
  <si>
    <t>Fall</t>
  </si>
  <si>
    <t xml:space="preserve">First Year </t>
  </si>
  <si>
    <t>Spring</t>
  </si>
  <si>
    <t>CHEM 121/L</t>
  </si>
  <si>
    <t>MATH 131</t>
  </si>
  <si>
    <t>Calculus I</t>
  </si>
  <si>
    <t>MATH 132</t>
  </si>
  <si>
    <t>Calculus II</t>
  </si>
  <si>
    <t>PHYS 121/L</t>
  </si>
  <si>
    <t>General Physics I with Lab</t>
  </si>
  <si>
    <t>PHYS 122/L</t>
  </si>
  <si>
    <t>General Physics II with Lab</t>
  </si>
  <si>
    <t>Modern Language I</t>
  </si>
  <si>
    <t>PHIL 110</t>
  </si>
  <si>
    <t>First-Year Common Course</t>
  </si>
  <si>
    <t>total</t>
  </si>
  <si>
    <t xml:space="preserve">Second Year </t>
  </si>
  <si>
    <t>MATH 231</t>
  </si>
  <si>
    <t>Calculus III</t>
  </si>
  <si>
    <t>ENLT 151W</t>
  </si>
  <si>
    <t>MATH 326</t>
  </si>
  <si>
    <t>1 course</t>
  </si>
  <si>
    <t>THEO 10002</t>
  </si>
  <si>
    <t>Fund of Theo: Biblc Hist</t>
  </si>
  <si>
    <t>EG 10117</t>
  </si>
  <si>
    <t>Engineering Design</t>
  </si>
  <si>
    <t>EG 10118</t>
  </si>
  <si>
    <t>Engineering Computing</t>
  </si>
  <si>
    <t>Third Year</t>
  </si>
  <si>
    <t>Fourth Year</t>
  </si>
  <si>
    <t>Fifth Year</t>
  </si>
  <si>
    <t xml:space="preserve">Notes:  </t>
  </si>
  <si>
    <t>SPLL 101</t>
  </si>
  <si>
    <t>Modern Language II</t>
  </si>
  <si>
    <t>Linear Algebra &amp; DiffEqns</t>
  </si>
  <si>
    <t>MATH 225</t>
  </si>
  <si>
    <t>Foundations of Higher Math</t>
  </si>
  <si>
    <t>MATH 345</t>
  </si>
  <si>
    <t>Probability</t>
  </si>
  <si>
    <t>Sophia General Education course</t>
  </si>
  <si>
    <t>MATH 346</t>
  </si>
  <si>
    <t>Statistics</t>
  </si>
  <si>
    <t>MATH xx</t>
  </si>
  <si>
    <t>SMC Graduation credits total (need 128)</t>
  </si>
  <si>
    <t>UND Graduation credits total (need 157)</t>
  </si>
  <si>
    <t>ENLT + W</t>
  </si>
  <si>
    <t>AP or Transfer Credits - note that UND does not accept AP credits</t>
  </si>
  <si>
    <r>
      <rPr>
        <b/>
        <sz val="12"/>
        <color theme="1"/>
        <rFont val="Arial"/>
        <family val="2"/>
      </rPr>
      <t xml:space="preserve">BS CAM at SMC + </t>
    </r>
    <r>
      <rPr>
        <b/>
        <sz val="12"/>
        <color rgb="FF0000FF"/>
        <rFont val="Arial"/>
        <family val="2"/>
      </rPr>
      <t>BS Computer Science Major at UND</t>
    </r>
  </si>
  <si>
    <t>Principles of Chemistry I with Lab</t>
  </si>
  <si>
    <t>Intro to Philosophy</t>
  </si>
  <si>
    <t>MATH 339</t>
  </si>
  <si>
    <t>CPSC 417</t>
  </si>
  <si>
    <t>Systems Analysis Design (or CPSC 429 Database Systems)</t>
  </si>
  <si>
    <t>CPSC 315</t>
  </si>
  <si>
    <t>Simulations (or CPSC 308 Electronic Communications)</t>
  </si>
  <si>
    <r>
      <rPr>
        <sz val="12"/>
        <color rgb="FF008000"/>
        <rFont val="Arial"/>
        <family val="2"/>
      </rPr>
      <t>Sophia General Education course (</t>
    </r>
    <r>
      <rPr>
        <sz val="12"/>
        <color theme="1"/>
        <rFont val="Arial"/>
        <family val="2"/>
      </rPr>
      <t>or MATH 339 Discrete Math)</t>
    </r>
  </si>
  <si>
    <t>CSE 20189</t>
  </si>
  <si>
    <t>Systems Programming (Unix)</t>
  </si>
  <si>
    <t>CSE 20312</t>
  </si>
  <si>
    <t>Data Structures</t>
  </si>
  <si>
    <t>CSE 20311</t>
  </si>
  <si>
    <t>Fund of Computing</t>
  </si>
  <si>
    <t>CSE 20221</t>
  </si>
  <si>
    <t>Logic Design</t>
  </si>
  <si>
    <t>MATH 496</t>
  </si>
  <si>
    <r>
      <rPr>
        <sz val="12"/>
        <color theme="1"/>
        <rFont val="Arial"/>
        <family val="2"/>
      </rPr>
      <t>Pro Seminar -</t>
    </r>
    <r>
      <rPr>
        <i/>
        <sz val="12"/>
        <color rgb="FFFF6600"/>
        <rFont val="Arial"/>
        <family val="2"/>
      </rPr>
      <t xml:space="preserve"> Adv W in Mathematics</t>
    </r>
  </si>
  <si>
    <t>MATH elective</t>
  </si>
  <si>
    <t>CSE 30151</t>
  </si>
  <si>
    <t>Theory of Computing</t>
  </si>
  <si>
    <t>Note that the spring is at 12 ND credits, the fall was at 9. This is approved by IB.</t>
  </si>
  <si>
    <t>CSE xx</t>
  </si>
  <si>
    <t>CSE Elective</t>
  </si>
  <si>
    <t>CSE 30341</t>
  </si>
  <si>
    <t>Operating Systems</t>
  </si>
  <si>
    <t>CSE 30321</t>
  </si>
  <si>
    <t>Computer Architecture I</t>
  </si>
  <si>
    <t>CSE 30332</t>
  </si>
  <si>
    <t>Programming Paradigms</t>
  </si>
  <si>
    <t>Total math, cpsc, and science hours</t>
  </si>
  <si>
    <t>Student completes studies at SMC and transfers to ND</t>
  </si>
  <si>
    <t>(need 60 for BS)</t>
  </si>
  <si>
    <t>CSE 40113</t>
  </si>
  <si>
    <t>Algorithms</t>
  </si>
  <si>
    <t>CSE 40175</t>
  </si>
  <si>
    <t>Ethical and Social Issues</t>
  </si>
  <si>
    <t>total ND credits</t>
  </si>
  <si>
    <t>Student completes studies at SMC and ND</t>
  </si>
  <si>
    <t>(UND requires 63)</t>
  </si>
  <si>
    <t>SMC accepts UND's EG 10116 Programming in place of CPSC 207 Computer Programming</t>
  </si>
  <si>
    <t>SMC accepts UND's CSE 20312 Data Structures in place of SMC's CPSC 328 Data Structures</t>
  </si>
  <si>
    <t>UND accepts SMC's MATH 339 in place of UND's Discrete Math (Note UND's Discrete Math will not count for SMC's due to a difference in math level)</t>
  </si>
  <si>
    <t>UND accepts SMC's MATH 345 (Prob) in place of ACMS 30440 (Prob &amp; Stats, 1 semester); SMC's MATH 346 (Stats) will count as a Technical Elective for CS</t>
  </si>
  <si>
    <t>upper-level (300+) Mathematics courses at SMC and upper level (300+) CPSC courses at SMC will serve as Technical Electives for CSE.</t>
  </si>
  <si>
    <t>HIST 201</t>
  </si>
  <si>
    <t>U.S. History to 1865 CTS</t>
  </si>
  <si>
    <t>Discrete Math</t>
  </si>
  <si>
    <t>MLCH</t>
  </si>
  <si>
    <t>PSYC 157</t>
  </si>
  <si>
    <t>Intro to Psychology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</si>
</sst>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FF"/>
      <name val="Arial"/>
      <family val="2"/>
    </font>
    <font>
      <sz val="12"/>
      <color rgb="FF000000"/>
      <name val="Arial"/>
      <family val="2"/>
    </font>
    <font>
      <sz val="12"/>
      <color rgb="FF00FF00"/>
      <name val="Arial"/>
      <family val="2"/>
    </font>
    <font>
      <sz val="12"/>
      <color rgb="FF008000"/>
      <name val="Arial"/>
      <family val="2"/>
    </font>
    <font>
      <i/>
      <sz val="12"/>
      <color rgb="FFFF0000"/>
      <name val="Arial"/>
      <family val="2"/>
    </font>
    <font>
      <i/>
      <sz val="12"/>
      <color rgb="FFFF6600"/>
      <name val="Arial"/>
      <family val="2"/>
    </font>
    <font>
      <b/>
      <sz val="12"/>
      <color rgb="FF0000FF"/>
      <name val="Arial"/>
      <family val="2"/>
    </font>
    <font>
      <sz val="12"/>
      <color rgb="FFFF0000"/>
      <name val="Arial"/>
      <family val="2"/>
    </font>
    <font>
      <sz val="12"/>
      <color rgb="FF339966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8000"/>
      <name val="Arial"/>
      <family val="2"/>
    </font>
    <font>
      <b/>
      <sz val="12"/>
      <color rgb="FF000000"/>
      <name val="Arial"/>
      <family val="2"/>
    </font>
    <font>
      <sz val="13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CDFFCC"/>
        <bgColor rgb="FFCDFFCC"/>
      </patternFill>
    </fill>
    <fill>
      <patternFill patternType="solid">
        <fgColor rgb="FFD8D8D9"/>
        <bgColor rgb="FFD8D8D9"/>
      </patternFill>
    </fill>
    <fill>
      <patternFill patternType="solid">
        <fgColor rgb="FFCBFFCB"/>
        <bgColor rgb="FFCBFFC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16" fontId="1" fillId="0" borderId="0" xfId="0" applyNumberFormat="1" applyFont="1"/>
    <xf numFmtId="0" fontId="4" fillId="0" borderId="0" xfId="0" applyFont="1"/>
    <xf numFmtId="164" fontId="5" fillId="0" borderId="0" xfId="0" applyNumberFormat="1" applyFont="1" applyAlignment="1">
      <alignment horizontal="center"/>
    </xf>
    <xf numFmtId="16" fontId="6" fillId="2" borderId="1" xfId="0" applyNumberFormat="1" applyFont="1" applyFill="1" applyBorder="1"/>
    <xf numFmtId="0" fontId="6" fillId="2" borderId="1" xfId="0" applyFont="1" applyFill="1" applyBorder="1"/>
    <xf numFmtId="164" fontId="6" fillId="2" borderId="1" xfId="0" applyNumberFormat="1" applyFont="1" applyFill="1" applyBorder="1" applyAlignment="1">
      <alignment horizontal="center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0" fontId="3" fillId="2" borderId="1" xfId="0" applyFont="1" applyFill="1" applyBorder="1"/>
    <xf numFmtId="16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2" fillId="3" borderId="1" xfId="0" applyFont="1" applyFill="1" applyBorder="1"/>
    <xf numFmtId="16" fontId="6" fillId="0" borderId="0" xfId="0" applyNumberFormat="1" applyFont="1"/>
    <xf numFmtId="0" fontId="1" fillId="0" borderId="0" xfId="0" applyFont="1" applyAlignment="1">
      <alignment wrapText="1"/>
    </xf>
    <xf numFmtId="0" fontId="3" fillId="4" borderId="1" xfId="0" applyFont="1" applyFill="1" applyBorder="1" applyAlignment="1">
      <alignment horizontal="left" wrapText="1"/>
    </xf>
    <xf numFmtId="164" fontId="3" fillId="4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164" fontId="6" fillId="6" borderId="1" xfId="0" applyNumberFormat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0" fontId="9" fillId="5" borderId="1" xfId="0" applyFont="1" applyFill="1" applyBorder="1"/>
    <xf numFmtId="0" fontId="12" fillId="0" borderId="0" xfId="0" applyFont="1"/>
    <xf numFmtId="0" fontId="13" fillId="0" borderId="0" xfId="0" applyFont="1" applyAlignment="1">
      <alignment wrapText="1"/>
    </xf>
    <xf numFmtId="0" fontId="14" fillId="2" borderId="1" xfId="0" applyFont="1" applyFill="1" applyBorder="1"/>
    <xf numFmtId="16" fontId="14" fillId="2" borderId="1" xfId="0" applyNumberFormat="1" applyFont="1" applyFill="1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15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21" Type="http://schemas.openxmlformats.org/officeDocument/2006/relationships/calcChain" Target="calcChain.xml"/><Relationship Id="rId17" Type="http://customschemas.google.com/relationships/workbookmetadata" Target="metadata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zoomScale="104" workbookViewId="0">
      <selection activeCell="B12" sqref="B12"/>
    </sheetView>
  </sheetViews>
  <sheetFormatPr baseColWidth="10" defaultColWidth="14.5" defaultRowHeight="15" customHeight="1" x14ac:dyDescent="0.2"/>
  <cols>
    <col min="1" max="1" width="16.1640625" customWidth="1"/>
    <col min="2" max="2" width="45.83203125" customWidth="1"/>
    <col min="3" max="3" width="8" customWidth="1"/>
    <col min="4" max="4" width="3.5" customWidth="1"/>
    <col min="5" max="5" width="18.83203125" customWidth="1"/>
    <col min="6" max="6" width="46.1640625" customWidth="1"/>
    <col min="7" max="7" width="6.33203125" customWidth="1"/>
    <col min="8" max="8" width="3.5" customWidth="1"/>
    <col min="9" max="9" width="15.83203125" customWidth="1"/>
    <col min="10" max="10" width="17" customWidth="1"/>
    <col min="11" max="11" width="21.33203125" customWidth="1"/>
    <col min="12" max="12" width="14.5" customWidth="1"/>
    <col min="13" max="13" width="45.5" customWidth="1"/>
    <col min="14" max="26" width="12" customWidth="1"/>
  </cols>
  <sheetData>
    <row r="1" spans="1:26" ht="16" x14ac:dyDescent="0.2">
      <c r="A1" s="49"/>
      <c r="B1" s="50"/>
      <c r="C1" s="1"/>
      <c r="D1" s="1"/>
      <c r="E1" s="1"/>
      <c r="F1" s="1"/>
      <c r="G1" s="1"/>
      <c r="H1" s="1"/>
      <c r="I1" s="51" t="s">
        <v>46</v>
      </c>
      <c r="J1" s="50"/>
      <c r="K1" s="50"/>
      <c r="L1" s="50"/>
      <c r="M1" s="50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2" t="s">
        <v>47</v>
      </c>
      <c r="B2" s="1"/>
      <c r="C2" s="4"/>
      <c r="D2" s="5"/>
      <c r="E2" s="1"/>
      <c r="F2" s="1"/>
      <c r="G2" s="1"/>
      <c r="H2" s="4"/>
      <c r="I2" s="10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2"/>
      <c r="B3" s="1"/>
      <c r="C3" s="4"/>
      <c r="D3" s="5"/>
      <c r="E3" s="6"/>
      <c r="F3" s="6"/>
      <c r="G3" s="4"/>
      <c r="H3" s="4"/>
      <c r="I3" s="1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2" t="s">
        <v>0</v>
      </c>
      <c r="B4" s="31" t="s">
        <v>1</v>
      </c>
      <c r="C4" s="4"/>
      <c r="D4" s="5"/>
      <c r="E4" s="7" t="s">
        <v>2</v>
      </c>
      <c r="F4" s="6"/>
      <c r="G4" s="4"/>
      <c r="H4" s="4"/>
      <c r="I4" s="1"/>
      <c r="J4" s="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9" t="s">
        <v>4</v>
      </c>
      <c r="B5" s="6" t="s">
        <v>5</v>
      </c>
      <c r="C5" s="4">
        <v>4</v>
      </c>
      <c r="D5" s="9"/>
      <c r="E5" s="9" t="s">
        <v>6</v>
      </c>
      <c r="F5" s="6" t="s">
        <v>7</v>
      </c>
      <c r="G5" s="4">
        <v>4</v>
      </c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" x14ac:dyDescent="0.2">
      <c r="A6" s="6" t="s">
        <v>8</v>
      </c>
      <c r="B6" s="1" t="s">
        <v>9</v>
      </c>
      <c r="C6" s="4">
        <v>4</v>
      </c>
      <c r="D6" s="5"/>
      <c r="E6" s="6" t="s">
        <v>10</v>
      </c>
      <c r="F6" s="6" t="s">
        <v>11</v>
      </c>
      <c r="G6" s="4">
        <v>4</v>
      </c>
      <c r="H6" s="4"/>
      <c r="I6" s="1"/>
      <c r="J6" s="4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45" t="s">
        <v>96</v>
      </c>
      <c r="B7" s="13" t="s">
        <v>12</v>
      </c>
      <c r="C7" s="14">
        <v>4</v>
      </c>
      <c r="D7" s="21"/>
      <c r="E7" s="13" t="s">
        <v>19</v>
      </c>
      <c r="F7" s="13" t="s">
        <v>45</v>
      </c>
      <c r="G7" s="14">
        <v>4</v>
      </c>
      <c r="H7" s="11"/>
      <c r="I7" s="8"/>
      <c r="J7" s="4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32" t="s">
        <v>32</v>
      </c>
      <c r="B8" s="15" t="s">
        <v>14</v>
      </c>
      <c r="C8" s="16">
        <v>1</v>
      </c>
      <c r="D8" s="21"/>
      <c r="E8" s="44" t="s">
        <v>96</v>
      </c>
      <c r="F8" s="13" t="s">
        <v>33</v>
      </c>
      <c r="G8" s="14">
        <v>4</v>
      </c>
      <c r="H8" s="11"/>
      <c r="I8" s="8"/>
      <c r="J8" s="4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1"/>
      <c r="B9" s="17" t="s">
        <v>15</v>
      </c>
      <c r="C9" s="18">
        <f>SUM(C5:C8)</f>
        <v>13</v>
      </c>
      <c r="D9" s="5"/>
      <c r="E9" s="1" t="s">
        <v>97</v>
      </c>
      <c r="F9" s="1" t="s">
        <v>98</v>
      </c>
      <c r="G9" s="48">
        <v>3</v>
      </c>
      <c r="H9" s="2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D10" s="5"/>
      <c r="E10" s="6"/>
      <c r="F10" s="17" t="s">
        <v>15</v>
      </c>
      <c r="G10" s="18">
        <f>SUM(G5:G9)</f>
        <v>19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1"/>
      <c r="B11" s="1"/>
      <c r="C11" s="1"/>
      <c r="D11" s="1"/>
      <c r="E11" s="1"/>
      <c r="F11" s="1"/>
      <c r="G11" s="1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2" t="s">
        <v>0</v>
      </c>
      <c r="B12" s="31" t="s">
        <v>16</v>
      </c>
      <c r="C12" s="4"/>
      <c r="D12" s="5"/>
      <c r="E12" s="7" t="s">
        <v>2</v>
      </c>
      <c r="F12" s="6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9" t="s">
        <v>17</v>
      </c>
      <c r="B13" s="6" t="s">
        <v>18</v>
      </c>
      <c r="C13" s="4">
        <v>4</v>
      </c>
      <c r="D13" s="5"/>
      <c r="E13" s="6" t="s">
        <v>93</v>
      </c>
      <c r="F13" s="42" t="s">
        <v>94</v>
      </c>
      <c r="G13" s="4">
        <v>4</v>
      </c>
      <c r="H13" s="4"/>
      <c r="I13" s="6"/>
      <c r="J13" s="6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6" t="s">
        <v>35</v>
      </c>
      <c r="B14" s="1" t="s">
        <v>36</v>
      </c>
      <c r="C14" s="4">
        <v>3</v>
      </c>
      <c r="D14" s="1"/>
      <c r="E14" s="1" t="s">
        <v>37</v>
      </c>
      <c r="F14" s="1" t="s">
        <v>38</v>
      </c>
      <c r="G14" s="4">
        <v>3</v>
      </c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13" t="s">
        <v>13</v>
      </c>
      <c r="B15" s="13" t="s">
        <v>49</v>
      </c>
      <c r="C15" s="14">
        <v>3</v>
      </c>
      <c r="D15" s="1"/>
      <c r="E15" s="33" t="s">
        <v>50</v>
      </c>
      <c r="F15" s="43" t="s">
        <v>95</v>
      </c>
      <c r="G15" s="4">
        <v>3</v>
      </c>
      <c r="H15" s="1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s="6" t="s">
        <v>3</v>
      </c>
      <c r="B16" s="1" t="s">
        <v>48</v>
      </c>
      <c r="C16" s="4">
        <v>4</v>
      </c>
      <c r="D16" s="1"/>
      <c r="E16" s="8" t="s">
        <v>60</v>
      </c>
      <c r="F16" s="8" t="s">
        <v>61</v>
      </c>
      <c r="G16" s="20">
        <v>4</v>
      </c>
      <c r="H16" s="20"/>
      <c r="I16" s="8"/>
      <c r="J16" s="8"/>
      <c r="K16" s="2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3" t="s">
        <v>24</v>
      </c>
      <c r="B17" s="8" t="s">
        <v>25</v>
      </c>
      <c r="C17" s="20">
        <v>3</v>
      </c>
      <c r="D17" s="21"/>
      <c r="E17" s="3" t="s">
        <v>26</v>
      </c>
      <c r="F17" s="8" t="s">
        <v>27</v>
      </c>
      <c r="G17" s="20">
        <v>3</v>
      </c>
      <c r="H17" s="2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6"/>
      <c r="B18" s="17" t="s">
        <v>15</v>
      </c>
      <c r="C18" s="18">
        <f>SUM(C13:C17)</f>
        <v>17</v>
      </c>
      <c r="D18" s="1"/>
      <c r="E18" s="6"/>
      <c r="F18" s="17" t="s">
        <v>15</v>
      </c>
      <c r="G18" s="18">
        <f>SUM(G13:G17)</f>
        <v>17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2">
      <c r="A19" s="6"/>
      <c r="B19" s="17"/>
      <c r="C19" s="18"/>
      <c r="D19" s="1"/>
      <c r="E19" s="6"/>
      <c r="F19" s="17"/>
      <c r="G19" s="18"/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x14ac:dyDescent="0.2">
      <c r="A20" s="2" t="s">
        <v>0</v>
      </c>
      <c r="B20" s="36" t="s">
        <v>28</v>
      </c>
      <c r="C20" s="4"/>
      <c r="D20" s="5"/>
      <c r="E20" s="7" t="s">
        <v>2</v>
      </c>
      <c r="F20" s="22"/>
      <c r="G20" s="4"/>
      <c r="H20" s="2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 t="s">
        <v>51</v>
      </c>
      <c r="B21" s="33" t="s">
        <v>52</v>
      </c>
      <c r="C21" s="4">
        <v>3</v>
      </c>
      <c r="D21" s="5"/>
      <c r="E21" s="1" t="s">
        <v>53</v>
      </c>
      <c r="F21" s="33" t="s">
        <v>54</v>
      </c>
      <c r="G21" s="4">
        <v>3</v>
      </c>
      <c r="H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 t="s">
        <v>40</v>
      </c>
      <c r="B22" s="1" t="s">
        <v>41</v>
      </c>
      <c r="C22" s="4">
        <v>3</v>
      </c>
      <c r="D22" s="5"/>
      <c r="E22" s="37" t="s">
        <v>21</v>
      </c>
      <c r="F22" s="38" t="s">
        <v>55</v>
      </c>
      <c r="G22" s="39">
        <v>3</v>
      </c>
      <c r="H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6" t="s">
        <v>20</v>
      </c>
      <c r="B23" s="6" t="s">
        <v>34</v>
      </c>
      <c r="C23" s="4">
        <v>4</v>
      </c>
      <c r="D23" s="5"/>
      <c r="E23" s="8" t="s">
        <v>56</v>
      </c>
      <c r="F23" s="8" t="s">
        <v>57</v>
      </c>
      <c r="G23" s="20">
        <v>3</v>
      </c>
      <c r="H23" s="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6" t="s">
        <v>35</v>
      </c>
      <c r="B24" s="1" t="s">
        <v>36</v>
      </c>
      <c r="C24" s="4">
        <v>3</v>
      </c>
      <c r="D24" s="5"/>
      <c r="E24" s="8" t="s">
        <v>74</v>
      </c>
      <c r="F24" s="8" t="s">
        <v>75</v>
      </c>
      <c r="G24" s="20">
        <v>4</v>
      </c>
      <c r="H24" s="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34" t="s">
        <v>22</v>
      </c>
      <c r="B25" s="19" t="s">
        <v>23</v>
      </c>
      <c r="C25" s="35">
        <v>3</v>
      </c>
      <c r="D25" s="5"/>
      <c r="E25" s="8" t="s">
        <v>62</v>
      </c>
      <c r="F25" s="8" t="s">
        <v>63</v>
      </c>
      <c r="G25" s="20">
        <v>4</v>
      </c>
      <c r="H25" s="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8" t="s">
        <v>58</v>
      </c>
      <c r="B26" s="8" t="s">
        <v>59</v>
      </c>
      <c r="C26" s="20">
        <v>3</v>
      </c>
      <c r="D26" s="5"/>
      <c r="E26" s="6"/>
      <c r="F26" s="17" t="s">
        <v>15</v>
      </c>
      <c r="G26" s="18">
        <f>SUM(G21:G25)</f>
        <v>17</v>
      </c>
      <c r="H26" s="1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7" t="s">
        <v>15</v>
      </c>
      <c r="C27" s="18">
        <f>SUM(C21:C26)</f>
        <v>19</v>
      </c>
      <c r="D27" s="5"/>
      <c r="E27" s="6"/>
      <c r="F27" s="6"/>
      <c r="G27" s="4"/>
      <c r="H27" s="2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2" t="s">
        <v>0</v>
      </c>
      <c r="B28" s="36" t="s">
        <v>29</v>
      </c>
      <c r="C28" s="4"/>
      <c r="D28" s="5"/>
      <c r="E28" s="7" t="s">
        <v>2</v>
      </c>
      <c r="F28" s="6"/>
      <c r="G28" s="4"/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 t="s">
        <v>51</v>
      </c>
      <c r="B29" s="33" t="s">
        <v>52</v>
      </c>
      <c r="C29" s="4">
        <v>3</v>
      </c>
      <c r="D29" s="40"/>
      <c r="E29" s="1" t="s">
        <v>64</v>
      </c>
      <c r="F29" s="1" t="s">
        <v>65</v>
      </c>
      <c r="G29" s="4">
        <v>2</v>
      </c>
      <c r="H29" s="1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 t="s">
        <v>42</v>
      </c>
      <c r="B30" s="1" t="s">
        <v>66</v>
      </c>
      <c r="C30" s="4">
        <v>3</v>
      </c>
      <c r="D30" s="40"/>
      <c r="E30" s="12" t="s">
        <v>21</v>
      </c>
      <c r="F30" s="13" t="s">
        <v>39</v>
      </c>
      <c r="G30" s="14">
        <v>3</v>
      </c>
      <c r="H30" s="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2" t="s">
        <v>21</v>
      </c>
      <c r="B31" s="13" t="s">
        <v>39</v>
      </c>
      <c r="C31" s="14">
        <v>3</v>
      </c>
      <c r="D31" s="5"/>
      <c r="E31" s="8" t="s">
        <v>81</v>
      </c>
      <c r="F31" s="8" t="s">
        <v>82</v>
      </c>
      <c r="G31" s="20">
        <v>3</v>
      </c>
      <c r="H31" s="4"/>
      <c r="I31" s="30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8" t="s">
        <v>67</v>
      </c>
      <c r="B32" s="8" t="s">
        <v>68</v>
      </c>
      <c r="C32" s="20">
        <v>3</v>
      </c>
      <c r="D32" s="5"/>
      <c r="E32" s="8" t="s">
        <v>70</v>
      </c>
      <c r="F32" s="8" t="s">
        <v>71</v>
      </c>
      <c r="G32" s="20">
        <v>3</v>
      </c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8" t="s">
        <v>72</v>
      </c>
      <c r="B33" s="3" t="s">
        <v>73</v>
      </c>
      <c r="C33" s="20">
        <v>3</v>
      </c>
      <c r="D33" s="25"/>
      <c r="E33" s="8" t="s">
        <v>70</v>
      </c>
      <c r="F33" s="8" t="s">
        <v>71</v>
      </c>
      <c r="G33" s="20">
        <v>3</v>
      </c>
      <c r="H33" s="1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8" t="s">
        <v>76</v>
      </c>
      <c r="B34" s="8" t="s">
        <v>77</v>
      </c>
      <c r="C34" s="20">
        <v>3</v>
      </c>
      <c r="D34" s="25"/>
      <c r="E34" s="8" t="s">
        <v>70</v>
      </c>
      <c r="F34" s="8" t="s">
        <v>71</v>
      </c>
      <c r="G34" s="20">
        <v>3</v>
      </c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7" t="s">
        <v>15</v>
      </c>
      <c r="C35" s="18">
        <f>SUM(C29:C34)</f>
        <v>18</v>
      </c>
      <c r="D35" s="5"/>
      <c r="E35" s="1"/>
      <c r="F35" s="17" t="s">
        <v>15</v>
      </c>
      <c r="G35" s="18">
        <f>SUM(G29:G34)</f>
        <v>17</v>
      </c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7"/>
      <c r="C36" s="18"/>
      <c r="D36" s="5"/>
      <c r="E36" s="1"/>
      <c r="F36" s="17"/>
      <c r="G36" s="18"/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2" t="s">
        <v>43</v>
      </c>
      <c r="C37" s="18">
        <f>C9+G10+G18+C27+G26+C35+G35+C18</f>
        <v>137</v>
      </c>
      <c r="D37" s="5"/>
      <c r="E37" s="1"/>
      <c r="F37" s="17" t="s">
        <v>78</v>
      </c>
      <c r="G37" s="18">
        <f>SUM(C6,G5,G6,C13,C16,G14,G15,C21,C22,C24,C23,G21,C29,C30,G29,C5,G17,C26)</f>
        <v>60</v>
      </c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7" t="s">
        <v>79</v>
      </c>
      <c r="C38" s="1"/>
      <c r="D38" s="5"/>
      <c r="E38" s="6"/>
      <c r="F38" s="28" t="s">
        <v>80</v>
      </c>
      <c r="G38" s="1"/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7"/>
      <c r="C39" s="1"/>
      <c r="D39" s="5"/>
      <c r="E39" s="6"/>
      <c r="F39" s="1"/>
      <c r="G39" s="1"/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23" t="s">
        <v>0</v>
      </c>
      <c r="B40" s="41" t="s">
        <v>30</v>
      </c>
      <c r="C40" s="20"/>
      <c r="D40" s="5"/>
      <c r="E40" s="24" t="s">
        <v>2</v>
      </c>
      <c r="F40" s="3"/>
      <c r="G40" s="20"/>
      <c r="H40" s="1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8" t="s">
        <v>83</v>
      </c>
      <c r="B41" s="8" t="s">
        <v>84</v>
      </c>
      <c r="C41" s="20">
        <v>3</v>
      </c>
      <c r="D41" s="1"/>
      <c r="E41" s="8" t="s">
        <v>70</v>
      </c>
      <c r="F41" s="8" t="s">
        <v>71</v>
      </c>
      <c r="G41" s="20">
        <v>3</v>
      </c>
      <c r="H41" s="1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8" t="s">
        <v>70</v>
      </c>
      <c r="B42" s="8" t="s">
        <v>71</v>
      </c>
      <c r="C42" s="20">
        <v>3</v>
      </c>
      <c r="D42" s="8"/>
      <c r="E42" s="8" t="s">
        <v>70</v>
      </c>
      <c r="F42" s="8" t="s">
        <v>71</v>
      </c>
      <c r="G42" s="20">
        <v>3</v>
      </c>
      <c r="H42" s="1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8" t="s">
        <v>70</v>
      </c>
      <c r="B43" s="8" t="s">
        <v>71</v>
      </c>
      <c r="C43" s="20">
        <v>3</v>
      </c>
      <c r="D43" s="8"/>
      <c r="E43" s="8" t="s">
        <v>70</v>
      </c>
      <c r="F43" s="8" t="s">
        <v>71</v>
      </c>
      <c r="G43" s="20">
        <v>3</v>
      </c>
      <c r="H43" s="1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8" t="s">
        <v>70</v>
      </c>
      <c r="B44" s="8" t="s">
        <v>71</v>
      </c>
      <c r="C44" s="20">
        <v>3</v>
      </c>
      <c r="D44" s="8"/>
      <c r="E44" s="8" t="s">
        <v>70</v>
      </c>
      <c r="F44" s="8" t="s">
        <v>71</v>
      </c>
      <c r="G44" s="20">
        <v>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26" t="s">
        <v>15</v>
      </c>
      <c r="C45" s="27">
        <f>SUM(C41:C44)</f>
        <v>12</v>
      </c>
      <c r="D45" s="25"/>
      <c r="E45" s="3"/>
      <c r="F45" s="26" t="s">
        <v>15</v>
      </c>
      <c r="G45" s="27">
        <f>SUM(G41:G44)</f>
        <v>12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8"/>
      <c r="B46" s="8"/>
      <c r="C46" s="8"/>
      <c r="D46" s="25"/>
      <c r="E46" s="3"/>
      <c r="F46" s="3"/>
      <c r="G46" s="2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8"/>
      <c r="B47" s="23" t="s">
        <v>44</v>
      </c>
      <c r="C47" s="27">
        <f>C37+C45+G45</f>
        <v>161</v>
      </c>
      <c r="D47" s="25"/>
      <c r="E47" s="29"/>
      <c r="F47" s="26" t="s">
        <v>85</v>
      </c>
      <c r="G47" s="27">
        <f>C45+G45+C33+G24+G33+G32+G25+G23+C25+C17+G16+G31+C32+G17+G34</f>
        <v>66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24" t="s">
        <v>86</v>
      </c>
      <c r="C48" s="8"/>
      <c r="D48" s="25"/>
      <c r="E48" s="6"/>
      <c r="F48" s="28" t="s">
        <v>87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4"/>
      <c r="D49" s="5"/>
      <c r="E49" s="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28" t="s">
        <v>31</v>
      </c>
      <c r="B50" s="30" t="s">
        <v>88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30"/>
      <c r="B51" s="30" t="s">
        <v>89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30" t="s">
        <v>90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30" t="s">
        <v>91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30" t="s">
        <v>92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30"/>
      <c r="C55" s="1"/>
      <c r="D55" s="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B1"/>
    <mergeCell ref="I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(Computer Science) and CAM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Bentley</dc:creator>
  <cp:lastModifiedBy>Kathryn Cruz</cp:lastModifiedBy>
  <dcterms:created xsi:type="dcterms:W3CDTF">2022-11-12T00:51:45Z</dcterms:created>
  <dcterms:modified xsi:type="dcterms:W3CDTF">2025-04-24T13:52:54Z</dcterms:modified>
</cp:coreProperties>
</file>