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20" windowWidth="13120" windowHeight="3740"/>
  </bookViews>
  <sheets>
    <sheet name="Harmonic X Plan" sheetId="1" r:id="rId1"/>
    <sheet name="Harmonic X Journal" sheetId="2" r:id="rId2"/>
    <sheet name="Sheet1" sheetId="3" r:id="rId3"/>
    <sheet name="Sheet2" sheetId="4" r:id="rId4"/>
    <sheet name="Sheet3" sheetId="5" r:id="rId5"/>
    <sheet name="Sheet4" sheetId="6" r:id="rId6"/>
  </sheets>
  <definedNames>
    <definedName name="_xlnm._FilterDatabase" localSheetId="1" hidden="1">'Harmonic X Journal'!$B$8:$M$8</definedName>
    <definedName name="_xlnm._FilterDatabase" localSheetId="0" hidden="1">'Harmonic X Plan'!$A$9:$L$254</definedName>
  </definedNames>
  <calcPr calcId="125725"/>
</workbook>
</file>

<file path=xl/calcChain.xml><?xml version="1.0" encoding="utf-8"?>
<calcChain xmlns="http://schemas.openxmlformats.org/spreadsheetml/2006/main">
  <c r="G10" i="2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G203" s="1"/>
  <c r="G204" s="1"/>
  <c r="G205" s="1"/>
  <c r="G206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C10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C129" s="1"/>
  <c r="C130" s="1"/>
  <c r="C131" s="1"/>
  <c r="C132" s="1"/>
  <c r="C133" s="1"/>
  <c r="C134" s="1"/>
  <c r="C135" s="1"/>
  <c r="C136" s="1"/>
  <c r="C137" s="1"/>
  <c r="C138" s="1"/>
  <c r="C139" s="1"/>
  <c r="C140" s="1"/>
  <c r="C141" s="1"/>
  <c r="C142" s="1"/>
  <c r="C143" s="1"/>
  <c r="C144" s="1"/>
  <c r="C145" s="1"/>
  <c r="C146" s="1"/>
  <c r="C147" s="1"/>
  <c r="C148" s="1"/>
  <c r="C149" s="1"/>
  <c r="C150" s="1"/>
  <c r="C151" s="1"/>
  <c r="C152" s="1"/>
  <c r="C153" s="1"/>
  <c r="C154" s="1"/>
  <c r="C155" s="1"/>
  <c r="C156" s="1"/>
  <c r="C157" s="1"/>
  <c r="C158" s="1"/>
  <c r="C159" s="1"/>
  <c r="C160" s="1"/>
  <c r="C161" s="1"/>
  <c r="C162" s="1"/>
  <c r="C163" s="1"/>
  <c r="C164" s="1"/>
  <c r="C165" s="1"/>
  <c r="C166" s="1"/>
  <c r="C167" s="1"/>
  <c r="C168" s="1"/>
  <c r="C169" s="1"/>
  <c r="C170" s="1"/>
  <c r="C171" s="1"/>
  <c r="C172" s="1"/>
  <c r="C173" s="1"/>
  <c r="C174" s="1"/>
  <c r="C175" s="1"/>
  <c r="C176" s="1"/>
  <c r="C177" s="1"/>
  <c r="C178" s="1"/>
  <c r="C179" s="1"/>
  <c r="C180" s="1"/>
  <c r="C181" s="1"/>
  <c r="C182" s="1"/>
  <c r="C183" s="1"/>
  <c r="C184" s="1"/>
  <c r="C185" s="1"/>
  <c r="C186" s="1"/>
  <c r="C187" s="1"/>
  <c r="C188" s="1"/>
  <c r="C189" s="1"/>
  <c r="C190" s="1"/>
  <c r="C191" s="1"/>
  <c r="C192" s="1"/>
  <c r="C193" s="1"/>
  <c r="C194" s="1"/>
  <c r="C195" s="1"/>
  <c r="C196" s="1"/>
  <c r="C197" s="1"/>
  <c r="C198" s="1"/>
  <c r="C199" s="1"/>
  <c r="C200" s="1"/>
  <c r="C201" s="1"/>
  <c r="C202" s="1"/>
  <c r="C203" s="1"/>
  <c r="C204" s="1"/>
  <c r="C205" s="1"/>
  <c r="C206" s="1"/>
  <c r="C207" s="1"/>
  <c r="C208" s="1"/>
  <c r="C209" s="1"/>
  <c r="C210" s="1"/>
  <c r="C211" s="1"/>
  <c r="C212" s="1"/>
  <c r="C213" s="1"/>
  <c r="C214" s="1"/>
  <c r="C215" s="1"/>
  <c r="C216" s="1"/>
  <c r="C217" s="1"/>
  <c r="C218" s="1"/>
  <c r="C219" s="1"/>
  <c r="C220" s="1"/>
  <c r="C221" s="1"/>
  <c r="C222" s="1"/>
  <c r="C223" s="1"/>
  <c r="C224" s="1"/>
  <c r="C225" s="1"/>
  <c r="C226" s="1"/>
  <c r="C227" s="1"/>
  <c r="C228" s="1"/>
  <c r="C229" s="1"/>
  <c r="C230" s="1"/>
  <c r="C231" s="1"/>
  <c r="C232" s="1"/>
  <c r="C233" s="1"/>
  <c r="C234" s="1"/>
  <c r="C235" s="1"/>
  <c r="C236" s="1"/>
  <c r="C237" s="1"/>
  <c r="C238" s="1"/>
  <c r="C239" s="1"/>
  <c r="C240" s="1"/>
  <c r="C241" s="1"/>
  <c r="C242" s="1"/>
  <c r="C243" s="1"/>
  <c r="C244" s="1"/>
  <c r="C245" s="1"/>
  <c r="C246" s="1"/>
  <c r="C247" s="1"/>
  <c r="C248" s="1"/>
  <c r="C249" s="1"/>
  <c r="C250" s="1"/>
  <c r="C251" s="1"/>
  <c r="C252" s="1"/>
  <c r="D9"/>
  <c r="B10" s="1"/>
  <c r="M254" i="1"/>
  <c r="M253"/>
  <c r="M252"/>
  <c r="M251"/>
  <c r="M250"/>
  <c r="M249"/>
  <c r="M248"/>
  <c r="M247"/>
  <c r="M246"/>
  <c r="M245"/>
  <c r="M244"/>
  <c r="M243"/>
  <c r="M242"/>
  <c r="M241"/>
  <c r="M240"/>
  <c r="M239"/>
  <c r="M238"/>
  <c r="M237"/>
  <c r="M236"/>
  <c r="M235"/>
  <c r="M234"/>
  <c r="M233"/>
  <c r="M232"/>
  <c r="M231"/>
  <c r="M230"/>
  <c r="M229"/>
  <c r="M228"/>
  <c r="M227"/>
  <c r="M226"/>
  <c r="M225"/>
  <c r="M224"/>
  <c r="M223"/>
  <c r="M222"/>
  <c r="M221"/>
  <c r="M220"/>
  <c r="M219"/>
  <c r="M218"/>
  <c r="M217"/>
  <c r="M216"/>
  <c r="M215"/>
  <c r="M214"/>
  <c r="M213"/>
  <c r="M212"/>
  <c r="M211"/>
  <c r="M210"/>
  <c r="M209"/>
  <c r="M208"/>
  <c r="M207"/>
  <c r="M206"/>
  <c r="M205"/>
  <c r="M204"/>
  <c r="M203"/>
  <c r="M202"/>
  <c r="M201"/>
  <c r="M200"/>
  <c r="M199"/>
  <c r="M198"/>
  <c r="M197"/>
  <c r="M196"/>
  <c r="M195"/>
  <c r="M194"/>
  <c r="M193"/>
  <c r="M192"/>
  <c r="M191"/>
  <c r="M190"/>
  <c r="M189"/>
  <c r="M188"/>
  <c r="M187"/>
  <c r="M186"/>
  <c r="M185"/>
  <c r="M184"/>
  <c r="M183"/>
  <c r="M182"/>
  <c r="M181"/>
  <c r="M180"/>
  <c r="M179"/>
  <c r="M178"/>
  <c r="M177"/>
  <c r="M176"/>
  <c r="M175"/>
  <c r="M174"/>
  <c r="M173"/>
  <c r="M172"/>
  <c r="M171"/>
  <c r="M170"/>
  <c r="M169"/>
  <c r="M168"/>
  <c r="M167"/>
  <c r="M166"/>
  <c r="M165"/>
  <c r="M164"/>
  <c r="M163"/>
  <c r="M162"/>
  <c r="M161"/>
  <c r="M160"/>
  <c r="M159"/>
  <c r="M158"/>
  <c r="M157"/>
  <c r="M156"/>
  <c r="M155"/>
  <c r="M154"/>
  <c r="M153"/>
  <c r="M152"/>
  <c r="M151"/>
  <c r="M150"/>
  <c r="M149"/>
  <c r="M148"/>
  <c r="M147"/>
  <c r="M146"/>
  <c r="M145"/>
  <c r="M144"/>
  <c r="M143"/>
  <c r="M142"/>
  <c r="M141"/>
  <c r="M140"/>
  <c r="M139"/>
  <c r="M138"/>
  <c r="M137"/>
  <c r="M136"/>
  <c r="M135"/>
  <c r="C135"/>
  <c r="C136" s="1"/>
  <c r="C137" s="1"/>
  <c r="C138" s="1"/>
  <c r="C139" s="1"/>
  <c r="C140" s="1"/>
  <c r="C141" s="1"/>
  <c r="C142" s="1"/>
  <c r="C143" s="1"/>
  <c r="C144" s="1"/>
  <c r="C145" s="1"/>
  <c r="C146" s="1"/>
  <c r="C147" s="1"/>
  <c r="C148" s="1"/>
  <c r="C149" s="1"/>
  <c r="C150" s="1"/>
  <c r="C151" s="1"/>
  <c r="C152" s="1"/>
  <c r="C153" s="1"/>
  <c r="C154" s="1"/>
  <c r="C155" s="1"/>
  <c r="C156" s="1"/>
  <c r="C157" s="1"/>
  <c r="C158" s="1"/>
  <c r="C159" s="1"/>
  <c r="C160" s="1"/>
  <c r="C161" s="1"/>
  <c r="C162" s="1"/>
  <c r="C163" s="1"/>
  <c r="C164" s="1"/>
  <c r="C165" s="1"/>
  <c r="C166" s="1"/>
  <c r="C167" s="1"/>
  <c r="C168" s="1"/>
  <c r="C169" s="1"/>
  <c r="C170" s="1"/>
  <c r="C171" s="1"/>
  <c r="C172" s="1"/>
  <c r="C173" s="1"/>
  <c r="C174" s="1"/>
  <c r="C175" s="1"/>
  <c r="C176" s="1"/>
  <c r="C177" s="1"/>
  <c r="C178" s="1"/>
  <c r="C179" s="1"/>
  <c r="C180" s="1"/>
  <c r="C181" s="1"/>
  <c r="C182" s="1"/>
  <c r="C183" s="1"/>
  <c r="C184" s="1"/>
  <c r="C185" s="1"/>
  <c r="C186" s="1"/>
  <c r="C187" s="1"/>
  <c r="C188" s="1"/>
  <c r="C189" s="1"/>
  <c r="C190" s="1"/>
  <c r="C191" s="1"/>
  <c r="C192" s="1"/>
  <c r="C193" s="1"/>
  <c r="C194" s="1"/>
  <c r="C195" s="1"/>
  <c r="C196" s="1"/>
  <c r="C197" s="1"/>
  <c r="C198" s="1"/>
  <c r="C199" s="1"/>
  <c r="C200" s="1"/>
  <c r="C201" s="1"/>
  <c r="C202" s="1"/>
  <c r="C203" s="1"/>
  <c r="C204" s="1"/>
  <c r="C205" s="1"/>
  <c r="C206" s="1"/>
  <c r="C207" s="1"/>
  <c r="C208" s="1"/>
  <c r="C209" s="1"/>
  <c r="C210" s="1"/>
  <c r="C211" s="1"/>
  <c r="C212" s="1"/>
  <c r="C213" s="1"/>
  <c r="C214" s="1"/>
  <c r="C215" s="1"/>
  <c r="C216" s="1"/>
  <c r="C217" s="1"/>
  <c r="C218" s="1"/>
  <c r="C219" s="1"/>
  <c r="C220" s="1"/>
  <c r="C221" s="1"/>
  <c r="C222" s="1"/>
  <c r="C223" s="1"/>
  <c r="C224" s="1"/>
  <c r="C225" s="1"/>
  <c r="C226" s="1"/>
  <c r="C227" s="1"/>
  <c r="C228" s="1"/>
  <c r="C229" s="1"/>
  <c r="C230" s="1"/>
  <c r="C231" s="1"/>
  <c r="C232" s="1"/>
  <c r="C233" s="1"/>
  <c r="C234" s="1"/>
  <c r="C235" s="1"/>
  <c r="C236" s="1"/>
  <c r="C237" s="1"/>
  <c r="C238" s="1"/>
  <c r="C239" s="1"/>
  <c r="C240" s="1"/>
  <c r="C241" s="1"/>
  <c r="C242" s="1"/>
  <c r="C243" s="1"/>
  <c r="C244" s="1"/>
  <c r="C245" s="1"/>
  <c r="C246" s="1"/>
  <c r="C247" s="1"/>
  <c r="C248" s="1"/>
  <c r="C249" s="1"/>
  <c r="C250" s="1"/>
  <c r="C251" s="1"/>
  <c r="C252" s="1"/>
  <c r="C253" s="1"/>
  <c r="M134"/>
  <c r="M133"/>
  <c r="M132"/>
  <c r="M131"/>
  <c r="M130"/>
  <c r="M129"/>
  <c r="M128"/>
  <c r="M127"/>
  <c r="M126"/>
  <c r="M125"/>
  <c r="M124"/>
  <c r="M123"/>
  <c r="M122"/>
  <c r="M121"/>
  <c r="M120"/>
  <c r="M119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M70"/>
  <c r="M69"/>
  <c r="M68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C1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C129" s="1"/>
  <c r="C130" s="1"/>
  <c r="C131" s="1"/>
  <c r="C132" s="1"/>
  <c r="C133" s="1"/>
  <c r="M10"/>
  <c r="N13" a="1"/>
  <c r="J10" l="1"/>
  <c r="D10" i="2"/>
  <c r="B11" s="1"/>
  <c r="O10" i="1"/>
  <c r="N13"/>
  <c r="P10"/>
  <c r="K10" l="1"/>
  <c r="B11" s="1"/>
  <c r="J11" s="1"/>
  <c r="I11" s="1"/>
  <c r="G10"/>
  <c r="E10"/>
  <c r="I10"/>
  <c r="D11" i="2"/>
  <c r="B12" s="1"/>
  <c r="K11" i="1" l="1"/>
  <c r="B12" s="1"/>
  <c r="J12" s="1"/>
  <c r="K12" s="1"/>
  <c r="B13" s="1"/>
  <c r="G11"/>
  <c r="E11"/>
  <c r="B13" i="2"/>
  <c r="D13" s="1"/>
  <c r="B14" s="1"/>
  <c r="D12"/>
  <c r="J13" i="1" l="1"/>
  <c r="K13" s="1"/>
  <c r="B14" s="1"/>
  <c r="D14" i="2"/>
  <c r="B15" s="1"/>
  <c r="E12" i="1"/>
  <c r="G12"/>
  <c r="I12"/>
  <c r="J14" l="1"/>
  <c r="D15" i="2"/>
  <c r="B16" s="1"/>
  <c r="I13" i="1"/>
  <c r="E13"/>
  <c r="G13"/>
  <c r="D16" i="2" l="1"/>
  <c r="B17" s="1"/>
  <c r="G14" i="1"/>
  <c r="I14"/>
  <c r="E14"/>
  <c r="K14"/>
  <c r="B15" s="1"/>
  <c r="D17" i="2" l="1"/>
  <c r="B18" s="1"/>
  <c r="J15" i="1"/>
  <c r="D18" i="2" l="1"/>
  <c r="B19" s="1"/>
  <c r="G15" i="1"/>
  <c r="I15"/>
  <c r="E15"/>
  <c r="K15"/>
  <c r="B16" s="1"/>
  <c r="D19" i="2" l="1"/>
  <c r="B20" s="1"/>
  <c r="J16" i="1"/>
  <c r="D20" i="2" l="1"/>
  <c r="B21" s="1"/>
  <c r="G16" i="1"/>
  <c r="I16"/>
  <c r="E16"/>
  <c r="K16"/>
  <c r="B17" s="1"/>
  <c r="D21" i="2" l="1"/>
  <c r="B22" s="1"/>
  <c r="J17" i="1"/>
  <c r="K17" s="1"/>
  <c r="B18" s="1"/>
  <c r="D22" i="2" l="1"/>
  <c r="B23" s="1"/>
  <c r="G17" i="1"/>
  <c r="I17"/>
  <c r="E17"/>
  <c r="J18"/>
  <c r="G18" l="1"/>
  <c r="I18"/>
  <c r="E18"/>
  <c r="D23" i="2"/>
  <c r="B24" s="1"/>
  <c r="K18" i="1"/>
  <c r="B19" s="1"/>
  <c r="B25" i="2" l="1"/>
  <c r="D24"/>
  <c r="J19" i="1"/>
  <c r="D25" i="2" l="1"/>
  <c r="B26" s="1"/>
  <c r="G19" i="1"/>
  <c r="I19"/>
  <c r="E19"/>
  <c r="K19"/>
  <c r="B20" s="1"/>
  <c r="D26" i="2" l="1"/>
  <c r="B27" s="1"/>
  <c r="J20" i="1"/>
  <c r="D27" i="2" l="1"/>
  <c r="B28" s="1"/>
  <c r="G20" i="1"/>
  <c r="I20"/>
  <c r="E20"/>
  <c r="K20"/>
  <c r="B21" s="1"/>
  <c r="D28" i="2" l="1"/>
  <c r="B29" s="1"/>
  <c r="J21" i="1"/>
  <c r="D29" i="2" l="1"/>
  <c r="B30" s="1"/>
  <c r="G21" i="1"/>
  <c r="I21"/>
  <c r="E21"/>
  <c r="K21"/>
  <c r="B22" s="1"/>
  <c r="B31" i="2" l="1"/>
  <c r="D30"/>
  <c r="J22" i="1"/>
  <c r="D31" i="2" l="1"/>
  <c r="B32" s="1"/>
  <c r="G22" i="1"/>
  <c r="I22"/>
  <c r="E22"/>
  <c r="K22"/>
  <c r="B23" s="1"/>
  <c r="D32" i="2" l="1"/>
  <c r="B33" s="1"/>
  <c r="J23" i="1"/>
  <c r="D33" i="2" l="1"/>
  <c r="B34" s="1"/>
  <c r="G23" i="1"/>
  <c r="I23"/>
  <c r="E23"/>
  <c r="K23"/>
  <c r="B24" s="1"/>
  <c r="D34" i="2" l="1"/>
  <c r="B35" s="1"/>
  <c r="J24" i="1"/>
  <c r="G24" l="1"/>
  <c r="I24"/>
  <c r="E24"/>
  <c r="D35" i="2"/>
  <c r="B36" s="1"/>
  <c r="K24" i="1"/>
  <c r="B25" s="1"/>
  <c r="D36" i="2" l="1"/>
  <c r="B37" s="1"/>
  <c r="J25" i="1"/>
  <c r="D37" i="2" l="1"/>
  <c r="B38" s="1"/>
  <c r="G25" i="1"/>
  <c r="I25"/>
  <c r="E25"/>
  <c r="K25"/>
  <c r="B26" s="1"/>
  <c r="B39" i="2" l="1"/>
  <c r="D38"/>
  <c r="J26" i="1"/>
  <c r="D39" i="2" l="1"/>
  <c r="B40" s="1"/>
  <c r="G26" i="1"/>
  <c r="I26"/>
  <c r="E26"/>
  <c r="K26"/>
  <c r="B27" s="1"/>
  <c r="D40" i="2" l="1"/>
  <c r="B41" s="1"/>
  <c r="J27" i="1"/>
  <c r="D41" i="2" l="1"/>
  <c r="B42" s="1"/>
  <c r="G27" i="1"/>
  <c r="I27"/>
  <c r="E27"/>
  <c r="K27"/>
  <c r="B28" s="1"/>
  <c r="D42" i="2" l="1"/>
  <c r="B43" s="1"/>
  <c r="J28" i="1"/>
  <c r="D43" i="2" l="1"/>
  <c r="B44" s="1"/>
  <c r="G28" i="1"/>
  <c r="I28"/>
  <c r="E28"/>
  <c r="K28"/>
  <c r="B29" s="1"/>
  <c r="B45" i="2" l="1"/>
  <c r="D44"/>
  <c r="J29" i="1"/>
  <c r="D45" i="2" l="1"/>
  <c r="B46" s="1"/>
  <c r="G29" i="1"/>
  <c r="I29"/>
  <c r="E29"/>
  <c r="K29"/>
  <c r="B30" s="1"/>
  <c r="B47" i="2" l="1"/>
  <c r="D46"/>
  <c r="J30" i="1"/>
  <c r="D47" i="2" l="1"/>
  <c r="B48" s="1"/>
  <c r="G30" i="1"/>
  <c r="I30"/>
  <c r="E30"/>
  <c r="K30"/>
  <c r="B31" s="1"/>
  <c r="B49" i="2" l="1"/>
  <c r="D48"/>
  <c r="J31" i="1"/>
  <c r="D49" i="2" l="1"/>
  <c r="B50" s="1"/>
  <c r="G31" i="1"/>
  <c r="I31"/>
  <c r="E31"/>
  <c r="K31"/>
  <c r="B32" s="1"/>
  <c r="B51" i="2" l="1"/>
  <c r="D50"/>
  <c r="J32" i="1"/>
  <c r="G32" l="1"/>
  <c r="I32"/>
  <c r="E32"/>
  <c r="D51" i="2"/>
  <c r="B52" s="1"/>
  <c r="K32" i="1"/>
  <c r="B33" s="1"/>
  <c r="B53" i="2" l="1"/>
  <c r="D52"/>
  <c r="J33" i="1"/>
  <c r="D53" i="2" l="1"/>
  <c r="B54" s="1"/>
  <c r="G33" i="1"/>
  <c r="I33"/>
  <c r="E33"/>
  <c r="K33"/>
  <c r="B34" s="1"/>
  <c r="B55" i="2" l="1"/>
  <c r="D54"/>
  <c r="J34" i="1"/>
  <c r="D55" i="2" l="1"/>
  <c r="B56" s="1"/>
  <c r="G34" i="1"/>
  <c r="I34"/>
  <c r="E34"/>
  <c r="K34"/>
  <c r="B35" s="1"/>
  <c r="B57" i="2" l="1"/>
  <c r="D56"/>
  <c r="J35" i="1"/>
  <c r="D57" i="2" l="1"/>
  <c r="B58" s="1"/>
  <c r="G35" i="1"/>
  <c r="I35"/>
  <c r="E35"/>
  <c r="K35"/>
  <c r="B36" s="1"/>
  <c r="B59" i="2" l="1"/>
  <c r="D58"/>
  <c r="J36" i="1"/>
  <c r="D59" i="2" l="1"/>
  <c r="B60" s="1"/>
  <c r="G36" i="1"/>
  <c r="I36"/>
  <c r="E36"/>
  <c r="K36"/>
  <c r="B37" s="1"/>
  <c r="B61" i="2" l="1"/>
  <c r="D60"/>
  <c r="J37" i="1"/>
  <c r="D61" i="2" l="1"/>
  <c r="B62" s="1"/>
  <c r="G37" i="1"/>
  <c r="I37"/>
  <c r="E37"/>
  <c r="K37"/>
  <c r="B38" s="1"/>
  <c r="B63" i="2" l="1"/>
  <c r="D62"/>
  <c r="J38" i="1"/>
  <c r="D63" i="2" l="1"/>
  <c r="B64" s="1"/>
  <c r="G38" i="1"/>
  <c r="I38"/>
  <c r="E38"/>
  <c r="K38"/>
  <c r="B39" s="1"/>
  <c r="B65" i="2" l="1"/>
  <c r="D64"/>
  <c r="J39" i="1"/>
  <c r="D65" i="2" l="1"/>
  <c r="B66" s="1"/>
  <c r="G39" i="1"/>
  <c r="I39"/>
  <c r="E39"/>
  <c r="K39"/>
  <c r="B40" s="1"/>
  <c r="B67" i="2" l="1"/>
  <c r="D66"/>
  <c r="J40" i="1"/>
  <c r="D67" i="2" l="1"/>
  <c r="B68" s="1"/>
  <c r="G40" i="1"/>
  <c r="I40"/>
  <c r="E40"/>
  <c r="K40"/>
  <c r="B41" s="1"/>
  <c r="B69" i="2" l="1"/>
  <c r="D68"/>
  <c r="J41" i="1"/>
  <c r="D69" i="2" l="1"/>
  <c r="B70" s="1"/>
  <c r="G41" i="1"/>
  <c r="I41"/>
  <c r="E41"/>
  <c r="K41"/>
  <c r="B42" s="1"/>
  <c r="B71" i="2" l="1"/>
  <c r="D70"/>
  <c r="J42" i="1"/>
  <c r="D71" i="2" l="1"/>
  <c r="B72" s="1"/>
  <c r="G42" i="1"/>
  <c r="I42"/>
  <c r="E42"/>
  <c r="K42"/>
  <c r="B43" s="1"/>
  <c r="B73" i="2" l="1"/>
  <c r="D72"/>
  <c r="J43" i="1"/>
  <c r="D73" i="2" l="1"/>
  <c r="B74" s="1"/>
  <c r="G43" i="1"/>
  <c r="I43"/>
  <c r="E43"/>
  <c r="K43"/>
  <c r="B44" s="1"/>
  <c r="D74" i="2" l="1"/>
  <c r="B75" s="1"/>
  <c r="J44" i="1"/>
  <c r="D75" i="2" l="1"/>
  <c r="B76" s="1"/>
  <c r="G44" i="1"/>
  <c r="I44"/>
  <c r="E44"/>
  <c r="K44"/>
  <c r="B45" s="1"/>
  <c r="B77" i="2" l="1"/>
  <c r="D76"/>
  <c r="J45" i="1"/>
  <c r="D77" i="2" l="1"/>
  <c r="B78" s="1"/>
  <c r="G45" i="1"/>
  <c r="I45"/>
  <c r="E45"/>
  <c r="K45"/>
  <c r="B46" s="1"/>
  <c r="B79" i="2" l="1"/>
  <c r="D78"/>
  <c r="J46" i="1"/>
  <c r="D79" i="2" l="1"/>
  <c r="B80" s="1"/>
  <c r="G46" i="1"/>
  <c r="I46"/>
  <c r="E46"/>
  <c r="K46"/>
  <c r="B47" s="1"/>
  <c r="B81" i="2" l="1"/>
  <c r="D80"/>
  <c r="J47" i="1"/>
  <c r="D81" i="2" l="1"/>
  <c r="B82" s="1"/>
  <c r="G47" i="1"/>
  <c r="I47"/>
  <c r="E47"/>
  <c r="K47"/>
  <c r="B48" s="1"/>
  <c r="D82" i="2" l="1"/>
  <c r="B83" s="1"/>
  <c r="J48" i="1"/>
  <c r="D83" i="2" l="1"/>
  <c r="B84" s="1"/>
  <c r="G48" i="1"/>
  <c r="I48"/>
  <c r="E48"/>
  <c r="K48"/>
  <c r="B49" s="1"/>
  <c r="B85" i="2" l="1"/>
  <c r="D84"/>
  <c r="J49" i="1"/>
  <c r="D85" i="2" l="1"/>
  <c r="B86" s="1"/>
  <c r="G49" i="1"/>
  <c r="I49"/>
  <c r="E49"/>
  <c r="K49"/>
  <c r="B50" s="1"/>
  <c r="B87" i="2" l="1"/>
  <c r="D86"/>
  <c r="J50" i="1"/>
  <c r="D87" i="2" l="1"/>
  <c r="B88" s="1"/>
  <c r="G50" i="1"/>
  <c r="I50"/>
  <c r="E50"/>
  <c r="K50"/>
  <c r="B51" s="1"/>
  <c r="D88" i="2" l="1"/>
  <c r="B89" s="1"/>
  <c r="J51" i="1"/>
  <c r="D89" i="2" l="1"/>
  <c r="B90" s="1"/>
  <c r="G51" i="1"/>
  <c r="I51"/>
  <c r="E51"/>
  <c r="K51"/>
  <c r="B52" s="1"/>
  <c r="B91" i="2" l="1"/>
  <c r="D90"/>
  <c r="J52" i="1"/>
  <c r="D91" i="2" l="1"/>
  <c r="B92" s="1"/>
  <c r="G52" i="1"/>
  <c r="I52"/>
  <c r="E52"/>
  <c r="K52"/>
  <c r="B53" s="1"/>
  <c r="D92" i="2" l="1"/>
  <c r="B93" s="1"/>
  <c r="J53" i="1"/>
  <c r="D93" i="2" l="1"/>
  <c r="B94" s="1"/>
  <c r="G53" i="1"/>
  <c r="I53"/>
  <c r="E53"/>
  <c r="K53"/>
  <c r="B54" s="1"/>
  <c r="B95" i="2" l="1"/>
  <c r="D94"/>
  <c r="J54" i="1"/>
  <c r="D95" i="2" l="1"/>
  <c r="B96" s="1"/>
  <c r="G54" i="1"/>
  <c r="I54"/>
  <c r="E54"/>
  <c r="K54"/>
  <c r="B55" s="1"/>
  <c r="B97" i="2" l="1"/>
  <c r="D96"/>
  <c r="J55" i="1"/>
  <c r="D97" i="2" l="1"/>
  <c r="B98" s="1"/>
  <c r="G55" i="1"/>
  <c r="I55"/>
  <c r="E55"/>
  <c r="K55"/>
  <c r="B56" s="1"/>
  <c r="B99" i="2" l="1"/>
  <c r="D98"/>
  <c r="J56" i="1"/>
  <c r="D99" i="2" l="1"/>
  <c r="B100" s="1"/>
  <c r="G56" i="1"/>
  <c r="I56"/>
  <c r="E56"/>
  <c r="K56"/>
  <c r="B57" s="1"/>
  <c r="B101" i="2" l="1"/>
  <c r="D100"/>
  <c r="J57" i="1"/>
  <c r="D101" i="2" l="1"/>
  <c r="B102" s="1"/>
  <c r="G57" i="1"/>
  <c r="I57"/>
  <c r="E57"/>
  <c r="K57"/>
  <c r="B58" s="1"/>
  <c r="B103" i="2" l="1"/>
  <c r="D102"/>
  <c r="J58" i="1"/>
  <c r="D103" i="2" l="1"/>
  <c r="B104" s="1"/>
  <c r="G58" i="1"/>
  <c r="I58"/>
  <c r="E58"/>
  <c r="K58"/>
  <c r="B59" s="1"/>
  <c r="D104" i="2" l="1"/>
  <c r="B105" s="1"/>
  <c r="J59" i="1"/>
  <c r="D105" i="2" l="1"/>
  <c r="B106" s="1"/>
  <c r="G59" i="1"/>
  <c r="I59"/>
  <c r="E59"/>
  <c r="K59"/>
  <c r="B60" s="1"/>
  <c r="D106" i="2" l="1"/>
  <c r="B107" s="1"/>
  <c r="J60" i="1"/>
  <c r="D107" i="2" l="1"/>
  <c r="B108" s="1"/>
  <c r="G60" i="1"/>
  <c r="I60"/>
  <c r="E60"/>
  <c r="K60"/>
  <c r="B61" s="1"/>
  <c r="D108" i="2" l="1"/>
  <c r="B109" s="1"/>
  <c r="J61" i="1"/>
  <c r="D109" i="2" l="1"/>
  <c r="B110" s="1"/>
  <c r="G61" i="1"/>
  <c r="I61"/>
  <c r="E61"/>
  <c r="K61"/>
  <c r="B62" s="1"/>
  <c r="B111" i="2" l="1"/>
  <c r="D110"/>
  <c r="J62" i="1"/>
  <c r="D111" i="2" l="1"/>
  <c r="B112" s="1"/>
  <c r="G62" i="1"/>
  <c r="I62"/>
  <c r="E62"/>
  <c r="K62"/>
  <c r="B63" s="1"/>
  <c r="D112" i="2" l="1"/>
  <c r="B113" s="1"/>
  <c r="J63" i="1"/>
  <c r="D113" i="2" l="1"/>
  <c r="B114" s="1"/>
  <c r="G63" i="1"/>
  <c r="I63"/>
  <c r="E63"/>
  <c r="K63"/>
  <c r="B64" s="1"/>
  <c r="B115" i="2" l="1"/>
  <c r="D114"/>
  <c r="J64" i="1"/>
  <c r="D115" i="2" l="1"/>
  <c r="B116" s="1"/>
  <c r="G64" i="1"/>
  <c r="I64"/>
  <c r="E64"/>
  <c r="K64"/>
  <c r="B65" s="1"/>
  <c r="D116" i="2" l="1"/>
  <c r="B117" s="1"/>
  <c r="J65" i="1"/>
  <c r="D117" i="2" l="1"/>
  <c r="B118" s="1"/>
  <c r="G65" i="1"/>
  <c r="I65"/>
  <c r="E65"/>
  <c r="K65"/>
  <c r="B66" s="1"/>
  <c r="B119" i="2" l="1"/>
  <c r="D118"/>
  <c r="J66" i="1"/>
  <c r="D119" i="2" l="1"/>
  <c r="B120" s="1"/>
  <c r="G66" i="1"/>
  <c r="I66"/>
  <c r="E66"/>
  <c r="K66"/>
  <c r="B67" s="1"/>
  <c r="B121" i="2" l="1"/>
  <c r="D120"/>
  <c r="J67" i="1"/>
  <c r="D121" i="2" l="1"/>
  <c r="B122" s="1"/>
  <c r="G67" i="1"/>
  <c r="I67"/>
  <c r="E67"/>
  <c r="K67"/>
  <c r="B68" s="1"/>
  <c r="D122" i="2" l="1"/>
  <c r="B123" s="1"/>
  <c r="J68" i="1"/>
  <c r="D123" i="2" l="1"/>
  <c r="B124" s="1"/>
  <c r="G68" i="1"/>
  <c r="I68"/>
  <c r="E68"/>
  <c r="K68"/>
  <c r="B69" s="1"/>
  <c r="B125" i="2" l="1"/>
  <c r="D124"/>
  <c r="J69" i="1"/>
  <c r="D125" i="2" l="1"/>
  <c r="B126" s="1"/>
  <c r="G69" i="1"/>
  <c r="I69"/>
  <c r="E69"/>
  <c r="K69"/>
  <c r="B70" s="1"/>
  <c r="D126" i="2" l="1"/>
  <c r="B127" s="1"/>
  <c r="J70" i="1"/>
  <c r="D127" i="2" l="1"/>
  <c r="B128" s="1"/>
  <c r="G70" i="1"/>
  <c r="I70"/>
  <c r="E70"/>
  <c r="K70"/>
  <c r="B71" s="1"/>
  <c r="B129" i="2" l="1"/>
  <c r="D128"/>
  <c r="J71" i="1"/>
  <c r="D129" i="2" l="1"/>
  <c r="B130" s="1"/>
  <c r="G71" i="1"/>
  <c r="I71"/>
  <c r="E71"/>
  <c r="K71"/>
  <c r="B72" s="1"/>
  <c r="B131" i="2" l="1"/>
  <c r="D130"/>
  <c r="J72" i="1"/>
  <c r="D131" i="2" l="1"/>
  <c r="B132" s="1"/>
  <c r="G72" i="1"/>
  <c r="I72"/>
  <c r="E72"/>
  <c r="K72"/>
  <c r="B73" s="1"/>
  <c r="B133" i="2" l="1"/>
  <c r="D132"/>
  <c r="J73" i="1"/>
  <c r="G73" l="1"/>
  <c r="I73"/>
  <c r="E73"/>
  <c r="D133" i="2"/>
  <c r="B134" s="1"/>
  <c r="K73" i="1"/>
  <c r="B74" s="1"/>
  <c r="B135" i="2" l="1"/>
  <c r="D134"/>
  <c r="J74" i="1"/>
  <c r="D135" i="2" l="1"/>
  <c r="B136" s="1"/>
  <c r="G74" i="1"/>
  <c r="I74"/>
  <c r="E74"/>
  <c r="K74"/>
  <c r="B75" s="1"/>
  <c r="B137" i="2" l="1"/>
  <c r="D136"/>
  <c r="J75" i="1"/>
  <c r="D137" i="2" l="1"/>
  <c r="B138" s="1"/>
  <c r="G75" i="1"/>
  <c r="I75"/>
  <c r="E75"/>
  <c r="K75"/>
  <c r="B76" s="1"/>
  <c r="B139" i="2" l="1"/>
  <c r="D138"/>
  <c r="J76" i="1"/>
  <c r="D139" i="2" l="1"/>
  <c r="B140" s="1"/>
  <c r="G76" i="1"/>
  <c r="I76"/>
  <c r="E76"/>
  <c r="K76"/>
  <c r="B77" s="1"/>
  <c r="B141" i="2" l="1"/>
  <c r="D140"/>
  <c r="J77" i="1"/>
  <c r="D141" i="2" l="1"/>
  <c r="B142" s="1"/>
  <c r="G77" i="1"/>
  <c r="I77"/>
  <c r="E77"/>
  <c r="K77"/>
  <c r="B78" s="1"/>
  <c r="B143" i="2" l="1"/>
  <c r="D142"/>
  <c r="J78" i="1"/>
  <c r="D143" i="2" l="1"/>
  <c r="B144" s="1"/>
  <c r="G78" i="1"/>
  <c r="I78"/>
  <c r="E78"/>
  <c r="K78"/>
  <c r="B79" s="1"/>
  <c r="B145" i="2" l="1"/>
  <c r="D144"/>
  <c r="J79" i="1"/>
  <c r="D145" i="2" l="1"/>
  <c r="B146" s="1"/>
  <c r="G79" i="1"/>
  <c r="I79"/>
  <c r="E79"/>
  <c r="K79"/>
  <c r="B80" s="1"/>
  <c r="B147" i="2" l="1"/>
  <c r="D146"/>
  <c r="J80" i="1"/>
  <c r="D147" i="2" l="1"/>
  <c r="B148" s="1"/>
  <c r="G80" i="1"/>
  <c r="I80"/>
  <c r="E80"/>
  <c r="K80"/>
  <c r="B81" s="1"/>
  <c r="B149" i="2" l="1"/>
  <c r="D148"/>
  <c r="J81" i="1"/>
  <c r="D149" i="2" l="1"/>
  <c r="B150" s="1"/>
  <c r="G81" i="1"/>
  <c r="I81"/>
  <c r="E81"/>
  <c r="K81"/>
  <c r="B82" s="1"/>
  <c r="D150" i="2" l="1"/>
  <c r="B151" s="1"/>
  <c r="J82" i="1"/>
  <c r="D151" i="2" l="1"/>
  <c r="B152" s="1"/>
  <c r="G82" i="1"/>
  <c r="I82"/>
  <c r="E82"/>
  <c r="K82"/>
  <c r="B83" s="1"/>
  <c r="B153" i="2" l="1"/>
  <c r="D152"/>
  <c r="J83" i="1"/>
  <c r="D153" i="2" l="1"/>
  <c r="B154" s="1"/>
  <c r="G83" i="1"/>
  <c r="I83"/>
  <c r="E83"/>
  <c r="K83"/>
  <c r="B84" s="1"/>
  <c r="B155" i="2" l="1"/>
  <c r="D154"/>
  <c r="J84" i="1"/>
  <c r="D155" i="2" l="1"/>
  <c r="B156" s="1"/>
  <c r="G84" i="1"/>
  <c r="I84"/>
  <c r="E84"/>
  <c r="K84"/>
  <c r="B85" s="1"/>
  <c r="B157" i="2" l="1"/>
  <c r="D156"/>
  <c r="J85" i="1"/>
  <c r="D157" i="2" l="1"/>
  <c r="B158" s="1"/>
  <c r="G85" i="1"/>
  <c r="I85"/>
  <c r="E85"/>
  <c r="K85"/>
  <c r="B86" s="1"/>
  <c r="B159" i="2" l="1"/>
  <c r="D158"/>
  <c r="J86" i="1"/>
  <c r="D159" i="2" l="1"/>
  <c r="B160" s="1"/>
  <c r="G86" i="1"/>
  <c r="I86"/>
  <c r="E86"/>
  <c r="K86"/>
  <c r="B87" s="1"/>
  <c r="B161" i="2" l="1"/>
  <c r="D160"/>
  <c r="J87" i="1"/>
  <c r="D161" i="2" l="1"/>
  <c r="B162" s="1"/>
  <c r="G87" i="1"/>
  <c r="I87"/>
  <c r="E87"/>
  <c r="K87"/>
  <c r="B88" s="1"/>
  <c r="B163" i="2" l="1"/>
  <c r="D162"/>
  <c r="J88" i="1"/>
  <c r="D163" i="2" l="1"/>
  <c r="B164" s="1"/>
  <c r="G88" i="1"/>
  <c r="I88"/>
  <c r="E88"/>
  <c r="K88"/>
  <c r="B89" s="1"/>
  <c r="D164" i="2" l="1"/>
  <c r="B165" s="1"/>
  <c r="J89" i="1"/>
  <c r="D165" i="2" l="1"/>
  <c r="B166" s="1"/>
  <c r="G89" i="1"/>
  <c r="I89"/>
  <c r="E89"/>
  <c r="K89"/>
  <c r="B90" s="1"/>
  <c r="B167" i="2" l="1"/>
  <c r="D166"/>
  <c r="J90" i="1"/>
  <c r="D167" i="2" l="1"/>
  <c r="B168" s="1"/>
  <c r="G90" i="1"/>
  <c r="I90"/>
  <c r="E90"/>
  <c r="K90"/>
  <c r="B91" s="1"/>
  <c r="B169" i="2" l="1"/>
  <c r="D168"/>
  <c r="J91" i="1"/>
  <c r="D169" i="2" l="1"/>
  <c r="B170" s="1"/>
  <c r="G91" i="1"/>
  <c r="I91"/>
  <c r="E91"/>
  <c r="K91"/>
  <c r="B92" s="1"/>
  <c r="B171" i="2" l="1"/>
  <c r="D170"/>
  <c r="J92" i="1"/>
  <c r="D171" i="2" l="1"/>
  <c r="B172" s="1"/>
  <c r="G92" i="1"/>
  <c r="I92"/>
  <c r="E92"/>
  <c r="K92"/>
  <c r="B93" s="1"/>
  <c r="B173" i="2" l="1"/>
  <c r="D172"/>
  <c r="J93" i="1"/>
  <c r="D173" i="2" l="1"/>
  <c r="B174" s="1"/>
  <c r="G93" i="1"/>
  <c r="I93"/>
  <c r="E93"/>
  <c r="K93"/>
  <c r="B94" s="1"/>
  <c r="B175" i="2" l="1"/>
  <c r="D174"/>
  <c r="J94" i="1"/>
  <c r="D175" i="2" l="1"/>
  <c r="B176" s="1"/>
  <c r="G94" i="1"/>
  <c r="I94"/>
  <c r="E94"/>
  <c r="K94"/>
  <c r="B95" s="1"/>
  <c r="D176" i="2" l="1"/>
  <c r="B177" s="1"/>
  <c r="J95" i="1"/>
  <c r="D177" i="2" l="1"/>
  <c r="B178" s="1"/>
  <c r="G95" i="1"/>
  <c r="I95"/>
  <c r="E95"/>
  <c r="K95"/>
  <c r="B96" s="1"/>
  <c r="B179" i="2" l="1"/>
  <c r="D178"/>
  <c r="J96" i="1"/>
  <c r="G96" l="1"/>
  <c r="I96"/>
  <c r="E96"/>
  <c r="D179" i="2"/>
  <c r="B180" s="1"/>
  <c r="K96" i="1"/>
  <c r="B97" s="1"/>
  <c r="B181" i="2" l="1"/>
  <c r="D180"/>
  <c r="J97" i="1"/>
  <c r="D181" i="2" l="1"/>
  <c r="B182" s="1"/>
  <c r="G97" i="1"/>
  <c r="I97"/>
  <c r="E97"/>
  <c r="K97"/>
  <c r="B98" s="1"/>
  <c r="B183" i="2" l="1"/>
  <c r="D182"/>
  <c r="J98" i="1"/>
  <c r="D183" i="2" l="1"/>
  <c r="B184" s="1"/>
  <c r="G98" i="1"/>
  <c r="I98"/>
  <c r="E98"/>
  <c r="K98"/>
  <c r="B99" s="1"/>
  <c r="B185" i="2" l="1"/>
  <c r="D184"/>
  <c r="J99" i="1"/>
  <c r="D185" i="2" l="1"/>
  <c r="B186" s="1"/>
  <c r="G99" i="1"/>
  <c r="I99"/>
  <c r="E99"/>
  <c r="K99"/>
  <c r="B100" s="1"/>
  <c r="B187" i="2" l="1"/>
  <c r="D186"/>
  <c r="J100" i="1"/>
  <c r="D187" i="2" l="1"/>
  <c r="B188" s="1"/>
  <c r="G100" i="1"/>
  <c r="I100"/>
  <c r="E100"/>
  <c r="K100"/>
  <c r="B101" s="1"/>
  <c r="B189" i="2" l="1"/>
  <c r="D188"/>
  <c r="J101" i="1"/>
  <c r="G101" l="1"/>
  <c r="I101"/>
  <c r="E101"/>
  <c r="D189" i="2"/>
  <c r="B190" s="1"/>
  <c r="K101" i="1"/>
  <c r="B102" s="1"/>
  <c r="B191" i="2" l="1"/>
  <c r="D190"/>
  <c r="J102" i="1"/>
  <c r="D191" i="2" l="1"/>
  <c r="B192" s="1"/>
  <c r="G102" i="1"/>
  <c r="I102"/>
  <c r="E102"/>
  <c r="K102"/>
  <c r="B103" s="1"/>
  <c r="B193" i="2" l="1"/>
  <c r="D192"/>
  <c r="J103" i="1"/>
  <c r="D193" i="2" l="1"/>
  <c r="B194" s="1"/>
  <c r="G103" i="1"/>
  <c r="I103"/>
  <c r="E103"/>
  <c r="K103"/>
  <c r="B104" s="1"/>
  <c r="B195" i="2" l="1"/>
  <c r="D194"/>
  <c r="J104" i="1"/>
  <c r="D195" i="2" l="1"/>
  <c r="B196" s="1"/>
  <c r="G104" i="1"/>
  <c r="I104"/>
  <c r="E104"/>
  <c r="K104"/>
  <c r="B105" s="1"/>
  <c r="B197" i="2" l="1"/>
  <c r="D196"/>
  <c r="J105" i="1"/>
  <c r="D197" i="2" l="1"/>
  <c r="B198" s="1"/>
  <c r="G105" i="1"/>
  <c r="I105"/>
  <c r="E105"/>
  <c r="K105"/>
  <c r="B106" s="1"/>
  <c r="B199" i="2" l="1"/>
  <c r="D198"/>
  <c r="J106" i="1"/>
  <c r="D199" i="2" l="1"/>
  <c r="B200" s="1"/>
  <c r="G106" i="1"/>
  <c r="I106"/>
  <c r="E106"/>
  <c r="K106"/>
  <c r="B107" s="1"/>
  <c r="B201" i="2" l="1"/>
  <c r="D200"/>
  <c r="J107" i="1"/>
  <c r="D201" i="2" l="1"/>
  <c r="B202" s="1"/>
  <c r="G107" i="1"/>
  <c r="I107"/>
  <c r="E107"/>
  <c r="K107"/>
  <c r="B108" s="1"/>
  <c r="B203" i="2" l="1"/>
  <c r="D202"/>
  <c r="J108" i="1"/>
  <c r="D203" i="2" l="1"/>
  <c r="B204" s="1"/>
  <c r="G108" i="1"/>
  <c r="I108"/>
  <c r="E108"/>
  <c r="K108"/>
  <c r="B109" s="1"/>
  <c r="B205" i="2" l="1"/>
  <c r="D204"/>
  <c r="J109" i="1"/>
  <c r="D205" i="2" l="1"/>
  <c r="B206" s="1"/>
  <c r="G109" i="1"/>
  <c r="I109"/>
  <c r="E109"/>
  <c r="K109"/>
  <c r="B110" s="1"/>
  <c r="D206" i="2" l="1"/>
  <c r="B207" s="1"/>
  <c r="J110" i="1"/>
  <c r="D207" i="2" l="1"/>
  <c r="B208" s="1"/>
  <c r="G110" i="1"/>
  <c r="I110"/>
  <c r="E110"/>
  <c r="K110"/>
  <c r="B111" s="1"/>
  <c r="D208" i="2" l="1"/>
  <c r="B209" s="1"/>
  <c r="J111" i="1"/>
  <c r="D209" i="2" l="1"/>
  <c r="B210" s="1"/>
  <c r="G111" i="1"/>
  <c r="I111"/>
  <c r="E111"/>
  <c r="K111"/>
  <c r="B112" s="1"/>
  <c r="D210" i="2" l="1"/>
  <c r="B211" s="1"/>
  <c r="J112" i="1"/>
  <c r="G112" l="1"/>
  <c r="I112"/>
  <c r="E112"/>
  <c r="D211" i="2"/>
  <c r="B212" s="1"/>
  <c r="K112" i="1"/>
  <c r="B113" s="1"/>
  <c r="D212" i="2" l="1"/>
  <c r="B213" s="1"/>
  <c r="J113" i="1"/>
  <c r="D213" i="2" l="1"/>
  <c r="B214" s="1"/>
  <c r="G113" i="1"/>
  <c r="I113"/>
  <c r="E113"/>
  <c r="K113"/>
  <c r="B114" s="1"/>
  <c r="B215" i="2" l="1"/>
  <c r="D214"/>
  <c r="J114" i="1"/>
  <c r="D215" i="2" l="1"/>
  <c r="B216" s="1"/>
  <c r="G114" i="1"/>
  <c r="I114"/>
  <c r="E114"/>
  <c r="K114"/>
  <c r="B115" s="1"/>
  <c r="D216" i="2" l="1"/>
  <c r="B217" s="1"/>
  <c r="J115" i="1"/>
  <c r="D217" i="2" l="1"/>
  <c r="B218" s="1"/>
  <c r="G115" i="1"/>
  <c r="I115"/>
  <c r="E115"/>
  <c r="K115"/>
  <c r="B116" s="1"/>
  <c r="B219" i="2" l="1"/>
  <c r="D218"/>
  <c r="J116" i="1"/>
  <c r="K116" s="1"/>
  <c r="B117" s="1"/>
  <c r="J117" l="1"/>
  <c r="K117" s="1"/>
  <c r="B118" s="1"/>
  <c r="D219" i="2"/>
  <c r="B220" s="1"/>
  <c r="G116" i="1"/>
  <c r="I116"/>
  <c r="E116"/>
  <c r="D220" i="2" l="1"/>
  <c r="B221" s="1"/>
  <c r="J118" i="1"/>
  <c r="K118" s="1"/>
  <c r="B119" s="1"/>
  <c r="G117"/>
  <c r="I117"/>
  <c r="E117"/>
  <c r="D221" i="2" l="1"/>
  <c r="B222" s="1"/>
  <c r="G118" i="1"/>
  <c r="I118"/>
  <c r="E118"/>
  <c r="J119"/>
  <c r="B223" i="2" l="1"/>
  <c r="D222"/>
  <c r="G119" i="1"/>
  <c r="I119"/>
  <c r="E119"/>
  <c r="K119"/>
  <c r="B120" s="1"/>
  <c r="D223" i="2" l="1"/>
  <c r="B224" s="1"/>
  <c r="J120" i="1"/>
  <c r="K120" s="1"/>
  <c r="B121" s="1"/>
  <c r="B225" i="2" l="1"/>
  <c r="D224"/>
  <c r="J121" i="1"/>
  <c r="I120"/>
  <c r="E120"/>
  <c r="G120"/>
  <c r="D225" i="2" l="1"/>
  <c r="B226" s="1"/>
  <c r="I121" i="1"/>
  <c r="E121"/>
  <c r="G121"/>
  <c r="K121"/>
  <c r="B122" s="1"/>
  <c r="B227" i="2" l="1"/>
  <c r="D226"/>
  <c r="J122" i="1"/>
  <c r="I122" l="1"/>
  <c r="E122"/>
  <c r="G122"/>
  <c r="K122"/>
  <c r="B123" s="1"/>
  <c r="D227" i="2"/>
  <c r="B228" s="1"/>
  <c r="D228" l="1"/>
  <c r="B229" s="1"/>
  <c r="J123" i="1"/>
  <c r="K123" s="1"/>
  <c r="B124" s="1"/>
  <c r="D229" i="2" l="1"/>
  <c r="B230" s="1"/>
  <c r="J124" i="1"/>
  <c r="I123"/>
  <c r="E123"/>
  <c r="G123"/>
  <c r="B231" i="2" l="1"/>
  <c r="D230"/>
  <c r="I124" i="1"/>
  <c r="E124"/>
  <c r="G124"/>
  <c r="K124"/>
  <c r="B125" s="1"/>
  <c r="D231" i="2" l="1"/>
  <c r="B232" s="1"/>
  <c r="K125" i="1"/>
  <c r="B126" s="1"/>
  <c r="J125"/>
  <c r="D232" i="2" l="1"/>
  <c r="B233" s="1"/>
  <c r="J126" i="1"/>
  <c r="K126" s="1"/>
  <c r="B127" s="1"/>
  <c r="I125"/>
  <c r="E125"/>
  <c r="G125"/>
  <c r="D233" i="2" l="1"/>
  <c r="B234" s="1"/>
  <c r="J127" i="1"/>
  <c r="K127" s="1"/>
  <c r="B128" s="1"/>
  <c r="I126"/>
  <c r="E126"/>
  <c r="G126"/>
  <c r="B235" i="2" l="1"/>
  <c r="D234"/>
  <c r="J128" i="1"/>
  <c r="K128" s="1"/>
  <c r="B129" s="1"/>
  <c r="I127"/>
  <c r="E127"/>
  <c r="G127"/>
  <c r="D235" i="2" l="1"/>
  <c r="B236" s="1"/>
  <c r="I128" i="1"/>
  <c r="E128"/>
  <c r="G128"/>
  <c r="J129"/>
  <c r="K129" s="1"/>
  <c r="B130" s="1"/>
  <c r="D236" i="2" l="1"/>
  <c r="B237" s="1"/>
  <c r="J130" i="1"/>
  <c r="K130" s="1"/>
  <c r="B131" s="1"/>
  <c r="I129"/>
  <c r="E129"/>
  <c r="G129"/>
  <c r="D237" i="2" l="1"/>
  <c r="B238" s="1"/>
  <c r="I130" i="1"/>
  <c r="E130"/>
  <c r="G130"/>
  <c r="J131"/>
  <c r="K131" s="1"/>
  <c r="B132" s="1"/>
  <c r="D238" i="2" l="1"/>
  <c r="B239" s="1"/>
  <c r="J132" i="1"/>
  <c r="K132" s="1"/>
  <c r="B133" s="1"/>
  <c r="I131"/>
  <c r="E131"/>
  <c r="G131"/>
  <c r="D239" i="2" l="1"/>
  <c r="B240" s="1"/>
  <c r="J133" i="1"/>
  <c r="K133" s="1"/>
  <c r="B134" s="1"/>
  <c r="I132"/>
  <c r="E132"/>
  <c r="G132"/>
  <c r="B241" i="2" l="1"/>
  <c r="D240"/>
  <c r="J134" i="1"/>
  <c r="I133"/>
  <c r="E133"/>
  <c r="G133"/>
  <c r="D241" i="2" l="1"/>
  <c r="B242" s="1"/>
  <c r="E134" i="1"/>
  <c r="G134"/>
  <c r="I134"/>
  <c r="K134"/>
  <c r="B135" s="1"/>
  <c r="B243" i="2" l="1"/>
  <c r="D242"/>
  <c r="J135" i="1"/>
  <c r="D243" i="2" l="1"/>
  <c r="B244" s="1"/>
  <c r="E135" i="1"/>
  <c r="G135"/>
  <c r="I135"/>
  <c r="K135"/>
  <c r="B136" s="1"/>
  <c r="B245" i="2" l="1"/>
  <c r="D244"/>
  <c r="J136" i="1"/>
  <c r="K136" s="1"/>
  <c r="B137" s="1"/>
  <c r="D245" i="2" l="1"/>
  <c r="B246" s="1"/>
  <c r="E136" i="1"/>
  <c r="G136"/>
  <c r="I136"/>
  <c r="J137"/>
  <c r="B247" i="2" l="1"/>
  <c r="D246"/>
  <c r="E137" i="1"/>
  <c r="G137"/>
  <c r="I137"/>
  <c r="K137"/>
  <c r="B138" s="1"/>
  <c r="D247" i="2" l="1"/>
  <c r="B248" s="1"/>
  <c r="J138" i="1"/>
  <c r="B249" i="2" l="1"/>
  <c r="D248"/>
  <c r="E138" i="1"/>
  <c r="G138"/>
  <c r="I138"/>
  <c r="K138"/>
  <c r="B139" s="1"/>
  <c r="D249" i="2" l="1"/>
  <c r="B250" s="1"/>
  <c r="J139" i="1"/>
  <c r="B251" i="2" l="1"/>
  <c r="D250"/>
  <c r="E139" i="1"/>
  <c r="G139"/>
  <c r="I139"/>
  <c r="K139"/>
  <c r="B140" s="1"/>
  <c r="D251" i="2" l="1"/>
  <c r="B252" s="1"/>
  <c r="D252" s="1"/>
  <c r="J140" i="1"/>
  <c r="E140" l="1"/>
  <c r="G140"/>
  <c r="I140"/>
  <c r="K140"/>
  <c r="B141" s="1"/>
  <c r="J141" l="1"/>
  <c r="E141" l="1"/>
  <c r="G141"/>
  <c r="I141"/>
  <c r="K141"/>
  <c r="B142" s="1"/>
  <c r="J142" l="1"/>
  <c r="E142" l="1"/>
  <c r="G142"/>
  <c r="I142"/>
  <c r="K142"/>
  <c r="B143" s="1"/>
  <c r="J143" l="1"/>
  <c r="E143" l="1"/>
  <c r="G143"/>
  <c r="I143"/>
  <c r="K143"/>
  <c r="B144" s="1"/>
  <c r="J144" l="1"/>
  <c r="E144" l="1"/>
  <c r="G144"/>
  <c r="I144"/>
  <c r="K144"/>
  <c r="B145" s="1"/>
  <c r="J145" l="1"/>
  <c r="E145" l="1"/>
  <c r="G145"/>
  <c r="I145"/>
  <c r="K145"/>
  <c r="B146" s="1"/>
  <c r="J146" l="1"/>
  <c r="E146" l="1"/>
  <c r="G146"/>
  <c r="I146"/>
  <c r="K146"/>
  <c r="B147" s="1"/>
  <c r="J147" l="1"/>
  <c r="E147" l="1"/>
  <c r="G147"/>
  <c r="I147"/>
  <c r="K147"/>
  <c r="B148" s="1"/>
  <c r="J148" l="1"/>
  <c r="I148" l="1"/>
  <c r="E148"/>
  <c r="G148"/>
  <c r="K148"/>
  <c r="B149" s="1"/>
  <c r="J149" l="1"/>
  <c r="I149" l="1"/>
  <c r="E149"/>
  <c r="G149"/>
  <c r="K149"/>
  <c r="B150" s="1"/>
  <c r="J150" l="1"/>
  <c r="I150" l="1"/>
  <c r="E150"/>
  <c r="G150"/>
  <c r="K150"/>
  <c r="B151" s="1"/>
  <c r="J151" l="1"/>
  <c r="I151" l="1"/>
  <c r="E151"/>
  <c r="G151"/>
  <c r="K151"/>
  <c r="B152" s="1"/>
  <c r="J152" l="1"/>
  <c r="I152" l="1"/>
  <c r="E152"/>
  <c r="G152"/>
  <c r="K152"/>
  <c r="B153" s="1"/>
  <c r="J153" l="1"/>
  <c r="I153" l="1"/>
  <c r="E153"/>
  <c r="G153"/>
  <c r="K153"/>
  <c r="B154" s="1"/>
  <c r="J154" l="1"/>
  <c r="I154" l="1"/>
  <c r="E154"/>
  <c r="G154"/>
  <c r="K154"/>
  <c r="B155" s="1"/>
  <c r="J155" l="1"/>
  <c r="I155" l="1"/>
  <c r="E155"/>
  <c r="G155"/>
  <c r="K155"/>
  <c r="B156" s="1"/>
  <c r="J156" l="1"/>
  <c r="I156" l="1"/>
  <c r="E156"/>
  <c r="G156"/>
  <c r="K156"/>
  <c r="B157" s="1"/>
  <c r="J157" l="1"/>
  <c r="I157" l="1"/>
  <c r="E157"/>
  <c r="G157"/>
  <c r="K157"/>
  <c r="B158" s="1"/>
  <c r="J158" l="1"/>
  <c r="I158" l="1"/>
  <c r="E158"/>
  <c r="G158"/>
  <c r="K158"/>
  <c r="B159" s="1"/>
  <c r="J159" l="1"/>
  <c r="I159" l="1"/>
  <c r="E159"/>
  <c r="G159"/>
  <c r="K159"/>
  <c r="B160" s="1"/>
  <c r="J160" l="1"/>
  <c r="I160" l="1"/>
  <c r="E160"/>
  <c r="G160"/>
  <c r="K160"/>
  <c r="B161" s="1"/>
  <c r="J161" l="1"/>
  <c r="I161" l="1"/>
  <c r="E161"/>
  <c r="G161"/>
  <c r="K161"/>
  <c r="B162" s="1"/>
  <c r="J162" l="1"/>
  <c r="I162" l="1"/>
  <c r="E162"/>
  <c r="G162"/>
  <c r="K162"/>
  <c r="B163" s="1"/>
  <c r="J163" l="1"/>
  <c r="I163" l="1"/>
  <c r="E163"/>
  <c r="G163"/>
  <c r="K163"/>
  <c r="B164" s="1"/>
  <c r="J164" l="1"/>
  <c r="I164" l="1"/>
  <c r="E164"/>
  <c r="G164"/>
  <c r="K164"/>
  <c r="B165" s="1"/>
  <c r="J165" l="1"/>
  <c r="I165" l="1"/>
  <c r="E165"/>
  <c r="G165"/>
  <c r="K165"/>
  <c r="B166" s="1"/>
  <c r="J166" l="1"/>
  <c r="I166" l="1"/>
  <c r="E166"/>
  <c r="G166"/>
  <c r="K166"/>
  <c r="B167" s="1"/>
  <c r="J167" l="1"/>
  <c r="I167" l="1"/>
  <c r="E167"/>
  <c r="G167"/>
  <c r="K167"/>
  <c r="B168" s="1"/>
  <c r="J168" l="1"/>
  <c r="I168" l="1"/>
  <c r="E168"/>
  <c r="G168"/>
  <c r="K168"/>
  <c r="B169" s="1"/>
  <c r="J169" l="1"/>
  <c r="I169" l="1"/>
  <c r="E169"/>
  <c r="G169"/>
  <c r="K169"/>
  <c r="B170" s="1"/>
  <c r="J170" l="1"/>
  <c r="I170" l="1"/>
  <c r="E170"/>
  <c r="G170"/>
  <c r="K170"/>
  <c r="B171" s="1"/>
  <c r="J171" l="1"/>
  <c r="I171" l="1"/>
  <c r="E171"/>
  <c r="G171"/>
  <c r="K171"/>
  <c r="B172" s="1"/>
  <c r="J172" l="1"/>
  <c r="I172" l="1"/>
  <c r="E172"/>
  <c r="G172"/>
  <c r="K172"/>
  <c r="B173" s="1"/>
  <c r="J173" l="1"/>
  <c r="I173" l="1"/>
  <c r="E173"/>
  <c r="G173"/>
  <c r="K173"/>
  <c r="B174" s="1"/>
  <c r="J174" l="1"/>
  <c r="I174" l="1"/>
  <c r="E174"/>
  <c r="G174"/>
  <c r="K174"/>
  <c r="B175" s="1"/>
  <c r="J175" l="1"/>
  <c r="I175" l="1"/>
  <c r="E175"/>
  <c r="G175"/>
  <c r="K175"/>
  <c r="B176" s="1"/>
  <c r="J176" l="1"/>
  <c r="I176" l="1"/>
  <c r="E176"/>
  <c r="G176"/>
  <c r="K176"/>
  <c r="B177" s="1"/>
  <c r="J177" l="1"/>
  <c r="I177" l="1"/>
  <c r="E177"/>
  <c r="G177"/>
  <c r="K177"/>
  <c r="B178" s="1"/>
  <c r="J178" l="1"/>
  <c r="I178" l="1"/>
  <c r="E178"/>
  <c r="G178"/>
  <c r="K178"/>
  <c r="B179" s="1"/>
  <c r="J179" l="1"/>
  <c r="I179" l="1"/>
  <c r="E179"/>
  <c r="G179"/>
  <c r="K179"/>
  <c r="B180" s="1"/>
  <c r="J180" l="1"/>
  <c r="I180" l="1"/>
  <c r="E180"/>
  <c r="G180"/>
  <c r="K180"/>
  <c r="B181" s="1"/>
  <c r="J181" l="1"/>
  <c r="I181" l="1"/>
  <c r="E181"/>
  <c r="G181"/>
  <c r="K181"/>
  <c r="B182" s="1"/>
  <c r="J182" l="1"/>
  <c r="I182" l="1"/>
  <c r="E182"/>
  <c r="G182"/>
  <c r="K182"/>
  <c r="B183" s="1"/>
  <c r="J183" l="1"/>
  <c r="I183" l="1"/>
  <c r="E183"/>
  <c r="G183"/>
  <c r="K183"/>
  <c r="B184" s="1"/>
  <c r="J184" l="1"/>
  <c r="I184" l="1"/>
  <c r="E184"/>
  <c r="G184"/>
  <c r="K184"/>
  <c r="B185" s="1"/>
  <c r="J185" l="1"/>
  <c r="I185" l="1"/>
  <c r="E185"/>
  <c r="G185"/>
  <c r="K185"/>
  <c r="B186" s="1"/>
  <c r="J186" l="1"/>
  <c r="I186" l="1"/>
  <c r="E186"/>
  <c r="G186"/>
  <c r="K186"/>
  <c r="B187" s="1"/>
  <c r="J187" l="1"/>
  <c r="I187" l="1"/>
  <c r="E187"/>
  <c r="G187"/>
  <c r="K187"/>
  <c r="B188" s="1"/>
  <c r="J188" l="1"/>
  <c r="I188" l="1"/>
  <c r="E188"/>
  <c r="G188"/>
  <c r="K188"/>
  <c r="B189" s="1"/>
  <c r="J189" l="1"/>
  <c r="I189" l="1"/>
  <c r="E189"/>
  <c r="G189"/>
  <c r="K189"/>
  <c r="B190" s="1"/>
  <c r="J190" l="1"/>
  <c r="I190" l="1"/>
  <c r="E190"/>
  <c r="G190"/>
  <c r="K190"/>
  <c r="B191" s="1"/>
  <c r="J191" l="1"/>
  <c r="I191" l="1"/>
  <c r="E191"/>
  <c r="G191"/>
  <c r="K191"/>
  <c r="B192" s="1"/>
  <c r="J192" l="1"/>
  <c r="I192" l="1"/>
  <c r="E192"/>
  <c r="G192"/>
  <c r="K192"/>
  <c r="B193" s="1"/>
  <c r="J193" l="1"/>
  <c r="I193" l="1"/>
  <c r="E193"/>
  <c r="G193"/>
  <c r="K193"/>
  <c r="B194" s="1"/>
  <c r="J194" l="1"/>
  <c r="I194" l="1"/>
  <c r="E194"/>
  <c r="G194"/>
  <c r="K194"/>
  <c r="B195" s="1"/>
  <c r="J195" l="1"/>
  <c r="I195" l="1"/>
  <c r="E195"/>
  <c r="G195"/>
  <c r="K195"/>
  <c r="B196" s="1"/>
  <c r="J196" l="1"/>
  <c r="I196" l="1"/>
  <c r="E196"/>
  <c r="G196"/>
  <c r="K196"/>
  <c r="B197" s="1"/>
  <c r="J197" l="1"/>
  <c r="I197" l="1"/>
  <c r="E197"/>
  <c r="G197"/>
  <c r="K197"/>
  <c r="B198" s="1"/>
  <c r="J198" l="1"/>
  <c r="I198" l="1"/>
  <c r="E198"/>
  <c r="G198"/>
  <c r="K198"/>
  <c r="B199" s="1"/>
  <c r="J199" l="1"/>
  <c r="I199" l="1"/>
  <c r="E199"/>
  <c r="G199"/>
  <c r="K199"/>
  <c r="B200" s="1"/>
  <c r="J200" l="1"/>
  <c r="I200" l="1"/>
  <c r="E200"/>
  <c r="G200"/>
  <c r="K200"/>
  <c r="B201" s="1"/>
  <c r="J201" l="1"/>
  <c r="I201" l="1"/>
  <c r="E201"/>
  <c r="G201"/>
  <c r="K201"/>
  <c r="B202" s="1"/>
  <c r="J202" l="1"/>
  <c r="I202" l="1"/>
  <c r="E202"/>
  <c r="G202"/>
  <c r="K202"/>
  <c r="B203" s="1"/>
  <c r="J203" l="1"/>
  <c r="I203" l="1"/>
  <c r="E203"/>
  <c r="G203"/>
  <c r="K203"/>
  <c r="B204" s="1"/>
  <c r="J204" l="1"/>
  <c r="I204" l="1"/>
  <c r="E204"/>
  <c r="G204"/>
  <c r="K204"/>
  <c r="B205" s="1"/>
  <c r="J205" l="1"/>
  <c r="I205" l="1"/>
  <c r="E205"/>
  <c r="G205"/>
  <c r="K205"/>
  <c r="B206" s="1"/>
  <c r="J206" l="1"/>
  <c r="I206" l="1"/>
  <c r="E206"/>
  <c r="G206"/>
  <c r="K206"/>
  <c r="B207" s="1"/>
  <c r="J207" l="1"/>
  <c r="I207" l="1"/>
  <c r="E207"/>
  <c r="G207"/>
  <c r="K207"/>
  <c r="B208" s="1"/>
  <c r="J208" l="1"/>
  <c r="I208" l="1"/>
  <c r="E208"/>
  <c r="G208"/>
  <c r="K208"/>
  <c r="B209" s="1"/>
  <c r="J209" l="1"/>
  <c r="I209" l="1"/>
  <c r="E209"/>
  <c r="G209"/>
  <c r="K209"/>
  <c r="B210" s="1"/>
  <c r="J210" l="1"/>
  <c r="I210" l="1"/>
  <c r="E210"/>
  <c r="G210"/>
  <c r="K210"/>
  <c r="B211" s="1"/>
  <c r="J211" l="1"/>
  <c r="I211" l="1"/>
  <c r="E211"/>
  <c r="G211"/>
  <c r="K211"/>
  <c r="B212" s="1"/>
  <c r="J212" l="1"/>
  <c r="I212" l="1"/>
  <c r="E212"/>
  <c r="G212"/>
  <c r="K212"/>
  <c r="B213" s="1"/>
  <c r="J213" l="1"/>
  <c r="I213" l="1"/>
  <c r="E213"/>
  <c r="G213"/>
  <c r="K213"/>
  <c r="B214" s="1"/>
  <c r="J214" l="1"/>
  <c r="I214" l="1"/>
  <c r="E214"/>
  <c r="G214"/>
  <c r="K214"/>
  <c r="B215" s="1"/>
  <c r="J215" l="1"/>
  <c r="I215" l="1"/>
  <c r="E215"/>
  <c r="G215"/>
  <c r="K215"/>
  <c r="B216" s="1"/>
  <c r="J216" l="1"/>
  <c r="I216" l="1"/>
  <c r="E216"/>
  <c r="G216"/>
  <c r="K216"/>
  <c r="B217" s="1"/>
  <c r="J217" l="1"/>
  <c r="I217" l="1"/>
  <c r="E217"/>
  <c r="G217"/>
  <c r="K217"/>
  <c r="B218" s="1"/>
  <c r="J218" l="1"/>
  <c r="I218" l="1"/>
  <c r="E218"/>
  <c r="G218"/>
  <c r="K218"/>
  <c r="B219" s="1"/>
  <c r="J219" l="1"/>
  <c r="I219" l="1"/>
  <c r="E219"/>
  <c r="G219"/>
  <c r="K219"/>
  <c r="B220" s="1"/>
  <c r="J220" l="1"/>
  <c r="I220" l="1"/>
  <c r="E220"/>
  <c r="G220"/>
  <c r="K220"/>
  <c r="B221" s="1"/>
  <c r="J221" l="1"/>
  <c r="I221" l="1"/>
  <c r="E221"/>
  <c r="G221"/>
  <c r="K221"/>
  <c r="B222" s="1"/>
  <c r="J222" l="1"/>
  <c r="I222" l="1"/>
  <c r="E222"/>
  <c r="G222"/>
  <c r="K222"/>
  <c r="B223" s="1"/>
  <c r="J223" l="1"/>
  <c r="I223" l="1"/>
  <c r="E223"/>
  <c r="G223"/>
  <c r="K223"/>
  <c r="B224" s="1"/>
  <c r="J224" l="1"/>
  <c r="I224" l="1"/>
  <c r="E224"/>
  <c r="G224"/>
  <c r="K224"/>
  <c r="B225" s="1"/>
  <c r="J225" l="1"/>
  <c r="I225" l="1"/>
  <c r="E225"/>
  <c r="G225"/>
  <c r="K225"/>
  <c r="B226" s="1"/>
  <c r="J226" l="1"/>
  <c r="I226" l="1"/>
  <c r="E226"/>
  <c r="G226"/>
  <c r="K226"/>
  <c r="B227" s="1"/>
  <c r="J227" l="1"/>
  <c r="I227" l="1"/>
  <c r="E227"/>
  <c r="G227"/>
  <c r="K227"/>
  <c r="B228" s="1"/>
  <c r="J228" l="1"/>
  <c r="I228" l="1"/>
  <c r="E228"/>
  <c r="G228"/>
  <c r="K228"/>
  <c r="B229" s="1"/>
  <c r="J229" l="1"/>
  <c r="I229" l="1"/>
  <c r="E229"/>
  <c r="G229"/>
  <c r="K229"/>
  <c r="B230" s="1"/>
  <c r="J230" l="1"/>
  <c r="I230" l="1"/>
  <c r="E230"/>
  <c r="G230"/>
  <c r="K230"/>
  <c r="B231" s="1"/>
  <c r="J231" l="1"/>
  <c r="I231" l="1"/>
  <c r="E231"/>
  <c r="G231"/>
  <c r="K231"/>
  <c r="B232" s="1"/>
  <c r="J232" l="1"/>
  <c r="I232" l="1"/>
  <c r="E232"/>
  <c r="G232"/>
  <c r="K232"/>
  <c r="B233" s="1"/>
  <c r="J233" l="1"/>
  <c r="I233" l="1"/>
  <c r="E233"/>
  <c r="G233"/>
  <c r="K233"/>
  <c r="B234" s="1"/>
  <c r="J234" l="1"/>
  <c r="I234" l="1"/>
  <c r="E234"/>
  <c r="G234"/>
  <c r="K234"/>
  <c r="B235" s="1"/>
  <c r="J235" l="1"/>
  <c r="I235" l="1"/>
  <c r="E235"/>
  <c r="G235"/>
  <c r="K235"/>
  <c r="B236" s="1"/>
  <c r="J236" l="1"/>
  <c r="I236" l="1"/>
  <c r="E236"/>
  <c r="G236"/>
  <c r="K236"/>
  <c r="B237" s="1"/>
  <c r="J237" l="1"/>
  <c r="I237" l="1"/>
  <c r="E237"/>
  <c r="G237"/>
  <c r="K237"/>
  <c r="B238" s="1"/>
  <c r="J238" l="1"/>
  <c r="I238" l="1"/>
  <c r="E238"/>
  <c r="G238"/>
  <c r="K238"/>
  <c r="B239" s="1"/>
  <c r="J239" l="1"/>
  <c r="I239" l="1"/>
  <c r="E239"/>
  <c r="G239"/>
  <c r="K239"/>
  <c r="B240" s="1"/>
  <c r="J240" l="1"/>
  <c r="I240" l="1"/>
  <c r="E240"/>
  <c r="G240"/>
  <c r="K240"/>
  <c r="B241" s="1"/>
  <c r="J241" l="1"/>
  <c r="I241" l="1"/>
  <c r="E241"/>
  <c r="G241"/>
  <c r="K241"/>
  <c r="B242" s="1"/>
  <c r="J242" l="1"/>
  <c r="I242" l="1"/>
  <c r="E242"/>
  <c r="G242"/>
  <c r="K242"/>
  <c r="B243" s="1"/>
  <c r="J243" l="1"/>
  <c r="I243" l="1"/>
  <c r="E243"/>
  <c r="G243"/>
  <c r="K243"/>
  <c r="B244" s="1"/>
  <c r="J244" l="1"/>
  <c r="I244" l="1"/>
  <c r="E244"/>
  <c r="G244"/>
  <c r="K244"/>
  <c r="B245" s="1"/>
  <c r="J245" l="1"/>
  <c r="I245" l="1"/>
  <c r="E245"/>
  <c r="G245"/>
  <c r="K245"/>
  <c r="B246" s="1"/>
  <c r="J246" l="1"/>
  <c r="I246" l="1"/>
  <c r="E246"/>
  <c r="G246"/>
  <c r="K246"/>
  <c r="B247" s="1"/>
  <c r="J247" l="1"/>
  <c r="I247" l="1"/>
  <c r="E247"/>
  <c r="G247"/>
  <c r="K247"/>
  <c r="B248" s="1"/>
  <c r="J248" l="1"/>
  <c r="I248" l="1"/>
  <c r="E248"/>
  <c r="G248"/>
  <c r="K248"/>
  <c r="B249" s="1"/>
  <c r="J249" l="1"/>
  <c r="I249" l="1"/>
  <c r="E249"/>
  <c r="G249"/>
  <c r="K249"/>
  <c r="B250" s="1"/>
  <c r="J250" l="1"/>
  <c r="I250" l="1"/>
  <c r="E250"/>
  <c r="G250"/>
  <c r="K250"/>
  <c r="B251" s="1"/>
  <c r="J251" l="1"/>
  <c r="I251" l="1"/>
  <c r="E251"/>
  <c r="G251"/>
  <c r="K251"/>
  <c r="B252" s="1"/>
  <c r="J252" l="1"/>
  <c r="I252" l="1"/>
  <c r="E252"/>
  <c r="G252"/>
  <c r="K252"/>
  <c r="B253" s="1"/>
  <c r="J253" l="1"/>
  <c r="I253" l="1"/>
  <c r="E253"/>
  <c r="G253"/>
  <c r="K253"/>
  <c r="B254" s="1"/>
  <c r="J254" l="1"/>
  <c r="E254" l="1"/>
  <c r="G254"/>
  <c r="I254"/>
  <c r="K254"/>
</calcChain>
</file>

<file path=xl/sharedStrings.xml><?xml version="1.0" encoding="utf-8"?>
<sst xmlns="http://schemas.openxmlformats.org/spreadsheetml/2006/main" count="672" uniqueCount="230">
  <si>
    <t>LEGEND</t>
  </si>
  <si>
    <t xml:space="preserve">Lines in Red- Do not touch </t>
  </si>
  <si>
    <t xml:space="preserve">The amount of money your account started with. This amount is flexible and your plan will automatically adjust. </t>
  </si>
  <si>
    <t xml:space="preserve">Your compounded running balance. </t>
  </si>
  <si>
    <t xml:space="preserve">The percentage of risk you are placing your stop loss with. This figure is also flexible and you can input the amount of risk you wish. (Harmonic X is a max of 5%) </t>
  </si>
  <si>
    <t>\\</t>
  </si>
  <si>
    <t>The volume placed in your stop loss based on your risk percentage for 20 Pips.</t>
  </si>
  <si>
    <t xml:space="preserve">The volume placed in your stop loss based on your risk percentage for 30 pips. </t>
  </si>
  <si>
    <t>The volume placed in your stop loss based on your risk percentage 40 Pips.</t>
  </si>
  <si>
    <t xml:space="preserve">The amount of money your trade can potentially make or lose on a 1 to 1 ratio. </t>
  </si>
  <si>
    <t xml:space="preserve">A ballpark figure of what your ending balance should be after your trade closes. </t>
  </si>
  <si>
    <t>Record your wins and loses based upon the trades you take for this challenge. TO RECORD YOUR RATE PLEASE WRITE "WIN" OR "LOSS"</t>
  </si>
  <si>
    <t xml:space="preserve">Remember please only take EACH trade at 5% risk max. </t>
  </si>
  <si>
    <t xml:space="preserve">Initial Balance </t>
  </si>
  <si>
    <t>Running Balance</t>
  </si>
  <si>
    <t>Risk percentage</t>
  </si>
  <si>
    <t>20 Pips</t>
  </si>
  <si>
    <t>20 Pip Lot</t>
  </si>
  <si>
    <t>30 Pips</t>
  </si>
  <si>
    <t>30 Pip Lot</t>
  </si>
  <si>
    <t xml:space="preserve">40 Pips </t>
  </si>
  <si>
    <t xml:space="preserve">40 Pip Lot </t>
  </si>
  <si>
    <t>Risk / Earnings Dollar Amount Estimate</t>
  </si>
  <si>
    <t xml:space="preserve">Ending Balance </t>
  </si>
  <si>
    <t>Trade Status</t>
  </si>
  <si>
    <t>Binary</t>
  </si>
  <si>
    <t>Wins</t>
  </si>
  <si>
    <t>Loss</t>
  </si>
  <si>
    <t>Win</t>
  </si>
  <si>
    <t>FRXharmonics TRADE JOURNAL</t>
  </si>
  <si>
    <t xml:space="preserve">Compound Account Goals </t>
  </si>
  <si>
    <t xml:space="preserve">This side of the journal should be used as a point of comparison to your actual account performance. </t>
  </si>
  <si>
    <t>This side is where you may record your account performance.</t>
  </si>
  <si>
    <t xml:space="preserve">Compound Results </t>
  </si>
  <si>
    <t xml:space="preserve">Initial Balance ( You can change this number) </t>
  </si>
  <si>
    <t xml:space="preserve">Risk Percentage ( You can change this number) </t>
  </si>
  <si>
    <t>Projected Compound Gain</t>
  </si>
  <si>
    <t xml:space="preserve">Actual Balance (Edited by you) </t>
  </si>
  <si>
    <t xml:space="preserve">Pair Traded </t>
  </si>
  <si>
    <t xml:space="preserve">Date </t>
  </si>
  <si>
    <t>Win/Loss</t>
  </si>
  <si>
    <t>Strategy</t>
  </si>
  <si>
    <t>Master Notes</t>
  </si>
  <si>
    <t>USDJPY</t>
  </si>
  <si>
    <t>WIN</t>
  </si>
  <si>
    <t>TRADE BY MANNY Q</t>
  </si>
  <si>
    <t>40 Pips</t>
  </si>
  <si>
    <t>EURJPY</t>
  </si>
  <si>
    <t>SCANNER SAUCE</t>
  </si>
  <si>
    <t>EURGBP</t>
  </si>
  <si>
    <t>TEACUP</t>
  </si>
  <si>
    <t>20 Pip</t>
  </si>
  <si>
    <t>Taken trades on our live session</t>
  </si>
  <si>
    <t>AUDNZD</t>
  </si>
  <si>
    <t>TP HIT</t>
  </si>
  <si>
    <t>EURUSD</t>
  </si>
  <si>
    <t>GBPCHF</t>
  </si>
  <si>
    <t>MAY</t>
  </si>
  <si>
    <t>AUDJPY</t>
  </si>
  <si>
    <t>SL HIT</t>
  </si>
  <si>
    <t>AUDCAD</t>
  </si>
  <si>
    <t>EURNZD</t>
  </si>
  <si>
    <t>CHFJPY</t>
  </si>
  <si>
    <t>GBPJPY</t>
  </si>
  <si>
    <t>AUDCHF</t>
  </si>
  <si>
    <t>EURAUD</t>
  </si>
  <si>
    <t>GBPNZD</t>
  </si>
  <si>
    <t>USDCAD</t>
  </si>
  <si>
    <t>GBPUSD</t>
  </si>
  <si>
    <t>AUDUSD</t>
  </si>
  <si>
    <t>NZDJPY</t>
  </si>
  <si>
    <t xml:space="preserve">NZDUSD </t>
  </si>
  <si>
    <t xml:space="preserve"> TP HIT</t>
  </si>
  <si>
    <t>CADJPY</t>
  </si>
  <si>
    <t xml:space="preserve">RESULT OF LIVE SESSION </t>
  </si>
  <si>
    <t xml:space="preserve">Trade </t>
  </si>
  <si>
    <t>LOSS</t>
  </si>
  <si>
    <t xml:space="preserve">TP1 20 PIPS </t>
  </si>
  <si>
    <t xml:space="preserve">TRADE IDEA </t>
  </si>
  <si>
    <t xml:space="preserve">SELF </t>
  </si>
  <si>
    <t>MANARA</t>
  </si>
  <si>
    <t>TP2 40 PIPS</t>
  </si>
  <si>
    <t>OF NOVEMBER</t>
  </si>
  <si>
    <t>SL 30 PIPS</t>
  </si>
  <si>
    <t>TP 20 PIPS</t>
  </si>
  <si>
    <t>INDEX</t>
  </si>
  <si>
    <t>US3O</t>
  </si>
  <si>
    <t>TP 1OO PIPS</t>
  </si>
  <si>
    <t>PRICE ACTION</t>
  </si>
  <si>
    <t xml:space="preserve">GOLD </t>
  </si>
  <si>
    <t>TP 100 PIPS</t>
  </si>
  <si>
    <t>NEWS</t>
  </si>
  <si>
    <t>TP 80 PIPS</t>
  </si>
  <si>
    <t>TP 37 PIPS</t>
  </si>
  <si>
    <t xml:space="preserve">EMA </t>
  </si>
  <si>
    <t>TP 50 PIPS</t>
  </si>
  <si>
    <t>SL 25 PIPS</t>
  </si>
  <si>
    <t xml:space="preserve">TP 21 PIPS </t>
  </si>
  <si>
    <t>TP 30 PIPS</t>
  </si>
  <si>
    <t xml:space="preserve">EURJPY </t>
  </si>
  <si>
    <t xml:space="preserve">GBPJPY </t>
  </si>
  <si>
    <t>SL 50 PIPS</t>
  </si>
  <si>
    <t>TP2 46 PIPS</t>
  </si>
  <si>
    <t>TP1 35 PIPS</t>
  </si>
  <si>
    <t>EURCHF</t>
  </si>
  <si>
    <t>TP3 100PIPS</t>
  </si>
  <si>
    <t>SL 20PIPS</t>
  </si>
  <si>
    <t>SSSSS</t>
  </si>
  <si>
    <t xml:space="preserve">AUDJPY </t>
  </si>
  <si>
    <t>TP2 38PIPS</t>
  </si>
  <si>
    <t>INDEX, PRICE ACTION</t>
  </si>
  <si>
    <t xml:space="preserve">PRICE ACTION </t>
  </si>
  <si>
    <t>SL 40PIPS</t>
  </si>
  <si>
    <t>PRICE ACTION INDEX</t>
  </si>
  <si>
    <t>PRICE ACTION n INDEX</t>
  </si>
  <si>
    <t>TP3 60PIPS</t>
  </si>
  <si>
    <t>TP3 63 PIPS</t>
  </si>
  <si>
    <t xml:space="preserve">RESULT OF LIVE SESSION OF DECEMBER </t>
  </si>
  <si>
    <t>GBPAUD</t>
  </si>
  <si>
    <t>sl 30pips</t>
  </si>
  <si>
    <t>TP1 20PIPS</t>
  </si>
  <si>
    <t>TOTAL TRADE TAKEN 27</t>
  </si>
  <si>
    <t xml:space="preserve">STOP LOSS </t>
  </si>
  <si>
    <t>ACCURCY RATE</t>
  </si>
  <si>
    <t>TP1 25PIPS</t>
  </si>
  <si>
    <t>EMA</t>
  </si>
  <si>
    <t>TP 19PIPS</t>
  </si>
  <si>
    <t>sl 24pips</t>
  </si>
  <si>
    <t>MM</t>
  </si>
  <si>
    <t>USDCHF</t>
  </si>
  <si>
    <t>TP 27 PIPS</t>
  </si>
  <si>
    <t>TP 45 PIPS</t>
  </si>
  <si>
    <t>TP 20PIPS</t>
  </si>
  <si>
    <t>sl 56pips</t>
  </si>
  <si>
    <t>EURCAD</t>
  </si>
  <si>
    <t xml:space="preserve">2022 -12-13 TO 2022-12-17 </t>
  </si>
  <si>
    <t>25PIPS</t>
  </si>
  <si>
    <t>TP 75PIPS</t>
  </si>
  <si>
    <t>RUNNING</t>
  </si>
  <si>
    <t>TP 60 PIPS</t>
  </si>
  <si>
    <t>TP 38PIPS</t>
  </si>
  <si>
    <t>SL 10 PIPS</t>
  </si>
  <si>
    <t xml:space="preserve">CHFJPY </t>
  </si>
  <si>
    <t>TP45 PIPS</t>
  </si>
  <si>
    <t xml:space="preserve">TP 75 PIPS </t>
  </si>
  <si>
    <t>SL 35 PIPS</t>
  </si>
  <si>
    <t>tp 90 pips</t>
  </si>
  <si>
    <t>sl 26 pips</t>
  </si>
  <si>
    <t xml:space="preserve">tp 17 pips </t>
  </si>
  <si>
    <t>TP 190 PIPS</t>
  </si>
  <si>
    <t xml:space="preserve">TOTAL CATCHING PIPS </t>
  </si>
  <si>
    <t>TP 15PIPS</t>
  </si>
  <si>
    <t>TOTAL LOSS PIPS</t>
  </si>
  <si>
    <t>NET PROFIT</t>
  </si>
  <si>
    <t>RUNNING IN PROFIT</t>
  </si>
  <si>
    <t>12/21-12/24</t>
  </si>
  <si>
    <t xml:space="preserve">17 PIPS </t>
  </si>
  <si>
    <t>GOLD</t>
  </si>
  <si>
    <t>TP 81</t>
  </si>
  <si>
    <t>TP20</t>
  </si>
  <si>
    <t>TP 40</t>
  </si>
  <si>
    <t>TP 37</t>
  </si>
  <si>
    <t xml:space="preserve">TP 102 </t>
  </si>
  <si>
    <t>SL 18 PIPS</t>
  </si>
  <si>
    <t>2021/12/27 TO 2021/12/30</t>
  </si>
  <si>
    <t xml:space="preserve"> GOLD BUY</t>
  </si>
  <si>
    <t>TP 45PIPS</t>
  </si>
  <si>
    <t>PRICEACTION</t>
  </si>
  <si>
    <t>NZDJPY SELL</t>
  </si>
  <si>
    <t xml:space="preserve">TP 11 PIPS </t>
  </si>
  <si>
    <t>GOLD SELL</t>
  </si>
  <si>
    <t>TP 67 PIPS</t>
  </si>
  <si>
    <t xml:space="preserve">GOLD BUY </t>
  </si>
  <si>
    <t>TP 21 PIPS</t>
  </si>
  <si>
    <t>TP 13 PIPS</t>
  </si>
  <si>
    <t>USDJPY SELL</t>
  </si>
  <si>
    <t>TRADE RECORD OF 2022</t>
  </si>
  <si>
    <t xml:space="preserve">JANUARY </t>
  </si>
  <si>
    <t>1/3 to 1/7</t>
  </si>
  <si>
    <t xml:space="preserve">TADE </t>
  </si>
  <si>
    <t>BUY/SELL</t>
  </si>
  <si>
    <t>PROFIT</t>
  </si>
  <si>
    <t>STRATEGY</t>
  </si>
  <si>
    <t>BUY</t>
  </si>
  <si>
    <t>45 PIPS</t>
  </si>
  <si>
    <t>21 PIPS</t>
  </si>
  <si>
    <t>30 PIPS</t>
  </si>
  <si>
    <t>64 PIPS</t>
  </si>
  <si>
    <t>SELL</t>
  </si>
  <si>
    <t>22 PIPS</t>
  </si>
  <si>
    <t>80 PIPS</t>
  </si>
  <si>
    <t>40 PIPS</t>
  </si>
  <si>
    <t>43 PIPS</t>
  </si>
  <si>
    <t>1/10 TO 1/14</t>
  </si>
  <si>
    <t>55 PIPS</t>
  </si>
  <si>
    <t>34 PIPS</t>
  </si>
  <si>
    <t>15 PIPS</t>
  </si>
  <si>
    <t>20 PIPS</t>
  </si>
  <si>
    <t>25 PIPS</t>
  </si>
  <si>
    <t>13 PIPS</t>
  </si>
  <si>
    <t>63 PIPS</t>
  </si>
  <si>
    <t>12 PIPS</t>
  </si>
  <si>
    <t>14 PIPS</t>
  </si>
  <si>
    <t xml:space="preserve">Trade update of this week </t>
  </si>
  <si>
    <t xml:space="preserve">total trade taken </t>
  </si>
  <si>
    <t>18 trade</t>
  </si>
  <si>
    <t xml:space="preserve">loss trade </t>
  </si>
  <si>
    <t>3 trade</t>
  </si>
  <si>
    <t>accurcy rate</t>
  </si>
  <si>
    <t>TO</t>
  </si>
  <si>
    <t>CADCHF</t>
  </si>
  <si>
    <t>5 PIPS</t>
  </si>
  <si>
    <t>33 PIPS</t>
  </si>
  <si>
    <t>28 PIPS</t>
  </si>
  <si>
    <t>18 PIPS</t>
  </si>
  <si>
    <t>50 PIPS</t>
  </si>
  <si>
    <t>2022/1/24 TO  2022/1/28</t>
  </si>
  <si>
    <t>19 PIPS</t>
  </si>
  <si>
    <t>PIRCE ACTION</t>
  </si>
  <si>
    <t>GPPJPY</t>
  </si>
  <si>
    <t>17 PIPS</t>
  </si>
  <si>
    <t>90 PIPS</t>
  </si>
  <si>
    <t xml:space="preserve">BUY </t>
  </si>
  <si>
    <t>32 PIPS</t>
  </si>
  <si>
    <t>FEB</t>
  </si>
  <si>
    <t>2022/1/31 TO  2/4</t>
  </si>
  <si>
    <t>61 PIPS</t>
  </si>
  <si>
    <t>2022/2/14 TO 2022/2/18</t>
  </si>
  <si>
    <t>35 PIPS</t>
  </si>
  <si>
    <t>145 PIPS</t>
  </si>
</sst>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&quot;$&quot;#,##0.00"/>
    <numFmt numFmtId="166" formatCode="mm/dd/yy"/>
  </numFmts>
  <fonts count="39">
    <font>
      <sz val="11"/>
      <color theme="1"/>
      <name val="Arial"/>
    </font>
    <font>
      <b/>
      <sz val="10"/>
      <color theme="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4"/>
      <color theme="1"/>
      <name val="Calibri"/>
      <family val="2"/>
    </font>
    <font>
      <sz val="27"/>
      <color rgb="FF000000"/>
      <name val="Calibri"/>
      <family val="2"/>
    </font>
    <font>
      <sz val="27"/>
      <color rgb="FF000000"/>
      <name val="Arial"/>
      <family val="2"/>
    </font>
    <font>
      <sz val="14"/>
      <color rgb="FF000000"/>
      <name val="Calibri"/>
      <family val="2"/>
    </font>
    <font>
      <b/>
      <sz val="14"/>
      <color theme="1"/>
      <name val="Calibri"/>
      <family val="2"/>
    </font>
    <font>
      <sz val="18"/>
      <color theme="0"/>
      <name val="Calibri"/>
      <family val="2"/>
    </font>
    <font>
      <sz val="18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C00000"/>
      <name val="Arial"/>
      <family val="2"/>
    </font>
    <font>
      <sz val="11"/>
      <color theme="1"/>
      <name val="Arial"/>
      <family val="2"/>
    </font>
    <font>
      <sz val="11"/>
      <color theme="9"/>
      <name val="Arial"/>
      <family val="2"/>
    </font>
    <font>
      <sz val="11"/>
      <color rgb="FF00B0F0"/>
      <name val="Arial"/>
      <family val="2"/>
    </font>
    <font>
      <sz val="11"/>
      <color theme="4"/>
      <name val="Arial"/>
      <family val="2"/>
    </font>
    <font>
      <sz val="11"/>
      <color rgb="FF00B050"/>
      <name val="Arial"/>
      <family val="2"/>
    </font>
    <font>
      <sz val="12"/>
      <color theme="8"/>
      <name val="Arial"/>
      <family val="2"/>
    </font>
    <font>
      <sz val="11"/>
      <color theme="8"/>
      <name val="Arial"/>
      <family val="2"/>
    </font>
    <font>
      <sz val="11"/>
      <color theme="5"/>
      <name val="Arial"/>
      <family val="2"/>
    </font>
    <font>
      <sz val="11"/>
      <color rgb="FFFFFF00"/>
      <name val="Arial"/>
      <family val="2"/>
    </font>
    <font>
      <sz val="11"/>
      <color theme="7"/>
      <name val="Arial"/>
      <family val="2"/>
    </font>
    <font>
      <sz val="11"/>
      <color theme="3"/>
      <name val="Arial"/>
      <family val="2"/>
    </font>
    <font>
      <sz val="11"/>
      <name val="Calibri"/>
      <family val="2"/>
    </font>
    <font>
      <sz val="11"/>
      <color theme="4" tint="-0.249977111117893"/>
      <name val="Arial"/>
      <family val="2"/>
    </font>
    <font>
      <b/>
      <sz val="14"/>
      <color theme="4" tint="-0.249977111117893"/>
      <name val="Arial"/>
      <family val="2"/>
    </font>
    <font>
      <b/>
      <sz val="14"/>
      <color rgb="FF00B05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262626"/>
        <bgColor rgb="FF262626"/>
      </patternFill>
    </fill>
    <fill>
      <patternFill patternType="solid">
        <fgColor rgb="FF0070C0"/>
        <bgColor rgb="FF0070C0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rgb="FF00B050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164" fontId="1" fillId="0" borderId="0" xfId="0" applyNumberFormat="1" applyFont="1"/>
    <xf numFmtId="9" fontId="1" fillId="0" borderId="0" xfId="0" applyNumberFormat="1" applyFont="1" applyAlignment="1">
      <alignment horizontal="center"/>
    </xf>
    <xf numFmtId="9" fontId="1" fillId="0" borderId="0" xfId="0" applyNumberFormat="1" applyFont="1"/>
    <xf numFmtId="2" fontId="1" fillId="0" borderId="0" xfId="0" applyNumberFormat="1" applyFont="1"/>
    <xf numFmtId="0" fontId="3" fillId="3" borderId="1" xfId="0" applyFont="1" applyFill="1" applyBorder="1"/>
    <xf numFmtId="0" fontId="4" fillId="0" borderId="0" xfId="0" applyFont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0" fontId="4" fillId="0" borderId="0" xfId="0" applyFont="1"/>
    <xf numFmtId="0" fontId="7" fillId="5" borderId="1" xfId="0" applyFont="1" applyFill="1" applyBorder="1" applyAlignment="1">
      <alignment horizontal="center" wrapText="1"/>
    </xf>
    <xf numFmtId="2" fontId="3" fillId="0" borderId="0" xfId="0" applyNumberFormat="1" applyFont="1"/>
    <xf numFmtId="165" fontId="5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165" fontId="4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165" fontId="1" fillId="0" borderId="0" xfId="0" applyNumberFormat="1" applyFont="1"/>
    <xf numFmtId="0" fontId="3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9" fontId="1" fillId="0" borderId="0" xfId="0" applyNumberFormat="1" applyFont="1" applyAlignment="1">
      <alignment vertical="center"/>
    </xf>
    <xf numFmtId="2" fontId="1" fillId="4" borderId="1" xfId="0" applyNumberFormat="1" applyFont="1" applyFill="1" applyBorder="1" applyAlignment="1">
      <alignment vertical="center"/>
    </xf>
    <xf numFmtId="2" fontId="1" fillId="4" borderId="1" xfId="0" applyNumberFormat="1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6" borderId="1" xfId="0" applyFont="1" applyFill="1" applyBorder="1" applyAlignment="1">
      <alignment vertical="center"/>
    </xf>
    <xf numFmtId="164" fontId="1" fillId="6" borderId="1" xfId="0" applyNumberFormat="1" applyFont="1" applyFill="1" applyBorder="1" applyAlignment="1">
      <alignment vertical="center"/>
    </xf>
    <xf numFmtId="9" fontId="1" fillId="6" borderId="1" xfId="0" applyNumberFormat="1" applyFont="1" applyFill="1" applyBorder="1" applyAlignment="1">
      <alignment vertical="center"/>
    </xf>
    <xf numFmtId="2" fontId="4" fillId="6" borderId="1" xfId="0" applyNumberFormat="1" applyFont="1" applyFill="1" applyBorder="1" applyAlignment="1">
      <alignment vertical="center"/>
    </xf>
    <xf numFmtId="165" fontId="1" fillId="6" borderId="1" xfId="0" applyNumberFormat="1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165" fontId="10" fillId="0" borderId="0" xfId="0" applyNumberFormat="1" applyFont="1" applyAlignment="1">
      <alignment vertical="center"/>
    </xf>
    <xf numFmtId="9" fontId="3" fillId="0" borderId="0" xfId="0" applyNumberFormat="1" applyFont="1" applyAlignment="1">
      <alignment vertical="center"/>
    </xf>
    <xf numFmtId="0" fontId="3" fillId="5" borderId="1" xfId="0" applyFont="1" applyFill="1" applyBorder="1" applyAlignment="1">
      <alignment vertical="center"/>
    </xf>
    <xf numFmtId="2" fontId="3" fillId="0" borderId="0" xfId="0" applyNumberFormat="1" applyFont="1" applyAlignment="1">
      <alignment vertical="center"/>
    </xf>
    <xf numFmtId="165" fontId="3" fillId="7" borderId="1" xfId="0" applyNumberFormat="1" applyFont="1" applyFill="1" applyBorder="1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165" fontId="3" fillId="4" borderId="1" xfId="0" applyNumberFormat="1" applyFont="1" applyFill="1" applyBorder="1" applyAlignment="1">
      <alignment vertical="center"/>
    </xf>
    <xf numFmtId="9" fontId="3" fillId="4" borderId="1" xfId="0" applyNumberFormat="1" applyFont="1" applyFill="1" applyBorder="1" applyAlignment="1">
      <alignment vertical="center"/>
    </xf>
    <xf numFmtId="2" fontId="3" fillId="4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9" fontId="3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165" fontId="3" fillId="3" borderId="1" xfId="0" applyNumberFormat="1" applyFont="1" applyFill="1" applyBorder="1" applyAlignment="1">
      <alignment vertical="center"/>
    </xf>
    <xf numFmtId="9" fontId="3" fillId="3" borderId="1" xfId="0" applyNumberFormat="1" applyFont="1" applyFill="1" applyBorder="1" applyAlignment="1">
      <alignment vertical="center"/>
    </xf>
    <xf numFmtId="2" fontId="3" fillId="3" borderId="1" xfId="0" applyNumberFormat="1" applyFont="1" applyFill="1" applyBorder="1" applyAlignment="1">
      <alignment vertical="center"/>
    </xf>
    <xf numFmtId="165" fontId="3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12" fillId="3" borderId="1" xfId="0" applyFont="1" applyFill="1" applyBorder="1"/>
    <xf numFmtId="0" fontId="13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/>
    <xf numFmtId="0" fontId="16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 vertical="center"/>
    </xf>
    <xf numFmtId="0" fontId="3" fillId="8" borderId="1" xfId="0" applyFont="1" applyFill="1" applyBorder="1"/>
    <xf numFmtId="0" fontId="3" fillId="0" borderId="0" xfId="0" applyFont="1" applyAlignment="1">
      <alignment horizontal="left" vertical="center"/>
    </xf>
    <xf numFmtId="0" fontId="17" fillId="9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0" fontId="3" fillId="0" borderId="0" xfId="0" applyNumberFormat="1" applyFont="1"/>
    <xf numFmtId="0" fontId="20" fillId="0" borderId="0" xfId="0" applyFont="1" applyAlignment="1"/>
    <xf numFmtId="166" fontId="20" fillId="0" borderId="0" xfId="0" applyNumberFormat="1" applyFont="1" applyAlignment="1"/>
    <xf numFmtId="0" fontId="21" fillId="0" borderId="0" xfId="0" applyFont="1" applyAlignment="1"/>
    <xf numFmtId="0" fontId="3" fillId="0" borderId="0" xfId="0" applyFont="1"/>
    <xf numFmtId="0" fontId="0" fillId="10" borderId="0" xfId="0" applyFont="1" applyFill="1" applyAlignment="1"/>
    <xf numFmtId="0" fontId="0" fillId="10" borderId="0" xfId="0" applyFill="1" applyAlignment="1"/>
    <xf numFmtId="0" fontId="22" fillId="10" borderId="0" xfId="0" applyFont="1" applyFill="1" applyAlignment="1"/>
    <xf numFmtId="0" fontId="24" fillId="10" borderId="0" xfId="0" applyFont="1" applyFill="1" applyAlignment="1"/>
    <xf numFmtId="0" fontId="23" fillId="10" borderId="0" xfId="0" applyFont="1" applyFill="1" applyAlignment="1"/>
    <xf numFmtId="0" fontId="0" fillId="11" borderId="0" xfId="0" applyFont="1" applyFill="1" applyAlignment="1"/>
    <xf numFmtId="0" fontId="0" fillId="11" borderId="0" xfId="0" applyFill="1" applyAlignment="1"/>
    <xf numFmtId="0" fontId="22" fillId="11" borderId="0" xfId="0" applyFont="1" applyFill="1" applyAlignment="1"/>
    <xf numFmtId="0" fontId="24" fillId="11" borderId="0" xfId="0" applyFont="1" applyFill="1" applyAlignment="1"/>
    <xf numFmtId="0" fontId="22" fillId="0" borderId="0" xfId="0" applyFont="1" applyAlignment="1"/>
    <xf numFmtId="0" fontId="0" fillId="12" borderId="0" xfId="0" applyFont="1" applyFill="1" applyAlignment="1"/>
    <xf numFmtId="0" fontId="22" fillId="12" borderId="0" xfId="0" applyFont="1" applyFill="1" applyAlignment="1"/>
    <xf numFmtId="0" fontId="0" fillId="0" borderId="0" xfId="0" applyAlignment="1"/>
    <xf numFmtId="0" fontId="8" fillId="13" borderId="1" xfId="0" applyFont="1" applyFill="1" applyBorder="1" applyAlignment="1">
      <alignment vertical="center" wrapText="1"/>
    </xf>
    <xf numFmtId="164" fontId="1" fillId="13" borderId="1" xfId="0" applyNumberFormat="1" applyFont="1" applyFill="1" applyBorder="1"/>
    <xf numFmtId="0" fontId="2" fillId="13" borderId="1" xfId="0" applyFont="1" applyFill="1" applyBorder="1" applyAlignment="1">
      <alignment horizontal="center"/>
    </xf>
    <xf numFmtId="9" fontId="1" fillId="13" borderId="1" xfId="0" applyNumberFormat="1" applyFont="1" applyFill="1" applyBorder="1"/>
    <xf numFmtId="164" fontId="6" fillId="13" borderId="1" xfId="0" applyNumberFormat="1" applyFont="1" applyFill="1" applyBorder="1" applyAlignment="1"/>
    <xf numFmtId="0" fontId="6" fillId="13" borderId="1" xfId="0" applyFont="1" applyFill="1" applyBorder="1" applyAlignment="1"/>
    <xf numFmtId="0" fontId="25" fillId="12" borderId="0" xfId="0" applyFont="1" applyFill="1" applyAlignment="1"/>
    <xf numFmtId="0" fontId="26" fillId="12" borderId="0" xfId="0" applyFont="1" applyFill="1" applyAlignment="1"/>
    <xf numFmtId="0" fontId="27" fillId="12" borderId="0" xfId="0" applyFont="1" applyFill="1" applyAlignment="1"/>
    <xf numFmtId="0" fontId="28" fillId="12" borderId="0" xfId="0" applyFont="1" applyFill="1" applyAlignment="1"/>
    <xf numFmtId="0" fontId="29" fillId="12" borderId="0" xfId="0" applyFont="1" applyFill="1" applyAlignment="1"/>
    <xf numFmtId="0" fontId="30" fillId="12" borderId="0" xfId="0" applyFont="1" applyFill="1" applyAlignment="1"/>
    <xf numFmtId="0" fontId="24" fillId="0" borderId="0" xfId="0" applyFont="1" applyAlignment="1"/>
    <xf numFmtId="0" fontId="24" fillId="14" borderId="0" xfId="0" applyFont="1" applyFill="1" applyAlignment="1"/>
    <xf numFmtId="0" fontId="28" fillId="14" borderId="0" xfId="0" applyFont="1" applyFill="1" applyAlignment="1"/>
    <xf numFmtId="0" fontId="22" fillId="14" borderId="0" xfId="0" applyFont="1" applyFill="1" applyAlignment="1"/>
    <xf numFmtId="10" fontId="22" fillId="12" borderId="0" xfId="0" applyNumberFormat="1" applyFont="1" applyFill="1" applyAlignment="1"/>
    <xf numFmtId="0" fontId="31" fillId="14" borderId="0" xfId="0" applyFont="1" applyFill="1" applyAlignment="1"/>
    <xf numFmtId="0" fontId="0" fillId="14" borderId="0" xfId="0" applyFont="1" applyFill="1" applyAlignment="1"/>
    <xf numFmtId="0" fontId="25" fillId="14" borderId="0" xfId="0" applyFont="1" applyFill="1" applyAlignment="1"/>
    <xf numFmtId="0" fontId="32" fillId="14" borderId="0" xfId="0" applyFont="1" applyFill="1" applyAlignment="1"/>
    <xf numFmtId="0" fontId="33" fillId="14" borderId="0" xfId="0" applyFont="1" applyFill="1" applyAlignment="1"/>
    <xf numFmtId="0" fontId="34" fillId="14" borderId="0" xfId="0" applyFont="1" applyFill="1" applyAlignment="1"/>
    <xf numFmtId="0" fontId="27" fillId="14" borderId="0" xfId="0" applyFont="1" applyFill="1" applyAlignment="1"/>
    <xf numFmtId="0" fontId="28" fillId="10" borderId="0" xfId="0" applyFont="1" applyFill="1" applyAlignment="1"/>
    <xf numFmtId="2" fontId="3" fillId="16" borderId="1" xfId="0" applyNumberFormat="1" applyFont="1" applyFill="1" applyBorder="1" applyAlignment="1">
      <alignment vertical="center"/>
    </xf>
    <xf numFmtId="0" fontId="3" fillId="16" borderId="1" xfId="0" applyFont="1" applyFill="1" applyBorder="1" applyAlignment="1">
      <alignment vertical="center"/>
    </xf>
    <xf numFmtId="2" fontId="35" fillId="15" borderId="0" xfId="0" applyNumberFormat="1" applyFont="1" applyFill="1" applyAlignment="1">
      <alignment vertical="center"/>
    </xf>
    <xf numFmtId="2" fontId="35" fillId="4" borderId="1" xfId="0" applyNumberFormat="1" applyFont="1" applyFill="1" applyBorder="1" applyAlignment="1">
      <alignment vertical="center"/>
    </xf>
    <xf numFmtId="0" fontId="36" fillId="14" borderId="0" xfId="0" applyFont="1" applyFill="1" applyAlignment="1"/>
    <xf numFmtId="0" fontId="37" fillId="14" borderId="0" xfId="0" applyFont="1" applyFill="1" applyAlignment="1"/>
    <xf numFmtId="0" fontId="38" fillId="14" borderId="0" xfId="0" applyFont="1" applyFill="1" applyAlignment="1"/>
    <xf numFmtId="10" fontId="32" fillId="14" borderId="0" xfId="0" applyNumberFormat="1" applyFont="1" applyFill="1" applyAlignment="1"/>
    <xf numFmtId="14" fontId="28" fillId="14" borderId="0" xfId="0" applyNumberFormat="1" applyFont="1" applyFill="1" applyAlignment="1"/>
    <xf numFmtId="0" fontId="28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+mn-lt"/>
              </a:defRPr>
            </a:pPr>
            <a:r>
              <a:rPr lang="en-US" sz="1400" b="0" i="0">
                <a:solidFill>
                  <a:srgbClr val="595959"/>
                </a:solidFill>
                <a:latin typeface="+mn-lt"/>
              </a:rPr>
              <a:t> Win Loss Analysis</a:t>
            </a:r>
          </a:p>
        </c:rich>
      </c:tx>
      <c:layout/>
    </c:title>
    <c:plotArea>
      <c:layout>
        <c:manualLayout>
          <c:xMode val="edge"/>
          <c:yMode val="edge"/>
          <c:x val="0.29447639985822194"/>
          <c:y val="0.14806608357629444"/>
          <c:w val="0.42318664643399095"/>
          <c:h val="0.81306122448980744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Lbls>
            <c:showPercent val="1"/>
            <c:showLeaderLines val="1"/>
          </c:dLbls>
          <c:cat>
            <c:strRef>
              <c:f>'Harmonic X Plan'!$O$9:$P$9</c:f>
              <c:strCache>
                <c:ptCount val="2"/>
                <c:pt idx="0">
                  <c:v>Wins</c:v>
                </c:pt>
                <c:pt idx="1">
                  <c:v>Loss</c:v>
                </c:pt>
              </c:strCache>
            </c:strRef>
          </c:cat>
          <c:val>
            <c:numRef>
              <c:f>'Harmonic X Plan'!$O$10:$P$10</c:f>
              <c:numCache>
                <c:formatCode>General</c:formatCode>
                <c:ptCount val="2"/>
                <c:pt idx="0">
                  <c:v>2</c:v>
                </c:pt>
                <c:pt idx="1">
                  <c:v>10</c:v>
                </c:pt>
              </c:numCache>
            </c:numRef>
          </c:val>
        </c:ser>
        <c:firstSliceAng val="0"/>
      </c:pieChart>
    </c:plotArea>
    <c:plotVisOnly val="1"/>
  </c:chart>
  <c:spPr>
    <a:solidFill>
      <a:schemeClr val="lt1"/>
    </a:solidFill>
  </c:spPr>
  <c:printSettings>
    <c:headerFooter/>
    <c:pageMargins b="0.75000000000001033" l="0.70000000000000062" r="0.70000000000000062" t="0.750000000000010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9525</xdr:colOff>
      <xdr:row>7</xdr:row>
      <xdr:rowOff>180975</xdr:rowOff>
    </xdr:from>
    <xdr:ext cx="6162675" cy="343852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A7" zoomScale="90" zoomScaleNormal="90" workbookViewId="0">
      <selection activeCell="A11" sqref="A11"/>
    </sheetView>
  </sheetViews>
  <sheetFormatPr defaultColWidth="12.6640625" defaultRowHeight="15" customHeight="1"/>
  <cols>
    <col min="1" max="1" width="21.75" customWidth="1"/>
    <col min="2" max="2" width="15.4140625" customWidth="1"/>
    <col min="3" max="9" width="13.75" customWidth="1"/>
    <col min="10" max="10" width="32.25" customWidth="1"/>
    <col min="11" max="11" width="13" customWidth="1"/>
    <col min="12" max="12" width="14.4140625" customWidth="1"/>
    <col min="13" max="13" width="0.1640625" hidden="1" customWidth="1"/>
    <col min="14" max="14" width="13" customWidth="1"/>
    <col min="15" max="15" width="7.6640625" customWidth="1"/>
    <col min="16" max="16" width="9.4140625" customWidth="1"/>
    <col min="17" max="17" width="11.1640625" customWidth="1"/>
    <col min="18" max="18" width="9.6640625" customWidth="1"/>
    <col min="19" max="26" width="7.6640625" customWidth="1"/>
  </cols>
  <sheetData>
    <row r="1" spans="1:26" ht="15.5">
      <c r="B1" s="1"/>
      <c r="C1" s="2"/>
      <c r="D1" s="3"/>
      <c r="E1" s="87"/>
      <c r="F1" s="88"/>
      <c r="G1" s="89"/>
      <c r="H1" s="4"/>
      <c r="I1" s="5"/>
      <c r="J1" s="5"/>
      <c r="K1" s="5"/>
    </row>
    <row r="2" spans="1:26" ht="18">
      <c r="A2" s="6"/>
      <c r="B2" s="1"/>
      <c r="C2" s="3"/>
      <c r="D2" s="3"/>
      <c r="E2" s="87"/>
      <c r="F2" s="89"/>
      <c r="G2" s="89"/>
      <c r="H2" s="4"/>
      <c r="I2" s="4"/>
      <c r="J2" s="7" t="s">
        <v>0</v>
      </c>
      <c r="K2" s="8"/>
      <c r="L2" s="8"/>
      <c r="M2" s="8"/>
      <c r="N2" s="8"/>
      <c r="O2" s="8"/>
      <c r="P2" s="1"/>
      <c r="Q2" s="3"/>
      <c r="R2" s="3"/>
      <c r="S2" s="8"/>
      <c r="T2" s="8"/>
      <c r="U2" s="8"/>
      <c r="V2" s="8"/>
      <c r="W2" s="8"/>
      <c r="X2" s="8"/>
      <c r="Y2" s="8"/>
      <c r="Z2" s="8"/>
    </row>
    <row r="3" spans="1:26" ht="18">
      <c r="A3" s="6"/>
      <c r="B3" s="1"/>
      <c r="C3" s="3"/>
      <c r="D3" s="3"/>
      <c r="E3" s="90"/>
      <c r="F3" s="91"/>
      <c r="G3" s="91"/>
      <c r="H3" s="4"/>
      <c r="I3" s="4"/>
      <c r="J3" s="7"/>
      <c r="K3" s="8"/>
      <c r="L3" s="8"/>
      <c r="M3" s="8"/>
      <c r="N3" s="8"/>
      <c r="O3" s="8"/>
      <c r="P3" s="1"/>
      <c r="Q3" s="3"/>
      <c r="R3" s="3"/>
      <c r="S3" s="8"/>
      <c r="T3" s="8"/>
      <c r="U3" s="8"/>
      <c r="V3" s="8"/>
      <c r="W3" s="8"/>
      <c r="X3" s="8"/>
      <c r="Y3" s="8"/>
      <c r="Z3" s="8"/>
    </row>
    <row r="4" spans="1:26" ht="47">
      <c r="A4" s="9" t="s">
        <v>1</v>
      </c>
      <c r="E4" s="86"/>
      <c r="F4" s="86"/>
      <c r="G4" s="86"/>
      <c r="H4" s="10"/>
      <c r="I4" s="10"/>
      <c r="J4" s="11"/>
      <c r="P4" s="12"/>
      <c r="Q4" s="12"/>
      <c r="R4" s="12"/>
    </row>
    <row r="5" spans="1:26" ht="159.5">
      <c r="A5" s="13" t="s">
        <v>2</v>
      </c>
      <c r="B5" s="13" t="s">
        <v>3</v>
      </c>
      <c r="C5" s="14" t="s">
        <v>4</v>
      </c>
      <c r="D5" s="15" t="s">
        <v>5</v>
      </c>
      <c r="E5" s="13" t="s">
        <v>6</v>
      </c>
      <c r="F5" s="13"/>
      <c r="G5" s="16" t="s">
        <v>7</v>
      </c>
      <c r="H5" s="16"/>
      <c r="I5" s="16" t="s">
        <v>8</v>
      </c>
      <c r="J5" s="17" t="s">
        <v>9</v>
      </c>
      <c r="K5" s="13" t="s">
        <v>10</v>
      </c>
      <c r="L5" s="18" t="s">
        <v>11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4">
      <c r="B6" s="1"/>
      <c r="C6" s="3"/>
      <c r="D6" s="3"/>
      <c r="E6" s="3"/>
      <c r="F6" s="3"/>
      <c r="G6" s="4"/>
      <c r="H6" s="4"/>
      <c r="I6" s="4"/>
      <c r="J6" s="19"/>
    </row>
    <row r="7" spans="1:26" ht="16.5" customHeight="1">
      <c r="A7" s="20"/>
      <c r="B7" s="21"/>
      <c r="C7" s="22"/>
      <c r="D7" s="22"/>
      <c r="E7" s="22"/>
      <c r="F7" s="22"/>
      <c r="G7" s="23"/>
      <c r="H7" s="23"/>
      <c r="I7" s="24" t="s">
        <v>12</v>
      </c>
      <c r="J7" s="25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.5">
      <c r="A8" s="20"/>
      <c r="B8" s="20"/>
      <c r="C8" s="20"/>
      <c r="D8" s="20"/>
      <c r="E8" s="20"/>
      <c r="F8" s="20"/>
      <c r="G8" s="20"/>
      <c r="H8" s="20"/>
      <c r="I8" s="20"/>
      <c r="J8" s="26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4.5">
      <c r="A9" s="27" t="s">
        <v>13</v>
      </c>
      <c r="B9" s="28" t="s">
        <v>14</v>
      </c>
      <c r="C9" s="29" t="s">
        <v>15</v>
      </c>
      <c r="D9" s="29" t="s">
        <v>16</v>
      </c>
      <c r="E9" s="27" t="s">
        <v>17</v>
      </c>
      <c r="F9" s="27" t="s">
        <v>18</v>
      </c>
      <c r="G9" s="30" t="s">
        <v>19</v>
      </c>
      <c r="H9" s="30" t="s">
        <v>20</v>
      </c>
      <c r="I9" s="30" t="s">
        <v>21</v>
      </c>
      <c r="J9" s="31" t="s">
        <v>22</v>
      </c>
      <c r="K9" s="27" t="s">
        <v>23</v>
      </c>
      <c r="L9" s="32" t="s">
        <v>24</v>
      </c>
      <c r="M9" s="27" t="s">
        <v>25</v>
      </c>
      <c r="N9" s="27"/>
      <c r="O9" s="33" t="s">
        <v>26</v>
      </c>
      <c r="P9" s="33" t="s">
        <v>27</v>
      </c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4.5">
      <c r="A10" s="34">
        <v>200</v>
      </c>
      <c r="B10" s="26">
        <v>6000</v>
      </c>
      <c r="C10" s="35">
        <v>0.03</v>
      </c>
      <c r="D10" s="36">
        <v>20</v>
      </c>
      <c r="E10" s="37">
        <f t="shared" ref="E10:E254" si="0">SUM(J10/D10/10)</f>
        <v>0.9</v>
      </c>
      <c r="F10" s="36">
        <v>30</v>
      </c>
      <c r="G10" s="113">
        <f>SUM(J10/F10/10)</f>
        <v>0.6</v>
      </c>
      <c r="H10" s="36">
        <v>40</v>
      </c>
      <c r="I10" s="37">
        <f t="shared" ref="I10:I254" si="1">SUM(J10/H10/10)</f>
        <v>0.45</v>
      </c>
      <c r="J10" s="38">
        <f t="shared" ref="J10:J254" si="2">SUM(B10*C10)</f>
        <v>180</v>
      </c>
      <c r="K10" s="39">
        <f t="shared" ref="K10:K254" si="3">SUM(B10,J10)</f>
        <v>6180</v>
      </c>
      <c r="L10" s="20" t="s">
        <v>28</v>
      </c>
      <c r="M10" s="20">
        <f t="shared" ref="M10:M254" si="4">IF(L10="Win",1,IF(L10="Loss",0,""))</f>
        <v>1</v>
      </c>
      <c r="N10" s="20"/>
      <c r="O10" s="36">
        <f>COUNTIF($M$10:$M$254,1)</f>
        <v>2</v>
      </c>
      <c r="P10" s="36">
        <f>COUNTIF($M$10:$M$254,0)</f>
        <v>10</v>
      </c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4.5">
      <c r="A11" s="40"/>
      <c r="B11" s="41">
        <f t="shared" ref="B11:B254" si="5">SUM(K10)</f>
        <v>6180</v>
      </c>
      <c r="C11" s="42">
        <f t="shared" ref="C11:C133" si="6">SUM(C10)</f>
        <v>0.03</v>
      </c>
      <c r="D11" s="40">
        <v>20</v>
      </c>
      <c r="E11" s="43">
        <f t="shared" si="0"/>
        <v>0.92699999999999994</v>
      </c>
      <c r="F11" s="44">
        <v>30</v>
      </c>
      <c r="G11" s="114">
        <f t="shared" ref="G11:G254" si="7">SUM(J11/F11/10)</f>
        <v>0.6180000000000001</v>
      </c>
      <c r="H11" s="44">
        <v>40</v>
      </c>
      <c r="I11" s="43">
        <f t="shared" si="1"/>
        <v>0.46349999999999997</v>
      </c>
      <c r="J11" s="41">
        <f t="shared" si="2"/>
        <v>185.4</v>
      </c>
      <c r="K11" s="41">
        <f t="shared" si="3"/>
        <v>6365.4</v>
      </c>
      <c r="L11" s="44" t="s">
        <v>27</v>
      </c>
      <c r="M11" s="40">
        <f t="shared" si="4"/>
        <v>0</v>
      </c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4.5">
      <c r="A12" s="20"/>
      <c r="B12" s="26">
        <f t="shared" si="5"/>
        <v>6365.4</v>
      </c>
      <c r="C12" s="45">
        <f t="shared" si="6"/>
        <v>0.03</v>
      </c>
      <c r="D12" s="36">
        <v>20</v>
      </c>
      <c r="E12" s="37">
        <f t="shared" si="0"/>
        <v>0.95480999999999994</v>
      </c>
      <c r="F12" s="36">
        <v>30</v>
      </c>
      <c r="G12" s="113">
        <f t="shared" si="7"/>
        <v>0.63653999999999988</v>
      </c>
      <c r="H12" s="36">
        <v>40</v>
      </c>
      <c r="I12" s="37">
        <f t="shared" si="1"/>
        <v>0.47740499999999997</v>
      </c>
      <c r="J12" s="38">
        <f t="shared" si="2"/>
        <v>190.96199999999999</v>
      </c>
      <c r="K12" s="39">
        <f t="shared" si="3"/>
        <v>6556.3619999999992</v>
      </c>
      <c r="L12" s="47" t="s">
        <v>28</v>
      </c>
      <c r="M12" s="20">
        <f t="shared" si="4"/>
        <v>1</v>
      </c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5">
      <c r="A13" s="20"/>
      <c r="B13" s="26">
        <f t="shared" si="5"/>
        <v>6556.3619999999992</v>
      </c>
      <c r="C13" s="45">
        <f t="shared" si="6"/>
        <v>0.03</v>
      </c>
      <c r="D13" s="36">
        <v>20</v>
      </c>
      <c r="E13" s="37">
        <f t="shared" si="0"/>
        <v>0.98345429999999978</v>
      </c>
      <c r="F13" s="36">
        <v>30</v>
      </c>
      <c r="G13" s="113">
        <f t="shared" si="7"/>
        <v>0.65563619999999978</v>
      </c>
      <c r="H13" s="36">
        <v>40</v>
      </c>
      <c r="I13" s="37">
        <f t="shared" si="1"/>
        <v>0.49172714999999989</v>
      </c>
      <c r="J13" s="38">
        <f t="shared" si="2"/>
        <v>196.69085999999996</v>
      </c>
      <c r="K13" s="39">
        <f t="shared" si="3"/>
        <v>6753.0528599999989</v>
      </c>
      <c r="L13" s="46" t="s">
        <v>27</v>
      </c>
      <c r="M13" s="20">
        <f t="shared" si="4"/>
        <v>0</v>
      </c>
      <c r="N13" s="20" t="e">
        <f t="array" aca="1" ref="N13" ca="1">SPARKLINE('Harmonic X Plan'!L254, {"charttype","winloss";"color","#376092";"empty","ignore";"nan","convert";"negcolor","#d00000"})</f>
        <v>#NAME?</v>
      </c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5">
      <c r="A14" s="20"/>
      <c r="B14" s="26">
        <f t="shared" si="5"/>
        <v>6753.0528599999989</v>
      </c>
      <c r="C14" s="45">
        <f t="shared" si="6"/>
        <v>0.03</v>
      </c>
      <c r="D14" s="36">
        <v>20</v>
      </c>
      <c r="E14" s="37">
        <f t="shared" si="0"/>
        <v>1.0129579289999999</v>
      </c>
      <c r="F14" s="36">
        <v>30</v>
      </c>
      <c r="G14" s="113">
        <f t="shared" si="7"/>
        <v>0.67530528599999984</v>
      </c>
      <c r="H14" s="36">
        <v>40</v>
      </c>
      <c r="I14" s="37">
        <f t="shared" si="1"/>
        <v>0.50647896449999996</v>
      </c>
      <c r="J14" s="38">
        <f t="shared" si="2"/>
        <v>202.59158579999996</v>
      </c>
      <c r="K14" s="39">
        <f t="shared" si="3"/>
        <v>6955.6444457999987</v>
      </c>
      <c r="L14" s="47" t="s">
        <v>27</v>
      </c>
      <c r="M14" s="20">
        <f t="shared" si="4"/>
        <v>0</v>
      </c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5">
      <c r="A15" s="20"/>
      <c r="B15" s="26">
        <f t="shared" si="5"/>
        <v>6955.6444457999987</v>
      </c>
      <c r="C15" s="45">
        <f t="shared" si="6"/>
        <v>0.03</v>
      </c>
      <c r="D15" s="36">
        <v>20</v>
      </c>
      <c r="E15" s="37">
        <f t="shared" si="0"/>
        <v>1.0433466668699998</v>
      </c>
      <c r="F15" s="36">
        <v>30</v>
      </c>
      <c r="G15" s="113">
        <f t="shared" si="7"/>
        <v>0.69556444457999989</v>
      </c>
      <c r="H15" s="36">
        <v>40</v>
      </c>
      <c r="I15" s="37">
        <f t="shared" si="1"/>
        <v>0.52167333343499989</v>
      </c>
      <c r="J15" s="38">
        <f t="shared" si="2"/>
        <v>208.66933337399996</v>
      </c>
      <c r="K15" s="39">
        <f t="shared" si="3"/>
        <v>7164.3137791739991</v>
      </c>
      <c r="L15" s="47" t="s">
        <v>27</v>
      </c>
      <c r="M15" s="20">
        <f t="shared" si="4"/>
        <v>0</v>
      </c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5">
      <c r="A16" s="20"/>
      <c r="B16" s="26">
        <f t="shared" si="5"/>
        <v>7164.3137791739991</v>
      </c>
      <c r="C16" s="45">
        <f t="shared" si="6"/>
        <v>0.03</v>
      </c>
      <c r="D16" s="36">
        <v>20</v>
      </c>
      <c r="E16" s="37">
        <f t="shared" si="0"/>
        <v>1.0746470668760999</v>
      </c>
      <c r="F16" s="36">
        <v>30</v>
      </c>
      <c r="G16" s="113">
        <f t="shared" si="7"/>
        <v>0.71643137791739986</v>
      </c>
      <c r="H16" s="36">
        <v>40</v>
      </c>
      <c r="I16" s="37">
        <f t="shared" si="1"/>
        <v>0.53732353343804995</v>
      </c>
      <c r="J16" s="38">
        <f t="shared" si="2"/>
        <v>214.92941337521998</v>
      </c>
      <c r="K16" s="39">
        <f t="shared" si="3"/>
        <v>7379.2431925492192</v>
      </c>
      <c r="L16" s="47" t="s">
        <v>27</v>
      </c>
      <c r="M16" s="20">
        <f t="shared" si="4"/>
        <v>0</v>
      </c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5">
      <c r="A17" s="20"/>
      <c r="B17" s="26">
        <f t="shared" si="5"/>
        <v>7379.2431925492192</v>
      </c>
      <c r="C17" s="45">
        <f t="shared" si="6"/>
        <v>0.03</v>
      </c>
      <c r="D17" s="36">
        <v>20</v>
      </c>
      <c r="E17" s="37">
        <f t="shared" si="0"/>
        <v>1.1068864788823827</v>
      </c>
      <c r="F17" s="36">
        <v>30</v>
      </c>
      <c r="G17" s="113">
        <f t="shared" si="7"/>
        <v>0.73792431925492186</v>
      </c>
      <c r="H17" s="36">
        <v>40</v>
      </c>
      <c r="I17" s="37">
        <f t="shared" si="1"/>
        <v>0.55344323944119134</v>
      </c>
      <c r="J17" s="38">
        <f t="shared" si="2"/>
        <v>221.37729577647656</v>
      </c>
      <c r="K17" s="39">
        <f t="shared" si="3"/>
        <v>7600.620488325696</v>
      </c>
      <c r="L17" s="47" t="s">
        <v>27</v>
      </c>
      <c r="M17" s="20">
        <f t="shared" si="4"/>
        <v>0</v>
      </c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5">
      <c r="A18" s="20"/>
      <c r="B18" s="26">
        <f t="shared" si="5"/>
        <v>7600.620488325696</v>
      </c>
      <c r="C18" s="45">
        <f t="shared" si="6"/>
        <v>0.03</v>
      </c>
      <c r="D18" s="36">
        <v>20</v>
      </c>
      <c r="E18" s="37">
        <f t="shared" si="0"/>
        <v>1.1400930732488543</v>
      </c>
      <c r="F18" s="36">
        <v>30</v>
      </c>
      <c r="G18" s="113">
        <f t="shared" si="7"/>
        <v>0.76006204883256967</v>
      </c>
      <c r="H18" s="36">
        <v>40</v>
      </c>
      <c r="I18" s="37">
        <f t="shared" si="1"/>
        <v>0.57004653662442717</v>
      </c>
      <c r="J18" s="38">
        <f t="shared" si="2"/>
        <v>228.01861464977088</v>
      </c>
      <c r="K18" s="39">
        <f t="shared" si="3"/>
        <v>7828.6391029754668</v>
      </c>
      <c r="L18" s="47" t="s">
        <v>27</v>
      </c>
      <c r="M18" s="20">
        <f t="shared" si="4"/>
        <v>0</v>
      </c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5">
      <c r="A19" s="20"/>
      <c r="B19" s="26">
        <f t="shared" si="5"/>
        <v>7828.6391029754668</v>
      </c>
      <c r="C19" s="45">
        <f t="shared" si="6"/>
        <v>0.03</v>
      </c>
      <c r="D19" s="36">
        <v>20</v>
      </c>
      <c r="E19" s="37">
        <f t="shared" si="0"/>
        <v>1.17429586544632</v>
      </c>
      <c r="F19" s="36">
        <v>30</v>
      </c>
      <c r="G19" s="113">
        <f t="shared" si="7"/>
        <v>0.78286391029754676</v>
      </c>
      <c r="H19" s="36">
        <v>40</v>
      </c>
      <c r="I19" s="37">
        <f t="shared" si="1"/>
        <v>0.58714793272316002</v>
      </c>
      <c r="J19" s="38">
        <f t="shared" si="2"/>
        <v>234.859173089264</v>
      </c>
      <c r="K19" s="39">
        <f t="shared" si="3"/>
        <v>8063.4982760647308</v>
      </c>
      <c r="L19" s="47" t="s">
        <v>27</v>
      </c>
      <c r="M19" s="20">
        <f t="shared" si="4"/>
        <v>0</v>
      </c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5">
      <c r="A20" s="20"/>
      <c r="B20" s="26">
        <f t="shared" si="5"/>
        <v>8063.4982760647308</v>
      </c>
      <c r="C20" s="45">
        <f t="shared" si="6"/>
        <v>0.03</v>
      </c>
      <c r="D20" s="36">
        <v>20</v>
      </c>
      <c r="E20" s="37">
        <f t="shared" si="0"/>
        <v>1.2095247414097097</v>
      </c>
      <c r="F20" s="36">
        <v>30</v>
      </c>
      <c r="G20" s="113">
        <f t="shared" si="7"/>
        <v>0.80634982760647311</v>
      </c>
      <c r="H20" s="36">
        <v>40</v>
      </c>
      <c r="I20" s="37">
        <f t="shared" si="1"/>
        <v>0.60476237070485483</v>
      </c>
      <c r="J20" s="38">
        <f t="shared" si="2"/>
        <v>241.90494828194193</v>
      </c>
      <c r="K20" s="39">
        <f t="shared" si="3"/>
        <v>8305.4032243466736</v>
      </c>
      <c r="L20" s="47" t="s">
        <v>27</v>
      </c>
      <c r="M20" s="20">
        <f t="shared" si="4"/>
        <v>0</v>
      </c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>
      <c r="A21" s="20"/>
      <c r="B21" s="26">
        <f t="shared" si="5"/>
        <v>8305.4032243466736</v>
      </c>
      <c r="C21" s="45">
        <f t="shared" si="6"/>
        <v>0.03</v>
      </c>
      <c r="D21" s="36">
        <v>20</v>
      </c>
      <c r="E21" s="37">
        <f t="shared" si="0"/>
        <v>1.2458104836520012</v>
      </c>
      <c r="F21" s="36">
        <v>30</v>
      </c>
      <c r="G21" s="113">
        <f t="shared" si="7"/>
        <v>0.83054032243466724</v>
      </c>
      <c r="H21" s="36">
        <v>40</v>
      </c>
      <c r="I21" s="37">
        <f t="shared" si="1"/>
        <v>0.6229052418260006</v>
      </c>
      <c r="J21" s="38">
        <f t="shared" si="2"/>
        <v>249.16209673040021</v>
      </c>
      <c r="K21" s="39">
        <f t="shared" si="3"/>
        <v>8554.5653210770743</v>
      </c>
      <c r="L21" s="47" t="s">
        <v>27</v>
      </c>
      <c r="M21" s="20">
        <f t="shared" si="4"/>
        <v>0</v>
      </c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>
      <c r="A22" s="20"/>
      <c r="B22" s="26">
        <f t="shared" si="5"/>
        <v>8554.5653210770743</v>
      </c>
      <c r="C22" s="45">
        <f t="shared" si="6"/>
        <v>0.03</v>
      </c>
      <c r="D22" s="36">
        <v>20</v>
      </c>
      <c r="E22" s="37">
        <f t="shared" si="0"/>
        <v>1.2831847981615609</v>
      </c>
      <c r="F22" s="36">
        <v>30</v>
      </c>
      <c r="G22" s="113">
        <f t="shared" si="7"/>
        <v>0.85545653210770722</v>
      </c>
      <c r="H22" s="36">
        <v>40</v>
      </c>
      <c r="I22" s="37">
        <f t="shared" si="1"/>
        <v>0.64159239908078047</v>
      </c>
      <c r="J22" s="38">
        <f t="shared" si="2"/>
        <v>256.6369596323122</v>
      </c>
      <c r="K22" s="39">
        <f t="shared" si="3"/>
        <v>8811.2022807093872</v>
      </c>
      <c r="L22" s="20"/>
      <c r="M22" s="20" t="str">
        <f t="shared" si="4"/>
        <v/>
      </c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>
      <c r="A23" s="20"/>
      <c r="B23" s="26">
        <f t="shared" si="5"/>
        <v>8811.2022807093872</v>
      </c>
      <c r="C23" s="45">
        <f t="shared" si="6"/>
        <v>0.03</v>
      </c>
      <c r="D23" s="36">
        <v>20</v>
      </c>
      <c r="E23" s="37">
        <f t="shared" si="0"/>
        <v>1.3216803421064081</v>
      </c>
      <c r="F23" s="36">
        <v>30</v>
      </c>
      <c r="G23" s="113">
        <f t="shared" si="7"/>
        <v>0.88112022807093859</v>
      </c>
      <c r="H23" s="36">
        <v>40</v>
      </c>
      <c r="I23" s="37">
        <f t="shared" si="1"/>
        <v>0.66084017105320403</v>
      </c>
      <c r="J23" s="38">
        <f t="shared" si="2"/>
        <v>264.3360684212816</v>
      </c>
      <c r="K23" s="39">
        <f t="shared" si="3"/>
        <v>9075.5383491306693</v>
      </c>
      <c r="L23" s="20"/>
      <c r="M23" s="20" t="str">
        <f t="shared" si="4"/>
        <v/>
      </c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>
      <c r="A24" s="20"/>
      <c r="B24" s="26">
        <f t="shared" si="5"/>
        <v>9075.5383491306693</v>
      </c>
      <c r="C24" s="45">
        <f t="shared" si="6"/>
        <v>0.03</v>
      </c>
      <c r="D24" s="36">
        <v>20</v>
      </c>
      <c r="E24" s="37">
        <f t="shared" si="0"/>
        <v>1.3613307523696003</v>
      </c>
      <c r="F24" s="36">
        <v>30</v>
      </c>
      <c r="G24" s="113">
        <f t="shared" si="7"/>
        <v>0.90755383491306696</v>
      </c>
      <c r="H24" s="36">
        <v>40</v>
      </c>
      <c r="I24" s="37">
        <f t="shared" si="1"/>
        <v>0.68066537618480016</v>
      </c>
      <c r="J24" s="38">
        <f t="shared" si="2"/>
        <v>272.26615047392005</v>
      </c>
      <c r="K24" s="39">
        <f t="shared" si="3"/>
        <v>9347.8044996045901</v>
      </c>
      <c r="L24" s="20"/>
      <c r="M24" s="20" t="str">
        <f t="shared" si="4"/>
        <v/>
      </c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>
      <c r="A25" s="20"/>
      <c r="B25" s="26">
        <f t="shared" si="5"/>
        <v>9347.8044996045901</v>
      </c>
      <c r="C25" s="45">
        <f t="shared" si="6"/>
        <v>0.03</v>
      </c>
      <c r="D25" s="36">
        <v>20</v>
      </c>
      <c r="E25" s="37">
        <f t="shared" si="0"/>
        <v>1.4021706749406886</v>
      </c>
      <c r="F25" s="36">
        <v>30</v>
      </c>
      <c r="G25" s="113">
        <f t="shared" si="7"/>
        <v>0.93478044996045906</v>
      </c>
      <c r="H25" s="36">
        <v>40</v>
      </c>
      <c r="I25" s="37">
        <f t="shared" si="1"/>
        <v>0.70108533747034429</v>
      </c>
      <c r="J25" s="38">
        <f t="shared" si="2"/>
        <v>280.43413498813771</v>
      </c>
      <c r="K25" s="39">
        <f t="shared" si="3"/>
        <v>9628.238634592728</v>
      </c>
      <c r="L25" s="20"/>
      <c r="M25" s="20" t="str">
        <f t="shared" si="4"/>
        <v/>
      </c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>
      <c r="A26" s="20"/>
      <c r="B26" s="26">
        <f t="shared" si="5"/>
        <v>9628.238634592728</v>
      </c>
      <c r="C26" s="45">
        <f t="shared" si="6"/>
        <v>0.03</v>
      </c>
      <c r="D26" s="36">
        <v>20</v>
      </c>
      <c r="E26" s="37">
        <f t="shared" si="0"/>
        <v>1.4442357951889089</v>
      </c>
      <c r="F26" s="36">
        <v>30</v>
      </c>
      <c r="G26" s="113">
        <f t="shared" si="7"/>
        <v>0.96282386345927262</v>
      </c>
      <c r="H26" s="36">
        <v>40</v>
      </c>
      <c r="I26" s="37">
        <f t="shared" si="1"/>
        <v>0.72211789759445444</v>
      </c>
      <c r="J26" s="38">
        <f t="shared" si="2"/>
        <v>288.84715903778181</v>
      </c>
      <c r="K26" s="39">
        <f t="shared" si="3"/>
        <v>9917.0857936305092</v>
      </c>
      <c r="L26" s="20"/>
      <c r="M26" s="20" t="str">
        <f t="shared" si="4"/>
        <v/>
      </c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>
      <c r="A27" s="20"/>
      <c r="B27" s="26">
        <f t="shared" si="5"/>
        <v>9917.0857936305092</v>
      </c>
      <c r="C27" s="45">
        <f t="shared" si="6"/>
        <v>0.03</v>
      </c>
      <c r="D27" s="36">
        <v>20</v>
      </c>
      <c r="E27" s="37">
        <f t="shared" si="0"/>
        <v>1.4875628690445761</v>
      </c>
      <c r="F27" s="36">
        <v>30</v>
      </c>
      <c r="G27" s="113">
        <f t="shared" si="7"/>
        <v>0.9917085793630509</v>
      </c>
      <c r="H27" s="36">
        <v>40</v>
      </c>
      <c r="I27" s="37">
        <f t="shared" si="1"/>
        <v>0.74378143452228807</v>
      </c>
      <c r="J27" s="38">
        <f t="shared" si="2"/>
        <v>297.51257380891525</v>
      </c>
      <c r="K27" s="39">
        <f t="shared" si="3"/>
        <v>10214.598367439425</v>
      </c>
      <c r="L27" s="20"/>
      <c r="M27" s="20" t="str">
        <f t="shared" si="4"/>
        <v/>
      </c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>
      <c r="A28" s="20"/>
      <c r="B28" s="26">
        <f t="shared" si="5"/>
        <v>10214.598367439425</v>
      </c>
      <c r="C28" s="45">
        <f t="shared" si="6"/>
        <v>0.03</v>
      </c>
      <c r="D28" s="36">
        <v>20</v>
      </c>
      <c r="E28" s="37">
        <f t="shared" si="0"/>
        <v>1.5321897551159136</v>
      </c>
      <c r="F28" s="36">
        <v>30</v>
      </c>
      <c r="G28" s="113">
        <f t="shared" si="7"/>
        <v>1.0214598367439425</v>
      </c>
      <c r="H28" s="36">
        <v>40</v>
      </c>
      <c r="I28" s="37">
        <f t="shared" si="1"/>
        <v>0.7660948775579568</v>
      </c>
      <c r="J28" s="38">
        <f t="shared" si="2"/>
        <v>306.43795102318273</v>
      </c>
      <c r="K28" s="39">
        <f t="shared" si="3"/>
        <v>10521.036318462608</v>
      </c>
      <c r="L28" s="20"/>
      <c r="M28" s="20" t="str">
        <f t="shared" si="4"/>
        <v/>
      </c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>
      <c r="A29" s="20"/>
      <c r="B29" s="26">
        <f t="shared" si="5"/>
        <v>10521.036318462608</v>
      </c>
      <c r="C29" s="45">
        <f t="shared" si="6"/>
        <v>0.03</v>
      </c>
      <c r="D29" s="36">
        <v>20</v>
      </c>
      <c r="E29" s="37">
        <f t="shared" si="0"/>
        <v>1.5781554477693911</v>
      </c>
      <c r="F29" s="36">
        <v>30</v>
      </c>
      <c r="G29" s="113">
        <f t="shared" si="7"/>
        <v>1.0521036318462609</v>
      </c>
      <c r="H29" s="36">
        <v>40</v>
      </c>
      <c r="I29" s="37">
        <f t="shared" si="1"/>
        <v>0.78907772388469555</v>
      </c>
      <c r="J29" s="38">
        <f t="shared" si="2"/>
        <v>315.63108955387821</v>
      </c>
      <c r="K29" s="39">
        <f t="shared" si="3"/>
        <v>10836.667408016487</v>
      </c>
      <c r="L29" s="20"/>
      <c r="M29" s="20" t="str">
        <f t="shared" si="4"/>
        <v/>
      </c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>
      <c r="A30" s="20"/>
      <c r="B30" s="26">
        <f t="shared" si="5"/>
        <v>10836.667408016487</v>
      </c>
      <c r="C30" s="45">
        <f t="shared" si="6"/>
        <v>0.03</v>
      </c>
      <c r="D30" s="36">
        <v>20</v>
      </c>
      <c r="E30" s="37">
        <f t="shared" si="0"/>
        <v>1.625500111202473</v>
      </c>
      <c r="F30" s="36">
        <v>30</v>
      </c>
      <c r="G30" s="113">
        <f t="shared" si="7"/>
        <v>1.0836667408016487</v>
      </c>
      <c r="H30" s="36">
        <v>40</v>
      </c>
      <c r="I30" s="37">
        <f t="shared" si="1"/>
        <v>0.81275005560123648</v>
      </c>
      <c r="J30" s="38">
        <f t="shared" si="2"/>
        <v>325.10002224049458</v>
      </c>
      <c r="K30" s="39">
        <f t="shared" si="3"/>
        <v>11161.767430256981</v>
      </c>
      <c r="L30" s="20"/>
      <c r="M30" s="20" t="str">
        <f t="shared" si="4"/>
        <v/>
      </c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>
      <c r="A31" s="20"/>
      <c r="B31" s="26">
        <f t="shared" si="5"/>
        <v>11161.767430256981</v>
      </c>
      <c r="C31" s="45">
        <f t="shared" si="6"/>
        <v>0.03</v>
      </c>
      <c r="D31" s="36">
        <v>20</v>
      </c>
      <c r="E31" s="37">
        <f t="shared" si="0"/>
        <v>1.6742651145385472</v>
      </c>
      <c r="F31" s="36">
        <v>30</v>
      </c>
      <c r="G31" s="113">
        <f t="shared" si="7"/>
        <v>1.1161767430256981</v>
      </c>
      <c r="H31" s="36">
        <v>40</v>
      </c>
      <c r="I31" s="37">
        <f t="shared" si="1"/>
        <v>0.8371325572692736</v>
      </c>
      <c r="J31" s="38">
        <f t="shared" si="2"/>
        <v>334.85302290770943</v>
      </c>
      <c r="K31" s="39">
        <f t="shared" si="3"/>
        <v>11496.620453164691</v>
      </c>
      <c r="L31" s="20"/>
      <c r="M31" s="20" t="str">
        <f t="shared" si="4"/>
        <v/>
      </c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>
      <c r="A32" s="20"/>
      <c r="B32" s="26">
        <f t="shared" si="5"/>
        <v>11496.620453164691</v>
      </c>
      <c r="C32" s="45">
        <f t="shared" si="6"/>
        <v>0.03</v>
      </c>
      <c r="D32" s="36">
        <v>20</v>
      </c>
      <c r="E32" s="37">
        <f t="shared" si="0"/>
        <v>1.7244930679747035</v>
      </c>
      <c r="F32" s="36">
        <v>30</v>
      </c>
      <c r="G32" s="113">
        <f t="shared" si="7"/>
        <v>1.149662045316469</v>
      </c>
      <c r="H32" s="36">
        <v>40</v>
      </c>
      <c r="I32" s="37">
        <f t="shared" si="1"/>
        <v>0.86224653398735174</v>
      </c>
      <c r="J32" s="38">
        <f t="shared" si="2"/>
        <v>344.89861359494068</v>
      </c>
      <c r="K32" s="39">
        <f t="shared" si="3"/>
        <v>11841.519066759631</v>
      </c>
      <c r="L32" s="20"/>
      <c r="M32" s="20" t="str">
        <f t="shared" si="4"/>
        <v/>
      </c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>
      <c r="A33" s="20"/>
      <c r="B33" s="26">
        <f t="shared" si="5"/>
        <v>11841.519066759631</v>
      </c>
      <c r="C33" s="45">
        <f t="shared" si="6"/>
        <v>0.03</v>
      </c>
      <c r="D33" s="36">
        <v>20</v>
      </c>
      <c r="E33" s="37">
        <f t="shared" si="0"/>
        <v>1.7762278600139445</v>
      </c>
      <c r="F33" s="36">
        <v>30</v>
      </c>
      <c r="G33" s="113">
        <f t="shared" si="7"/>
        <v>1.1841519066759629</v>
      </c>
      <c r="H33" s="36">
        <v>40</v>
      </c>
      <c r="I33" s="37">
        <f t="shared" si="1"/>
        <v>0.88811393000697225</v>
      </c>
      <c r="J33" s="38">
        <f t="shared" si="2"/>
        <v>355.24557200278889</v>
      </c>
      <c r="K33" s="39">
        <f t="shared" si="3"/>
        <v>12196.764638762419</v>
      </c>
      <c r="L33" s="20"/>
      <c r="M33" s="20" t="str">
        <f t="shared" si="4"/>
        <v/>
      </c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>
      <c r="A34" s="20"/>
      <c r="B34" s="26">
        <f t="shared" si="5"/>
        <v>12196.764638762419</v>
      </c>
      <c r="C34" s="45">
        <f t="shared" si="6"/>
        <v>0.03</v>
      </c>
      <c r="D34" s="36">
        <v>20</v>
      </c>
      <c r="E34" s="37">
        <f t="shared" si="0"/>
        <v>1.8295146958143627</v>
      </c>
      <c r="F34" s="36">
        <v>30</v>
      </c>
      <c r="G34" s="113">
        <f t="shared" si="7"/>
        <v>1.2196764638762418</v>
      </c>
      <c r="H34" s="36">
        <v>40</v>
      </c>
      <c r="I34" s="37">
        <f t="shared" si="1"/>
        <v>0.91475734790718133</v>
      </c>
      <c r="J34" s="38">
        <f t="shared" si="2"/>
        <v>365.90293916287254</v>
      </c>
      <c r="K34" s="39">
        <f t="shared" si="3"/>
        <v>12562.667577925291</v>
      </c>
      <c r="L34" s="20"/>
      <c r="M34" s="20" t="str">
        <f t="shared" si="4"/>
        <v/>
      </c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>
      <c r="A35" s="48"/>
      <c r="B35" s="49">
        <f t="shared" si="5"/>
        <v>12562.667577925291</v>
      </c>
      <c r="C35" s="50">
        <f t="shared" si="6"/>
        <v>0.03</v>
      </c>
      <c r="D35" s="48">
        <v>20</v>
      </c>
      <c r="E35" s="51">
        <f t="shared" si="0"/>
        <v>1.8844001366887935</v>
      </c>
      <c r="F35" s="112">
        <v>30</v>
      </c>
      <c r="G35" s="111">
        <f t="shared" si="7"/>
        <v>1.2562667577925288</v>
      </c>
      <c r="H35" s="112">
        <v>40</v>
      </c>
      <c r="I35" s="111">
        <f t="shared" si="1"/>
        <v>0.94220006834439674</v>
      </c>
      <c r="J35" s="49">
        <f t="shared" si="2"/>
        <v>376.88002733775869</v>
      </c>
      <c r="K35" s="49">
        <f t="shared" si="3"/>
        <v>12939.547605263049</v>
      </c>
      <c r="L35" s="48"/>
      <c r="M35" s="48" t="str">
        <f t="shared" si="4"/>
        <v/>
      </c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5.75" customHeight="1">
      <c r="A36" s="20"/>
      <c r="B36" s="26">
        <f t="shared" si="5"/>
        <v>12939.547605263049</v>
      </c>
      <c r="C36" s="45">
        <f t="shared" si="6"/>
        <v>0.03</v>
      </c>
      <c r="D36" s="36">
        <v>20</v>
      </c>
      <c r="E36" s="37">
        <f t="shared" si="0"/>
        <v>1.9409321407894573</v>
      </c>
      <c r="F36" s="36">
        <v>30</v>
      </c>
      <c r="G36" s="37">
        <f t="shared" si="7"/>
        <v>1.2939547605263049</v>
      </c>
      <c r="H36" s="36">
        <v>40</v>
      </c>
      <c r="I36" s="37">
        <f t="shared" si="1"/>
        <v>0.97046607039472865</v>
      </c>
      <c r="J36" s="38">
        <f t="shared" si="2"/>
        <v>388.18642815789144</v>
      </c>
      <c r="K36" s="39">
        <f t="shared" si="3"/>
        <v>13327.73403342094</v>
      </c>
      <c r="L36" s="20"/>
      <c r="M36" s="20" t="str">
        <f t="shared" si="4"/>
        <v/>
      </c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>
      <c r="A37" s="20"/>
      <c r="B37" s="26">
        <f t="shared" si="5"/>
        <v>13327.73403342094</v>
      </c>
      <c r="C37" s="45">
        <f t="shared" si="6"/>
        <v>0.03</v>
      </c>
      <c r="D37" s="36">
        <v>20</v>
      </c>
      <c r="E37" s="37">
        <f t="shared" si="0"/>
        <v>1.9991601050131411</v>
      </c>
      <c r="F37" s="36">
        <v>30</v>
      </c>
      <c r="G37" s="37">
        <f t="shared" si="7"/>
        <v>1.3327734033420939</v>
      </c>
      <c r="H37" s="36">
        <v>40</v>
      </c>
      <c r="I37" s="37">
        <f t="shared" si="1"/>
        <v>0.99958005250657056</v>
      </c>
      <c r="J37" s="38">
        <f t="shared" si="2"/>
        <v>399.83202100262821</v>
      </c>
      <c r="K37" s="39">
        <f t="shared" si="3"/>
        <v>13727.566054423569</v>
      </c>
      <c r="L37" s="20"/>
      <c r="M37" s="20" t="str">
        <f t="shared" si="4"/>
        <v/>
      </c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>
      <c r="A38" s="20"/>
      <c r="B38" s="26">
        <f t="shared" si="5"/>
        <v>13727.566054423569</v>
      </c>
      <c r="C38" s="45">
        <f t="shared" si="6"/>
        <v>0.03</v>
      </c>
      <c r="D38" s="36">
        <v>20</v>
      </c>
      <c r="E38" s="37">
        <f t="shared" si="0"/>
        <v>2.0591349081635348</v>
      </c>
      <c r="F38" s="36">
        <v>30</v>
      </c>
      <c r="G38" s="37">
        <f t="shared" si="7"/>
        <v>1.3727566054423568</v>
      </c>
      <c r="H38" s="36">
        <v>40</v>
      </c>
      <c r="I38" s="37">
        <f t="shared" si="1"/>
        <v>1.0295674540817674</v>
      </c>
      <c r="J38" s="38">
        <f t="shared" si="2"/>
        <v>411.82698163270703</v>
      </c>
      <c r="K38" s="39">
        <f t="shared" si="3"/>
        <v>14139.393036056275</v>
      </c>
      <c r="L38" s="20"/>
      <c r="M38" s="20" t="str">
        <f t="shared" si="4"/>
        <v/>
      </c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>
      <c r="A39" s="20"/>
      <c r="B39" s="26">
        <f t="shared" si="5"/>
        <v>14139.393036056275</v>
      </c>
      <c r="C39" s="45">
        <f t="shared" si="6"/>
        <v>0.03</v>
      </c>
      <c r="D39" s="36">
        <v>20</v>
      </c>
      <c r="E39" s="37">
        <f t="shared" si="0"/>
        <v>2.1209089554084413</v>
      </c>
      <c r="F39" s="36">
        <v>30</v>
      </c>
      <c r="G39" s="37">
        <f t="shared" si="7"/>
        <v>1.4139393036056274</v>
      </c>
      <c r="H39" s="36">
        <v>40</v>
      </c>
      <c r="I39" s="37">
        <f t="shared" si="1"/>
        <v>1.0604544777042206</v>
      </c>
      <c r="J39" s="38">
        <f t="shared" si="2"/>
        <v>424.18179108168823</v>
      </c>
      <c r="K39" s="39">
        <f t="shared" si="3"/>
        <v>14563.574827137963</v>
      </c>
      <c r="L39" s="20"/>
      <c r="M39" s="20" t="str">
        <f t="shared" si="4"/>
        <v/>
      </c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>
      <c r="A40" s="20"/>
      <c r="B40" s="26">
        <f t="shared" si="5"/>
        <v>14563.574827137963</v>
      </c>
      <c r="C40" s="45">
        <f t="shared" si="6"/>
        <v>0.03</v>
      </c>
      <c r="D40" s="36">
        <v>20</v>
      </c>
      <c r="E40" s="37">
        <f t="shared" si="0"/>
        <v>2.1845362240706945</v>
      </c>
      <c r="F40" s="36">
        <v>30</v>
      </c>
      <c r="G40" s="37">
        <f t="shared" si="7"/>
        <v>1.4563574827137962</v>
      </c>
      <c r="H40" s="36">
        <v>40</v>
      </c>
      <c r="I40" s="37">
        <f t="shared" si="1"/>
        <v>1.0922681120353472</v>
      </c>
      <c r="J40" s="38">
        <f t="shared" si="2"/>
        <v>436.90724481413889</v>
      </c>
      <c r="K40" s="39">
        <f t="shared" si="3"/>
        <v>15000.482071952103</v>
      </c>
      <c r="L40" s="20"/>
      <c r="M40" s="20" t="str">
        <f t="shared" si="4"/>
        <v/>
      </c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>
      <c r="A41" s="20"/>
      <c r="B41" s="26">
        <f t="shared" si="5"/>
        <v>15000.482071952103</v>
      </c>
      <c r="C41" s="45">
        <f t="shared" si="6"/>
        <v>0.03</v>
      </c>
      <c r="D41" s="36">
        <v>20</v>
      </c>
      <c r="E41" s="37">
        <f t="shared" si="0"/>
        <v>2.2500723107928153</v>
      </c>
      <c r="F41" s="36">
        <v>30</v>
      </c>
      <c r="G41" s="37">
        <f t="shared" si="7"/>
        <v>1.5000482071952101</v>
      </c>
      <c r="H41" s="36">
        <v>40</v>
      </c>
      <c r="I41" s="37">
        <f t="shared" si="1"/>
        <v>1.1250361553964077</v>
      </c>
      <c r="J41" s="38">
        <f t="shared" si="2"/>
        <v>450.01446215856305</v>
      </c>
      <c r="K41" s="39">
        <f t="shared" si="3"/>
        <v>15450.496534110665</v>
      </c>
      <c r="L41" s="20"/>
      <c r="M41" s="20" t="str">
        <f t="shared" si="4"/>
        <v/>
      </c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>
      <c r="A42" s="20"/>
      <c r="B42" s="26">
        <f t="shared" si="5"/>
        <v>15450.496534110665</v>
      </c>
      <c r="C42" s="45">
        <f t="shared" si="6"/>
        <v>0.03</v>
      </c>
      <c r="D42" s="36">
        <v>20</v>
      </c>
      <c r="E42" s="37">
        <f t="shared" si="0"/>
        <v>2.3175744801165998</v>
      </c>
      <c r="F42" s="36">
        <v>30</v>
      </c>
      <c r="G42" s="37">
        <f t="shared" si="7"/>
        <v>1.5450496534110665</v>
      </c>
      <c r="H42" s="36">
        <v>40</v>
      </c>
      <c r="I42" s="37">
        <f t="shared" si="1"/>
        <v>1.1587872400582999</v>
      </c>
      <c r="J42" s="38">
        <f t="shared" si="2"/>
        <v>463.51489602331992</v>
      </c>
      <c r="K42" s="39">
        <f t="shared" si="3"/>
        <v>15914.011430133985</v>
      </c>
      <c r="L42" s="20"/>
      <c r="M42" s="20" t="str">
        <f t="shared" si="4"/>
        <v/>
      </c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>
      <c r="A43" s="20"/>
      <c r="B43" s="26">
        <f t="shared" si="5"/>
        <v>15914.011430133985</v>
      </c>
      <c r="C43" s="45">
        <f t="shared" si="6"/>
        <v>0.03</v>
      </c>
      <c r="D43" s="36">
        <v>20</v>
      </c>
      <c r="E43" s="37">
        <f t="shared" si="0"/>
        <v>2.3871017145200977</v>
      </c>
      <c r="F43" s="36">
        <v>30</v>
      </c>
      <c r="G43" s="37">
        <f t="shared" si="7"/>
        <v>1.5914011430133985</v>
      </c>
      <c r="H43" s="36">
        <v>40</v>
      </c>
      <c r="I43" s="37">
        <f t="shared" si="1"/>
        <v>1.1935508572600488</v>
      </c>
      <c r="J43" s="38">
        <f t="shared" si="2"/>
        <v>477.42034290401955</v>
      </c>
      <c r="K43" s="39">
        <f t="shared" si="3"/>
        <v>16391.431773038006</v>
      </c>
      <c r="L43" s="20"/>
      <c r="M43" s="20" t="str">
        <f t="shared" si="4"/>
        <v/>
      </c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>
      <c r="A44" s="20"/>
      <c r="B44" s="26">
        <f t="shared" si="5"/>
        <v>16391.431773038006</v>
      </c>
      <c r="C44" s="45">
        <f t="shared" si="6"/>
        <v>0.03</v>
      </c>
      <c r="D44" s="36">
        <v>20</v>
      </c>
      <c r="E44" s="37">
        <f t="shared" si="0"/>
        <v>2.4587147659557007</v>
      </c>
      <c r="F44" s="36">
        <v>30</v>
      </c>
      <c r="G44" s="37">
        <f t="shared" si="7"/>
        <v>1.6391431773038003</v>
      </c>
      <c r="H44" s="36">
        <v>40</v>
      </c>
      <c r="I44" s="37">
        <f t="shared" si="1"/>
        <v>1.2293573829778504</v>
      </c>
      <c r="J44" s="38">
        <f t="shared" si="2"/>
        <v>491.74295319114015</v>
      </c>
      <c r="K44" s="39">
        <f t="shared" si="3"/>
        <v>16883.174726229146</v>
      </c>
      <c r="L44" s="20"/>
      <c r="M44" s="20" t="str">
        <f t="shared" si="4"/>
        <v/>
      </c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>
      <c r="A45" s="20"/>
      <c r="B45" s="26">
        <f t="shared" si="5"/>
        <v>16883.174726229146</v>
      </c>
      <c r="C45" s="45">
        <f t="shared" si="6"/>
        <v>0.03</v>
      </c>
      <c r="D45" s="36">
        <v>20</v>
      </c>
      <c r="E45" s="37">
        <f t="shared" si="0"/>
        <v>2.532476208934372</v>
      </c>
      <c r="F45" s="36">
        <v>30</v>
      </c>
      <c r="G45" s="37">
        <f t="shared" si="7"/>
        <v>1.6883174726229147</v>
      </c>
      <c r="H45" s="36">
        <v>40</v>
      </c>
      <c r="I45" s="37">
        <f t="shared" si="1"/>
        <v>1.266238104467186</v>
      </c>
      <c r="J45" s="38">
        <f t="shared" si="2"/>
        <v>506.49524178687437</v>
      </c>
      <c r="K45" s="39">
        <f t="shared" si="3"/>
        <v>17389.66996801602</v>
      </c>
      <c r="L45" s="20"/>
      <c r="M45" s="20" t="str">
        <f t="shared" si="4"/>
        <v/>
      </c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>
      <c r="A46" s="20"/>
      <c r="B46" s="26">
        <f t="shared" si="5"/>
        <v>17389.66996801602</v>
      </c>
      <c r="C46" s="45">
        <f t="shared" si="6"/>
        <v>0.03</v>
      </c>
      <c r="D46" s="36">
        <v>20</v>
      </c>
      <c r="E46" s="37">
        <f t="shared" si="0"/>
        <v>2.608450495202403</v>
      </c>
      <c r="F46" s="36">
        <v>30</v>
      </c>
      <c r="G46" s="37">
        <f t="shared" si="7"/>
        <v>1.7389669968016019</v>
      </c>
      <c r="H46" s="36">
        <v>40</v>
      </c>
      <c r="I46" s="37">
        <f t="shared" si="1"/>
        <v>1.3042252476012015</v>
      </c>
      <c r="J46" s="38">
        <f t="shared" si="2"/>
        <v>521.69009904048062</v>
      </c>
      <c r="K46" s="39">
        <f t="shared" si="3"/>
        <v>17911.360067056499</v>
      </c>
      <c r="L46" s="20"/>
      <c r="M46" s="20" t="str">
        <f t="shared" si="4"/>
        <v/>
      </c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>
      <c r="A47" s="20"/>
      <c r="B47" s="26">
        <f t="shared" si="5"/>
        <v>17911.360067056499</v>
      </c>
      <c r="C47" s="45">
        <f t="shared" si="6"/>
        <v>0.03</v>
      </c>
      <c r="D47" s="36">
        <v>20</v>
      </c>
      <c r="E47" s="37">
        <f t="shared" si="0"/>
        <v>2.6867040100584747</v>
      </c>
      <c r="F47" s="36">
        <v>30</v>
      </c>
      <c r="G47" s="37">
        <f t="shared" si="7"/>
        <v>1.7911360067056497</v>
      </c>
      <c r="H47" s="36">
        <v>40</v>
      </c>
      <c r="I47" s="37">
        <f t="shared" si="1"/>
        <v>1.3433520050292374</v>
      </c>
      <c r="J47" s="38">
        <f t="shared" si="2"/>
        <v>537.3408020116949</v>
      </c>
      <c r="K47" s="39">
        <f t="shared" si="3"/>
        <v>18448.700869068194</v>
      </c>
      <c r="L47" s="20"/>
      <c r="M47" s="20" t="str">
        <f t="shared" si="4"/>
        <v/>
      </c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>
      <c r="A48" s="20"/>
      <c r="B48" s="26">
        <f t="shared" si="5"/>
        <v>18448.700869068194</v>
      </c>
      <c r="C48" s="45">
        <f t="shared" si="6"/>
        <v>0.03</v>
      </c>
      <c r="D48" s="36">
        <v>20</v>
      </c>
      <c r="E48" s="37">
        <f t="shared" si="0"/>
        <v>2.7673051303602287</v>
      </c>
      <c r="F48" s="36">
        <v>30</v>
      </c>
      <c r="G48" s="37">
        <f t="shared" si="7"/>
        <v>1.8448700869068193</v>
      </c>
      <c r="H48" s="36">
        <v>40</v>
      </c>
      <c r="I48" s="37">
        <f t="shared" si="1"/>
        <v>1.3836525651801144</v>
      </c>
      <c r="J48" s="38">
        <f t="shared" si="2"/>
        <v>553.4610260720458</v>
      </c>
      <c r="K48" s="39">
        <f t="shared" si="3"/>
        <v>19002.161895140242</v>
      </c>
      <c r="L48" s="20"/>
      <c r="M48" s="20" t="str">
        <f t="shared" si="4"/>
        <v/>
      </c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>
      <c r="A49" s="20"/>
      <c r="B49" s="26">
        <f t="shared" si="5"/>
        <v>19002.161895140242</v>
      </c>
      <c r="C49" s="45">
        <f t="shared" si="6"/>
        <v>0.03</v>
      </c>
      <c r="D49" s="36">
        <v>20</v>
      </c>
      <c r="E49" s="37">
        <f t="shared" si="0"/>
        <v>2.8503242842710366</v>
      </c>
      <c r="F49" s="36">
        <v>30</v>
      </c>
      <c r="G49" s="37">
        <f t="shared" si="7"/>
        <v>1.9002161895140244</v>
      </c>
      <c r="H49" s="36">
        <v>40</v>
      </c>
      <c r="I49" s="37">
        <f t="shared" si="1"/>
        <v>1.4251621421355183</v>
      </c>
      <c r="J49" s="38">
        <f t="shared" si="2"/>
        <v>570.06485685420728</v>
      </c>
      <c r="K49" s="39">
        <f t="shared" si="3"/>
        <v>19572.226751994447</v>
      </c>
      <c r="L49" s="20"/>
      <c r="M49" s="20" t="str">
        <f t="shared" si="4"/>
        <v/>
      </c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>
      <c r="A50" s="20"/>
      <c r="B50" s="26">
        <f t="shared" si="5"/>
        <v>19572.226751994447</v>
      </c>
      <c r="C50" s="45">
        <f t="shared" si="6"/>
        <v>0.03</v>
      </c>
      <c r="D50" s="36">
        <v>20</v>
      </c>
      <c r="E50" s="37">
        <f t="shared" si="0"/>
        <v>2.9358340127991669</v>
      </c>
      <c r="F50" s="36">
        <v>30</v>
      </c>
      <c r="G50" s="37">
        <f t="shared" si="7"/>
        <v>1.9572226751994446</v>
      </c>
      <c r="H50" s="36">
        <v>40</v>
      </c>
      <c r="I50" s="37">
        <f t="shared" si="1"/>
        <v>1.4679170063995834</v>
      </c>
      <c r="J50" s="38">
        <f t="shared" si="2"/>
        <v>587.1668025598334</v>
      </c>
      <c r="K50" s="39">
        <f t="shared" si="3"/>
        <v>20159.393554554281</v>
      </c>
      <c r="L50" s="20"/>
      <c r="M50" s="20" t="str">
        <f t="shared" si="4"/>
        <v/>
      </c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>
      <c r="A51" s="20"/>
      <c r="B51" s="26">
        <f t="shared" si="5"/>
        <v>20159.393554554281</v>
      </c>
      <c r="C51" s="45">
        <f t="shared" si="6"/>
        <v>0.03</v>
      </c>
      <c r="D51" s="36">
        <v>20</v>
      </c>
      <c r="E51" s="37">
        <f t="shared" si="0"/>
        <v>3.0239090331831422</v>
      </c>
      <c r="F51" s="36">
        <v>30</v>
      </c>
      <c r="G51" s="37">
        <f t="shared" si="7"/>
        <v>2.0159393554554281</v>
      </c>
      <c r="H51" s="36">
        <v>40</v>
      </c>
      <c r="I51" s="37">
        <f t="shared" si="1"/>
        <v>1.5119545165915711</v>
      </c>
      <c r="J51" s="38">
        <f t="shared" si="2"/>
        <v>604.7818066366284</v>
      </c>
      <c r="K51" s="39">
        <f t="shared" si="3"/>
        <v>20764.175361190908</v>
      </c>
      <c r="L51" s="20"/>
      <c r="M51" s="20" t="str">
        <f t="shared" si="4"/>
        <v/>
      </c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>
      <c r="A52" s="20"/>
      <c r="B52" s="26">
        <f t="shared" si="5"/>
        <v>20764.175361190908</v>
      </c>
      <c r="C52" s="45">
        <f t="shared" si="6"/>
        <v>0.03</v>
      </c>
      <c r="D52" s="36">
        <v>20</v>
      </c>
      <c r="E52" s="37">
        <f t="shared" si="0"/>
        <v>3.1146263041786364</v>
      </c>
      <c r="F52" s="36">
        <v>30</v>
      </c>
      <c r="G52" s="37">
        <f t="shared" si="7"/>
        <v>2.0764175361190906</v>
      </c>
      <c r="H52" s="36">
        <v>40</v>
      </c>
      <c r="I52" s="37">
        <f t="shared" si="1"/>
        <v>1.5573131520893182</v>
      </c>
      <c r="J52" s="38">
        <f t="shared" si="2"/>
        <v>622.92526083572727</v>
      </c>
      <c r="K52" s="39">
        <f t="shared" si="3"/>
        <v>21387.100622026635</v>
      </c>
      <c r="L52" s="20"/>
      <c r="M52" s="20" t="str">
        <f t="shared" si="4"/>
        <v/>
      </c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>
      <c r="A53" s="20"/>
      <c r="B53" s="26">
        <f t="shared" si="5"/>
        <v>21387.100622026635</v>
      </c>
      <c r="C53" s="45">
        <f t="shared" si="6"/>
        <v>0.03</v>
      </c>
      <c r="D53" s="36">
        <v>20</v>
      </c>
      <c r="E53" s="37">
        <f t="shared" si="0"/>
        <v>3.2080650933039956</v>
      </c>
      <c r="F53" s="36">
        <v>30</v>
      </c>
      <c r="G53" s="37">
        <f t="shared" si="7"/>
        <v>2.1387100622026636</v>
      </c>
      <c r="H53" s="36">
        <v>40</v>
      </c>
      <c r="I53" s="37">
        <f t="shared" si="1"/>
        <v>1.6040325466519978</v>
      </c>
      <c r="J53" s="38">
        <f t="shared" si="2"/>
        <v>641.61301866079907</v>
      </c>
      <c r="K53" s="39">
        <f t="shared" si="3"/>
        <v>22028.713640687434</v>
      </c>
      <c r="L53" s="20"/>
      <c r="M53" s="20" t="str">
        <f t="shared" si="4"/>
        <v/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>
      <c r="A54" s="20"/>
      <c r="B54" s="26">
        <f t="shared" si="5"/>
        <v>22028.713640687434</v>
      </c>
      <c r="C54" s="45">
        <f t="shared" si="6"/>
        <v>0.03</v>
      </c>
      <c r="D54" s="36">
        <v>20</v>
      </c>
      <c r="E54" s="37">
        <f t="shared" si="0"/>
        <v>3.3043070461031148</v>
      </c>
      <c r="F54" s="36">
        <v>30</v>
      </c>
      <c r="G54" s="37">
        <f t="shared" si="7"/>
        <v>2.2028713640687436</v>
      </c>
      <c r="H54" s="36">
        <v>40</v>
      </c>
      <c r="I54" s="37">
        <f t="shared" si="1"/>
        <v>1.6521535230515574</v>
      </c>
      <c r="J54" s="38">
        <f t="shared" si="2"/>
        <v>660.86140922062305</v>
      </c>
      <c r="K54" s="39">
        <f t="shared" si="3"/>
        <v>22689.575049908057</v>
      </c>
      <c r="L54" s="20"/>
      <c r="M54" s="20" t="str">
        <f t="shared" si="4"/>
        <v/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>
      <c r="A55" s="20"/>
      <c r="B55" s="26">
        <f t="shared" si="5"/>
        <v>22689.575049908057</v>
      </c>
      <c r="C55" s="45">
        <f t="shared" si="6"/>
        <v>0.03</v>
      </c>
      <c r="D55" s="36">
        <v>20</v>
      </c>
      <c r="E55" s="37">
        <f t="shared" si="0"/>
        <v>3.4034362574862085</v>
      </c>
      <c r="F55" s="36">
        <v>30</v>
      </c>
      <c r="G55" s="37">
        <f t="shared" si="7"/>
        <v>2.268957504990806</v>
      </c>
      <c r="H55" s="36">
        <v>40</v>
      </c>
      <c r="I55" s="37">
        <f t="shared" si="1"/>
        <v>1.7017181287431042</v>
      </c>
      <c r="J55" s="38">
        <f t="shared" si="2"/>
        <v>680.68725149724173</v>
      </c>
      <c r="K55" s="39">
        <f t="shared" si="3"/>
        <v>23370.262301405299</v>
      </c>
      <c r="L55" s="20"/>
      <c r="M55" s="20" t="str">
        <f t="shared" si="4"/>
        <v/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>
      <c r="A56" s="20"/>
      <c r="B56" s="26">
        <f t="shared" si="5"/>
        <v>23370.262301405299</v>
      </c>
      <c r="C56" s="45">
        <f t="shared" si="6"/>
        <v>0.03</v>
      </c>
      <c r="D56" s="36">
        <v>20</v>
      </c>
      <c r="E56" s="37">
        <f t="shared" si="0"/>
        <v>3.5055393452107944</v>
      </c>
      <c r="F56" s="36">
        <v>30</v>
      </c>
      <c r="G56" s="37">
        <f t="shared" si="7"/>
        <v>2.3370262301405296</v>
      </c>
      <c r="H56" s="36">
        <v>40</v>
      </c>
      <c r="I56" s="37">
        <f t="shared" si="1"/>
        <v>1.7527696726053972</v>
      </c>
      <c r="J56" s="38">
        <f t="shared" si="2"/>
        <v>701.10786904215888</v>
      </c>
      <c r="K56" s="39">
        <f t="shared" si="3"/>
        <v>24071.370170447459</v>
      </c>
      <c r="L56" s="20"/>
      <c r="M56" s="20" t="str">
        <f t="shared" si="4"/>
        <v/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>
      <c r="A57" s="20"/>
      <c r="B57" s="26">
        <f t="shared" si="5"/>
        <v>24071.370170447459</v>
      </c>
      <c r="C57" s="45">
        <f t="shared" si="6"/>
        <v>0.03</v>
      </c>
      <c r="D57" s="36">
        <v>20</v>
      </c>
      <c r="E57" s="37">
        <f t="shared" si="0"/>
        <v>3.6107055255671185</v>
      </c>
      <c r="F57" s="36">
        <v>30</v>
      </c>
      <c r="G57" s="37">
        <f t="shared" si="7"/>
        <v>2.4071370170447457</v>
      </c>
      <c r="H57" s="36">
        <v>40</v>
      </c>
      <c r="I57" s="37">
        <f t="shared" si="1"/>
        <v>1.8053527627835593</v>
      </c>
      <c r="J57" s="38">
        <f t="shared" si="2"/>
        <v>722.14110511342369</v>
      </c>
      <c r="K57" s="39">
        <f t="shared" si="3"/>
        <v>24793.511275560882</v>
      </c>
      <c r="L57" s="20"/>
      <c r="M57" s="20" t="str">
        <f t="shared" si="4"/>
        <v/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>
      <c r="A58" s="20"/>
      <c r="B58" s="26">
        <f t="shared" si="5"/>
        <v>24793.511275560882</v>
      </c>
      <c r="C58" s="45">
        <f t="shared" si="6"/>
        <v>0.03</v>
      </c>
      <c r="D58" s="36">
        <v>20</v>
      </c>
      <c r="E58" s="37">
        <f t="shared" si="0"/>
        <v>3.7190266913341317</v>
      </c>
      <c r="F58" s="36">
        <v>30</v>
      </c>
      <c r="G58" s="37">
        <f t="shared" si="7"/>
        <v>2.4793511275560882</v>
      </c>
      <c r="H58" s="36">
        <v>40</v>
      </c>
      <c r="I58" s="37">
        <f t="shared" si="1"/>
        <v>1.8595133456670658</v>
      </c>
      <c r="J58" s="38">
        <f t="shared" si="2"/>
        <v>743.80533826682642</v>
      </c>
      <c r="K58" s="39">
        <f t="shared" si="3"/>
        <v>25537.316613827708</v>
      </c>
      <c r="L58" s="20"/>
      <c r="M58" s="20" t="str">
        <f t="shared" si="4"/>
        <v/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>
      <c r="A59" s="20"/>
      <c r="B59" s="26">
        <f t="shared" si="5"/>
        <v>25537.316613827708</v>
      </c>
      <c r="C59" s="45">
        <f t="shared" si="6"/>
        <v>0.03</v>
      </c>
      <c r="D59" s="36">
        <v>20</v>
      </c>
      <c r="E59" s="37">
        <f t="shared" si="0"/>
        <v>3.8305974920741561</v>
      </c>
      <c r="F59" s="36">
        <v>30</v>
      </c>
      <c r="G59" s="37">
        <f t="shared" si="7"/>
        <v>2.5537316613827707</v>
      </c>
      <c r="H59" s="36">
        <v>40</v>
      </c>
      <c r="I59" s="37">
        <f t="shared" si="1"/>
        <v>1.9152987460370781</v>
      </c>
      <c r="J59" s="38">
        <f t="shared" si="2"/>
        <v>766.11949841483124</v>
      </c>
      <c r="K59" s="39">
        <f t="shared" si="3"/>
        <v>26303.43611224254</v>
      </c>
      <c r="L59" s="20"/>
      <c r="M59" s="20" t="str">
        <f t="shared" si="4"/>
        <v/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>
      <c r="A60" s="48"/>
      <c r="B60" s="49">
        <f t="shared" si="5"/>
        <v>26303.43611224254</v>
      </c>
      <c r="C60" s="50">
        <f t="shared" si="6"/>
        <v>0.03</v>
      </c>
      <c r="D60" s="48">
        <v>20</v>
      </c>
      <c r="E60" s="51">
        <f t="shared" si="0"/>
        <v>3.9455154168363813</v>
      </c>
      <c r="F60" s="48">
        <v>30</v>
      </c>
      <c r="G60" s="51">
        <f t="shared" si="7"/>
        <v>2.6303436112242542</v>
      </c>
      <c r="H60" s="48">
        <v>40</v>
      </c>
      <c r="I60" s="51">
        <f t="shared" si="1"/>
        <v>1.9727577084181906</v>
      </c>
      <c r="J60" s="49">
        <f t="shared" si="2"/>
        <v>789.10308336727621</v>
      </c>
      <c r="K60" s="49">
        <f t="shared" si="3"/>
        <v>27092.539195609817</v>
      </c>
      <c r="L60" s="48"/>
      <c r="M60" s="48" t="str">
        <f t="shared" si="4"/>
        <v/>
      </c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 ht="15.75" customHeight="1">
      <c r="A61" s="20"/>
      <c r="B61" s="26">
        <f t="shared" si="5"/>
        <v>27092.539195609817</v>
      </c>
      <c r="C61" s="45">
        <f t="shared" si="6"/>
        <v>0.03</v>
      </c>
      <c r="D61" s="36">
        <v>20</v>
      </c>
      <c r="E61" s="37">
        <f t="shared" si="0"/>
        <v>4.0638808793414727</v>
      </c>
      <c r="F61" s="36">
        <v>30</v>
      </c>
      <c r="G61" s="37">
        <f t="shared" si="7"/>
        <v>2.7092539195609815</v>
      </c>
      <c r="H61" s="36">
        <v>40</v>
      </c>
      <c r="I61" s="37">
        <f t="shared" si="1"/>
        <v>2.0319404396707363</v>
      </c>
      <c r="J61" s="38">
        <f t="shared" si="2"/>
        <v>812.77617586829444</v>
      </c>
      <c r="K61" s="39">
        <f t="shared" si="3"/>
        <v>27905.315371478111</v>
      </c>
      <c r="L61" s="20"/>
      <c r="M61" s="20" t="str">
        <f t="shared" si="4"/>
        <v/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>
      <c r="A62" s="20"/>
      <c r="B62" s="26">
        <f t="shared" si="5"/>
        <v>27905.315371478111</v>
      </c>
      <c r="C62" s="45">
        <f t="shared" si="6"/>
        <v>0.03</v>
      </c>
      <c r="D62" s="36">
        <v>20</v>
      </c>
      <c r="E62" s="37">
        <f t="shared" si="0"/>
        <v>4.1857973057217164</v>
      </c>
      <c r="F62" s="36">
        <v>30</v>
      </c>
      <c r="G62" s="37">
        <f t="shared" si="7"/>
        <v>2.7905315371478108</v>
      </c>
      <c r="H62" s="36">
        <v>40</v>
      </c>
      <c r="I62" s="37">
        <f t="shared" si="1"/>
        <v>2.0928986528608582</v>
      </c>
      <c r="J62" s="38">
        <f t="shared" si="2"/>
        <v>837.15946114434325</v>
      </c>
      <c r="K62" s="39">
        <f t="shared" si="3"/>
        <v>28742.474832622454</v>
      </c>
      <c r="L62" s="20"/>
      <c r="M62" s="20" t="str">
        <f t="shared" si="4"/>
        <v/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>
      <c r="A63" s="20"/>
      <c r="B63" s="26">
        <f t="shared" si="5"/>
        <v>28742.474832622454</v>
      </c>
      <c r="C63" s="45">
        <f t="shared" si="6"/>
        <v>0.03</v>
      </c>
      <c r="D63" s="36">
        <v>20</v>
      </c>
      <c r="E63" s="37">
        <f t="shared" si="0"/>
        <v>4.3113712248933682</v>
      </c>
      <c r="F63" s="36">
        <v>30</v>
      </c>
      <c r="G63" s="37">
        <f t="shared" si="7"/>
        <v>2.8742474832622453</v>
      </c>
      <c r="H63" s="36">
        <v>40</v>
      </c>
      <c r="I63" s="37">
        <f t="shared" si="1"/>
        <v>2.1556856124466841</v>
      </c>
      <c r="J63" s="38">
        <f t="shared" si="2"/>
        <v>862.27424497867355</v>
      </c>
      <c r="K63" s="39">
        <f t="shared" si="3"/>
        <v>29604.749077601129</v>
      </c>
      <c r="L63" s="20"/>
      <c r="M63" s="20" t="str">
        <f t="shared" si="4"/>
        <v/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>
      <c r="A64" s="20"/>
      <c r="B64" s="26">
        <f t="shared" si="5"/>
        <v>29604.749077601129</v>
      </c>
      <c r="C64" s="45">
        <f t="shared" si="6"/>
        <v>0.03</v>
      </c>
      <c r="D64" s="36">
        <v>20</v>
      </c>
      <c r="E64" s="37">
        <f t="shared" si="0"/>
        <v>4.4407123616401689</v>
      </c>
      <c r="F64" s="36">
        <v>30</v>
      </c>
      <c r="G64" s="37">
        <f t="shared" si="7"/>
        <v>2.9604749077601129</v>
      </c>
      <c r="H64" s="36">
        <v>40</v>
      </c>
      <c r="I64" s="37">
        <f t="shared" si="1"/>
        <v>2.2203561808200845</v>
      </c>
      <c r="J64" s="38">
        <f t="shared" si="2"/>
        <v>888.14247232803382</v>
      </c>
      <c r="K64" s="39">
        <f t="shared" si="3"/>
        <v>30492.891549929162</v>
      </c>
      <c r="L64" s="20"/>
      <c r="M64" s="20" t="str">
        <f t="shared" si="4"/>
        <v/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>
      <c r="A65" s="20"/>
      <c r="B65" s="26">
        <f t="shared" si="5"/>
        <v>30492.891549929162</v>
      </c>
      <c r="C65" s="45">
        <f t="shared" si="6"/>
        <v>0.03</v>
      </c>
      <c r="D65" s="36">
        <v>20</v>
      </c>
      <c r="E65" s="37">
        <f t="shared" si="0"/>
        <v>4.5739337324893743</v>
      </c>
      <c r="F65" s="36">
        <v>30</v>
      </c>
      <c r="G65" s="37">
        <f t="shared" si="7"/>
        <v>3.0492891549929158</v>
      </c>
      <c r="H65" s="36">
        <v>40</v>
      </c>
      <c r="I65" s="37">
        <f t="shared" si="1"/>
        <v>2.2869668662446871</v>
      </c>
      <c r="J65" s="38">
        <f t="shared" si="2"/>
        <v>914.78674649787479</v>
      </c>
      <c r="K65" s="39">
        <f t="shared" si="3"/>
        <v>31407.678296427035</v>
      </c>
      <c r="L65" s="20"/>
      <c r="M65" s="20" t="str">
        <f t="shared" si="4"/>
        <v/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>
      <c r="A66" s="20"/>
      <c r="B66" s="26">
        <f t="shared" si="5"/>
        <v>31407.678296427035</v>
      </c>
      <c r="C66" s="45">
        <f t="shared" si="6"/>
        <v>0.03</v>
      </c>
      <c r="D66" s="36">
        <v>20</v>
      </c>
      <c r="E66" s="37">
        <f t="shared" si="0"/>
        <v>4.7111517444640549</v>
      </c>
      <c r="F66" s="36">
        <v>30</v>
      </c>
      <c r="G66" s="37">
        <f t="shared" si="7"/>
        <v>3.1407678296427033</v>
      </c>
      <c r="H66" s="36">
        <v>40</v>
      </c>
      <c r="I66" s="37">
        <f t="shared" si="1"/>
        <v>2.3555758722320275</v>
      </c>
      <c r="J66" s="38">
        <f t="shared" si="2"/>
        <v>942.23034889281098</v>
      </c>
      <c r="K66" s="39">
        <f t="shared" si="3"/>
        <v>32349.908645319847</v>
      </c>
      <c r="L66" s="20"/>
      <c r="M66" s="20" t="str">
        <f t="shared" si="4"/>
        <v/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>
      <c r="A67" s="20"/>
      <c r="B67" s="26">
        <f t="shared" si="5"/>
        <v>32349.908645319847</v>
      </c>
      <c r="C67" s="45">
        <f t="shared" si="6"/>
        <v>0.03</v>
      </c>
      <c r="D67" s="36">
        <v>20</v>
      </c>
      <c r="E67" s="37">
        <f t="shared" si="0"/>
        <v>4.8524862967979763</v>
      </c>
      <c r="F67" s="36">
        <v>30</v>
      </c>
      <c r="G67" s="37">
        <f t="shared" si="7"/>
        <v>3.2349908645319845</v>
      </c>
      <c r="H67" s="36">
        <v>40</v>
      </c>
      <c r="I67" s="37">
        <f t="shared" si="1"/>
        <v>2.4262431483989881</v>
      </c>
      <c r="J67" s="38">
        <f t="shared" si="2"/>
        <v>970.49725935959532</v>
      </c>
      <c r="K67" s="39">
        <f t="shared" si="3"/>
        <v>33320.405904679443</v>
      </c>
      <c r="L67" s="20"/>
      <c r="M67" s="20" t="str">
        <f t="shared" si="4"/>
        <v/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>
      <c r="A68" s="20"/>
      <c r="B68" s="26">
        <f t="shared" si="5"/>
        <v>33320.405904679443</v>
      </c>
      <c r="C68" s="45">
        <f t="shared" si="6"/>
        <v>0.03</v>
      </c>
      <c r="D68" s="36">
        <v>20</v>
      </c>
      <c r="E68" s="37">
        <f t="shared" si="0"/>
        <v>4.998060885701916</v>
      </c>
      <c r="F68" s="36">
        <v>30</v>
      </c>
      <c r="G68" s="37">
        <f t="shared" si="7"/>
        <v>3.332040590467944</v>
      </c>
      <c r="H68" s="36">
        <v>40</v>
      </c>
      <c r="I68" s="37">
        <f t="shared" si="1"/>
        <v>2.499030442850958</v>
      </c>
      <c r="J68" s="38">
        <f t="shared" si="2"/>
        <v>999.61217714038321</v>
      </c>
      <c r="K68" s="39">
        <f t="shared" si="3"/>
        <v>34320.018081819828</v>
      </c>
      <c r="L68" s="20"/>
      <c r="M68" s="20" t="str">
        <f t="shared" si="4"/>
        <v/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>
      <c r="A69" s="20"/>
      <c r="B69" s="26">
        <f t="shared" si="5"/>
        <v>34320.018081819828</v>
      </c>
      <c r="C69" s="45">
        <f t="shared" si="6"/>
        <v>0.03</v>
      </c>
      <c r="D69" s="36">
        <v>20</v>
      </c>
      <c r="E69" s="37">
        <f t="shared" si="0"/>
        <v>5.1480027122729739</v>
      </c>
      <c r="F69" s="36">
        <v>30</v>
      </c>
      <c r="G69" s="37">
        <f t="shared" si="7"/>
        <v>3.4320018081819823</v>
      </c>
      <c r="H69" s="36">
        <v>40</v>
      </c>
      <c r="I69" s="37">
        <f t="shared" si="1"/>
        <v>2.574001356136487</v>
      </c>
      <c r="J69" s="38">
        <f t="shared" si="2"/>
        <v>1029.6005424545947</v>
      </c>
      <c r="K69" s="39">
        <f t="shared" si="3"/>
        <v>35349.618624274422</v>
      </c>
      <c r="L69" s="20"/>
      <c r="M69" s="20" t="str">
        <f t="shared" si="4"/>
        <v/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>
      <c r="A70" s="20"/>
      <c r="B70" s="26">
        <f t="shared" si="5"/>
        <v>35349.618624274422</v>
      </c>
      <c r="C70" s="45">
        <f t="shared" si="6"/>
        <v>0.03</v>
      </c>
      <c r="D70" s="36">
        <v>20</v>
      </c>
      <c r="E70" s="37">
        <f t="shared" si="0"/>
        <v>5.3024427936411636</v>
      </c>
      <c r="F70" s="36">
        <v>30</v>
      </c>
      <c r="G70" s="37">
        <f t="shared" si="7"/>
        <v>3.5349618624274419</v>
      </c>
      <c r="H70" s="36">
        <v>40</v>
      </c>
      <c r="I70" s="37">
        <f t="shared" si="1"/>
        <v>2.6512213968205818</v>
      </c>
      <c r="J70" s="38">
        <f t="shared" si="2"/>
        <v>1060.4885587282326</v>
      </c>
      <c r="K70" s="39">
        <f t="shared" si="3"/>
        <v>36410.107183002656</v>
      </c>
      <c r="L70" s="20"/>
      <c r="M70" s="20" t="str">
        <f t="shared" si="4"/>
        <v/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>
      <c r="A71" s="20"/>
      <c r="B71" s="26">
        <f t="shared" si="5"/>
        <v>36410.107183002656</v>
      </c>
      <c r="C71" s="45">
        <f t="shared" si="6"/>
        <v>0.03</v>
      </c>
      <c r="D71" s="36">
        <v>20</v>
      </c>
      <c r="E71" s="37">
        <f t="shared" si="0"/>
        <v>5.4615160774503977</v>
      </c>
      <c r="F71" s="36">
        <v>30</v>
      </c>
      <c r="G71" s="37">
        <f t="shared" si="7"/>
        <v>3.6410107183002651</v>
      </c>
      <c r="H71" s="36">
        <v>40</v>
      </c>
      <c r="I71" s="37">
        <f t="shared" si="1"/>
        <v>2.7307580387251988</v>
      </c>
      <c r="J71" s="38">
        <f t="shared" si="2"/>
        <v>1092.3032154900795</v>
      </c>
      <c r="K71" s="39">
        <f t="shared" si="3"/>
        <v>37502.410398492735</v>
      </c>
      <c r="L71" s="20"/>
      <c r="M71" s="20" t="str">
        <f t="shared" si="4"/>
        <v/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>
      <c r="A72" s="20"/>
      <c r="B72" s="26">
        <f t="shared" si="5"/>
        <v>37502.410398492735</v>
      </c>
      <c r="C72" s="45">
        <f t="shared" si="6"/>
        <v>0.03</v>
      </c>
      <c r="D72" s="36">
        <v>20</v>
      </c>
      <c r="E72" s="37">
        <f t="shared" si="0"/>
        <v>5.6253615597739097</v>
      </c>
      <c r="F72" s="36">
        <v>30</v>
      </c>
      <c r="G72" s="37">
        <f t="shared" si="7"/>
        <v>3.7502410398492736</v>
      </c>
      <c r="H72" s="36">
        <v>40</v>
      </c>
      <c r="I72" s="37">
        <f t="shared" si="1"/>
        <v>2.8126807798869549</v>
      </c>
      <c r="J72" s="38">
        <f t="shared" si="2"/>
        <v>1125.072311954782</v>
      </c>
      <c r="K72" s="39">
        <f t="shared" si="3"/>
        <v>38627.482710447519</v>
      </c>
      <c r="L72" s="20"/>
      <c r="M72" s="20" t="str">
        <f t="shared" si="4"/>
        <v/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>
      <c r="A73" s="20"/>
      <c r="B73" s="26">
        <f t="shared" si="5"/>
        <v>38627.482710447519</v>
      </c>
      <c r="C73" s="45">
        <f t="shared" si="6"/>
        <v>0.03</v>
      </c>
      <c r="D73" s="36">
        <v>20</v>
      </c>
      <c r="E73" s="37">
        <f t="shared" si="0"/>
        <v>5.7941224065671282</v>
      </c>
      <c r="F73" s="36">
        <v>30</v>
      </c>
      <c r="G73" s="37">
        <f t="shared" si="7"/>
        <v>3.8627482710447523</v>
      </c>
      <c r="H73" s="36">
        <v>40</v>
      </c>
      <c r="I73" s="37">
        <f t="shared" si="1"/>
        <v>2.8970612032835641</v>
      </c>
      <c r="J73" s="38">
        <f t="shared" si="2"/>
        <v>1158.8244813134256</v>
      </c>
      <c r="K73" s="39">
        <f t="shared" si="3"/>
        <v>39786.307191760941</v>
      </c>
      <c r="L73" s="20"/>
      <c r="M73" s="20" t="str">
        <f t="shared" si="4"/>
        <v/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>
      <c r="A74" s="20"/>
      <c r="B74" s="26">
        <f t="shared" si="5"/>
        <v>39786.307191760941</v>
      </c>
      <c r="C74" s="45">
        <f t="shared" si="6"/>
        <v>0.03</v>
      </c>
      <c r="D74" s="36">
        <v>20</v>
      </c>
      <c r="E74" s="37">
        <f t="shared" si="0"/>
        <v>5.9679460787641414</v>
      </c>
      <c r="F74" s="36">
        <v>30</v>
      </c>
      <c r="G74" s="37">
        <f t="shared" si="7"/>
        <v>3.9786307191760941</v>
      </c>
      <c r="H74" s="36">
        <v>40</v>
      </c>
      <c r="I74" s="37">
        <f t="shared" si="1"/>
        <v>2.9839730393820707</v>
      </c>
      <c r="J74" s="38">
        <f t="shared" si="2"/>
        <v>1193.5892157528283</v>
      </c>
      <c r="K74" s="39">
        <f t="shared" si="3"/>
        <v>40979.89640751377</v>
      </c>
      <c r="L74" s="20"/>
      <c r="M74" s="20" t="str">
        <f t="shared" si="4"/>
        <v/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>
      <c r="A75" s="20"/>
      <c r="B75" s="26">
        <f t="shared" si="5"/>
        <v>40979.89640751377</v>
      </c>
      <c r="C75" s="45">
        <f t="shared" si="6"/>
        <v>0.03</v>
      </c>
      <c r="D75" s="36">
        <v>20</v>
      </c>
      <c r="E75" s="37">
        <f t="shared" si="0"/>
        <v>6.1469844611270652</v>
      </c>
      <c r="F75" s="36">
        <v>30</v>
      </c>
      <c r="G75" s="37">
        <f t="shared" si="7"/>
        <v>4.0979896407513774</v>
      </c>
      <c r="H75" s="36">
        <v>40</v>
      </c>
      <c r="I75" s="37">
        <f t="shared" si="1"/>
        <v>3.0734922305635326</v>
      </c>
      <c r="J75" s="38">
        <f t="shared" si="2"/>
        <v>1229.396892225413</v>
      </c>
      <c r="K75" s="39">
        <f t="shared" si="3"/>
        <v>42209.293299739184</v>
      </c>
      <c r="L75" s="20"/>
      <c r="M75" s="20" t="str">
        <f t="shared" si="4"/>
        <v/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>
      <c r="A76" s="20"/>
      <c r="B76" s="26">
        <f t="shared" si="5"/>
        <v>42209.293299739184</v>
      </c>
      <c r="C76" s="45">
        <f t="shared" si="6"/>
        <v>0.03</v>
      </c>
      <c r="D76" s="36">
        <v>20</v>
      </c>
      <c r="E76" s="37">
        <f t="shared" si="0"/>
        <v>6.3313939949608784</v>
      </c>
      <c r="F76" s="36">
        <v>30</v>
      </c>
      <c r="G76" s="37">
        <f t="shared" si="7"/>
        <v>4.2209293299739183</v>
      </c>
      <c r="H76" s="36">
        <v>40</v>
      </c>
      <c r="I76" s="37">
        <f t="shared" si="1"/>
        <v>3.1656969974804392</v>
      </c>
      <c r="J76" s="38">
        <f t="shared" si="2"/>
        <v>1266.2787989921756</v>
      </c>
      <c r="K76" s="39">
        <f t="shared" si="3"/>
        <v>43475.572098731362</v>
      </c>
      <c r="L76" s="20"/>
      <c r="M76" s="20" t="str">
        <f t="shared" si="4"/>
        <v/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>
      <c r="A77" s="20"/>
      <c r="B77" s="26">
        <f t="shared" si="5"/>
        <v>43475.572098731362</v>
      </c>
      <c r="C77" s="45">
        <f t="shared" si="6"/>
        <v>0.03</v>
      </c>
      <c r="D77" s="36">
        <v>20</v>
      </c>
      <c r="E77" s="37">
        <f t="shared" si="0"/>
        <v>6.5213358148097047</v>
      </c>
      <c r="F77" s="36">
        <v>30</v>
      </c>
      <c r="G77" s="37">
        <f t="shared" si="7"/>
        <v>4.3475572098731359</v>
      </c>
      <c r="H77" s="36">
        <v>40</v>
      </c>
      <c r="I77" s="37">
        <f t="shared" si="1"/>
        <v>3.2606679074048524</v>
      </c>
      <c r="J77" s="38">
        <f t="shared" si="2"/>
        <v>1304.2671629619408</v>
      </c>
      <c r="K77" s="39">
        <f t="shared" si="3"/>
        <v>44779.839261693305</v>
      </c>
      <c r="L77" s="20"/>
      <c r="M77" s="20" t="str">
        <f t="shared" si="4"/>
        <v/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>
      <c r="A78" s="20"/>
      <c r="B78" s="26">
        <f t="shared" si="5"/>
        <v>44779.839261693305</v>
      </c>
      <c r="C78" s="45">
        <f t="shared" si="6"/>
        <v>0.03</v>
      </c>
      <c r="D78" s="36">
        <v>20</v>
      </c>
      <c r="E78" s="37">
        <f t="shared" si="0"/>
        <v>6.7169758892539964</v>
      </c>
      <c r="F78" s="36">
        <v>30</v>
      </c>
      <c r="G78" s="37">
        <f t="shared" si="7"/>
        <v>4.4779839261693306</v>
      </c>
      <c r="H78" s="36">
        <v>40</v>
      </c>
      <c r="I78" s="37">
        <f t="shared" si="1"/>
        <v>3.3584879446269982</v>
      </c>
      <c r="J78" s="38">
        <f t="shared" si="2"/>
        <v>1343.3951778507992</v>
      </c>
      <c r="K78" s="39">
        <f t="shared" si="3"/>
        <v>46123.234439544103</v>
      </c>
      <c r="L78" s="20"/>
      <c r="M78" s="20" t="str">
        <f t="shared" si="4"/>
        <v/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>
      <c r="A79" s="20"/>
      <c r="B79" s="26">
        <f t="shared" si="5"/>
        <v>46123.234439544103</v>
      </c>
      <c r="C79" s="45">
        <f t="shared" si="6"/>
        <v>0.03</v>
      </c>
      <c r="D79" s="36">
        <v>20</v>
      </c>
      <c r="E79" s="37">
        <f t="shared" si="0"/>
        <v>6.9184851659316156</v>
      </c>
      <c r="F79" s="36">
        <v>30</v>
      </c>
      <c r="G79" s="37">
        <f t="shared" si="7"/>
        <v>4.612323443954411</v>
      </c>
      <c r="H79" s="36">
        <v>40</v>
      </c>
      <c r="I79" s="37">
        <f t="shared" si="1"/>
        <v>3.4592425829658078</v>
      </c>
      <c r="J79" s="38">
        <f t="shared" si="2"/>
        <v>1383.6970331863231</v>
      </c>
      <c r="K79" s="39">
        <f t="shared" si="3"/>
        <v>47506.93147273043</v>
      </c>
      <c r="L79" s="20"/>
      <c r="M79" s="20" t="str">
        <f t="shared" si="4"/>
        <v/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>
      <c r="A80" s="20"/>
      <c r="B80" s="26">
        <f t="shared" si="5"/>
        <v>47506.93147273043</v>
      </c>
      <c r="C80" s="45">
        <f t="shared" si="6"/>
        <v>0.03</v>
      </c>
      <c r="D80" s="36">
        <v>20</v>
      </c>
      <c r="E80" s="37">
        <f t="shared" si="0"/>
        <v>7.1260397209095645</v>
      </c>
      <c r="F80" s="36">
        <v>30</v>
      </c>
      <c r="G80" s="37">
        <f t="shared" si="7"/>
        <v>4.7506931472730427</v>
      </c>
      <c r="H80" s="36">
        <v>40</v>
      </c>
      <c r="I80" s="37">
        <f t="shared" si="1"/>
        <v>3.5630198604547823</v>
      </c>
      <c r="J80" s="38">
        <f t="shared" si="2"/>
        <v>1425.2079441819128</v>
      </c>
      <c r="K80" s="39">
        <f t="shared" si="3"/>
        <v>48932.139416912345</v>
      </c>
      <c r="L80" s="20"/>
      <c r="M80" s="20" t="str">
        <f t="shared" si="4"/>
        <v/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>
      <c r="A81" s="20"/>
      <c r="B81" s="26">
        <f t="shared" si="5"/>
        <v>48932.139416912345</v>
      </c>
      <c r="C81" s="45">
        <f t="shared" si="6"/>
        <v>0.03</v>
      </c>
      <c r="D81" s="36">
        <v>20</v>
      </c>
      <c r="E81" s="37">
        <f t="shared" si="0"/>
        <v>7.339820912536851</v>
      </c>
      <c r="F81" s="36">
        <v>30</v>
      </c>
      <c r="G81" s="37">
        <f t="shared" si="7"/>
        <v>4.8932139416912346</v>
      </c>
      <c r="H81" s="36">
        <v>40</v>
      </c>
      <c r="I81" s="37">
        <f t="shared" si="1"/>
        <v>3.6699104562684255</v>
      </c>
      <c r="J81" s="38">
        <f t="shared" si="2"/>
        <v>1467.9641825073702</v>
      </c>
      <c r="K81" s="39">
        <f t="shared" si="3"/>
        <v>50400.103599419715</v>
      </c>
      <c r="L81" s="20"/>
      <c r="M81" s="20" t="str">
        <f t="shared" si="4"/>
        <v/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>
      <c r="A82" s="20"/>
      <c r="B82" s="26">
        <f t="shared" si="5"/>
        <v>50400.103599419715</v>
      </c>
      <c r="C82" s="45">
        <f t="shared" si="6"/>
        <v>0.03</v>
      </c>
      <c r="D82" s="36">
        <v>20</v>
      </c>
      <c r="E82" s="37">
        <f t="shared" si="0"/>
        <v>7.5600155399129578</v>
      </c>
      <c r="F82" s="36">
        <v>30</v>
      </c>
      <c r="G82" s="37">
        <f t="shared" si="7"/>
        <v>5.0400103599419719</v>
      </c>
      <c r="H82" s="36">
        <v>40</v>
      </c>
      <c r="I82" s="37">
        <f t="shared" si="1"/>
        <v>3.7800077699564789</v>
      </c>
      <c r="J82" s="38">
        <f t="shared" si="2"/>
        <v>1512.0031079825915</v>
      </c>
      <c r="K82" s="39">
        <f t="shared" si="3"/>
        <v>51912.106707402309</v>
      </c>
      <c r="L82" s="20"/>
      <c r="M82" s="20" t="str">
        <f t="shared" si="4"/>
        <v/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>
      <c r="A83" s="20"/>
      <c r="B83" s="26">
        <f t="shared" si="5"/>
        <v>51912.106707402309</v>
      </c>
      <c r="C83" s="45">
        <f t="shared" si="6"/>
        <v>0.03</v>
      </c>
      <c r="D83" s="36">
        <v>20</v>
      </c>
      <c r="E83" s="37">
        <f t="shared" si="0"/>
        <v>7.7868160061103451</v>
      </c>
      <c r="F83" s="36">
        <v>30</v>
      </c>
      <c r="G83" s="37">
        <f t="shared" si="7"/>
        <v>5.1912106707402312</v>
      </c>
      <c r="H83" s="36">
        <v>40</v>
      </c>
      <c r="I83" s="37">
        <f t="shared" si="1"/>
        <v>3.8934080030551725</v>
      </c>
      <c r="J83" s="38">
        <f t="shared" si="2"/>
        <v>1557.3632012220692</v>
      </c>
      <c r="K83" s="39">
        <f t="shared" si="3"/>
        <v>53469.469908624378</v>
      </c>
      <c r="L83" s="20"/>
      <c r="M83" s="20" t="str">
        <f t="shared" si="4"/>
        <v/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>
      <c r="A84" s="20"/>
      <c r="B84" s="26">
        <f t="shared" si="5"/>
        <v>53469.469908624378</v>
      </c>
      <c r="C84" s="45">
        <f t="shared" si="6"/>
        <v>0.03</v>
      </c>
      <c r="D84" s="36">
        <v>20</v>
      </c>
      <c r="E84" s="37">
        <f t="shared" si="0"/>
        <v>8.0204204862936557</v>
      </c>
      <c r="F84" s="36">
        <v>30</v>
      </c>
      <c r="G84" s="37">
        <f t="shared" si="7"/>
        <v>5.3469469908624383</v>
      </c>
      <c r="H84" s="36">
        <v>40</v>
      </c>
      <c r="I84" s="37">
        <f t="shared" si="1"/>
        <v>4.0102102431468278</v>
      </c>
      <c r="J84" s="38">
        <f t="shared" si="2"/>
        <v>1604.0840972587314</v>
      </c>
      <c r="K84" s="39">
        <f t="shared" si="3"/>
        <v>55073.55400588311</v>
      </c>
      <c r="L84" s="20"/>
      <c r="M84" s="20" t="str">
        <f t="shared" si="4"/>
        <v/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>
      <c r="A85" s="20"/>
      <c r="B85" s="26">
        <f t="shared" si="5"/>
        <v>55073.55400588311</v>
      </c>
      <c r="C85" s="45">
        <f t="shared" si="6"/>
        <v>0.03</v>
      </c>
      <c r="D85" s="36">
        <v>20</v>
      </c>
      <c r="E85" s="37">
        <f t="shared" si="0"/>
        <v>8.2610331008824662</v>
      </c>
      <c r="F85" s="36">
        <v>30</v>
      </c>
      <c r="G85" s="37">
        <f t="shared" si="7"/>
        <v>5.5073554005883114</v>
      </c>
      <c r="H85" s="36">
        <v>40</v>
      </c>
      <c r="I85" s="37">
        <f t="shared" si="1"/>
        <v>4.1305165504412331</v>
      </c>
      <c r="J85" s="38">
        <f t="shared" si="2"/>
        <v>1652.2066201764933</v>
      </c>
      <c r="K85" s="39">
        <f t="shared" si="3"/>
        <v>56725.7606260596</v>
      </c>
      <c r="L85" s="20"/>
      <c r="M85" s="20" t="str">
        <f t="shared" si="4"/>
        <v/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>
      <c r="A86" s="48"/>
      <c r="B86" s="49">
        <f t="shared" si="5"/>
        <v>56725.7606260596</v>
      </c>
      <c r="C86" s="50">
        <f t="shared" si="6"/>
        <v>0.03</v>
      </c>
      <c r="D86" s="48">
        <v>20</v>
      </c>
      <c r="E86" s="51">
        <f t="shared" si="0"/>
        <v>8.5088640939089402</v>
      </c>
      <c r="F86" s="48">
        <v>30</v>
      </c>
      <c r="G86" s="51">
        <f t="shared" si="7"/>
        <v>5.6725760626059598</v>
      </c>
      <c r="H86" s="48">
        <v>40</v>
      </c>
      <c r="I86" s="51">
        <f t="shared" si="1"/>
        <v>4.2544320469544701</v>
      </c>
      <c r="J86" s="49">
        <f t="shared" si="2"/>
        <v>1701.7728187817879</v>
      </c>
      <c r="K86" s="49">
        <f t="shared" si="3"/>
        <v>58427.533444841385</v>
      </c>
      <c r="L86" s="48"/>
      <c r="M86" s="48" t="str">
        <f t="shared" si="4"/>
        <v/>
      </c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ht="15.75" customHeight="1">
      <c r="A87" s="20"/>
      <c r="B87" s="26">
        <f t="shared" si="5"/>
        <v>58427.533444841385</v>
      </c>
      <c r="C87" s="45">
        <f t="shared" si="6"/>
        <v>0.03</v>
      </c>
      <c r="D87" s="36">
        <v>20</v>
      </c>
      <c r="E87" s="37">
        <f t="shared" si="0"/>
        <v>8.7641300167262077</v>
      </c>
      <c r="F87" s="36">
        <v>30</v>
      </c>
      <c r="G87" s="37">
        <f t="shared" si="7"/>
        <v>5.8427533444841391</v>
      </c>
      <c r="H87" s="36">
        <v>40</v>
      </c>
      <c r="I87" s="37">
        <f t="shared" si="1"/>
        <v>4.3820650083631039</v>
      </c>
      <c r="J87" s="38">
        <f t="shared" si="2"/>
        <v>1752.8260033452416</v>
      </c>
      <c r="K87" s="39">
        <f t="shared" si="3"/>
        <v>60180.359448186624</v>
      </c>
      <c r="L87" s="20"/>
      <c r="M87" s="20" t="str">
        <f t="shared" si="4"/>
        <v/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>
      <c r="A88" s="20"/>
      <c r="B88" s="26">
        <f t="shared" si="5"/>
        <v>60180.359448186624</v>
      </c>
      <c r="C88" s="45">
        <f t="shared" si="6"/>
        <v>0.03</v>
      </c>
      <c r="D88" s="36">
        <v>20</v>
      </c>
      <c r="E88" s="37">
        <f t="shared" si="0"/>
        <v>9.0270539172279918</v>
      </c>
      <c r="F88" s="36">
        <v>30</v>
      </c>
      <c r="G88" s="37">
        <f t="shared" si="7"/>
        <v>6.0180359448186618</v>
      </c>
      <c r="H88" s="36">
        <v>40</v>
      </c>
      <c r="I88" s="37">
        <f t="shared" si="1"/>
        <v>4.5135269586139959</v>
      </c>
      <c r="J88" s="38">
        <f t="shared" si="2"/>
        <v>1805.4107834455986</v>
      </c>
      <c r="K88" s="39">
        <f t="shared" si="3"/>
        <v>61985.770231632225</v>
      </c>
      <c r="L88" s="20"/>
      <c r="M88" s="20" t="str">
        <f t="shared" si="4"/>
        <v/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>
      <c r="A89" s="20"/>
      <c r="B89" s="26">
        <f t="shared" si="5"/>
        <v>61985.770231632225</v>
      </c>
      <c r="C89" s="45">
        <f t="shared" si="6"/>
        <v>0.03</v>
      </c>
      <c r="D89" s="36">
        <v>20</v>
      </c>
      <c r="E89" s="37">
        <f t="shared" si="0"/>
        <v>9.2978655347448331</v>
      </c>
      <c r="F89" s="36">
        <v>30</v>
      </c>
      <c r="G89" s="37">
        <f t="shared" si="7"/>
        <v>6.1985770231632227</v>
      </c>
      <c r="H89" s="36">
        <v>40</v>
      </c>
      <c r="I89" s="37">
        <f t="shared" si="1"/>
        <v>4.6489327673724166</v>
      </c>
      <c r="J89" s="38">
        <f t="shared" si="2"/>
        <v>1859.5731069489666</v>
      </c>
      <c r="K89" s="39">
        <f t="shared" si="3"/>
        <v>63845.343338581195</v>
      </c>
      <c r="L89" s="20"/>
      <c r="M89" s="20" t="str">
        <f t="shared" si="4"/>
        <v/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>
      <c r="A90" s="20"/>
      <c r="B90" s="26">
        <f t="shared" si="5"/>
        <v>63845.343338581195</v>
      </c>
      <c r="C90" s="45">
        <f t="shared" si="6"/>
        <v>0.03</v>
      </c>
      <c r="D90" s="36">
        <v>20</v>
      </c>
      <c r="E90" s="37">
        <f t="shared" si="0"/>
        <v>9.5768015007871803</v>
      </c>
      <c r="F90" s="36">
        <v>30</v>
      </c>
      <c r="G90" s="37">
        <f t="shared" si="7"/>
        <v>6.3845343338581193</v>
      </c>
      <c r="H90" s="36">
        <v>40</v>
      </c>
      <c r="I90" s="37">
        <f t="shared" si="1"/>
        <v>4.7884007503935901</v>
      </c>
      <c r="J90" s="38">
        <f t="shared" si="2"/>
        <v>1915.3603001574359</v>
      </c>
      <c r="K90" s="39">
        <f t="shared" si="3"/>
        <v>65760.703638738632</v>
      </c>
      <c r="L90" s="20"/>
      <c r="M90" s="20" t="str">
        <f t="shared" si="4"/>
        <v/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>
      <c r="A91" s="20"/>
      <c r="B91" s="26">
        <f t="shared" si="5"/>
        <v>65760.703638738632</v>
      </c>
      <c r="C91" s="45">
        <f t="shared" si="6"/>
        <v>0.03</v>
      </c>
      <c r="D91" s="36">
        <v>20</v>
      </c>
      <c r="E91" s="37">
        <f t="shared" si="0"/>
        <v>9.8641055458107942</v>
      </c>
      <c r="F91" s="36">
        <v>30</v>
      </c>
      <c r="G91" s="37">
        <f t="shared" si="7"/>
        <v>6.5760703638738631</v>
      </c>
      <c r="H91" s="36">
        <v>40</v>
      </c>
      <c r="I91" s="37">
        <f t="shared" si="1"/>
        <v>4.9320527729053971</v>
      </c>
      <c r="J91" s="38">
        <f t="shared" si="2"/>
        <v>1972.8211091621588</v>
      </c>
      <c r="K91" s="39">
        <f t="shared" si="3"/>
        <v>67733.524747900796</v>
      </c>
      <c r="L91" s="20"/>
      <c r="M91" s="20" t="str">
        <f t="shared" si="4"/>
        <v/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>
      <c r="A92" s="20"/>
      <c r="B92" s="26">
        <f t="shared" si="5"/>
        <v>67733.524747900796</v>
      </c>
      <c r="C92" s="45">
        <f t="shared" si="6"/>
        <v>0.03</v>
      </c>
      <c r="D92" s="36">
        <v>20</v>
      </c>
      <c r="E92" s="37">
        <f t="shared" si="0"/>
        <v>10.16002871218512</v>
      </c>
      <c r="F92" s="36">
        <v>30</v>
      </c>
      <c r="G92" s="37">
        <f t="shared" si="7"/>
        <v>6.7733524747900802</v>
      </c>
      <c r="H92" s="36">
        <v>40</v>
      </c>
      <c r="I92" s="37">
        <f t="shared" si="1"/>
        <v>5.0800143560925601</v>
      </c>
      <c r="J92" s="38">
        <f t="shared" si="2"/>
        <v>2032.0057424370239</v>
      </c>
      <c r="K92" s="39">
        <f t="shared" si="3"/>
        <v>69765.530490337813</v>
      </c>
      <c r="L92" s="20"/>
      <c r="M92" s="20" t="str">
        <f t="shared" si="4"/>
        <v/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>
      <c r="A93" s="20"/>
      <c r="B93" s="26">
        <f t="shared" si="5"/>
        <v>69765.530490337813</v>
      </c>
      <c r="C93" s="45">
        <f t="shared" si="6"/>
        <v>0.03</v>
      </c>
      <c r="D93" s="36">
        <v>20</v>
      </c>
      <c r="E93" s="37">
        <f t="shared" si="0"/>
        <v>10.46482957355067</v>
      </c>
      <c r="F93" s="36">
        <v>30</v>
      </c>
      <c r="G93" s="37">
        <f t="shared" si="7"/>
        <v>6.9765530490337806</v>
      </c>
      <c r="H93" s="36">
        <v>40</v>
      </c>
      <c r="I93" s="37">
        <f t="shared" si="1"/>
        <v>5.232414786775335</v>
      </c>
      <c r="J93" s="38">
        <f t="shared" si="2"/>
        <v>2092.9659147101343</v>
      </c>
      <c r="K93" s="39">
        <f t="shared" si="3"/>
        <v>71858.496405047947</v>
      </c>
      <c r="L93" s="20"/>
      <c r="M93" s="20" t="str">
        <f t="shared" si="4"/>
        <v/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>
      <c r="A94" s="20"/>
      <c r="B94" s="26">
        <f t="shared" si="5"/>
        <v>71858.496405047947</v>
      </c>
      <c r="C94" s="45">
        <f t="shared" si="6"/>
        <v>0.03</v>
      </c>
      <c r="D94" s="36">
        <v>20</v>
      </c>
      <c r="E94" s="37">
        <f t="shared" si="0"/>
        <v>10.778774460757193</v>
      </c>
      <c r="F94" s="36">
        <v>30</v>
      </c>
      <c r="G94" s="37">
        <f t="shared" si="7"/>
        <v>7.1858496405047942</v>
      </c>
      <c r="H94" s="36">
        <v>40</v>
      </c>
      <c r="I94" s="37">
        <f t="shared" si="1"/>
        <v>5.3893872303785963</v>
      </c>
      <c r="J94" s="38">
        <f t="shared" si="2"/>
        <v>2155.7548921514385</v>
      </c>
      <c r="K94" s="39">
        <f t="shared" si="3"/>
        <v>74014.251297199386</v>
      </c>
      <c r="L94" s="20"/>
      <c r="M94" s="20" t="str">
        <f t="shared" si="4"/>
        <v/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>
      <c r="A95" s="20"/>
      <c r="B95" s="26">
        <f t="shared" si="5"/>
        <v>74014.251297199386</v>
      </c>
      <c r="C95" s="45">
        <f t="shared" si="6"/>
        <v>0.03</v>
      </c>
      <c r="D95" s="36">
        <v>20</v>
      </c>
      <c r="E95" s="37">
        <f t="shared" si="0"/>
        <v>11.102137694579907</v>
      </c>
      <c r="F95" s="36">
        <v>30</v>
      </c>
      <c r="G95" s="37">
        <f t="shared" si="7"/>
        <v>7.4014251297199376</v>
      </c>
      <c r="H95" s="36">
        <v>40</v>
      </c>
      <c r="I95" s="37">
        <f t="shared" si="1"/>
        <v>5.5510688472899536</v>
      </c>
      <c r="J95" s="38">
        <f t="shared" si="2"/>
        <v>2220.4275389159816</v>
      </c>
      <c r="K95" s="39">
        <f t="shared" si="3"/>
        <v>76234.678836115374</v>
      </c>
      <c r="L95" s="20"/>
      <c r="M95" s="20" t="str">
        <f t="shared" si="4"/>
        <v/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>
      <c r="A96" s="20"/>
      <c r="B96" s="26">
        <f t="shared" si="5"/>
        <v>76234.678836115374</v>
      </c>
      <c r="C96" s="45">
        <f t="shared" si="6"/>
        <v>0.03</v>
      </c>
      <c r="D96" s="36">
        <v>20</v>
      </c>
      <c r="E96" s="37">
        <f t="shared" si="0"/>
        <v>11.435201825417305</v>
      </c>
      <c r="F96" s="36">
        <v>30</v>
      </c>
      <c r="G96" s="37">
        <f t="shared" si="7"/>
        <v>7.6234678836115366</v>
      </c>
      <c r="H96" s="36">
        <v>40</v>
      </c>
      <c r="I96" s="37">
        <f t="shared" si="1"/>
        <v>5.7176009127086527</v>
      </c>
      <c r="J96" s="38">
        <f t="shared" si="2"/>
        <v>2287.040365083461</v>
      </c>
      <c r="K96" s="39">
        <f t="shared" si="3"/>
        <v>78521.719201198837</v>
      </c>
      <c r="L96" s="20"/>
      <c r="M96" s="20" t="str">
        <f t="shared" si="4"/>
        <v/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>
      <c r="A97" s="20"/>
      <c r="B97" s="26">
        <f t="shared" si="5"/>
        <v>78521.719201198837</v>
      </c>
      <c r="C97" s="45">
        <f t="shared" si="6"/>
        <v>0.03</v>
      </c>
      <c r="D97" s="36">
        <v>20</v>
      </c>
      <c r="E97" s="37">
        <f t="shared" si="0"/>
        <v>11.778257880179824</v>
      </c>
      <c r="F97" s="36">
        <v>30</v>
      </c>
      <c r="G97" s="37">
        <f t="shared" si="7"/>
        <v>7.8521719201198819</v>
      </c>
      <c r="H97" s="36">
        <v>40</v>
      </c>
      <c r="I97" s="37">
        <f t="shared" si="1"/>
        <v>5.8891289400899121</v>
      </c>
      <c r="J97" s="38">
        <f t="shared" si="2"/>
        <v>2355.6515760359648</v>
      </c>
      <c r="K97" s="39">
        <f t="shared" si="3"/>
        <v>80877.370777234799</v>
      </c>
      <c r="L97" s="20"/>
      <c r="M97" s="20" t="str">
        <f t="shared" si="4"/>
        <v/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>
      <c r="A98" s="20"/>
      <c r="B98" s="26">
        <f t="shared" si="5"/>
        <v>80877.370777234799</v>
      </c>
      <c r="C98" s="45">
        <f t="shared" si="6"/>
        <v>0.03</v>
      </c>
      <c r="D98" s="36">
        <v>20</v>
      </c>
      <c r="E98" s="37">
        <f t="shared" si="0"/>
        <v>12.131605616585219</v>
      </c>
      <c r="F98" s="36">
        <v>30</v>
      </c>
      <c r="G98" s="37">
        <f t="shared" si="7"/>
        <v>8.0877370777234781</v>
      </c>
      <c r="H98" s="36">
        <v>40</v>
      </c>
      <c r="I98" s="37">
        <f t="shared" si="1"/>
        <v>6.0658028082926094</v>
      </c>
      <c r="J98" s="38">
        <f t="shared" si="2"/>
        <v>2426.3211233170437</v>
      </c>
      <c r="K98" s="39">
        <f t="shared" si="3"/>
        <v>83303.691900551843</v>
      </c>
      <c r="L98" s="20"/>
      <c r="M98" s="20" t="str">
        <f t="shared" si="4"/>
        <v/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>
      <c r="A99" s="20"/>
      <c r="B99" s="26">
        <f t="shared" si="5"/>
        <v>83303.691900551843</v>
      </c>
      <c r="C99" s="45">
        <f t="shared" si="6"/>
        <v>0.03</v>
      </c>
      <c r="D99" s="36">
        <v>20</v>
      </c>
      <c r="E99" s="37">
        <f t="shared" si="0"/>
        <v>12.495553785082775</v>
      </c>
      <c r="F99" s="36">
        <v>30</v>
      </c>
      <c r="G99" s="37">
        <f t="shared" si="7"/>
        <v>8.3303691900551833</v>
      </c>
      <c r="H99" s="36">
        <v>40</v>
      </c>
      <c r="I99" s="37">
        <f t="shared" si="1"/>
        <v>6.2477768925413875</v>
      </c>
      <c r="J99" s="38">
        <f t="shared" si="2"/>
        <v>2499.110757016555</v>
      </c>
      <c r="K99" s="39">
        <f t="shared" si="3"/>
        <v>85802.802657568391</v>
      </c>
      <c r="L99" s="20"/>
      <c r="M99" s="20" t="str">
        <f t="shared" si="4"/>
        <v/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>
      <c r="A100" s="20"/>
      <c r="B100" s="26">
        <f t="shared" si="5"/>
        <v>85802.802657568391</v>
      </c>
      <c r="C100" s="45">
        <f t="shared" si="6"/>
        <v>0.03</v>
      </c>
      <c r="D100" s="36">
        <v>20</v>
      </c>
      <c r="E100" s="37">
        <f t="shared" si="0"/>
        <v>12.870420398635257</v>
      </c>
      <c r="F100" s="36">
        <v>30</v>
      </c>
      <c r="G100" s="37">
        <f t="shared" si="7"/>
        <v>8.5802802657568389</v>
      </c>
      <c r="H100" s="36">
        <v>40</v>
      </c>
      <c r="I100" s="37">
        <f t="shared" si="1"/>
        <v>6.4352101993176287</v>
      </c>
      <c r="J100" s="38">
        <f t="shared" si="2"/>
        <v>2574.0840797270516</v>
      </c>
      <c r="K100" s="39">
        <f t="shared" si="3"/>
        <v>88376.886737295441</v>
      </c>
      <c r="L100" s="20"/>
      <c r="M100" s="20" t="str">
        <f t="shared" si="4"/>
        <v/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>
      <c r="A101" s="20"/>
      <c r="B101" s="26">
        <f t="shared" si="5"/>
        <v>88376.886737295441</v>
      </c>
      <c r="C101" s="45">
        <f t="shared" si="6"/>
        <v>0.03</v>
      </c>
      <c r="D101" s="36">
        <v>20</v>
      </c>
      <c r="E101" s="37">
        <f t="shared" si="0"/>
        <v>13.256533010594316</v>
      </c>
      <c r="F101" s="36">
        <v>30</v>
      </c>
      <c r="G101" s="37">
        <f t="shared" si="7"/>
        <v>8.837688673729545</v>
      </c>
      <c r="H101" s="36">
        <v>40</v>
      </c>
      <c r="I101" s="37">
        <f t="shared" si="1"/>
        <v>6.6282665052971579</v>
      </c>
      <c r="J101" s="38">
        <f t="shared" si="2"/>
        <v>2651.3066021188633</v>
      </c>
      <c r="K101" s="39">
        <f t="shared" si="3"/>
        <v>91028.193339414298</v>
      </c>
      <c r="L101" s="20"/>
      <c r="M101" s="20" t="str">
        <f t="shared" si="4"/>
        <v/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>
      <c r="A102" s="20"/>
      <c r="B102" s="26">
        <f t="shared" si="5"/>
        <v>91028.193339414298</v>
      </c>
      <c r="C102" s="45">
        <f t="shared" si="6"/>
        <v>0.03</v>
      </c>
      <c r="D102" s="36">
        <v>20</v>
      </c>
      <c r="E102" s="37">
        <f t="shared" si="0"/>
        <v>13.654229000912144</v>
      </c>
      <c r="F102" s="36">
        <v>30</v>
      </c>
      <c r="G102" s="37">
        <f t="shared" si="7"/>
        <v>9.1028193339414294</v>
      </c>
      <c r="H102" s="36">
        <v>40</v>
      </c>
      <c r="I102" s="37">
        <f t="shared" si="1"/>
        <v>6.827114500456072</v>
      </c>
      <c r="J102" s="38">
        <f t="shared" si="2"/>
        <v>2730.8458001824288</v>
      </c>
      <c r="K102" s="39">
        <f t="shared" si="3"/>
        <v>93759.039139596731</v>
      </c>
      <c r="L102" s="20"/>
      <c r="M102" s="20" t="str">
        <f t="shared" si="4"/>
        <v/>
      </c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>
      <c r="A103" s="20"/>
      <c r="B103" s="26">
        <f t="shared" si="5"/>
        <v>93759.039139596731</v>
      </c>
      <c r="C103" s="45">
        <f t="shared" si="6"/>
        <v>0.03</v>
      </c>
      <c r="D103" s="36">
        <v>20</v>
      </c>
      <c r="E103" s="37">
        <f t="shared" si="0"/>
        <v>14.063855870939511</v>
      </c>
      <c r="F103" s="36">
        <v>30</v>
      </c>
      <c r="G103" s="37">
        <f t="shared" si="7"/>
        <v>9.3759039139596734</v>
      </c>
      <c r="H103" s="36">
        <v>40</v>
      </c>
      <c r="I103" s="37">
        <f t="shared" si="1"/>
        <v>7.0319279354697555</v>
      </c>
      <c r="J103" s="38">
        <f t="shared" si="2"/>
        <v>2812.771174187902</v>
      </c>
      <c r="K103" s="39">
        <f t="shared" si="3"/>
        <v>96571.810313784634</v>
      </c>
      <c r="L103" s="20"/>
      <c r="M103" s="20" t="str">
        <f t="shared" si="4"/>
        <v/>
      </c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>
      <c r="A104" s="20"/>
      <c r="B104" s="26">
        <f t="shared" si="5"/>
        <v>96571.810313784634</v>
      </c>
      <c r="C104" s="45">
        <f t="shared" si="6"/>
        <v>0.03</v>
      </c>
      <c r="D104" s="36">
        <v>20</v>
      </c>
      <c r="E104" s="37">
        <f t="shared" si="0"/>
        <v>14.485771547067696</v>
      </c>
      <c r="F104" s="36">
        <v>30</v>
      </c>
      <c r="G104" s="37">
        <f t="shared" si="7"/>
        <v>9.6571810313784638</v>
      </c>
      <c r="H104" s="36">
        <v>40</v>
      </c>
      <c r="I104" s="37">
        <f t="shared" si="1"/>
        <v>7.2428857735338479</v>
      </c>
      <c r="J104" s="38">
        <f t="shared" si="2"/>
        <v>2897.1543094135391</v>
      </c>
      <c r="K104" s="39">
        <f t="shared" si="3"/>
        <v>99468.964623198175</v>
      </c>
      <c r="L104" s="20"/>
      <c r="M104" s="20" t="str">
        <f t="shared" si="4"/>
        <v/>
      </c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>
      <c r="A105" s="20"/>
      <c r="B105" s="26">
        <f t="shared" si="5"/>
        <v>99468.964623198175</v>
      </c>
      <c r="C105" s="45">
        <f t="shared" si="6"/>
        <v>0.03</v>
      </c>
      <c r="D105" s="36">
        <v>20</v>
      </c>
      <c r="E105" s="37">
        <f t="shared" si="0"/>
        <v>14.920344693479725</v>
      </c>
      <c r="F105" s="36">
        <v>30</v>
      </c>
      <c r="G105" s="37">
        <f t="shared" si="7"/>
        <v>9.9468964623198168</v>
      </c>
      <c r="H105" s="36">
        <v>40</v>
      </c>
      <c r="I105" s="37">
        <f t="shared" si="1"/>
        <v>7.4601723467398626</v>
      </c>
      <c r="J105" s="38">
        <f t="shared" si="2"/>
        <v>2984.0689386959452</v>
      </c>
      <c r="K105" s="39">
        <f t="shared" si="3"/>
        <v>102453.03356189412</v>
      </c>
      <c r="L105" s="20"/>
      <c r="M105" s="20" t="str">
        <f t="shared" si="4"/>
        <v/>
      </c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>
      <c r="A106" s="20"/>
      <c r="B106" s="26">
        <f t="shared" si="5"/>
        <v>102453.03356189412</v>
      </c>
      <c r="C106" s="45">
        <f t="shared" si="6"/>
        <v>0.03</v>
      </c>
      <c r="D106" s="36">
        <v>20</v>
      </c>
      <c r="E106" s="37">
        <f t="shared" si="0"/>
        <v>15.367955034284117</v>
      </c>
      <c r="F106" s="36">
        <v>30</v>
      </c>
      <c r="G106" s="37">
        <f t="shared" si="7"/>
        <v>10.24530335618941</v>
      </c>
      <c r="H106" s="36">
        <v>40</v>
      </c>
      <c r="I106" s="37">
        <f t="shared" si="1"/>
        <v>7.6839775171420586</v>
      </c>
      <c r="J106" s="38">
        <f t="shared" si="2"/>
        <v>3073.5910068568232</v>
      </c>
      <c r="K106" s="39">
        <f t="shared" si="3"/>
        <v>105526.62456875094</v>
      </c>
      <c r="L106" s="20"/>
      <c r="M106" s="20" t="str">
        <f t="shared" si="4"/>
        <v/>
      </c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>
      <c r="A107" s="20"/>
      <c r="B107" s="26">
        <f t="shared" si="5"/>
        <v>105526.62456875094</v>
      </c>
      <c r="C107" s="45">
        <f t="shared" si="6"/>
        <v>0.03</v>
      </c>
      <c r="D107" s="36">
        <v>20</v>
      </c>
      <c r="E107" s="37">
        <f t="shared" si="0"/>
        <v>15.828993685312639</v>
      </c>
      <c r="F107" s="36">
        <v>30</v>
      </c>
      <c r="G107" s="37">
        <f t="shared" si="7"/>
        <v>10.552662456875094</v>
      </c>
      <c r="H107" s="36">
        <v>40</v>
      </c>
      <c r="I107" s="37">
        <f t="shared" si="1"/>
        <v>7.9144968426563196</v>
      </c>
      <c r="J107" s="38">
        <f t="shared" si="2"/>
        <v>3165.7987370625278</v>
      </c>
      <c r="K107" s="39">
        <f t="shared" si="3"/>
        <v>108692.42330581347</v>
      </c>
      <c r="L107" s="20"/>
      <c r="M107" s="20" t="str">
        <f t="shared" si="4"/>
        <v/>
      </c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>
      <c r="A108" s="20"/>
      <c r="B108" s="26">
        <f t="shared" si="5"/>
        <v>108692.42330581347</v>
      </c>
      <c r="C108" s="45">
        <f t="shared" si="6"/>
        <v>0.03</v>
      </c>
      <c r="D108" s="36">
        <v>20</v>
      </c>
      <c r="E108" s="37">
        <f t="shared" si="0"/>
        <v>16.303863495872019</v>
      </c>
      <c r="F108" s="36">
        <v>30</v>
      </c>
      <c r="G108" s="37">
        <f t="shared" si="7"/>
        <v>10.869242330581347</v>
      </c>
      <c r="H108" s="36">
        <v>40</v>
      </c>
      <c r="I108" s="37">
        <f t="shared" si="1"/>
        <v>8.1519317479360094</v>
      </c>
      <c r="J108" s="38">
        <f t="shared" si="2"/>
        <v>3260.7726991744039</v>
      </c>
      <c r="K108" s="39">
        <f t="shared" si="3"/>
        <v>111953.19600498787</v>
      </c>
      <c r="L108" s="20"/>
      <c r="M108" s="20" t="str">
        <f t="shared" si="4"/>
        <v/>
      </c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>
      <c r="A109" s="20"/>
      <c r="B109" s="26">
        <f t="shared" si="5"/>
        <v>111953.19600498787</v>
      </c>
      <c r="C109" s="45">
        <f t="shared" si="6"/>
        <v>0.03</v>
      </c>
      <c r="D109" s="36">
        <v>20</v>
      </c>
      <c r="E109" s="37">
        <f t="shared" si="0"/>
        <v>16.79297940074818</v>
      </c>
      <c r="F109" s="36">
        <v>30</v>
      </c>
      <c r="G109" s="37">
        <f t="shared" si="7"/>
        <v>11.195319600498786</v>
      </c>
      <c r="H109" s="36">
        <v>40</v>
      </c>
      <c r="I109" s="37">
        <f t="shared" si="1"/>
        <v>8.3964897003740901</v>
      </c>
      <c r="J109" s="38">
        <f t="shared" si="2"/>
        <v>3358.5958801496358</v>
      </c>
      <c r="K109" s="39">
        <f t="shared" si="3"/>
        <v>115311.7918851375</v>
      </c>
      <c r="L109" s="20"/>
      <c r="M109" s="20" t="str">
        <f t="shared" si="4"/>
        <v/>
      </c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>
      <c r="A110" s="20"/>
      <c r="B110" s="26">
        <f t="shared" si="5"/>
        <v>115311.7918851375</v>
      </c>
      <c r="C110" s="45">
        <f t="shared" si="6"/>
        <v>0.03</v>
      </c>
      <c r="D110" s="36">
        <v>20</v>
      </c>
      <c r="E110" s="37">
        <f t="shared" si="0"/>
        <v>17.296768782770624</v>
      </c>
      <c r="F110" s="36">
        <v>30</v>
      </c>
      <c r="G110" s="37">
        <f t="shared" si="7"/>
        <v>11.53117918851375</v>
      </c>
      <c r="H110" s="36">
        <v>40</v>
      </c>
      <c r="I110" s="37">
        <f t="shared" si="1"/>
        <v>8.6483843913853118</v>
      </c>
      <c r="J110" s="38">
        <f t="shared" si="2"/>
        <v>3459.3537565541251</v>
      </c>
      <c r="K110" s="39">
        <f t="shared" si="3"/>
        <v>118771.14564169162</v>
      </c>
      <c r="L110" s="20"/>
      <c r="M110" s="20" t="str">
        <f t="shared" si="4"/>
        <v/>
      </c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>
      <c r="A111" s="48"/>
      <c r="B111" s="49">
        <f t="shared" si="5"/>
        <v>118771.14564169162</v>
      </c>
      <c r="C111" s="50">
        <f t="shared" si="6"/>
        <v>0.03</v>
      </c>
      <c r="D111" s="48">
        <v>20</v>
      </c>
      <c r="E111" s="51">
        <f t="shared" si="0"/>
        <v>17.815671846253743</v>
      </c>
      <c r="F111" s="48">
        <v>30</v>
      </c>
      <c r="G111" s="51">
        <f t="shared" si="7"/>
        <v>11.877114564169162</v>
      </c>
      <c r="H111" s="48">
        <v>40</v>
      </c>
      <c r="I111" s="51">
        <f t="shared" si="1"/>
        <v>8.9078359231268713</v>
      </c>
      <c r="J111" s="49">
        <f t="shared" si="2"/>
        <v>3563.1343692507485</v>
      </c>
      <c r="K111" s="49">
        <f t="shared" si="3"/>
        <v>122334.28001094237</v>
      </c>
      <c r="L111" s="48"/>
      <c r="M111" s="48" t="str">
        <f t="shared" si="4"/>
        <v/>
      </c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 ht="15.75" customHeight="1">
      <c r="A112" s="20"/>
      <c r="B112" s="26">
        <f t="shared" si="5"/>
        <v>122334.28001094237</v>
      </c>
      <c r="C112" s="45">
        <f t="shared" si="6"/>
        <v>0.03</v>
      </c>
      <c r="D112" s="36">
        <v>20</v>
      </c>
      <c r="E112" s="37">
        <f t="shared" si="0"/>
        <v>18.350142001641352</v>
      </c>
      <c r="F112" s="36">
        <v>30</v>
      </c>
      <c r="G112" s="37">
        <f t="shared" si="7"/>
        <v>12.233428001094236</v>
      </c>
      <c r="H112" s="36">
        <v>40</v>
      </c>
      <c r="I112" s="37">
        <f t="shared" si="1"/>
        <v>9.1750710008206759</v>
      </c>
      <c r="J112" s="38">
        <f t="shared" si="2"/>
        <v>3670.0284003282709</v>
      </c>
      <c r="K112" s="39">
        <f t="shared" si="3"/>
        <v>126004.30841127064</v>
      </c>
      <c r="L112" s="20"/>
      <c r="M112" s="20" t="str">
        <f t="shared" si="4"/>
        <v/>
      </c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>
      <c r="A113" s="20"/>
      <c r="B113" s="26">
        <f t="shared" si="5"/>
        <v>126004.30841127064</v>
      </c>
      <c r="C113" s="45">
        <f t="shared" si="6"/>
        <v>0.03</v>
      </c>
      <c r="D113" s="36">
        <v>20</v>
      </c>
      <c r="E113" s="37">
        <f t="shared" si="0"/>
        <v>18.900646261690593</v>
      </c>
      <c r="F113" s="36">
        <v>30</v>
      </c>
      <c r="G113" s="37">
        <f t="shared" si="7"/>
        <v>12.600430841127062</v>
      </c>
      <c r="H113" s="36">
        <v>40</v>
      </c>
      <c r="I113" s="37">
        <f t="shared" si="1"/>
        <v>9.4503231308452964</v>
      </c>
      <c r="J113" s="38">
        <f t="shared" si="2"/>
        <v>3780.1292523381189</v>
      </c>
      <c r="K113" s="39">
        <f t="shared" si="3"/>
        <v>129784.43766360875</v>
      </c>
      <c r="L113" s="20"/>
      <c r="M113" s="20" t="str">
        <f t="shared" si="4"/>
        <v/>
      </c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>
      <c r="A114" s="20"/>
      <c r="B114" s="26">
        <f t="shared" si="5"/>
        <v>129784.43766360875</v>
      </c>
      <c r="C114" s="45">
        <f t="shared" si="6"/>
        <v>0.03</v>
      </c>
      <c r="D114" s="36">
        <v>20</v>
      </c>
      <c r="E114" s="37">
        <f t="shared" si="0"/>
        <v>19.467665649541313</v>
      </c>
      <c r="F114" s="36">
        <v>30</v>
      </c>
      <c r="G114" s="37">
        <f t="shared" si="7"/>
        <v>12.978443766360877</v>
      </c>
      <c r="H114" s="36">
        <v>40</v>
      </c>
      <c r="I114" s="37">
        <f t="shared" si="1"/>
        <v>9.7338328247706567</v>
      </c>
      <c r="J114" s="38">
        <f t="shared" si="2"/>
        <v>3893.5331299082627</v>
      </c>
      <c r="K114" s="39">
        <f t="shared" si="3"/>
        <v>133677.97079351702</v>
      </c>
      <c r="L114" s="20"/>
      <c r="M114" s="20" t="str">
        <f t="shared" si="4"/>
        <v/>
      </c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>
      <c r="A115" s="20"/>
      <c r="B115" s="26">
        <f t="shared" si="5"/>
        <v>133677.97079351702</v>
      </c>
      <c r="C115" s="45">
        <f t="shared" si="6"/>
        <v>0.03</v>
      </c>
      <c r="D115" s="36">
        <v>20</v>
      </c>
      <c r="E115" s="37">
        <f t="shared" si="0"/>
        <v>20.051695619027548</v>
      </c>
      <c r="F115" s="36">
        <v>30</v>
      </c>
      <c r="G115" s="37">
        <f t="shared" si="7"/>
        <v>13.3677970793517</v>
      </c>
      <c r="H115" s="36">
        <v>40</v>
      </c>
      <c r="I115" s="37">
        <f t="shared" si="1"/>
        <v>10.025847809513774</v>
      </c>
      <c r="J115" s="38">
        <f t="shared" si="2"/>
        <v>4010.3391238055101</v>
      </c>
      <c r="K115" s="39">
        <f t="shared" si="3"/>
        <v>137688.30991732253</v>
      </c>
      <c r="L115" s="20"/>
      <c r="M115" s="20" t="str">
        <f t="shared" si="4"/>
        <v/>
      </c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>
      <c r="A116" s="20"/>
      <c r="B116" s="26">
        <f t="shared" si="5"/>
        <v>137688.30991732253</v>
      </c>
      <c r="C116" s="45">
        <f t="shared" si="6"/>
        <v>0.03</v>
      </c>
      <c r="D116" s="36">
        <v>20</v>
      </c>
      <c r="E116" s="37">
        <f t="shared" si="0"/>
        <v>20.653246487598381</v>
      </c>
      <c r="F116" s="36">
        <v>30</v>
      </c>
      <c r="G116" s="37">
        <f t="shared" si="7"/>
        <v>13.768830991732253</v>
      </c>
      <c r="H116" s="36">
        <v>40</v>
      </c>
      <c r="I116" s="37">
        <f t="shared" si="1"/>
        <v>10.32662324379919</v>
      </c>
      <c r="J116" s="38">
        <f t="shared" si="2"/>
        <v>4130.6492975196761</v>
      </c>
      <c r="K116" s="39">
        <f t="shared" si="3"/>
        <v>141818.95921484221</v>
      </c>
      <c r="L116" s="20"/>
      <c r="M116" s="20" t="str">
        <f t="shared" si="4"/>
        <v/>
      </c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>
      <c r="A117" s="20"/>
      <c r="B117" s="26">
        <f t="shared" si="5"/>
        <v>141818.95921484221</v>
      </c>
      <c r="C117" s="45">
        <f t="shared" si="6"/>
        <v>0.03</v>
      </c>
      <c r="D117" s="36">
        <v>20</v>
      </c>
      <c r="E117" s="37">
        <f t="shared" si="0"/>
        <v>21.272843882226329</v>
      </c>
      <c r="F117" s="36">
        <v>30</v>
      </c>
      <c r="G117" s="37">
        <f t="shared" si="7"/>
        <v>14.181895921484221</v>
      </c>
      <c r="H117" s="36">
        <v>40</v>
      </c>
      <c r="I117" s="37">
        <f t="shared" si="1"/>
        <v>10.636421941113165</v>
      </c>
      <c r="J117" s="38">
        <f t="shared" si="2"/>
        <v>4254.5687764452659</v>
      </c>
      <c r="K117" s="39">
        <f t="shared" si="3"/>
        <v>146073.52799128747</v>
      </c>
      <c r="L117" s="20"/>
      <c r="M117" s="20" t="str">
        <f t="shared" si="4"/>
        <v/>
      </c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>
      <c r="A118" s="20"/>
      <c r="B118" s="26">
        <f t="shared" si="5"/>
        <v>146073.52799128747</v>
      </c>
      <c r="C118" s="45">
        <f t="shared" si="6"/>
        <v>0.03</v>
      </c>
      <c r="D118" s="36">
        <v>20</v>
      </c>
      <c r="E118" s="37">
        <f t="shared" si="0"/>
        <v>21.911029198693118</v>
      </c>
      <c r="F118" s="36">
        <v>30</v>
      </c>
      <c r="G118" s="37">
        <f t="shared" si="7"/>
        <v>14.607352799128744</v>
      </c>
      <c r="H118" s="36">
        <v>40</v>
      </c>
      <c r="I118" s="37">
        <f t="shared" si="1"/>
        <v>10.955514599346559</v>
      </c>
      <c r="J118" s="38">
        <f t="shared" si="2"/>
        <v>4382.2058397386236</v>
      </c>
      <c r="K118" s="39">
        <f t="shared" si="3"/>
        <v>150455.7338310261</v>
      </c>
      <c r="L118" s="20"/>
      <c r="M118" s="20" t="str">
        <f t="shared" si="4"/>
        <v/>
      </c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>
      <c r="A119" s="20"/>
      <c r="B119" s="26">
        <f t="shared" si="5"/>
        <v>150455.7338310261</v>
      </c>
      <c r="C119" s="45">
        <f t="shared" si="6"/>
        <v>0.03</v>
      </c>
      <c r="D119" s="36">
        <v>20</v>
      </c>
      <c r="E119" s="37">
        <f t="shared" si="0"/>
        <v>22.568360074653917</v>
      </c>
      <c r="F119" s="36">
        <v>30</v>
      </c>
      <c r="G119" s="37">
        <f t="shared" si="7"/>
        <v>15.04557338310261</v>
      </c>
      <c r="H119" s="36">
        <v>40</v>
      </c>
      <c r="I119" s="37">
        <f t="shared" si="1"/>
        <v>11.284180037326959</v>
      </c>
      <c r="J119" s="38">
        <f t="shared" si="2"/>
        <v>4513.672014930783</v>
      </c>
      <c r="K119" s="39">
        <f t="shared" si="3"/>
        <v>154969.40584595688</v>
      </c>
      <c r="L119" s="20"/>
      <c r="M119" s="20" t="str">
        <f t="shared" si="4"/>
        <v/>
      </c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>
      <c r="A120" s="20"/>
      <c r="B120" s="26">
        <f t="shared" si="5"/>
        <v>154969.40584595688</v>
      </c>
      <c r="C120" s="45">
        <f t="shared" si="6"/>
        <v>0.03</v>
      </c>
      <c r="D120" s="36">
        <v>20</v>
      </c>
      <c r="E120" s="37">
        <f t="shared" si="0"/>
        <v>23.24541087689353</v>
      </c>
      <c r="F120" s="36">
        <v>30</v>
      </c>
      <c r="G120" s="37">
        <f t="shared" si="7"/>
        <v>15.496940584595686</v>
      </c>
      <c r="H120" s="36">
        <v>40</v>
      </c>
      <c r="I120" s="37">
        <f t="shared" si="1"/>
        <v>11.622705438446765</v>
      </c>
      <c r="J120" s="38">
        <f t="shared" si="2"/>
        <v>4649.0821753787059</v>
      </c>
      <c r="K120" s="39">
        <f t="shared" si="3"/>
        <v>159618.48802133559</v>
      </c>
      <c r="L120" s="20"/>
      <c r="M120" s="20" t="str">
        <f t="shared" si="4"/>
        <v/>
      </c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>
      <c r="A121" s="20"/>
      <c r="B121" s="26">
        <f t="shared" si="5"/>
        <v>159618.48802133559</v>
      </c>
      <c r="C121" s="45">
        <f t="shared" si="6"/>
        <v>0.03</v>
      </c>
      <c r="D121" s="36">
        <v>20</v>
      </c>
      <c r="E121" s="37">
        <f t="shared" si="0"/>
        <v>23.942773203200336</v>
      </c>
      <c r="F121" s="36">
        <v>30</v>
      </c>
      <c r="G121" s="37">
        <f t="shared" si="7"/>
        <v>15.961848802133556</v>
      </c>
      <c r="H121" s="36">
        <v>40</v>
      </c>
      <c r="I121" s="37">
        <f t="shared" si="1"/>
        <v>11.971386601600168</v>
      </c>
      <c r="J121" s="38">
        <f t="shared" si="2"/>
        <v>4788.5546406400672</v>
      </c>
      <c r="K121" s="39">
        <f t="shared" si="3"/>
        <v>164407.04266197566</v>
      </c>
      <c r="L121" s="20"/>
      <c r="M121" s="20" t="str">
        <f t="shared" si="4"/>
        <v/>
      </c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>
      <c r="A122" s="20"/>
      <c r="B122" s="26">
        <f t="shared" si="5"/>
        <v>164407.04266197566</v>
      </c>
      <c r="C122" s="45">
        <f t="shared" si="6"/>
        <v>0.03</v>
      </c>
      <c r="D122" s="36">
        <v>20</v>
      </c>
      <c r="E122" s="37">
        <f t="shared" si="0"/>
        <v>24.661056399296349</v>
      </c>
      <c r="F122" s="36">
        <v>30</v>
      </c>
      <c r="G122" s="37">
        <f t="shared" si="7"/>
        <v>16.440704266197564</v>
      </c>
      <c r="H122" s="36">
        <v>40</v>
      </c>
      <c r="I122" s="37">
        <f t="shared" si="1"/>
        <v>12.330528199648175</v>
      </c>
      <c r="J122" s="38">
        <f t="shared" si="2"/>
        <v>4932.2112798592698</v>
      </c>
      <c r="K122" s="39">
        <f t="shared" si="3"/>
        <v>169339.25394183493</v>
      </c>
      <c r="L122" s="20"/>
      <c r="M122" s="20" t="str">
        <f t="shared" si="4"/>
        <v/>
      </c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>
      <c r="A123" s="20"/>
      <c r="B123" s="26">
        <f t="shared" si="5"/>
        <v>169339.25394183493</v>
      </c>
      <c r="C123" s="45">
        <f t="shared" si="6"/>
        <v>0.03</v>
      </c>
      <c r="D123" s="36">
        <v>20</v>
      </c>
      <c r="E123" s="37">
        <f t="shared" si="0"/>
        <v>25.400888091275238</v>
      </c>
      <c r="F123" s="36">
        <v>30</v>
      </c>
      <c r="G123" s="37">
        <f t="shared" si="7"/>
        <v>16.933925394183493</v>
      </c>
      <c r="H123" s="36">
        <v>40</v>
      </c>
      <c r="I123" s="37">
        <f t="shared" si="1"/>
        <v>12.700444045637619</v>
      </c>
      <c r="J123" s="38">
        <f t="shared" si="2"/>
        <v>5080.1776182550475</v>
      </c>
      <c r="K123" s="39">
        <f t="shared" si="3"/>
        <v>174419.43156008999</v>
      </c>
      <c r="L123" s="20"/>
      <c r="M123" s="20" t="str">
        <f t="shared" si="4"/>
        <v/>
      </c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>
      <c r="A124" s="20"/>
      <c r="B124" s="26">
        <f t="shared" si="5"/>
        <v>174419.43156008999</v>
      </c>
      <c r="C124" s="45">
        <f t="shared" si="6"/>
        <v>0.03</v>
      </c>
      <c r="D124" s="36">
        <v>20</v>
      </c>
      <c r="E124" s="37">
        <f t="shared" si="0"/>
        <v>26.162914734013498</v>
      </c>
      <c r="F124" s="36">
        <v>30</v>
      </c>
      <c r="G124" s="37">
        <f t="shared" si="7"/>
        <v>17.441943156008996</v>
      </c>
      <c r="H124" s="36">
        <v>40</v>
      </c>
      <c r="I124" s="37">
        <f t="shared" si="1"/>
        <v>13.081457367006749</v>
      </c>
      <c r="J124" s="38">
        <f t="shared" si="2"/>
        <v>5232.5829468026996</v>
      </c>
      <c r="K124" s="39">
        <f t="shared" si="3"/>
        <v>179652.01450689268</v>
      </c>
      <c r="L124" s="20"/>
      <c r="M124" s="20" t="str">
        <f t="shared" si="4"/>
        <v/>
      </c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>
      <c r="A125" s="20"/>
      <c r="B125" s="26">
        <f t="shared" si="5"/>
        <v>179652.01450689268</v>
      </c>
      <c r="C125" s="45">
        <f t="shared" si="6"/>
        <v>0.03</v>
      </c>
      <c r="D125" s="36">
        <v>20</v>
      </c>
      <c r="E125" s="37">
        <f t="shared" si="0"/>
        <v>26.9478021760339</v>
      </c>
      <c r="F125" s="36">
        <v>30</v>
      </c>
      <c r="G125" s="37">
        <f t="shared" si="7"/>
        <v>17.965201450689268</v>
      </c>
      <c r="H125" s="36">
        <v>40</v>
      </c>
      <c r="I125" s="37">
        <f t="shared" si="1"/>
        <v>13.47390108801695</v>
      </c>
      <c r="J125" s="38">
        <f t="shared" si="2"/>
        <v>5389.5604352067803</v>
      </c>
      <c r="K125" s="39">
        <f t="shared" si="3"/>
        <v>185041.57494209945</v>
      </c>
      <c r="L125" s="20"/>
      <c r="M125" s="20" t="str">
        <f t="shared" si="4"/>
        <v/>
      </c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>
      <c r="A126" s="20"/>
      <c r="B126" s="26">
        <f t="shared" si="5"/>
        <v>185041.57494209945</v>
      </c>
      <c r="C126" s="45">
        <f t="shared" si="6"/>
        <v>0.03</v>
      </c>
      <c r="D126" s="36">
        <v>20</v>
      </c>
      <c r="E126" s="37">
        <f t="shared" si="0"/>
        <v>27.756236241314916</v>
      </c>
      <c r="F126" s="36">
        <v>30</v>
      </c>
      <c r="G126" s="37">
        <f t="shared" si="7"/>
        <v>18.504157494209945</v>
      </c>
      <c r="H126" s="36">
        <v>40</v>
      </c>
      <c r="I126" s="37">
        <f t="shared" si="1"/>
        <v>13.878118120657458</v>
      </c>
      <c r="J126" s="38">
        <f t="shared" si="2"/>
        <v>5551.2472482629837</v>
      </c>
      <c r="K126" s="39">
        <f t="shared" si="3"/>
        <v>190592.82219036244</v>
      </c>
      <c r="L126" s="20"/>
      <c r="M126" s="20" t="str">
        <f t="shared" si="4"/>
        <v/>
      </c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>
      <c r="A127" s="20"/>
      <c r="B127" s="26">
        <f t="shared" si="5"/>
        <v>190592.82219036244</v>
      </c>
      <c r="C127" s="45">
        <f t="shared" si="6"/>
        <v>0.03</v>
      </c>
      <c r="D127" s="36">
        <v>20</v>
      </c>
      <c r="E127" s="37">
        <f t="shared" si="0"/>
        <v>28.588923328554365</v>
      </c>
      <c r="F127" s="36">
        <v>30</v>
      </c>
      <c r="G127" s="37">
        <f t="shared" si="7"/>
        <v>19.059282219036241</v>
      </c>
      <c r="H127" s="36">
        <v>40</v>
      </c>
      <c r="I127" s="37">
        <f t="shared" si="1"/>
        <v>14.294461664277183</v>
      </c>
      <c r="J127" s="38">
        <f t="shared" si="2"/>
        <v>5717.784665710873</v>
      </c>
      <c r="K127" s="39">
        <f t="shared" si="3"/>
        <v>196310.60685607331</v>
      </c>
      <c r="L127" s="20"/>
      <c r="M127" s="20" t="str">
        <f t="shared" si="4"/>
        <v/>
      </c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>
      <c r="A128" s="20"/>
      <c r="B128" s="26">
        <f t="shared" si="5"/>
        <v>196310.60685607331</v>
      </c>
      <c r="C128" s="45">
        <f t="shared" si="6"/>
        <v>0.03</v>
      </c>
      <c r="D128" s="36">
        <v>20</v>
      </c>
      <c r="E128" s="37">
        <f t="shared" si="0"/>
        <v>29.446591028410996</v>
      </c>
      <c r="F128" s="36">
        <v>30</v>
      </c>
      <c r="G128" s="37">
        <f t="shared" si="7"/>
        <v>19.631060685607331</v>
      </c>
      <c r="H128" s="36">
        <v>40</v>
      </c>
      <c r="I128" s="37">
        <f t="shared" si="1"/>
        <v>14.723295514205498</v>
      </c>
      <c r="J128" s="38">
        <f t="shared" si="2"/>
        <v>5889.3182056821988</v>
      </c>
      <c r="K128" s="39">
        <f t="shared" si="3"/>
        <v>202199.92506175552</v>
      </c>
      <c r="L128" s="20"/>
      <c r="M128" s="20" t="str">
        <f t="shared" si="4"/>
        <v/>
      </c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>
      <c r="A129" s="20"/>
      <c r="B129" s="26">
        <f t="shared" si="5"/>
        <v>202199.92506175552</v>
      </c>
      <c r="C129" s="45">
        <f t="shared" si="6"/>
        <v>0.03</v>
      </c>
      <c r="D129" s="36">
        <v>20</v>
      </c>
      <c r="E129" s="37">
        <f t="shared" si="0"/>
        <v>30.32998875926333</v>
      </c>
      <c r="F129" s="36">
        <v>30</v>
      </c>
      <c r="G129" s="37">
        <f t="shared" si="7"/>
        <v>20.219992506175551</v>
      </c>
      <c r="H129" s="36">
        <v>40</v>
      </c>
      <c r="I129" s="37">
        <f t="shared" si="1"/>
        <v>15.164994379631665</v>
      </c>
      <c r="J129" s="38">
        <f t="shared" si="2"/>
        <v>6065.9977518526657</v>
      </c>
      <c r="K129" s="39">
        <f t="shared" si="3"/>
        <v>208265.92281360819</v>
      </c>
      <c r="L129" s="20"/>
      <c r="M129" s="20" t="str">
        <f t="shared" si="4"/>
        <v/>
      </c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>
      <c r="A130" s="20"/>
      <c r="B130" s="26">
        <f t="shared" si="5"/>
        <v>208265.92281360819</v>
      </c>
      <c r="C130" s="45">
        <f t="shared" si="6"/>
        <v>0.03</v>
      </c>
      <c r="D130" s="36">
        <v>20</v>
      </c>
      <c r="E130" s="37">
        <f t="shared" si="0"/>
        <v>31.239888422041226</v>
      </c>
      <c r="F130" s="36">
        <v>30</v>
      </c>
      <c r="G130" s="37">
        <f t="shared" si="7"/>
        <v>20.826592281360817</v>
      </c>
      <c r="H130" s="36">
        <v>40</v>
      </c>
      <c r="I130" s="37">
        <f t="shared" si="1"/>
        <v>15.619944211020613</v>
      </c>
      <c r="J130" s="38">
        <f t="shared" si="2"/>
        <v>6247.9776844082453</v>
      </c>
      <c r="K130" s="39">
        <f t="shared" si="3"/>
        <v>214513.90049801645</v>
      </c>
      <c r="L130" s="20"/>
      <c r="M130" s="20" t="str">
        <f t="shared" si="4"/>
        <v/>
      </c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>
      <c r="A131" s="20"/>
      <c r="B131" s="26">
        <f t="shared" si="5"/>
        <v>214513.90049801645</v>
      </c>
      <c r="C131" s="45">
        <f t="shared" si="6"/>
        <v>0.03</v>
      </c>
      <c r="D131" s="36">
        <v>20</v>
      </c>
      <c r="E131" s="37">
        <f t="shared" si="0"/>
        <v>32.177085074702468</v>
      </c>
      <c r="F131" s="36">
        <v>30</v>
      </c>
      <c r="G131" s="37">
        <f t="shared" si="7"/>
        <v>21.451390049801645</v>
      </c>
      <c r="H131" s="36">
        <v>40</v>
      </c>
      <c r="I131" s="37">
        <f t="shared" si="1"/>
        <v>16.088542537351234</v>
      </c>
      <c r="J131" s="38">
        <f t="shared" si="2"/>
        <v>6435.4170149404936</v>
      </c>
      <c r="K131" s="39">
        <f t="shared" si="3"/>
        <v>220949.31751295694</v>
      </c>
      <c r="L131" s="20"/>
      <c r="M131" s="20" t="str">
        <f t="shared" si="4"/>
        <v/>
      </c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>
      <c r="A132" s="20"/>
      <c r="B132" s="26">
        <f t="shared" si="5"/>
        <v>220949.31751295694</v>
      </c>
      <c r="C132" s="45">
        <f t="shared" si="6"/>
        <v>0.03</v>
      </c>
      <c r="D132" s="36">
        <v>20</v>
      </c>
      <c r="E132" s="37">
        <f t="shared" si="0"/>
        <v>33.142397626943541</v>
      </c>
      <c r="F132" s="36">
        <v>30</v>
      </c>
      <c r="G132" s="37">
        <f t="shared" si="7"/>
        <v>22.094931751295693</v>
      </c>
      <c r="H132" s="36">
        <v>40</v>
      </c>
      <c r="I132" s="37">
        <f t="shared" si="1"/>
        <v>16.571198813471771</v>
      </c>
      <c r="J132" s="38">
        <f t="shared" si="2"/>
        <v>6628.4795253887078</v>
      </c>
      <c r="K132" s="39">
        <f t="shared" si="3"/>
        <v>227577.79703834566</v>
      </c>
      <c r="L132" s="20"/>
      <c r="M132" s="20" t="str">
        <f t="shared" si="4"/>
        <v/>
      </c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>
      <c r="A133" s="20"/>
      <c r="B133" s="26">
        <f t="shared" si="5"/>
        <v>227577.79703834566</v>
      </c>
      <c r="C133" s="45">
        <f t="shared" si="6"/>
        <v>0.03</v>
      </c>
      <c r="D133" s="36">
        <v>20</v>
      </c>
      <c r="E133" s="37">
        <f t="shared" si="0"/>
        <v>34.136669555751851</v>
      </c>
      <c r="F133" s="36">
        <v>30</v>
      </c>
      <c r="G133" s="37">
        <f t="shared" si="7"/>
        <v>22.757779703834565</v>
      </c>
      <c r="H133" s="36">
        <v>40</v>
      </c>
      <c r="I133" s="37">
        <f t="shared" si="1"/>
        <v>17.068334777875926</v>
      </c>
      <c r="J133" s="38">
        <f t="shared" si="2"/>
        <v>6827.3339111503692</v>
      </c>
      <c r="K133" s="39">
        <f t="shared" si="3"/>
        <v>234405.13094949603</v>
      </c>
      <c r="L133" s="20"/>
      <c r="M133" s="20" t="str">
        <f t="shared" si="4"/>
        <v/>
      </c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>
      <c r="A134" s="20"/>
      <c r="B134" s="26">
        <f t="shared" si="5"/>
        <v>234405.13094949603</v>
      </c>
      <c r="C134" s="45">
        <v>0.05</v>
      </c>
      <c r="D134" s="36">
        <v>20</v>
      </c>
      <c r="E134" s="37">
        <f t="shared" si="0"/>
        <v>58.601282737374014</v>
      </c>
      <c r="F134" s="36">
        <v>30</v>
      </c>
      <c r="G134" s="37">
        <f t="shared" si="7"/>
        <v>39.067521824916007</v>
      </c>
      <c r="H134" s="36">
        <v>40</v>
      </c>
      <c r="I134" s="37">
        <f t="shared" si="1"/>
        <v>29.300641368687007</v>
      </c>
      <c r="J134" s="38">
        <f t="shared" si="2"/>
        <v>11720.256547474803</v>
      </c>
      <c r="K134" s="39">
        <f t="shared" si="3"/>
        <v>246125.38749697083</v>
      </c>
      <c r="L134" s="20"/>
      <c r="M134" s="20" t="str">
        <f t="shared" si="4"/>
        <v/>
      </c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>
      <c r="A135" s="20"/>
      <c r="B135" s="26">
        <f t="shared" si="5"/>
        <v>246125.38749697083</v>
      </c>
      <c r="C135" s="45">
        <f t="shared" ref="C135:C253" si="8">SUM(C134)</f>
        <v>0.05</v>
      </c>
      <c r="D135" s="36">
        <v>20</v>
      </c>
      <c r="E135" s="37">
        <f t="shared" si="0"/>
        <v>61.531346874242708</v>
      </c>
      <c r="F135" s="36">
        <v>30</v>
      </c>
      <c r="G135" s="37">
        <f t="shared" si="7"/>
        <v>41.020897916161807</v>
      </c>
      <c r="H135" s="36">
        <v>40</v>
      </c>
      <c r="I135" s="37">
        <f t="shared" si="1"/>
        <v>30.765673437121354</v>
      </c>
      <c r="J135" s="38">
        <f t="shared" si="2"/>
        <v>12306.269374848542</v>
      </c>
      <c r="K135" s="39">
        <f t="shared" si="3"/>
        <v>258431.65687181937</v>
      </c>
      <c r="L135" s="20"/>
      <c r="M135" s="20" t="str">
        <f t="shared" si="4"/>
        <v/>
      </c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>
      <c r="A136" s="48"/>
      <c r="B136" s="49">
        <f t="shared" si="5"/>
        <v>258431.65687181937</v>
      </c>
      <c r="C136" s="50">
        <f t="shared" si="8"/>
        <v>0.05</v>
      </c>
      <c r="D136" s="48">
        <v>20</v>
      </c>
      <c r="E136" s="51">
        <f t="shared" si="0"/>
        <v>64.607914217954857</v>
      </c>
      <c r="F136" s="48">
        <v>30</v>
      </c>
      <c r="G136" s="51">
        <f t="shared" si="7"/>
        <v>43.071942811969897</v>
      </c>
      <c r="H136" s="48">
        <v>40</v>
      </c>
      <c r="I136" s="51">
        <f t="shared" si="1"/>
        <v>32.303957108977428</v>
      </c>
      <c r="J136" s="49">
        <f t="shared" si="2"/>
        <v>12921.58284359097</v>
      </c>
      <c r="K136" s="49">
        <f t="shared" si="3"/>
        <v>271353.23971541034</v>
      </c>
      <c r="L136" s="48"/>
      <c r="M136" s="48" t="str">
        <f t="shared" si="4"/>
        <v/>
      </c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:26" ht="15.75" customHeight="1">
      <c r="A137" s="20"/>
      <c r="B137" s="26">
        <f t="shared" si="5"/>
        <v>271353.23971541034</v>
      </c>
      <c r="C137" s="45">
        <f t="shared" si="8"/>
        <v>0.05</v>
      </c>
      <c r="D137" s="36">
        <v>20</v>
      </c>
      <c r="E137" s="37">
        <f t="shared" si="0"/>
        <v>67.838309928852581</v>
      </c>
      <c r="F137" s="36">
        <v>30</v>
      </c>
      <c r="G137" s="37">
        <f t="shared" si="7"/>
        <v>45.22553995256839</v>
      </c>
      <c r="H137" s="36">
        <v>40</v>
      </c>
      <c r="I137" s="37">
        <f t="shared" si="1"/>
        <v>33.919154964426291</v>
      </c>
      <c r="J137" s="38">
        <f t="shared" si="2"/>
        <v>13567.661985770517</v>
      </c>
      <c r="K137" s="39">
        <f t="shared" si="3"/>
        <v>284920.90170118085</v>
      </c>
      <c r="L137" s="20"/>
      <c r="M137" s="20" t="str">
        <f t="shared" si="4"/>
        <v/>
      </c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>
      <c r="A138" s="20"/>
      <c r="B138" s="26">
        <f t="shared" si="5"/>
        <v>284920.90170118085</v>
      </c>
      <c r="C138" s="45">
        <f t="shared" si="8"/>
        <v>0.05</v>
      </c>
      <c r="D138" s="36">
        <v>20</v>
      </c>
      <c r="E138" s="37">
        <f t="shared" si="0"/>
        <v>71.230225425295217</v>
      </c>
      <c r="F138" s="36">
        <v>30</v>
      </c>
      <c r="G138" s="37">
        <f t="shared" si="7"/>
        <v>47.486816950196804</v>
      </c>
      <c r="H138" s="36">
        <v>40</v>
      </c>
      <c r="I138" s="37">
        <f t="shared" si="1"/>
        <v>35.615112712647608</v>
      </c>
      <c r="J138" s="38">
        <f t="shared" si="2"/>
        <v>14246.045085059042</v>
      </c>
      <c r="K138" s="39">
        <f t="shared" si="3"/>
        <v>299166.94678623986</v>
      </c>
      <c r="L138" s="20"/>
      <c r="M138" s="20" t="str">
        <f t="shared" si="4"/>
        <v/>
      </c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>
      <c r="A139" s="20"/>
      <c r="B139" s="26">
        <f t="shared" si="5"/>
        <v>299166.94678623986</v>
      </c>
      <c r="C139" s="45">
        <f t="shared" si="8"/>
        <v>0.05</v>
      </c>
      <c r="D139" s="36">
        <v>20</v>
      </c>
      <c r="E139" s="37">
        <f t="shared" si="0"/>
        <v>74.791736696559965</v>
      </c>
      <c r="F139" s="36">
        <v>30</v>
      </c>
      <c r="G139" s="37">
        <f t="shared" si="7"/>
        <v>49.861157797706639</v>
      </c>
      <c r="H139" s="36">
        <v>40</v>
      </c>
      <c r="I139" s="37">
        <f t="shared" si="1"/>
        <v>37.395868348279983</v>
      </c>
      <c r="J139" s="38">
        <f t="shared" si="2"/>
        <v>14958.347339311993</v>
      </c>
      <c r="K139" s="39">
        <f t="shared" si="3"/>
        <v>314125.29412555182</v>
      </c>
      <c r="L139" s="20"/>
      <c r="M139" s="20" t="str">
        <f t="shared" si="4"/>
        <v/>
      </c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>
      <c r="A140" s="20"/>
      <c r="B140" s="26">
        <f t="shared" si="5"/>
        <v>314125.29412555182</v>
      </c>
      <c r="C140" s="45">
        <f t="shared" si="8"/>
        <v>0.05</v>
      </c>
      <c r="D140" s="36">
        <v>20</v>
      </c>
      <c r="E140" s="37">
        <f t="shared" si="0"/>
        <v>78.531323531387969</v>
      </c>
      <c r="F140" s="36">
        <v>30</v>
      </c>
      <c r="G140" s="37">
        <f t="shared" si="7"/>
        <v>52.354215687591974</v>
      </c>
      <c r="H140" s="36">
        <v>40</v>
      </c>
      <c r="I140" s="37">
        <f t="shared" si="1"/>
        <v>39.265661765693984</v>
      </c>
      <c r="J140" s="38">
        <f t="shared" si="2"/>
        <v>15706.264706277592</v>
      </c>
      <c r="K140" s="39">
        <f t="shared" si="3"/>
        <v>329831.5588318294</v>
      </c>
      <c r="L140" s="20"/>
      <c r="M140" s="20" t="str">
        <f t="shared" si="4"/>
        <v/>
      </c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>
      <c r="A141" s="20"/>
      <c r="B141" s="26">
        <f t="shared" si="5"/>
        <v>329831.5588318294</v>
      </c>
      <c r="C141" s="45">
        <f t="shared" si="8"/>
        <v>0.05</v>
      </c>
      <c r="D141" s="36">
        <v>20</v>
      </c>
      <c r="E141" s="37">
        <f t="shared" si="0"/>
        <v>82.457889707957349</v>
      </c>
      <c r="F141" s="36">
        <v>30</v>
      </c>
      <c r="G141" s="37">
        <f t="shared" si="7"/>
        <v>54.971926471971564</v>
      </c>
      <c r="H141" s="36">
        <v>40</v>
      </c>
      <c r="I141" s="37">
        <f t="shared" si="1"/>
        <v>41.228944853978675</v>
      </c>
      <c r="J141" s="38">
        <f t="shared" si="2"/>
        <v>16491.577941591469</v>
      </c>
      <c r="K141" s="39">
        <f t="shared" si="3"/>
        <v>346323.13677342085</v>
      </c>
      <c r="L141" s="20"/>
      <c r="M141" s="20" t="str">
        <f t="shared" si="4"/>
        <v/>
      </c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>
      <c r="A142" s="20"/>
      <c r="B142" s="26">
        <f t="shared" si="5"/>
        <v>346323.13677342085</v>
      </c>
      <c r="C142" s="45">
        <f t="shared" si="8"/>
        <v>0.05</v>
      </c>
      <c r="D142" s="36">
        <v>20</v>
      </c>
      <c r="E142" s="37">
        <f t="shared" si="0"/>
        <v>86.580784193355214</v>
      </c>
      <c r="F142" s="36">
        <v>30</v>
      </c>
      <c r="G142" s="37">
        <f t="shared" si="7"/>
        <v>57.72052279557014</v>
      </c>
      <c r="H142" s="36">
        <v>40</v>
      </c>
      <c r="I142" s="37">
        <f t="shared" si="1"/>
        <v>43.290392096677607</v>
      </c>
      <c r="J142" s="38">
        <f t="shared" si="2"/>
        <v>17316.156838671042</v>
      </c>
      <c r="K142" s="39">
        <f t="shared" si="3"/>
        <v>363639.29361209192</v>
      </c>
      <c r="L142" s="20"/>
      <c r="M142" s="20" t="str">
        <f t="shared" si="4"/>
        <v/>
      </c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>
      <c r="A143" s="20"/>
      <c r="B143" s="26">
        <f t="shared" si="5"/>
        <v>363639.29361209192</v>
      </c>
      <c r="C143" s="45">
        <f t="shared" si="8"/>
        <v>0.05</v>
      </c>
      <c r="D143" s="36">
        <v>20</v>
      </c>
      <c r="E143" s="37">
        <f t="shared" si="0"/>
        <v>90.909823403022983</v>
      </c>
      <c r="F143" s="36">
        <v>30</v>
      </c>
      <c r="G143" s="37">
        <f t="shared" si="7"/>
        <v>60.606548935348656</v>
      </c>
      <c r="H143" s="36">
        <v>40</v>
      </c>
      <c r="I143" s="37">
        <f t="shared" si="1"/>
        <v>45.454911701511492</v>
      </c>
      <c r="J143" s="38">
        <f t="shared" si="2"/>
        <v>18181.964680604597</v>
      </c>
      <c r="K143" s="39">
        <f t="shared" si="3"/>
        <v>381821.2582926965</v>
      </c>
      <c r="L143" s="20"/>
      <c r="M143" s="20" t="str">
        <f t="shared" si="4"/>
        <v/>
      </c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>
      <c r="A144" s="20"/>
      <c r="B144" s="26">
        <f t="shared" si="5"/>
        <v>381821.2582926965</v>
      </c>
      <c r="C144" s="45">
        <f t="shared" si="8"/>
        <v>0.05</v>
      </c>
      <c r="D144" s="36">
        <v>20</v>
      </c>
      <c r="E144" s="37">
        <f t="shared" si="0"/>
        <v>95.455314573174135</v>
      </c>
      <c r="F144" s="36">
        <v>30</v>
      </c>
      <c r="G144" s="37">
        <f t="shared" si="7"/>
        <v>63.636876382116085</v>
      </c>
      <c r="H144" s="36">
        <v>40</v>
      </c>
      <c r="I144" s="37">
        <f t="shared" si="1"/>
        <v>47.727657286587068</v>
      </c>
      <c r="J144" s="38">
        <f t="shared" si="2"/>
        <v>19091.062914634826</v>
      </c>
      <c r="K144" s="39">
        <f t="shared" si="3"/>
        <v>400912.32120733132</v>
      </c>
      <c r="L144" s="20"/>
      <c r="M144" s="20" t="str">
        <f t="shared" si="4"/>
        <v/>
      </c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>
      <c r="A145" s="20"/>
      <c r="B145" s="26">
        <f t="shared" si="5"/>
        <v>400912.32120733132</v>
      </c>
      <c r="C145" s="45">
        <f t="shared" si="8"/>
        <v>0.05</v>
      </c>
      <c r="D145" s="36">
        <v>20</v>
      </c>
      <c r="E145" s="37">
        <f t="shared" si="0"/>
        <v>100.22808030183283</v>
      </c>
      <c r="F145" s="36">
        <v>30</v>
      </c>
      <c r="G145" s="37">
        <f t="shared" si="7"/>
        <v>66.818720201221893</v>
      </c>
      <c r="H145" s="36">
        <v>40</v>
      </c>
      <c r="I145" s="37">
        <f t="shared" si="1"/>
        <v>50.114040150916416</v>
      </c>
      <c r="J145" s="38">
        <f t="shared" si="2"/>
        <v>20045.616060366567</v>
      </c>
      <c r="K145" s="39">
        <f t="shared" si="3"/>
        <v>420957.93726769788</v>
      </c>
      <c r="L145" s="20"/>
      <c r="M145" s="20" t="str">
        <f t="shared" si="4"/>
        <v/>
      </c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>
      <c r="A146" s="20"/>
      <c r="B146" s="26">
        <f t="shared" si="5"/>
        <v>420957.93726769788</v>
      </c>
      <c r="C146" s="45">
        <f t="shared" si="8"/>
        <v>0.05</v>
      </c>
      <c r="D146" s="36">
        <v>20</v>
      </c>
      <c r="E146" s="37">
        <f t="shared" si="0"/>
        <v>105.23948431692448</v>
      </c>
      <c r="F146" s="36">
        <v>30</v>
      </c>
      <c r="G146" s="37">
        <f t="shared" si="7"/>
        <v>70.159656211282993</v>
      </c>
      <c r="H146" s="36">
        <v>40</v>
      </c>
      <c r="I146" s="37">
        <f t="shared" si="1"/>
        <v>52.619742158462238</v>
      </c>
      <c r="J146" s="38">
        <f t="shared" si="2"/>
        <v>21047.896863384896</v>
      </c>
      <c r="K146" s="39">
        <f t="shared" si="3"/>
        <v>442005.83413108275</v>
      </c>
      <c r="L146" s="20"/>
      <c r="M146" s="20" t="str">
        <f t="shared" si="4"/>
        <v/>
      </c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>
      <c r="A147" s="20"/>
      <c r="B147" s="26">
        <f t="shared" si="5"/>
        <v>442005.83413108275</v>
      </c>
      <c r="C147" s="45">
        <f t="shared" si="8"/>
        <v>0.05</v>
      </c>
      <c r="D147" s="36">
        <v>20</v>
      </c>
      <c r="E147" s="37">
        <f t="shared" si="0"/>
        <v>110.5014585327707</v>
      </c>
      <c r="F147" s="36">
        <v>30</v>
      </c>
      <c r="G147" s="37">
        <f t="shared" si="7"/>
        <v>73.667639021847137</v>
      </c>
      <c r="H147" s="36">
        <v>40</v>
      </c>
      <c r="I147" s="37">
        <f t="shared" si="1"/>
        <v>55.250729266385349</v>
      </c>
      <c r="J147" s="38">
        <f t="shared" si="2"/>
        <v>22100.291706554141</v>
      </c>
      <c r="K147" s="39">
        <f t="shared" si="3"/>
        <v>464106.12583763688</v>
      </c>
      <c r="L147" s="20"/>
      <c r="M147" s="20" t="str">
        <f t="shared" si="4"/>
        <v/>
      </c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>
      <c r="A148" s="20"/>
      <c r="B148" s="26">
        <f t="shared" si="5"/>
        <v>464106.12583763688</v>
      </c>
      <c r="C148" s="45">
        <f t="shared" si="8"/>
        <v>0.05</v>
      </c>
      <c r="D148" s="36">
        <v>20</v>
      </c>
      <c r="E148" s="37">
        <f t="shared" si="0"/>
        <v>116.02653145940924</v>
      </c>
      <c r="F148" s="36">
        <v>30</v>
      </c>
      <c r="G148" s="37">
        <f t="shared" si="7"/>
        <v>77.351020972939494</v>
      </c>
      <c r="H148" s="36">
        <v>40</v>
      </c>
      <c r="I148" s="37">
        <f t="shared" si="1"/>
        <v>58.013265729704621</v>
      </c>
      <c r="J148" s="38">
        <f t="shared" si="2"/>
        <v>23205.306291881847</v>
      </c>
      <c r="K148" s="39">
        <f t="shared" si="3"/>
        <v>487311.43212951871</v>
      </c>
      <c r="L148" s="20"/>
      <c r="M148" s="20" t="str">
        <f t="shared" si="4"/>
        <v/>
      </c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>
      <c r="A149" s="20"/>
      <c r="B149" s="26">
        <f t="shared" si="5"/>
        <v>487311.43212951871</v>
      </c>
      <c r="C149" s="45">
        <f t="shared" si="8"/>
        <v>0.05</v>
      </c>
      <c r="D149" s="36">
        <v>20</v>
      </c>
      <c r="E149" s="37">
        <f t="shared" si="0"/>
        <v>121.82785803237968</v>
      </c>
      <c r="F149" s="36">
        <v>30</v>
      </c>
      <c r="G149" s="37">
        <f t="shared" si="7"/>
        <v>81.218572021586454</v>
      </c>
      <c r="H149" s="36">
        <v>40</v>
      </c>
      <c r="I149" s="37">
        <f t="shared" si="1"/>
        <v>60.91392901618984</v>
      </c>
      <c r="J149" s="38">
        <f t="shared" si="2"/>
        <v>24365.571606475936</v>
      </c>
      <c r="K149" s="39">
        <f t="shared" si="3"/>
        <v>511677.00373599463</v>
      </c>
      <c r="L149" s="20"/>
      <c r="M149" s="20" t="str">
        <f t="shared" si="4"/>
        <v/>
      </c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>
      <c r="A150" s="20"/>
      <c r="B150" s="26">
        <f t="shared" si="5"/>
        <v>511677.00373599463</v>
      </c>
      <c r="C150" s="45">
        <f t="shared" si="8"/>
        <v>0.05</v>
      </c>
      <c r="D150" s="36">
        <v>20</v>
      </c>
      <c r="E150" s="37">
        <f t="shared" si="0"/>
        <v>127.91925093399865</v>
      </c>
      <c r="F150" s="36">
        <v>30</v>
      </c>
      <c r="G150" s="37">
        <f t="shared" si="7"/>
        <v>85.279500622665779</v>
      </c>
      <c r="H150" s="36">
        <v>40</v>
      </c>
      <c r="I150" s="37">
        <f t="shared" si="1"/>
        <v>63.959625466999327</v>
      </c>
      <c r="J150" s="38">
        <f t="shared" si="2"/>
        <v>25583.850186799733</v>
      </c>
      <c r="K150" s="39">
        <f t="shared" si="3"/>
        <v>537260.85392279434</v>
      </c>
      <c r="L150" s="20"/>
      <c r="M150" s="20" t="str">
        <f t="shared" si="4"/>
        <v/>
      </c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>
      <c r="A151" s="20"/>
      <c r="B151" s="26">
        <f t="shared" si="5"/>
        <v>537260.85392279434</v>
      </c>
      <c r="C151" s="45">
        <f t="shared" si="8"/>
        <v>0.05</v>
      </c>
      <c r="D151" s="36">
        <v>20</v>
      </c>
      <c r="E151" s="37">
        <f t="shared" si="0"/>
        <v>134.31521348069859</v>
      </c>
      <c r="F151" s="36">
        <v>30</v>
      </c>
      <c r="G151" s="37">
        <f t="shared" si="7"/>
        <v>89.543475653799049</v>
      </c>
      <c r="H151" s="36">
        <v>40</v>
      </c>
      <c r="I151" s="37">
        <f t="shared" si="1"/>
        <v>67.157606740349294</v>
      </c>
      <c r="J151" s="38">
        <f t="shared" si="2"/>
        <v>26863.042696139717</v>
      </c>
      <c r="K151" s="39">
        <f t="shared" si="3"/>
        <v>564123.89661893412</v>
      </c>
      <c r="L151" s="20"/>
      <c r="M151" s="20" t="str">
        <f t="shared" si="4"/>
        <v/>
      </c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>
      <c r="A152" s="20"/>
      <c r="B152" s="26">
        <f t="shared" si="5"/>
        <v>564123.89661893412</v>
      </c>
      <c r="C152" s="45">
        <f t="shared" si="8"/>
        <v>0.05</v>
      </c>
      <c r="D152" s="36">
        <v>20</v>
      </c>
      <c r="E152" s="37">
        <f t="shared" si="0"/>
        <v>141.03097415473354</v>
      </c>
      <c r="F152" s="36">
        <v>30</v>
      </c>
      <c r="G152" s="37">
        <f t="shared" si="7"/>
        <v>94.020649436489037</v>
      </c>
      <c r="H152" s="36">
        <v>40</v>
      </c>
      <c r="I152" s="37">
        <f t="shared" si="1"/>
        <v>70.515487077366771</v>
      </c>
      <c r="J152" s="38">
        <f t="shared" si="2"/>
        <v>28206.194830946708</v>
      </c>
      <c r="K152" s="39">
        <f t="shared" si="3"/>
        <v>592330.09144988086</v>
      </c>
      <c r="L152" s="20"/>
      <c r="M152" s="20" t="str">
        <f t="shared" si="4"/>
        <v/>
      </c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>
      <c r="A153" s="20"/>
      <c r="B153" s="26">
        <f t="shared" si="5"/>
        <v>592330.09144988086</v>
      </c>
      <c r="C153" s="45">
        <f t="shared" si="8"/>
        <v>0.05</v>
      </c>
      <c r="D153" s="36">
        <v>20</v>
      </c>
      <c r="E153" s="37">
        <f t="shared" si="0"/>
        <v>148.0825228624702</v>
      </c>
      <c r="F153" s="36">
        <v>30</v>
      </c>
      <c r="G153" s="37">
        <f t="shared" si="7"/>
        <v>98.721681908313471</v>
      </c>
      <c r="H153" s="36">
        <v>40</v>
      </c>
      <c r="I153" s="37">
        <f t="shared" si="1"/>
        <v>74.0412614312351</v>
      </c>
      <c r="J153" s="38">
        <f t="shared" si="2"/>
        <v>29616.504572494043</v>
      </c>
      <c r="K153" s="39">
        <f t="shared" si="3"/>
        <v>621946.59602237493</v>
      </c>
      <c r="L153" s="20"/>
      <c r="M153" s="20" t="str">
        <f t="shared" si="4"/>
        <v/>
      </c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>
      <c r="A154" s="20"/>
      <c r="B154" s="26">
        <f t="shared" si="5"/>
        <v>621946.59602237493</v>
      </c>
      <c r="C154" s="45">
        <f t="shared" si="8"/>
        <v>0.05</v>
      </c>
      <c r="D154" s="36">
        <v>20</v>
      </c>
      <c r="E154" s="37">
        <f t="shared" si="0"/>
        <v>155.48664900559373</v>
      </c>
      <c r="F154" s="36">
        <v>30</v>
      </c>
      <c r="G154" s="37">
        <f t="shared" si="7"/>
        <v>103.65776600372915</v>
      </c>
      <c r="H154" s="36">
        <v>40</v>
      </c>
      <c r="I154" s="37">
        <f t="shared" si="1"/>
        <v>77.743324502796867</v>
      </c>
      <c r="J154" s="38">
        <f t="shared" si="2"/>
        <v>31097.329801118747</v>
      </c>
      <c r="K154" s="39">
        <f t="shared" si="3"/>
        <v>653043.92582349363</v>
      </c>
      <c r="L154" s="20"/>
      <c r="M154" s="20" t="str">
        <f t="shared" si="4"/>
        <v/>
      </c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>
      <c r="A155" s="20"/>
      <c r="B155" s="26">
        <f t="shared" si="5"/>
        <v>653043.92582349363</v>
      </c>
      <c r="C155" s="45">
        <f t="shared" si="8"/>
        <v>0.05</v>
      </c>
      <c r="D155" s="36">
        <v>20</v>
      </c>
      <c r="E155" s="37">
        <f t="shared" si="0"/>
        <v>163.26098145587341</v>
      </c>
      <c r="F155" s="36">
        <v>30</v>
      </c>
      <c r="G155" s="37">
        <f t="shared" si="7"/>
        <v>108.84065430391561</v>
      </c>
      <c r="H155" s="36">
        <v>40</v>
      </c>
      <c r="I155" s="37">
        <f t="shared" si="1"/>
        <v>81.630490727936703</v>
      </c>
      <c r="J155" s="38">
        <f t="shared" si="2"/>
        <v>32652.196291174681</v>
      </c>
      <c r="K155" s="39">
        <f t="shared" si="3"/>
        <v>685696.12211466837</v>
      </c>
      <c r="L155" s="20"/>
      <c r="M155" s="20" t="str">
        <f t="shared" si="4"/>
        <v/>
      </c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>
      <c r="A156" s="20"/>
      <c r="B156" s="26">
        <f t="shared" si="5"/>
        <v>685696.12211466837</v>
      </c>
      <c r="C156" s="45">
        <f t="shared" si="8"/>
        <v>0.05</v>
      </c>
      <c r="D156" s="36">
        <v>20</v>
      </c>
      <c r="E156" s="37">
        <f t="shared" si="0"/>
        <v>171.42403052866709</v>
      </c>
      <c r="F156" s="36">
        <v>30</v>
      </c>
      <c r="G156" s="37">
        <f t="shared" si="7"/>
        <v>114.28268701911141</v>
      </c>
      <c r="H156" s="36">
        <v>40</v>
      </c>
      <c r="I156" s="37">
        <f t="shared" si="1"/>
        <v>85.712015264333544</v>
      </c>
      <c r="J156" s="38">
        <f t="shared" si="2"/>
        <v>34284.80610573342</v>
      </c>
      <c r="K156" s="39">
        <f t="shared" si="3"/>
        <v>719980.92822040175</v>
      </c>
      <c r="L156" s="20"/>
      <c r="M156" s="20" t="str">
        <f t="shared" si="4"/>
        <v/>
      </c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>
      <c r="A157" s="20"/>
      <c r="B157" s="26">
        <f t="shared" si="5"/>
        <v>719980.92822040175</v>
      </c>
      <c r="C157" s="45">
        <f t="shared" si="8"/>
        <v>0.05</v>
      </c>
      <c r="D157" s="36">
        <v>20</v>
      </c>
      <c r="E157" s="37">
        <f t="shared" si="0"/>
        <v>179.99523205510044</v>
      </c>
      <c r="F157" s="36">
        <v>30</v>
      </c>
      <c r="G157" s="37">
        <f t="shared" si="7"/>
        <v>119.99682137006698</v>
      </c>
      <c r="H157" s="36">
        <v>40</v>
      </c>
      <c r="I157" s="37">
        <f t="shared" si="1"/>
        <v>89.997616027550222</v>
      </c>
      <c r="J157" s="38">
        <f t="shared" si="2"/>
        <v>35999.046411020092</v>
      </c>
      <c r="K157" s="39">
        <f t="shared" si="3"/>
        <v>755979.97463142185</v>
      </c>
      <c r="L157" s="20"/>
      <c r="M157" s="20" t="str">
        <f t="shared" si="4"/>
        <v/>
      </c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>
      <c r="A158" s="20"/>
      <c r="B158" s="26">
        <f t="shared" si="5"/>
        <v>755979.97463142185</v>
      </c>
      <c r="C158" s="45">
        <f t="shared" si="8"/>
        <v>0.05</v>
      </c>
      <c r="D158" s="36">
        <v>20</v>
      </c>
      <c r="E158" s="37">
        <f t="shared" si="0"/>
        <v>188.99499365785547</v>
      </c>
      <c r="F158" s="36">
        <v>30</v>
      </c>
      <c r="G158" s="37">
        <f t="shared" si="7"/>
        <v>125.99666243857033</v>
      </c>
      <c r="H158" s="36">
        <v>40</v>
      </c>
      <c r="I158" s="37">
        <f t="shared" si="1"/>
        <v>94.497496828927737</v>
      </c>
      <c r="J158" s="38">
        <f t="shared" si="2"/>
        <v>37798.998731571097</v>
      </c>
      <c r="K158" s="39">
        <f t="shared" si="3"/>
        <v>793778.97336299298</v>
      </c>
      <c r="L158" s="20"/>
      <c r="M158" s="20" t="str">
        <f t="shared" si="4"/>
        <v/>
      </c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>
      <c r="A159" s="20"/>
      <c r="B159" s="26">
        <f t="shared" si="5"/>
        <v>793778.97336299298</v>
      </c>
      <c r="C159" s="45">
        <f t="shared" si="8"/>
        <v>0.05</v>
      </c>
      <c r="D159" s="36">
        <v>20</v>
      </c>
      <c r="E159" s="37">
        <f t="shared" si="0"/>
        <v>198.44474334074826</v>
      </c>
      <c r="F159" s="36">
        <v>30</v>
      </c>
      <c r="G159" s="37">
        <f t="shared" si="7"/>
        <v>132.29649556049884</v>
      </c>
      <c r="H159" s="36">
        <v>40</v>
      </c>
      <c r="I159" s="37">
        <f t="shared" si="1"/>
        <v>99.22237167037413</v>
      </c>
      <c r="J159" s="38">
        <f t="shared" si="2"/>
        <v>39688.948668149649</v>
      </c>
      <c r="K159" s="39">
        <f t="shared" si="3"/>
        <v>833467.92203114263</v>
      </c>
      <c r="L159" s="20"/>
      <c r="M159" s="20" t="str">
        <f t="shared" si="4"/>
        <v/>
      </c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>
      <c r="A160" s="20"/>
      <c r="B160" s="26">
        <f t="shared" si="5"/>
        <v>833467.92203114263</v>
      </c>
      <c r="C160" s="45">
        <f t="shared" si="8"/>
        <v>0.05</v>
      </c>
      <c r="D160" s="36">
        <v>20</v>
      </c>
      <c r="E160" s="37">
        <f t="shared" si="0"/>
        <v>208.36698050778568</v>
      </c>
      <c r="F160" s="36">
        <v>30</v>
      </c>
      <c r="G160" s="37">
        <f t="shared" si="7"/>
        <v>138.91132033852378</v>
      </c>
      <c r="H160" s="36">
        <v>40</v>
      </c>
      <c r="I160" s="37">
        <f t="shared" si="1"/>
        <v>104.18349025389284</v>
      </c>
      <c r="J160" s="38">
        <f t="shared" si="2"/>
        <v>41673.396101557133</v>
      </c>
      <c r="K160" s="39">
        <f t="shared" si="3"/>
        <v>875141.31813269982</v>
      </c>
      <c r="L160" s="20"/>
      <c r="M160" s="20" t="str">
        <f t="shared" si="4"/>
        <v/>
      </c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>
      <c r="A161" s="48"/>
      <c r="B161" s="49">
        <f t="shared" si="5"/>
        <v>875141.31813269982</v>
      </c>
      <c r="C161" s="50">
        <f t="shared" si="8"/>
        <v>0.05</v>
      </c>
      <c r="D161" s="48">
        <v>20</v>
      </c>
      <c r="E161" s="51">
        <f t="shared" si="0"/>
        <v>218.78532953317495</v>
      </c>
      <c r="F161" s="48">
        <v>30</v>
      </c>
      <c r="G161" s="51">
        <f t="shared" si="7"/>
        <v>145.85688635544997</v>
      </c>
      <c r="H161" s="48">
        <v>40</v>
      </c>
      <c r="I161" s="51">
        <f t="shared" si="1"/>
        <v>109.39266476658747</v>
      </c>
      <c r="J161" s="49">
        <f t="shared" si="2"/>
        <v>43757.065906634991</v>
      </c>
      <c r="K161" s="49">
        <f t="shared" si="3"/>
        <v>918898.38403933484</v>
      </c>
      <c r="L161" s="48"/>
      <c r="M161" s="48" t="str">
        <f t="shared" si="4"/>
        <v/>
      </c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1:26" ht="15.75" customHeight="1">
      <c r="A162" s="20"/>
      <c r="B162" s="26">
        <f t="shared" si="5"/>
        <v>918898.38403933484</v>
      </c>
      <c r="C162" s="45">
        <f t="shared" si="8"/>
        <v>0.05</v>
      </c>
      <c r="D162" s="36">
        <v>20</v>
      </c>
      <c r="E162" s="37">
        <f t="shared" si="0"/>
        <v>229.72459600983376</v>
      </c>
      <c r="F162" s="36">
        <v>30</v>
      </c>
      <c r="G162" s="37">
        <f t="shared" si="7"/>
        <v>153.14973067322248</v>
      </c>
      <c r="H162" s="36">
        <v>40</v>
      </c>
      <c r="I162" s="37">
        <f t="shared" si="1"/>
        <v>114.86229800491688</v>
      </c>
      <c r="J162" s="38">
        <f t="shared" si="2"/>
        <v>45944.919201966746</v>
      </c>
      <c r="K162" s="39">
        <f t="shared" si="3"/>
        <v>964843.30324130156</v>
      </c>
      <c r="L162" s="20"/>
      <c r="M162" s="20" t="str">
        <f t="shared" si="4"/>
        <v/>
      </c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>
      <c r="A163" s="20"/>
      <c r="B163" s="26">
        <f t="shared" si="5"/>
        <v>964843.30324130156</v>
      </c>
      <c r="C163" s="45">
        <f t="shared" si="8"/>
        <v>0.05</v>
      </c>
      <c r="D163" s="36">
        <v>20</v>
      </c>
      <c r="E163" s="37">
        <f t="shared" si="0"/>
        <v>241.21082581032542</v>
      </c>
      <c r="F163" s="36">
        <v>30</v>
      </c>
      <c r="G163" s="37">
        <f t="shared" si="7"/>
        <v>160.80721720688359</v>
      </c>
      <c r="H163" s="36">
        <v>40</v>
      </c>
      <c r="I163" s="37">
        <f t="shared" si="1"/>
        <v>120.60541290516271</v>
      </c>
      <c r="J163" s="38">
        <f t="shared" si="2"/>
        <v>48242.165162065081</v>
      </c>
      <c r="K163" s="39">
        <f t="shared" si="3"/>
        <v>1013085.4684033666</v>
      </c>
      <c r="L163" s="20"/>
      <c r="M163" s="20" t="str">
        <f t="shared" si="4"/>
        <v/>
      </c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>
      <c r="A164" s="20"/>
      <c r="B164" s="26">
        <f t="shared" si="5"/>
        <v>1013085.4684033666</v>
      </c>
      <c r="C164" s="45">
        <f t="shared" si="8"/>
        <v>0.05</v>
      </c>
      <c r="D164" s="36">
        <v>20</v>
      </c>
      <c r="E164" s="37">
        <f t="shared" si="0"/>
        <v>253.2713671008417</v>
      </c>
      <c r="F164" s="36">
        <v>30</v>
      </c>
      <c r="G164" s="37">
        <f t="shared" si="7"/>
        <v>168.84757806722777</v>
      </c>
      <c r="H164" s="36">
        <v>40</v>
      </c>
      <c r="I164" s="37">
        <f t="shared" si="1"/>
        <v>126.63568355042085</v>
      </c>
      <c r="J164" s="38">
        <f t="shared" si="2"/>
        <v>50654.273420168334</v>
      </c>
      <c r="K164" s="39">
        <f t="shared" si="3"/>
        <v>1063739.7418235349</v>
      </c>
      <c r="L164" s="20"/>
      <c r="M164" s="20" t="str">
        <f t="shared" si="4"/>
        <v/>
      </c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>
      <c r="A165" s="20"/>
      <c r="B165" s="26">
        <f t="shared" si="5"/>
        <v>1063739.7418235349</v>
      </c>
      <c r="C165" s="45">
        <f t="shared" si="8"/>
        <v>0.05</v>
      </c>
      <c r="D165" s="36">
        <v>20</v>
      </c>
      <c r="E165" s="37">
        <f t="shared" si="0"/>
        <v>265.93493545588376</v>
      </c>
      <c r="F165" s="36">
        <v>30</v>
      </c>
      <c r="G165" s="37">
        <f t="shared" si="7"/>
        <v>177.28995697058917</v>
      </c>
      <c r="H165" s="36">
        <v>40</v>
      </c>
      <c r="I165" s="37">
        <f t="shared" si="1"/>
        <v>132.96746772794188</v>
      </c>
      <c r="J165" s="38">
        <f t="shared" si="2"/>
        <v>53186.98709117675</v>
      </c>
      <c r="K165" s="39">
        <f t="shared" si="3"/>
        <v>1116926.7289147116</v>
      </c>
      <c r="L165" s="20"/>
      <c r="M165" s="20" t="str">
        <f t="shared" si="4"/>
        <v/>
      </c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>
      <c r="A166" s="20"/>
      <c r="B166" s="26">
        <f t="shared" si="5"/>
        <v>1116926.7289147116</v>
      </c>
      <c r="C166" s="45">
        <f t="shared" si="8"/>
        <v>0.05</v>
      </c>
      <c r="D166" s="36">
        <v>20</v>
      </c>
      <c r="E166" s="37">
        <f t="shared" si="0"/>
        <v>279.23168222867793</v>
      </c>
      <c r="F166" s="36">
        <v>30</v>
      </c>
      <c r="G166" s="37">
        <f t="shared" si="7"/>
        <v>186.1544548191186</v>
      </c>
      <c r="H166" s="36">
        <v>40</v>
      </c>
      <c r="I166" s="37">
        <f t="shared" si="1"/>
        <v>139.61584111433896</v>
      </c>
      <c r="J166" s="38">
        <f t="shared" si="2"/>
        <v>55846.336445735586</v>
      </c>
      <c r="K166" s="39">
        <f t="shared" si="3"/>
        <v>1172773.0653604472</v>
      </c>
      <c r="L166" s="20"/>
      <c r="M166" s="20" t="str">
        <f t="shared" si="4"/>
        <v/>
      </c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>
      <c r="A167" s="20"/>
      <c r="B167" s="26">
        <f t="shared" si="5"/>
        <v>1172773.0653604472</v>
      </c>
      <c r="C167" s="45">
        <f t="shared" si="8"/>
        <v>0.05</v>
      </c>
      <c r="D167" s="36">
        <v>20</v>
      </c>
      <c r="E167" s="37">
        <f t="shared" si="0"/>
        <v>293.19326634011179</v>
      </c>
      <c r="F167" s="36">
        <v>30</v>
      </c>
      <c r="G167" s="37">
        <f t="shared" si="7"/>
        <v>195.46217756007454</v>
      </c>
      <c r="H167" s="36">
        <v>40</v>
      </c>
      <c r="I167" s="37">
        <f t="shared" si="1"/>
        <v>146.5966331700559</v>
      </c>
      <c r="J167" s="38">
        <f t="shared" si="2"/>
        <v>58638.653268022361</v>
      </c>
      <c r="K167" s="39">
        <f t="shared" si="3"/>
        <v>1231411.7186284696</v>
      </c>
      <c r="L167" s="20"/>
      <c r="M167" s="20" t="str">
        <f t="shared" si="4"/>
        <v/>
      </c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>
      <c r="A168" s="20"/>
      <c r="B168" s="26">
        <f t="shared" si="5"/>
        <v>1231411.7186284696</v>
      </c>
      <c r="C168" s="45">
        <f t="shared" si="8"/>
        <v>0.05</v>
      </c>
      <c r="D168" s="36">
        <v>20</v>
      </c>
      <c r="E168" s="37">
        <f t="shared" si="0"/>
        <v>307.85292965711744</v>
      </c>
      <c r="F168" s="36">
        <v>30</v>
      </c>
      <c r="G168" s="37">
        <f t="shared" si="7"/>
        <v>205.23528643807828</v>
      </c>
      <c r="H168" s="36">
        <v>40</v>
      </c>
      <c r="I168" s="37">
        <f t="shared" si="1"/>
        <v>153.92646482855872</v>
      </c>
      <c r="J168" s="38">
        <f t="shared" si="2"/>
        <v>61570.585931423484</v>
      </c>
      <c r="K168" s="39">
        <f t="shared" si="3"/>
        <v>1292982.3045598932</v>
      </c>
      <c r="L168" s="20"/>
      <c r="M168" s="20" t="str">
        <f t="shared" si="4"/>
        <v/>
      </c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>
      <c r="A169" s="20"/>
      <c r="B169" s="26">
        <f t="shared" si="5"/>
        <v>1292982.3045598932</v>
      </c>
      <c r="C169" s="45">
        <f t="shared" si="8"/>
        <v>0.05</v>
      </c>
      <c r="D169" s="36">
        <v>20</v>
      </c>
      <c r="E169" s="37">
        <f t="shared" si="0"/>
        <v>323.24557613997331</v>
      </c>
      <c r="F169" s="36">
        <v>30</v>
      </c>
      <c r="G169" s="37">
        <f t="shared" si="7"/>
        <v>215.49705075998222</v>
      </c>
      <c r="H169" s="36">
        <v>40</v>
      </c>
      <c r="I169" s="37">
        <f t="shared" si="1"/>
        <v>161.62278806998665</v>
      </c>
      <c r="J169" s="38">
        <f t="shared" si="2"/>
        <v>64649.115227994662</v>
      </c>
      <c r="K169" s="39">
        <f t="shared" si="3"/>
        <v>1357631.4197878879</v>
      </c>
      <c r="L169" s="20"/>
      <c r="M169" s="20" t="str">
        <f t="shared" si="4"/>
        <v/>
      </c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>
      <c r="A170" s="20"/>
      <c r="B170" s="26">
        <f t="shared" si="5"/>
        <v>1357631.4197878879</v>
      </c>
      <c r="C170" s="45">
        <f t="shared" si="8"/>
        <v>0.05</v>
      </c>
      <c r="D170" s="36">
        <v>20</v>
      </c>
      <c r="E170" s="37">
        <f t="shared" si="0"/>
        <v>339.40785494697201</v>
      </c>
      <c r="F170" s="36">
        <v>30</v>
      </c>
      <c r="G170" s="37">
        <f t="shared" si="7"/>
        <v>226.27190329798131</v>
      </c>
      <c r="H170" s="36">
        <v>40</v>
      </c>
      <c r="I170" s="37">
        <f t="shared" si="1"/>
        <v>169.703927473486</v>
      </c>
      <c r="J170" s="38">
        <f t="shared" si="2"/>
        <v>67881.5709893944</v>
      </c>
      <c r="K170" s="39">
        <f t="shared" si="3"/>
        <v>1425512.9907772823</v>
      </c>
      <c r="L170" s="20"/>
      <c r="M170" s="20" t="str">
        <f t="shared" si="4"/>
        <v/>
      </c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>
      <c r="A171" s="20"/>
      <c r="B171" s="26">
        <f t="shared" si="5"/>
        <v>1425512.9907772823</v>
      </c>
      <c r="C171" s="45">
        <f t="shared" si="8"/>
        <v>0.05</v>
      </c>
      <c r="D171" s="36">
        <v>20</v>
      </c>
      <c r="E171" s="37">
        <f t="shared" si="0"/>
        <v>356.37824769432058</v>
      </c>
      <c r="F171" s="36">
        <v>30</v>
      </c>
      <c r="G171" s="37">
        <f t="shared" si="7"/>
        <v>237.58549846288037</v>
      </c>
      <c r="H171" s="36">
        <v>40</v>
      </c>
      <c r="I171" s="37">
        <f t="shared" si="1"/>
        <v>178.18912384716029</v>
      </c>
      <c r="J171" s="38">
        <f t="shared" si="2"/>
        <v>71275.64953886412</v>
      </c>
      <c r="K171" s="39">
        <f t="shared" si="3"/>
        <v>1496788.6403161464</v>
      </c>
      <c r="L171" s="20"/>
      <c r="M171" s="20" t="str">
        <f t="shared" si="4"/>
        <v/>
      </c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>
      <c r="A172" s="20"/>
      <c r="B172" s="26">
        <f t="shared" si="5"/>
        <v>1496788.6403161464</v>
      </c>
      <c r="C172" s="45">
        <f t="shared" si="8"/>
        <v>0.05</v>
      </c>
      <c r="D172" s="36">
        <v>20</v>
      </c>
      <c r="E172" s="37">
        <f t="shared" si="0"/>
        <v>374.19716007903662</v>
      </c>
      <c r="F172" s="36">
        <v>30</v>
      </c>
      <c r="G172" s="37">
        <f t="shared" si="7"/>
        <v>249.4647733860244</v>
      </c>
      <c r="H172" s="36">
        <v>40</v>
      </c>
      <c r="I172" s="37">
        <f t="shared" si="1"/>
        <v>187.09858003951831</v>
      </c>
      <c r="J172" s="38">
        <f t="shared" si="2"/>
        <v>74839.432015807324</v>
      </c>
      <c r="K172" s="39">
        <f t="shared" si="3"/>
        <v>1571628.0723319538</v>
      </c>
      <c r="L172" s="20"/>
      <c r="M172" s="20" t="str">
        <f t="shared" si="4"/>
        <v/>
      </c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>
      <c r="A173" s="20"/>
      <c r="B173" s="26">
        <f t="shared" si="5"/>
        <v>1571628.0723319538</v>
      </c>
      <c r="C173" s="45">
        <f t="shared" si="8"/>
        <v>0.05</v>
      </c>
      <c r="D173" s="36">
        <v>20</v>
      </c>
      <c r="E173" s="37">
        <f t="shared" si="0"/>
        <v>392.90701808298849</v>
      </c>
      <c r="F173" s="36">
        <v>30</v>
      </c>
      <c r="G173" s="37">
        <f t="shared" si="7"/>
        <v>261.93801205532566</v>
      </c>
      <c r="H173" s="36">
        <v>40</v>
      </c>
      <c r="I173" s="37">
        <f t="shared" si="1"/>
        <v>196.45350904149424</v>
      </c>
      <c r="J173" s="38">
        <f t="shared" si="2"/>
        <v>78581.403616597701</v>
      </c>
      <c r="K173" s="39">
        <f t="shared" si="3"/>
        <v>1650209.4759485514</v>
      </c>
      <c r="L173" s="20"/>
      <c r="M173" s="20" t="str">
        <f t="shared" si="4"/>
        <v/>
      </c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>
      <c r="A174" s="20"/>
      <c r="B174" s="26">
        <f t="shared" si="5"/>
        <v>1650209.4759485514</v>
      </c>
      <c r="C174" s="45">
        <f t="shared" si="8"/>
        <v>0.05</v>
      </c>
      <c r="D174" s="36">
        <v>20</v>
      </c>
      <c r="E174" s="37">
        <f t="shared" si="0"/>
        <v>412.55236898713792</v>
      </c>
      <c r="F174" s="36">
        <v>30</v>
      </c>
      <c r="G174" s="37">
        <f t="shared" si="7"/>
        <v>275.03491265809191</v>
      </c>
      <c r="H174" s="36">
        <v>40</v>
      </c>
      <c r="I174" s="37">
        <f t="shared" si="1"/>
        <v>206.27618449356896</v>
      </c>
      <c r="J174" s="38">
        <f t="shared" si="2"/>
        <v>82510.473797427578</v>
      </c>
      <c r="K174" s="39">
        <f t="shared" si="3"/>
        <v>1732719.9497459789</v>
      </c>
      <c r="L174" s="20"/>
      <c r="M174" s="20" t="str">
        <f t="shared" si="4"/>
        <v/>
      </c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>
      <c r="A175" s="20"/>
      <c r="B175" s="26">
        <f t="shared" si="5"/>
        <v>1732719.9497459789</v>
      </c>
      <c r="C175" s="45">
        <f t="shared" si="8"/>
        <v>0.05</v>
      </c>
      <c r="D175" s="36">
        <v>20</v>
      </c>
      <c r="E175" s="37">
        <f t="shared" si="0"/>
        <v>433.1799874364948</v>
      </c>
      <c r="F175" s="36">
        <v>30</v>
      </c>
      <c r="G175" s="37">
        <f t="shared" si="7"/>
        <v>288.78665829099651</v>
      </c>
      <c r="H175" s="36">
        <v>40</v>
      </c>
      <c r="I175" s="37">
        <f t="shared" si="1"/>
        <v>216.5899937182474</v>
      </c>
      <c r="J175" s="38">
        <f t="shared" si="2"/>
        <v>86635.997487298955</v>
      </c>
      <c r="K175" s="39">
        <f t="shared" si="3"/>
        <v>1819355.9472332778</v>
      </c>
      <c r="L175" s="20"/>
      <c r="M175" s="20" t="str">
        <f t="shared" si="4"/>
        <v/>
      </c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>
      <c r="A176" s="20"/>
      <c r="B176" s="26">
        <f t="shared" si="5"/>
        <v>1819355.9472332778</v>
      </c>
      <c r="C176" s="45">
        <f t="shared" si="8"/>
        <v>0.05</v>
      </c>
      <c r="D176" s="36">
        <v>20</v>
      </c>
      <c r="E176" s="37">
        <f t="shared" si="0"/>
        <v>454.83898680831942</v>
      </c>
      <c r="F176" s="36">
        <v>30</v>
      </c>
      <c r="G176" s="37">
        <f t="shared" si="7"/>
        <v>303.22599120554634</v>
      </c>
      <c r="H176" s="36">
        <v>40</v>
      </c>
      <c r="I176" s="37">
        <f t="shared" si="1"/>
        <v>227.41949340415971</v>
      </c>
      <c r="J176" s="38">
        <f t="shared" si="2"/>
        <v>90967.797361663892</v>
      </c>
      <c r="K176" s="39">
        <f t="shared" si="3"/>
        <v>1910323.7445949418</v>
      </c>
      <c r="L176" s="20"/>
      <c r="M176" s="20" t="str">
        <f t="shared" si="4"/>
        <v/>
      </c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>
      <c r="A177" s="20"/>
      <c r="B177" s="26">
        <f t="shared" si="5"/>
        <v>1910323.7445949418</v>
      </c>
      <c r="C177" s="45">
        <f t="shared" si="8"/>
        <v>0.05</v>
      </c>
      <c r="D177" s="36">
        <v>20</v>
      </c>
      <c r="E177" s="37">
        <f t="shared" si="0"/>
        <v>477.58093614873553</v>
      </c>
      <c r="F177" s="36">
        <v>30</v>
      </c>
      <c r="G177" s="37">
        <f t="shared" si="7"/>
        <v>318.38729076582365</v>
      </c>
      <c r="H177" s="36">
        <v>40</v>
      </c>
      <c r="I177" s="37">
        <f t="shared" si="1"/>
        <v>238.79046807436777</v>
      </c>
      <c r="J177" s="38">
        <f t="shared" si="2"/>
        <v>95516.187229747098</v>
      </c>
      <c r="K177" s="39">
        <f t="shared" si="3"/>
        <v>2005839.931824689</v>
      </c>
      <c r="L177" s="20"/>
      <c r="M177" s="20" t="str">
        <f t="shared" si="4"/>
        <v/>
      </c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>
      <c r="A178" s="20"/>
      <c r="B178" s="26">
        <f t="shared" si="5"/>
        <v>2005839.931824689</v>
      </c>
      <c r="C178" s="45">
        <f t="shared" si="8"/>
        <v>0.05</v>
      </c>
      <c r="D178" s="36">
        <v>20</v>
      </c>
      <c r="E178" s="37">
        <f t="shared" si="0"/>
        <v>501.45998295617227</v>
      </c>
      <c r="F178" s="36">
        <v>30</v>
      </c>
      <c r="G178" s="37">
        <f t="shared" si="7"/>
        <v>334.30665530411488</v>
      </c>
      <c r="H178" s="36">
        <v>40</v>
      </c>
      <c r="I178" s="37">
        <f t="shared" si="1"/>
        <v>250.72999147808613</v>
      </c>
      <c r="J178" s="38">
        <f t="shared" si="2"/>
        <v>100291.99659123446</v>
      </c>
      <c r="K178" s="39">
        <f t="shared" si="3"/>
        <v>2106131.9284159234</v>
      </c>
      <c r="L178" s="20"/>
      <c r="M178" s="20" t="str">
        <f t="shared" si="4"/>
        <v/>
      </c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>
      <c r="A179" s="20"/>
      <c r="B179" s="26">
        <f t="shared" si="5"/>
        <v>2106131.9284159234</v>
      </c>
      <c r="C179" s="45">
        <f t="shared" si="8"/>
        <v>0.05</v>
      </c>
      <c r="D179" s="36">
        <v>20</v>
      </c>
      <c r="E179" s="37">
        <f t="shared" si="0"/>
        <v>526.53298210398088</v>
      </c>
      <c r="F179" s="36">
        <v>30</v>
      </c>
      <c r="G179" s="37">
        <f t="shared" si="7"/>
        <v>351.02198806932063</v>
      </c>
      <c r="H179" s="36">
        <v>40</v>
      </c>
      <c r="I179" s="37">
        <f t="shared" si="1"/>
        <v>263.26649105199044</v>
      </c>
      <c r="J179" s="38">
        <f t="shared" si="2"/>
        <v>105306.59642079618</v>
      </c>
      <c r="K179" s="39">
        <f t="shared" si="3"/>
        <v>2211438.5248367195</v>
      </c>
      <c r="L179" s="20"/>
      <c r="M179" s="20" t="str">
        <f t="shared" si="4"/>
        <v/>
      </c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>
      <c r="A180" s="20"/>
      <c r="B180" s="26">
        <f t="shared" si="5"/>
        <v>2211438.5248367195</v>
      </c>
      <c r="C180" s="45">
        <f t="shared" si="8"/>
        <v>0.05</v>
      </c>
      <c r="D180" s="36">
        <v>20</v>
      </c>
      <c r="E180" s="37">
        <f t="shared" si="0"/>
        <v>552.85963120917995</v>
      </c>
      <c r="F180" s="36">
        <v>30</v>
      </c>
      <c r="G180" s="37">
        <f t="shared" si="7"/>
        <v>368.5730874727866</v>
      </c>
      <c r="H180" s="36">
        <v>40</v>
      </c>
      <c r="I180" s="37">
        <f t="shared" si="1"/>
        <v>276.42981560458998</v>
      </c>
      <c r="J180" s="38">
        <f t="shared" si="2"/>
        <v>110571.92624183599</v>
      </c>
      <c r="K180" s="39">
        <f t="shared" si="3"/>
        <v>2322010.4510785555</v>
      </c>
      <c r="L180" s="20"/>
      <c r="M180" s="20" t="str">
        <f t="shared" si="4"/>
        <v/>
      </c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>
      <c r="A181" s="20"/>
      <c r="B181" s="26">
        <f t="shared" si="5"/>
        <v>2322010.4510785555</v>
      </c>
      <c r="C181" s="45">
        <f t="shared" si="8"/>
        <v>0.05</v>
      </c>
      <c r="D181" s="36">
        <v>20</v>
      </c>
      <c r="E181" s="37">
        <f t="shared" si="0"/>
        <v>580.50261276963897</v>
      </c>
      <c r="F181" s="36">
        <v>30</v>
      </c>
      <c r="G181" s="37">
        <f t="shared" si="7"/>
        <v>387.00174184642594</v>
      </c>
      <c r="H181" s="36">
        <v>40</v>
      </c>
      <c r="I181" s="37">
        <f t="shared" si="1"/>
        <v>290.25130638481949</v>
      </c>
      <c r="J181" s="38">
        <f t="shared" si="2"/>
        <v>116100.52255392779</v>
      </c>
      <c r="K181" s="39">
        <f t="shared" si="3"/>
        <v>2438110.9736324833</v>
      </c>
      <c r="L181" s="20"/>
      <c r="M181" s="20" t="str">
        <f t="shared" si="4"/>
        <v/>
      </c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>
      <c r="A182" s="20"/>
      <c r="B182" s="26">
        <f t="shared" si="5"/>
        <v>2438110.9736324833</v>
      </c>
      <c r="C182" s="45">
        <f t="shared" si="8"/>
        <v>0.05</v>
      </c>
      <c r="D182" s="36">
        <v>20</v>
      </c>
      <c r="E182" s="37">
        <f t="shared" si="0"/>
        <v>609.52774340812084</v>
      </c>
      <c r="F182" s="36">
        <v>30</v>
      </c>
      <c r="G182" s="37">
        <f t="shared" si="7"/>
        <v>406.35182893874725</v>
      </c>
      <c r="H182" s="36">
        <v>40</v>
      </c>
      <c r="I182" s="37">
        <f t="shared" si="1"/>
        <v>304.76387170406042</v>
      </c>
      <c r="J182" s="38">
        <f t="shared" si="2"/>
        <v>121905.54868162418</v>
      </c>
      <c r="K182" s="39">
        <f t="shared" si="3"/>
        <v>2560016.5223141075</v>
      </c>
      <c r="L182" s="20"/>
      <c r="M182" s="20" t="str">
        <f t="shared" si="4"/>
        <v/>
      </c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>
      <c r="A183" s="20"/>
      <c r="B183" s="26">
        <f t="shared" si="5"/>
        <v>2560016.5223141075</v>
      </c>
      <c r="C183" s="45">
        <f t="shared" si="8"/>
        <v>0.05</v>
      </c>
      <c r="D183" s="36">
        <v>20</v>
      </c>
      <c r="E183" s="37">
        <f t="shared" si="0"/>
        <v>640.00413057852688</v>
      </c>
      <c r="F183" s="36">
        <v>30</v>
      </c>
      <c r="G183" s="37">
        <f t="shared" si="7"/>
        <v>426.66942038568459</v>
      </c>
      <c r="H183" s="36">
        <v>40</v>
      </c>
      <c r="I183" s="37">
        <f t="shared" si="1"/>
        <v>320.00206528926344</v>
      </c>
      <c r="J183" s="38">
        <f t="shared" si="2"/>
        <v>128000.82611570538</v>
      </c>
      <c r="K183" s="39">
        <f t="shared" si="3"/>
        <v>2688017.348429813</v>
      </c>
      <c r="L183" s="20"/>
      <c r="M183" s="20" t="str">
        <f t="shared" si="4"/>
        <v/>
      </c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>
      <c r="A184" s="20"/>
      <c r="B184" s="26">
        <f t="shared" si="5"/>
        <v>2688017.348429813</v>
      </c>
      <c r="C184" s="45">
        <f t="shared" si="8"/>
        <v>0.05</v>
      </c>
      <c r="D184" s="36">
        <v>20</v>
      </c>
      <c r="E184" s="37">
        <f t="shared" si="0"/>
        <v>672.00433710745324</v>
      </c>
      <c r="F184" s="36">
        <v>30</v>
      </c>
      <c r="G184" s="37">
        <f t="shared" si="7"/>
        <v>448.00289140496886</v>
      </c>
      <c r="H184" s="36">
        <v>40</v>
      </c>
      <c r="I184" s="37">
        <f t="shared" si="1"/>
        <v>336.00216855372662</v>
      </c>
      <c r="J184" s="38">
        <f t="shared" si="2"/>
        <v>134400.86742149066</v>
      </c>
      <c r="K184" s="39">
        <f t="shared" si="3"/>
        <v>2822418.2158513037</v>
      </c>
      <c r="L184" s="20"/>
      <c r="M184" s="20" t="str">
        <f t="shared" si="4"/>
        <v/>
      </c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>
      <c r="A185" s="20"/>
      <c r="B185" s="26">
        <f t="shared" si="5"/>
        <v>2822418.2158513037</v>
      </c>
      <c r="C185" s="45">
        <f t="shared" si="8"/>
        <v>0.05</v>
      </c>
      <c r="D185" s="36">
        <v>20</v>
      </c>
      <c r="E185" s="37">
        <f t="shared" si="0"/>
        <v>705.60455396282589</v>
      </c>
      <c r="F185" s="36">
        <v>30</v>
      </c>
      <c r="G185" s="37">
        <f t="shared" si="7"/>
        <v>470.40303597521722</v>
      </c>
      <c r="H185" s="36">
        <v>40</v>
      </c>
      <c r="I185" s="37">
        <f t="shared" si="1"/>
        <v>352.80227698141294</v>
      </c>
      <c r="J185" s="38">
        <f t="shared" si="2"/>
        <v>141120.91079256518</v>
      </c>
      <c r="K185" s="39">
        <f t="shared" si="3"/>
        <v>2963539.1266438686</v>
      </c>
      <c r="L185" s="20"/>
      <c r="M185" s="20" t="str">
        <f t="shared" si="4"/>
        <v/>
      </c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>
      <c r="A186" s="48"/>
      <c r="B186" s="49">
        <f t="shared" si="5"/>
        <v>2963539.1266438686</v>
      </c>
      <c r="C186" s="50">
        <f t="shared" si="8"/>
        <v>0.05</v>
      </c>
      <c r="D186" s="48">
        <v>20</v>
      </c>
      <c r="E186" s="51">
        <f t="shared" si="0"/>
        <v>740.88478166096706</v>
      </c>
      <c r="F186" s="48">
        <v>30</v>
      </c>
      <c r="G186" s="51">
        <f t="shared" si="7"/>
        <v>493.92318777397804</v>
      </c>
      <c r="H186" s="48">
        <v>40</v>
      </c>
      <c r="I186" s="51">
        <f t="shared" si="1"/>
        <v>370.44239083048353</v>
      </c>
      <c r="J186" s="49">
        <f t="shared" si="2"/>
        <v>148176.95633219343</v>
      </c>
      <c r="K186" s="49">
        <f t="shared" si="3"/>
        <v>3111716.0829760619</v>
      </c>
      <c r="L186" s="48"/>
      <c r="M186" s="48" t="str">
        <f t="shared" si="4"/>
        <v/>
      </c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spans="1:26" ht="15.75" customHeight="1">
      <c r="A187" s="20"/>
      <c r="B187" s="26">
        <f t="shared" si="5"/>
        <v>3111716.0829760619</v>
      </c>
      <c r="C187" s="45">
        <f t="shared" si="8"/>
        <v>0.05</v>
      </c>
      <c r="D187" s="36">
        <v>20</v>
      </c>
      <c r="E187" s="37">
        <f t="shared" si="0"/>
        <v>777.92902074401547</v>
      </c>
      <c r="F187" s="36">
        <v>30</v>
      </c>
      <c r="G187" s="37">
        <f t="shared" si="7"/>
        <v>518.61934716267695</v>
      </c>
      <c r="H187" s="36">
        <v>40</v>
      </c>
      <c r="I187" s="37">
        <f t="shared" si="1"/>
        <v>388.96451037200774</v>
      </c>
      <c r="J187" s="38">
        <f t="shared" si="2"/>
        <v>155585.80414880309</v>
      </c>
      <c r="K187" s="39">
        <f t="shared" si="3"/>
        <v>3267301.8871248649</v>
      </c>
      <c r="L187" s="20"/>
      <c r="M187" s="20" t="str">
        <f t="shared" si="4"/>
        <v/>
      </c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>
      <c r="A188" s="20"/>
      <c r="B188" s="26">
        <f t="shared" si="5"/>
        <v>3267301.8871248649</v>
      </c>
      <c r="C188" s="45">
        <f t="shared" si="8"/>
        <v>0.05</v>
      </c>
      <c r="D188" s="36">
        <v>20</v>
      </c>
      <c r="E188" s="37">
        <f t="shared" si="0"/>
        <v>816.82547178121627</v>
      </c>
      <c r="F188" s="36">
        <v>30</v>
      </c>
      <c r="G188" s="37">
        <f t="shared" si="7"/>
        <v>544.55031452081084</v>
      </c>
      <c r="H188" s="36">
        <v>40</v>
      </c>
      <c r="I188" s="37">
        <f t="shared" si="1"/>
        <v>408.41273589060813</v>
      </c>
      <c r="J188" s="38">
        <f t="shared" si="2"/>
        <v>163365.09435624327</v>
      </c>
      <c r="K188" s="39">
        <f t="shared" si="3"/>
        <v>3430666.9814811079</v>
      </c>
      <c r="L188" s="20"/>
      <c r="M188" s="20" t="str">
        <f t="shared" si="4"/>
        <v/>
      </c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>
      <c r="A189" s="20"/>
      <c r="B189" s="26">
        <f t="shared" si="5"/>
        <v>3430666.9814811079</v>
      </c>
      <c r="C189" s="45">
        <f t="shared" si="8"/>
        <v>0.05</v>
      </c>
      <c r="D189" s="36">
        <v>20</v>
      </c>
      <c r="E189" s="37">
        <f t="shared" si="0"/>
        <v>857.666745370277</v>
      </c>
      <c r="F189" s="36">
        <v>30</v>
      </c>
      <c r="G189" s="37">
        <f t="shared" si="7"/>
        <v>571.77783024685141</v>
      </c>
      <c r="H189" s="36">
        <v>40</v>
      </c>
      <c r="I189" s="37">
        <f t="shared" si="1"/>
        <v>428.8333726851385</v>
      </c>
      <c r="J189" s="38">
        <f t="shared" si="2"/>
        <v>171533.34907405541</v>
      </c>
      <c r="K189" s="39">
        <f t="shared" si="3"/>
        <v>3602200.3305551633</v>
      </c>
      <c r="L189" s="20"/>
      <c r="M189" s="20" t="str">
        <f t="shared" si="4"/>
        <v/>
      </c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>
      <c r="A190" s="20"/>
      <c r="B190" s="26">
        <f t="shared" si="5"/>
        <v>3602200.3305551633</v>
      </c>
      <c r="C190" s="45">
        <f t="shared" si="8"/>
        <v>0.05</v>
      </c>
      <c r="D190" s="36">
        <v>20</v>
      </c>
      <c r="E190" s="37">
        <f t="shared" si="0"/>
        <v>900.55008263879097</v>
      </c>
      <c r="F190" s="36">
        <v>30</v>
      </c>
      <c r="G190" s="37">
        <f t="shared" si="7"/>
        <v>600.36672175919398</v>
      </c>
      <c r="H190" s="36">
        <v>40</v>
      </c>
      <c r="I190" s="37">
        <f t="shared" si="1"/>
        <v>450.27504131939548</v>
      </c>
      <c r="J190" s="38">
        <f t="shared" si="2"/>
        <v>180110.01652775818</v>
      </c>
      <c r="K190" s="39">
        <f t="shared" si="3"/>
        <v>3782310.3470829213</v>
      </c>
      <c r="L190" s="20"/>
      <c r="M190" s="20" t="str">
        <f t="shared" si="4"/>
        <v/>
      </c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>
      <c r="A191" s="20"/>
      <c r="B191" s="26">
        <f t="shared" si="5"/>
        <v>3782310.3470829213</v>
      </c>
      <c r="C191" s="45">
        <f t="shared" si="8"/>
        <v>0.05</v>
      </c>
      <c r="D191" s="36">
        <v>20</v>
      </c>
      <c r="E191" s="37">
        <f t="shared" si="0"/>
        <v>945.57758677073036</v>
      </c>
      <c r="F191" s="36">
        <v>30</v>
      </c>
      <c r="G191" s="37">
        <f t="shared" si="7"/>
        <v>630.38505784715358</v>
      </c>
      <c r="H191" s="36">
        <v>40</v>
      </c>
      <c r="I191" s="37">
        <f t="shared" si="1"/>
        <v>472.78879338536518</v>
      </c>
      <c r="J191" s="38">
        <f t="shared" si="2"/>
        <v>189115.51735414608</v>
      </c>
      <c r="K191" s="39">
        <f t="shared" si="3"/>
        <v>3971425.8644370674</v>
      </c>
      <c r="L191" s="20"/>
      <c r="M191" s="20" t="str">
        <f t="shared" si="4"/>
        <v/>
      </c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>
      <c r="A192" s="20"/>
      <c r="B192" s="26">
        <f t="shared" si="5"/>
        <v>3971425.8644370674</v>
      </c>
      <c r="C192" s="45">
        <f t="shared" si="8"/>
        <v>0.05</v>
      </c>
      <c r="D192" s="36">
        <v>20</v>
      </c>
      <c r="E192" s="37">
        <f t="shared" si="0"/>
        <v>992.85646610926688</v>
      </c>
      <c r="F192" s="36">
        <v>30</v>
      </c>
      <c r="G192" s="37">
        <f t="shared" si="7"/>
        <v>661.90431073951129</v>
      </c>
      <c r="H192" s="36">
        <v>40</v>
      </c>
      <c r="I192" s="37">
        <f t="shared" si="1"/>
        <v>496.42823305463344</v>
      </c>
      <c r="J192" s="38">
        <f t="shared" si="2"/>
        <v>198571.29322185338</v>
      </c>
      <c r="K192" s="39">
        <f t="shared" si="3"/>
        <v>4169997.1576589206</v>
      </c>
      <c r="L192" s="20"/>
      <c r="M192" s="20" t="str">
        <f t="shared" si="4"/>
        <v/>
      </c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>
      <c r="A193" s="20"/>
      <c r="B193" s="26">
        <f t="shared" si="5"/>
        <v>4169997.1576589206</v>
      </c>
      <c r="C193" s="45">
        <f t="shared" si="8"/>
        <v>0.05</v>
      </c>
      <c r="D193" s="36">
        <v>20</v>
      </c>
      <c r="E193" s="37">
        <f t="shared" si="0"/>
        <v>1042.4992894147301</v>
      </c>
      <c r="F193" s="36">
        <v>30</v>
      </c>
      <c r="G193" s="37">
        <f t="shared" si="7"/>
        <v>694.99952627648679</v>
      </c>
      <c r="H193" s="36">
        <v>40</v>
      </c>
      <c r="I193" s="37">
        <f t="shared" si="1"/>
        <v>521.24964470736506</v>
      </c>
      <c r="J193" s="38">
        <f t="shared" si="2"/>
        <v>208499.85788294603</v>
      </c>
      <c r="K193" s="39">
        <f t="shared" si="3"/>
        <v>4378497.0155418664</v>
      </c>
      <c r="L193" s="20"/>
      <c r="M193" s="20" t="str">
        <f t="shared" si="4"/>
        <v/>
      </c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>
      <c r="A194" s="20"/>
      <c r="B194" s="26">
        <f t="shared" si="5"/>
        <v>4378497.0155418664</v>
      </c>
      <c r="C194" s="45">
        <f t="shared" si="8"/>
        <v>0.05</v>
      </c>
      <c r="D194" s="36">
        <v>20</v>
      </c>
      <c r="E194" s="37">
        <f t="shared" si="0"/>
        <v>1094.6242538854665</v>
      </c>
      <c r="F194" s="36">
        <v>30</v>
      </c>
      <c r="G194" s="37">
        <f t="shared" si="7"/>
        <v>729.74950259031107</v>
      </c>
      <c r="H194" s="36">
        <v>40</v>
      </c>
      <c r="I194" s="37">
        <f t="shared" si="1"/>
        <v>547.31212694273324</v>
      </c>
      <c r="J194" s="38">
        <f t="shared" si="2"/>
        <v>218924.85077709332</v>
      </c>
      <c r="K194" s="39">
        <f t="shared" si="3"/>
        <v>4597421.8663189597</v>
      </c>
      <c r="L194" s="20"/>
      <c r="M194" s="20" t="str">
        <f t="shared" si="4"/>
        <v/>
      </c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>
      <c r="A195" s="20"/>
      <c r="B195" s="26">
        <f t="shared" si="5"/>
        <v>4597421.8663189597</v>
      </c>
      <c r="C195" s="45">
        <f t="shared" si="8"/>
        <v>0.05</v>
      </c>
      <c r="D195" s="36">
        <v>20</v>
      </c>
      <c r="E195" s="37">
        <f t="shared" si="0"/>
        <v>1149.3554665797401</v>
      </c>
      <c r="F195" s="36">
        <v>30</v>
      </c>
      <c r="G195" s="37">
        <f t="shared" si="7"/>
        <v>766.23697771982665</v>
      </c>
      <c r="H195" s="36">
        <v>40</v>
      </c>
      <c r="I195" s="37">
        <f t="shared" si="1"/>
        <v>574.67773328987005</v>
      </c>
      <c r="J195" s="38">
        <f t="shared" si="2"/>
        <v>229871.093315948</v>
      </c>
      <c r="K195" s="39">
        <f t="shared" si="3"/>
        <v>4827292.9596349075</v>
      </c>
      <c r="L195" s="20"/>
      <c r="M195" s="20" t="str">
        <f t="shared" si="4"/>
        <v/>
      </c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>
      <c r="A196" s="20"/>
      <c r="B196" s="26">
        <f t="shared" si="5"/>
        <v>4827292.9596349075</v>
      </c>
      <c r="C196" s="45">
        <f t="shared" si="8"/>
        <v>0.05</v>
      </c>
      <c r="D196" s="36">
        <v>20</v>
      </c>
      <c r="E196" s="37">
        <f t="shared" si="0"/>
        <v>1206.8232399087269</v>
      </c>
      <c r="F196" s="36">
        <v>30</v>
      </c>
      <c r="G196" s="37">
        <f t="shared" si="7"/>
        <v>804.54882660581802</v>
      </c>
      <c r="H196" s="36">
        <v>40</v>
      </c>
      <c r="I196" s="37">
        <f t="shared" si="1"/>
        <v>603.41161995436346</v>
      </c>
      <c r="J196" s="38">
        <f t="shared" si="2"/>
        <v>241364.64798174539</v>
      </c>
      <c r="K196" s="39">
        <f t="shared" si="3"/>
        <v>5068657.6076166527</v>
      </c>
      <c r="L196" s="20"/>
      <c r="M196" s="20" t="str">
        <f t="shared" si="4"/>
        <v/>
      </c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>
      <c r="A197" s="20"/>
      <c r="B197" s="26">
        <f t="shared" si="5"/>
        <v>5068657.6076166527</v>
      </c>
      <c r="C197" s="45">
        <f t="shared" si="8"/>
        <v>0.05</v>
      </c>
      <c r="D197" s="36">
        <v>20</v>
      </c>
      <c r="E197" s="37">
        <f t="shared" si="0"/>
        <v>1267.1644019041632</v>
      </c>
      <c r="F197" s="36">
        <v>30</v>
      </c>
      <c r="G197" s="37">
        <f t="shared" si="7"/>
        <v>844.77626793610887</v>
      </c>
      <c r="H197" s="36">
        <v>40</v>
      </c>
      <c r="I197" s="37">
        <f t="shared" si="1"/>
        <v>633.58220095208162</v>
      </c>
      <c r="J197" s="38">
        <f t="shared" si="2"/>
        <v>253432.88038083265</v>
      </c>
      <c r="K197" s="39">
        <f t="shared" si="3"/>
        <v>5322090.4879974853</v>
      </c>
      <c r="L197" s="20"/>
      <c r="M197" s="20" t="str">
        <f t="shared" si="4"/>
        <v/>
      </c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>
      <c r="A198" s="20"/>
      <c r="B198" s="26">
        <f t="shared" si="5"/>
        <v>5322090.4879974853</v>
      </c>
      <c r="C198" s="45">
        <f t="shared" si="8"/>
        <v>0.05</v>
      </c>
      <c r="D198" s="36">
        <v>20</v>
      </c>
      <c r="E198" s="37">
        <f t="shared" si="0"/>
        <v>1330.5226219993715</v>
      </c>
      <c r="F198" s="36">
        <v>30</v>
      </c>
      <c r="G198" s="37">
        <f t="shared" si="7"/>
        <v>887.01508133291429</v>
      </c>
      <c r="H198" s="36">
        <v>40</v>
      </c>
      <c r="I198" s="37">
        <f t="shared" si="1"/>
        <v>665.26131099968575</v>
      </c>
      <c r="J198" s="38">
        <f t="shared" si="2"/>
        <v>266104.52439987427</v>
      </c>
      <c r="K198" s="39">
        <f t="shared" si="3"/>
        <v>5588195.0123973601</v>
      </c>
      <c r="L198" s="20"/>
      <c r="M198" s="20" t="str">
        <f t="shared" si="4"/>
        <v/>
      </c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>
      <c r="A199" s="20"/>
      <c r="B199" s="26">
        <f t="shared" si="5"/>
        <v>5588195.0123973601</v>
      </c>
      <c r="C199" s="45">
        <f t="shared" si="8"/>
        <v>0.05</v>
      </c>
      <c r="D199" s="36">
        <v>20</v>
      </c>
      <c r="E199" s="37">
        <f t="shared" si="0"/>
        <v>1397.04875309934</v>
      </c>
      <c r="F199" s="36">
        <v>30</v>
      </c>
      <c r="G199" s="37">
        <f t="shared" si="7"/>
        <v>931.36583539955996</v>
      </c>
      <c r="H199" s="36">
        <v>40</v>
      </c>
      <c r="I199" s="37">
        <f t="shared" si="1"/>
        <v>698.52437654967002</v>
      </c>
      <c r="J199" s="38">
        <f t="shared" si="2"/>
        <v>279409.75061986799</v>
      </c>
      <c r="K199" s="39">
        <f t="shared" si="3"/>
        <v>5867604.7630172279</v>
      </c>
      <c r="L199" s="20"/>
      <c r="M199" s="20" t="str">
        <f t="shared" si="4"/>
        <v/>
      </c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>
      <c r="A200" s="20"/>
      <c r="B200" s="26">
        <f t="shared" si="5"/>
        <v>5867604.7630172279</v>
      </c>
      <c r="C200" s="45">
        <f t="shared" si="8"/>
        <v>0.05</v>
      </c>
      <c r="D200" s="36">
        <v>20</v>
      </c>
      <c r="E200" s="37">
        <f t="shared" si="0"/>
        <v>1466.901190754307</v>
      </c>
      <c r="F200" s="36">
        <v>30</v>
      </c>
      <c r="G200" s="37">
        <f t="shared" si="7"/>
        <v>977.9341271695381</v>
      </c>
      <c r="H200" s="36">
        <v>40</v>
      </c>
      <c r="I200" s="37">
        <f t="shared" si="1"/>
        <v>733.45059537715349</v>
      </c>
      <c r="J200" s="38">
        <f t="shared" si="2"/>
        <v>293380.23815086141</v>
      </c>
      <c r="K200" s="39">
        <f t="shared" si="3"/>
        <v>6160985.001168089</v>
      </c>
      <c r="L200" s="20"/>
      <c r="M200" s="20" t="str">
        <f t="shared" si="4"/>
        <v/>
      </c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>
      <c r="A201" s="20"/>
      <c r="B201" s="26">
        <f t="shared" si="5"/>
        <v>6160985.001168089</v>
      </c>
      <c r="C201" s="45">
        <f t="shared" si="8"/>
        <v>0.05</v>
      </c>
      <c r="D201" s="36">
        <v>20</v>
      </c>
      <c r="E201" s="37">
        <f t="shared" si="0"/>
        <v>1540.2462502920223</v>
      </c>
      <c r="F201" s="36">
        <v>30</v>
      </c>
      <c r="G201" s="37">
        <f t="shared" si="7"/>
        <v>1026.8308335280149</v>
      </c>
      <c r="H201" s="36">
        <v>40</v>
      </c>
      <c r="I201" s="37">
        <f t="shared" si="1"/>
        <v>770.12312514601115</v>
      </c>
      <c r="J201" s="38">
        <f t="shared" si="2"/>
        <v>308049.25005840446</v>
      </c>
      <c r="K201" s="39">
        <f t="shared" si="3"/>
        <v>6469034.2512264932</v>
      </c>
      <c r="L201" s="20"/>
      <c r="M201" s="20" t="str">
        <f t="shared" si="4"/>
        <v/>
      </c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>
      <c r="B202" s="26">
        <f t="shared" si="5"/>
        <v>6469034.2512264932</v>
      </c>
      <c r="C202" s="45">
        <f t="shared" si="8"/>
        <v>0.05</v>
      </c>
      <c r="D202" s="36">
        <v>20</v>
      </c>
      <c r="E202" s="37">
        <f t="shared" si="0"/>
        <v>1617.2585628066236</v>
      </c>
      <c r="F202" s="36">
        <v>30</v>
      </c>
      <c r="G202" s="37">
        <f t="shared" si="7"/>
        <v>1078.1723752044159</v>
      </c>
      <c r="H202" s="36">
        <v>40</v>
      </c>
      <c r="I202" s="37">
        <f t="shared" si="1"/>
        <v>808.62928140331178</v>
      </c>
      <c r="J202" s="38">
        <f t="shared" si="2"/>
        <v>323451.7125613247</v>
      </c>
      <c r="K202" s="39">
        <f t="shared" si="3"/>
        <v>6792485.9637878183</v>
      </c>
      <c r="M202" s="20" t="str">
        <f t="shared" si="4"/>
        <v/>
      </c>
    </row>
    <row r="203" spans="1:26" ht="15.75" customHeight="1">
      <c r="B203" s="26">
        <f t="shared" si="5"/>
        <v>6792485.9637878183</v>
      </c>
      <c r="C203" s="45">
        <f t="shared" si="8"/>
        <v>0.05</v>
      </c>
      <c r="D203" s="36">
        <v>20</v>
      </c>
      <c r="E203" s="37">
        <f t="shared" si="0"/>
        <v>1698.1214909469545</v>
      </c>
      <c r="F203" s="36">
        <v>30</v>
      </c>
      <c r="G203" s="37">
        <f t="shared" si="7"/>
        <v>1132.0809939646365</v>
      </c>
      <c r="H203" s="36">
        <v>40</v>
      </c>
      <c r="I203" s="37">
        <f t="shared" si="1"/>
        <v>849.06074547347725</v>
      </c>
      <c r="J203" s="38">
        <f t="shared" si="2"/>
        <v>339624.29818939092</v>
      </c>
      <c r="K203" s="39">
        <f t="shared" si="3"/>
        <v>7132110.2619772088</v>
      </c>
      <c r="M203" s="20" t="str">
        <f t="shared" si="4"/>
        <v/>
      </c>
    </row>
    <row r="204" spans="1:26" ht="15.75" customHeight="1">
      <c r="B204" s="26">
        <f t="shared" si="5"/>
        <v>7132110.2619772088</v>
      </c>
      <c r="C204" s="45">
        <f t="shared" si="8"/>
        <v>0.05</v>
      </c>
      <c r="D204" s="36">
        <v>20</v>
      </c>
      <c r="E204" s="37">
        <f t="shared" si="0"/>
        <v>1783.0275654943023</v>
      </c>
      <c r="F204" s="36">
        <v>30</v>
      </c>
      <c r="G204" s="37">
        <f t="shared" si="7"/>
        <v>1188.6850436628681</v>
      </c>
      <c r="H204" s="36">
        <v>40</v>
      </c>
      <c r="I204" s="37">
        <f t="shared" si="1"/>
        <v>891.51378274715114</v>
      </c>
      <c r="J204" s="38">
        <f t="shared" si="2"/>
        <v>356605.51309886045</v>
      </c>
      <c r="K204" s="39">
        <f t="shared" si="3"/>
        <v>7488715.7750760689</v>
      </c>
      <c r="M204" s="20" t="str">
        <f t="shared" si="4"/>
        <v/>
      </c>
    </row>
    <row r="205" spans="1:26" ht="15.75" customHeight="1">
      <c r="B205" s="26">
        <f t="shared" si="5"/>
        <v>7488715.7750760689</v>
      </c>
      <c r="C205" s="45">
        <f t="shared" si="8"/>
        <v>0.05</v>
      </c>
      <c r="D205" s="36">
        <v>20</v>
      </c>
      <c r="E205" s="37">
        <f t="shared" si="0"/>
        <v>1872.1789437690175</v>
      </c>
      <c r="F205" s="36">
        <v>30</v>
      </c>
      <c r="G205" s="37">
        <f t="shared" si="7"/>
        <v>1248.1192958460115</v>
      </c>
      <c r="H205" s="36">
        <v>40</v>
      </c>
      <c r="I205" s="37">
        <f t="shared" si="1"/>
        <v>936.08947188450873</v>
      </c>
      <c r="J205" s="38">
        <f t="shared" si="2"/>
        <v>374435.78875380347</v>
      </c>
      <c r="K205" s="39">
        <f t="shared" si="3"/>
        <v>7863151.5638298728</v>
      </c>
      <c r="M205" s="20" t="str">
        <f t="shared" si="4"/>
        <v/>
      </c>
    </row>
    <row r="206" spans="1:26" ht="15.75" customHeight="1">
      <c r="B206" s="26">
        <f t="shared" si="5"/>
        <v>7863151.5638298728</v>
      </c>
      <c r="C206" s="45">
        <f t="shared" si="8"/>
        <v>0.05</v>
      </c>
      <c r="D206" s="36">
        <v>20</v>
      </c>
      <c r="E206" s="37">
        <f t="shared" si="0"/>
        <v>1965.7878909574683</v>
      </c>
      <c r="F206" s="36">
        <v>30</v>
      </c>
      <c r="G206" s="37">
        <f t="shared" si="7"/>
        <v>1310.5252606383121</v>
      </c>
      <c r="H206" s="36">
        <v>40</v>
      </c>
      <c r="I206" s="37">
        <f t="shared" si="1"/>
        <v>982.89394547873417</v>
      </c>
      <c r="J206" s="38">
        <f t="shared" si="2"/>
        <v>393157.57819149364</v>
      </c>
      <c r="K206" s="39">
        <f t="shared" si="3"/>
        <v>8256309.1420213664</v>
      </c>
      <c r="M206" s="20" t="str">
        <f t="shared" si="4"/>
        <v/>
      </c>
    </row>
    <row r="207" spans="1:26" ht="15.75" customHeight="1">
      <c r="B207" s="26">
        <f t="shared" si="5"/>
        <v>8256309.1420213664</v>
      </c>
      <c r="C207" s="45">
        <f t="shared" si="8"/>
        <v>0.05</v>
      </c>
      <c r="D207" s="36">
        <v>20</v>
      </c>
      <c r="E207" s="37">
        <f t="shared" si="0"/>
        <v>2064.0772855053415</v>
      </c>
      <c r="F207" s="36">
        <v>30</v>
      </c>
      <c r="G207" s="37">
        <f t="shared" si="7"/>
        <v>1376.0515236702279</v>
      </c>
      <c r="H207" s="36">
        <v>40</v>
      </c>
      <c r="I207" s="37">
        <f t="shared" si="1"/>
        <v>1032.0386427526707</v>
      </c>
      <c r="J207" s="38">
        <f t="shared" si="2"/>
        <v>412815.45710106834</v>
      </c>
      <c r="K207" s="39">
        <f t="shared" si="3"/>
        <v>8669124.5991224349</v>
      </c>
      <c r="M207" s="20" t="str">
        <f t="shared" si="4"/>
        <v/>
      </c>
    </row>
    <row r="208" spans="1:26" ht="15.75" customHeight="1">
      <c r="B208" s="26">
        <f t="shared" si="5"/>
        <v>8669124.5991224349</v>
      </c>
      <c r="C208" s="45">
        <f t="shared" si="8"/>
        <v>0.05</v>
      </c>
      <c r="D208" s="36">
        <v>20</v>
      </c>
      <c r="E208" s="37">
        <f t="shared" si="0"/>
        <v>2167.2811497806088</v>
      </c>
      <c r="F208" s="36">
        <v>30</v>
      </c>
      <c r="G208" s="37">
        <f t="shared" si="7"/>
        <v>1444.8540998537392</v>
      </c>
      <c r="H208" s="36">
        <v>40</v>
      </c>
      <c r="I208" s="37">
        <f t="shared" si="1"/>
        <v>1083.6405748903044</v>
      </c>
      <c r="J208" s="38">
        <f t="shared" si="2"/>
        <v>433456.22995612177</v>
      </c>
      <c r="K208" s="39">
        <f t="shared" si="3"/>
        <v>9102580.829078557</v>
      </c>
      <c r="M208" s="20" t="str">
        <f t="shared" si="4"/>
        <v/>
      </c>
    </row>
    <row r="209" spans="1:26" ht="15.75" customHeight="1">
      <c r="B209" s="26">
        <f t="shared" si="5"/>
        <v>9102580.829078557</v>
      </c>
      <c r="C209" s="45">
        <f t="shared" si="8"/>
        <v>0.05</v>
      </c>
      <c r="D209" s="36">
        <v>20</v>
      </c>
      <c r="E209" s="37">
        <f t="shared" si="0"/>
        <v>2275.6452072696393</v>
      </c>
      <c r="F209" s="36">
        <v>30</v>
      </c>
      <c r="G209" s="37">
        <f t="shared" si="7"/>
        <v>1517.0968048464263</v>
      </c>
      <c r="H209" s="36">
        <v>40</v>
      </c>
      <c r="I209" s="37">
        <f t="shared" si="1"/>
        <v>1137.8226036348196</v>
      </c>
      <c r="J209" s="38">
        <f t="shared" si="2"/>
        <v>455129.04145392787</v>
      </c>
      <c r="K209" s="39">
        <f t="shared" si="3"/>
        <v>9557709.8705324847</v>
      </c>
      <c r="M209" s="20" t="str">
        <f t="shared" si="4"/>
        <v/>
      </c>
    </row>
    <row r="210" spans="1:26" ht="15.75" customHeight="1">
      <c r="B210" s="26">
        <f t="shared" si="5"/>
        <v>9557709.8705324847</v>
      </c>
      <c r="C210" s="45">
        <f t="shared" si="8"/>
        <v>0.05</v>
      </c>
      <c r="D210" s="36">
        <v>20</v>
      </c>
      <c r="E210" s="37">
        <f t="shared" si="0"/>
        <v>2389.4274676331215</v>
      </c>
      <c r="F210" s="36">
        <v>30</v>
      </c>
      <c r="G210" s="37">
        <f t="shared" si="7"/>
        <v>1592.9516450887477</v>
      </c>
      <c r="H210" s="36">
        <v>40</v>
      </c>
      <c r="I210" s="37">
        <f t="shared" si="1"/>
        <v>1194.7137338165608</v>
      </c>
      <c r="J210" s="38">
        <f t="shared" si="2"/>
        <v>477885.49352662428</v>
      </c>
      <c r="K210" s="39">
        <f t="shared" si="3"/>
        <v>10035595.364059109</v>
      </c>
      <c r="M210" s="20" t="str">
        <f t="shared" si="4"/>
        <v/>
      </c>
    </row>
    <row r="211" spans="1:26" ht="15.75" customHeight="1">
      <c r="A211" s="5"/>
      <c r="B211" s="49">
        <f t="shared" si="5"/>
        <v>10035595.364059109</v>
      </c>
      <c r="C211" s="50">
        <f t="shared" si="8"/>
        <v>0.05</v>
      </c>
      <c r="D211" s="48">
        <v>20</v>
      </c>
      <c r="E211" s="51">
        <f t="shared" si="0"/>
        <v>2508.8988410147772</v>
      </c>
      <c r="F211" s="48">
        <v>30</v>
      </c>
      <c r="G211" s="51">
        <f t="shared" si="7"/>
        <v>1672.599227343185</v>
      </c>
      <c r="H211" s="48">
        <v>40</v>
      </c>
      <c r="I211" s="51">
        <f t="shared" si="1"/>
        <v>1254.4494205073886</v>
      </c>
      <c r="J211" s="49">
        <f t="shared" si="2"/>
        <v>501779.76820295549</v>
      </c>
      <c r="K211" s="49">
        <f t="shared" si="3"/>
        <v>10537375.132262064</v>
      </c>
      <c r="L211" s="5"/>
      <c r="M211" s="48" t="str">
        <f t="shared" si="4"/>
        <v/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B212" s="26">
        <f t="shared" si="5"/>
        <v>10537375.132262064</v>
      </c>
      <c r="C212" s="45">
        <f t="shared" si="8"/>
        <v>0.05</v>
      </c>
      <c r="D212" s="36">
        <v>20</v>
      </c>
      <c r="E212" s="37">
        <f t="shared" si="0"/>
        <v>2634.3437830655157</v>
      </c>
      <c r="F212" s="36">
        <v>30</v>
      </c>
      <c r="G212" s="37">
        <f t="shared" si="7"/>
        <v>1756.2291887103443</v>
      </c>
      <c r="H212" s="36">
        <v>40</v>
      </c>
      <c r="I212" s="37">
        <f t="shared" si="1"/>
        <v>1317.1718915327579</v>
      </c>
      <c r="J212" s="38">
        <f t="shared" si="2"/>
        <v>526868.75661310321</v>
      </c>
      <c r="K212" s="39">
        <f t="shared" si="3"/>
        <v>11064243.888875168</v>
      </c>
      <c r="M212" s="20" t="str">
        <f t="shared" si="4"/>
        <v/>
      </c>
    </row>
    <row r="213" spans="1:26" ht="15.75" customHeight="1">
      <c r="B213" s="26">
        <f t="shared" si="5"/>
        <v>11064243.888875168</v>
      </c>
      <c r="C213" s="45">
        <f t="shared" si="8"/>
        <v>0.05</v>
      </c>
      <c r="D213" s="36">
        <v>20</v>
      </c>
      <c r="E213" s="37">
        <f t="shared" si="0"/>
        <v>2766.0609722187924</v>
      </c>
      <c r="F213" s="36">
        <v>30</v>
      </c>
      <c r="G213" s="37">
        <f t="shared" si="7"/>
        <v>1844.0406481458617</v>
      </c>
      <c r="H213" s="36">
        <v>40</v>
      </c>
      <c r="I213" s="37">
        <f t="shared" si="1"/>
        <v>1383.0304861093962</v>
      </c>
      <c r="J213" s="38">
        <f t="shared" si="2"/>
        <v>553212.19444375846</v>
      </c>
      <c r="K213" s="39">
        <f t="shared" si="3"/>
        <v>11617456.083318926</v>
      </c>
      <c r="M213" s="20" t="str">
        <f t="shared" si="4"/>
        <v/>
      </c>
    </row>
    <row r="214" spans="1:26" ht="15.75" customHeight="1">
      <c r="B214" s="26">
        <f t="shared" si="5"/>
        <v>11617456.083318926</v>
      </c>
      <c r="C214" s="45">
        <f t="shared" si="8"/>
        <v>0.05</v>
      </c>
      <c r="D214" s="36">
        <v>20</v>
      </c>
      <c r="E214" s="37">
        <f t="shared" si="0"/>
        <v>2904.3640208297315</v>
      </c>
      <c r="F214" s="36">
        <v>30</v>
      </c>
      <c r="G214" s="37">
        <f t="shared" si="7"/>
        <v>1936.2426805531545</v>
      </c>
      <c r="H214" s="36">
        <v>40</v>
      </c>
      <c r="I214" s="37">
        <f t="shared" si="1"/>
        <v>1452.1820104148658</v>
      </c>
      <c r="J214" s="38">
        <f t="shared" si="2"/>
        <v>580872.80416594632</v>
      </c>
      <c r="K214" s="39">
        <f t="shared" si="3"/>
        <v>12198328.887484873</v>
      </c>
      <c r="M214" s="20" t="str">
        <f t="shared" si="4"/>
        <v/>
      </c>
    </row>
    <row r="215" spans="1:26" ht="15.75" customHeight="1">
      <c r="B215" s="26">
        <f t="shared" si="5"/>
        <v>12198328.887484873</v>
      </c>
      <c r="C215" s="45">
        <f t="shared" si="8"/>
        <v>0.05</v>
      </c>
      <c r="D215" s="36">
        <v>20</v>
      </c>
      <c r="E215" s="37">
        <f t="shared" si="0"/>
        <v>3049.5822218712178</v>
      </c>
      <c r="F215" s="36">
        <v>30</v>
      </c>
      <c r="G215" s="37">
        <f t="shared" si="7"/>
        <v>2033.054814580812</v>
      </c>
      <c r="H215" s="36">
        <v>40</v>
      </c>
      <c r="I215" s="37">
        <f t="shared" si="1"/>
        <v>1524.7911109356089</v>
      </c>
      <c r="J215" s="38">
        <f t="shared" si="2"/>
        <v>609916.44437424361</v>
      </c>
      <c r="K215" s="39">
        <f t="shared" si="3"/>
        <v>12808245.331859116</v>
      </c>
      <c r="M215" s="20" t="str">
        <f t="shared" si="4"/>
        <v/>
      </c>
    </row>
    <row r="216" spans="1:26" ht="15.75" customHeight="1">
      <c r="B216" s="26">
        <f t="shared" si="5"/>
        <v>12808245.331859116</v>
      </c>
      <c r="C216" s="45">
        <f t="shared" si="8"/>
        <v>0.05</v>
      </c>
      <c r="D216" s="36">
        <v>20</v>
      </c>
      <c r="E216" s="37">
        <f t="shared" si="0"/>
        <v>3202.061332964779</v>
      </c>
      <c r="F216" s="36">
        <v>30</v>
      </c>
      <c r="G216" s="37">
        <f t="shared" si="7"/>
        <v>2134.7075553098525</v>
      </c>
      <c r="H216" s="36">
        <v>40</v>
      </c>
      <c r="I216" s="37">
        <f t="shared" si="1"/>
        <v>1601.0306664823895</v>
      </c>
      <c r="J216" s="38">
        <f t="shared" si="2"/>
        <v>640412.2665929558</v>
      </c>
      <c r="K216" s="39">
        <f t="shared" si="3"/>
        <v>13448657.598452071</v>
      </c>
      <c r="M216" s="20" t="str">
        <f t="shared" si="4"/>
        <v/>
      </c>
    </row>
    <row r="217" spans="1:26" ht="15.75" customHeight="1">
      <c r="B217" s="26">
        <f t="shared" si="5"/>
        <v>13448657.598452071</v>
      </c>
      <c r="C217" s="45">
        <f t="shared" si="8"/>
        <v>0.05</v>
      </c>
      <c r="D217" s="36">
        <v>20</v>
      </c>
      <c r="E217" s="37">
        <f t="shared" si="0"/>
        <v>3362.1643996130178</v>
      </c>
      <c r="F217" s="36">
        <v>30</v>
      </c>
      <c r="G217" s="37">
        <f t="shared" si="7"/>
        <v>2241.4429330753455</v>
      </c>
      <c r="H217" s="36">
        <v>40</v>
      </c>
      <c r="I217" s="37">
        <f t="shared" si="1"/>
        <v>1681.0821998065089</v>
      </c>
      <c r="J217" s="38">
        <f t="shared" si="2"/>
        <v>672432.87992260361</v>
      </c>
      <c r="K217" s="39">
        <f t="shared" si="3"/>
        <v>14121090.478374675</v>
      </c>
      <c r="M217" s="20" t="str">
        <f t="shared" si="4"/>
        <v/>
      </c>
    </row>
    <row r="218" spans="1:26" ht="15.75" customHeight="1">
      <c r="B218" s="26">
        <f t="shared" si="5"/>
        <v>14121090.478374675</v>
      </c>
      <c r="C218" s="45">
        <f t="shared" si="8"/>
        <v>0.05</v>
      </c>
      <c r="D218" s="36">
        <v>20</v>
      </c>
      <c r="E218" s="37">
        <f t="shared" si="0"/>
        <v>3530.2726195936689</v>
      </c>
      <c r="F218" s="36">
        <v>30</v>
      </c>
      <c r="G218" s="37">
        <f t="shared" si="7"/>
        <v>2353.5150797291126</v>
      </c>
      <c r="H218" s="36">
        <v>40</v>
      </c>
      <c r="I218" s="37">
        <f t="shared" si="1"/>
        <v>1765.1363097968344</v>
      </c>
      <c r="J218" s="38">
        <f t="shared" si="2"/>
        <v>706054.52391873382</v>
      </c>
      <c r="K218" s="39">
        <f t="shared" si="3"/>
        <v>14827145.002293408</v>
      </c>
      <c r="M218" s="20" t="str">
        <f t="shared" si="4"/>
        <v/>
      </c>
    </row>
    <row r="219" spans="1:26" ht="15.75" customHeight="1">
      <c r="B219" s="26">
        <f t="shared" si="5"/>
        <v>14827145.002293408</v>
      </c>
      <c r="C219" s="45">
        <f t="shared" si="8"/>
        <v>0.05</v>
      </c>
      <c r="D219" s="36">
        <v>20</v>
      </c>
      <c r="E219" s="37">
        <f t="shared" si="0"/>
        <v>3706.7862505733524</v>
      </c>
      <c r="F219" s="36">
        <v>30</v>
      </c>
      <c r="G219" s="37">
        <f t="shared" si="7"/>
        <v>2471.1908337155683</v>
      </c>
      <c r="H219" s="36">
        <v>40</v>
      </c>
      <c r="I219" s="37">
        <f t="shared" si="1"/>
        <v>1853.3931252866762</v>
      </c>
      <c r="J219" s="38">
        <f t="shared" si="2"/>
        <v>741357.25011467049</v>
      </c>
      <c r="K219" s="39">
        <f t="shared" si="3"/>
        <v>15568502.252408078</v>
      </c>
      <c r="M219" s="20" t="str">
        <f t="shared" si="4"/>
        <v/>
      </c>
    </row>
    <row r="220" spans="1:26" ht="15.75" customHeight="1">
      <c r="B220" s="26">
        <f t="shared" si="5"/>
        <v>15568502.252408078</v>
      </c>
      <c r="C220" s="45">
        <f t="shared" si="8"/>
        <v>0.05</v>
      </c>
      <c r="D220" s="36">
        <v>20</v>
      </c>
      <c r="E220" s="37">
        <f t="shared" si="0"/>
        <v>3892.1255631020199</v>
      </c>
      <c r="F220" s="36">
        <v>30</v>
      </c>
      <c r="G220" s="37">
        <f t="shared" si="7"/>
        <v>2594.7503754013464</v>
      </c>
      <c r="H220" s="36">
        <v>40</v>
      </c>
      <c r="I220" s="37">
        <f t="shared" si="1"/>
        <v>1946.0627815510099</v>
      </c>
      <c r="J220" s="38">
        <f t="shared" si="2"/>
        <v>778425.11262040399</v>
      </c>
      <c r="K220" s="39">
        <f t="shared" si="3"/>
        <v>16346927.365028482</v>
      </c>
      <c r="M220" s="20" t="str">
        <f t="shared" si="4"/>
        <v/>
      </c>
    </row>
    <row r="221" spans="1:26" ht="15.75" customHeight="1">
      <c r="B221" s="26">
        <f t="shared" si="5"/>
        <v>16346927.365028482</v>
      </c>
      <c r="C221" s="45">
        <f t="shared" si="8"/>
        <v>0.05</v>
      </c>
      <c r="D221" s="36">
        <v>20</v>
      </c>
      <c r="E221" s="37">
        <f t="shared" si="0"/>
        <v>4086.7318412571208</v>
      </c>
      <c r="F221" s="36">
        <v>30</v>
      </c>
      <c r="G221" s="37">
        <f t="shared" si="7"/>
        <v>2724.4878941714137</v>
      </c>
      <c r="H221" s="36">
        <v>40</v>
      </c>
      <c r="I221" s="37">
        <f t="shared" si="1"/>
        <v>2043.3659206285604</v>
      </c>
      <c r="J221" s="38">
        <f t="shared" si="2"/>
        <v>817346.36825142417</v>
      </c>
      <c r="K221" s="39">
        <f t="shared" si="3"/>
        <v>17164273.733279906</v>
      </c>
      <c r="M221" s="20" t="str">
        <f t="shared" si="4"/>
        <v/>
      </c>
    </row>
    <row r="222" spans="1:26" ht="15.75" customHeight="1">
      <c r="B222" s="26">
        <f t="shared" si="5"/>
        <v>17164273.733279906</v>
      </c>
      <c r="C222" s="45">
        <f t="shared" si="8"/>
        <v>0.05</v>
      </c>
      <c r="D222" s="36">
        <v>20</v>
      </c>
      <c r="E222" s="37">
        <f t="shared" si="0"/>
        <v>4291.068433319977</v>
      </c>
      <c r="F222" s="36">
        <v>30</v>
      </c>
      <c r="G222" s="37">
        <f t="shared" si="7"/>
        <v>2860.712288879985</v>
      </c>
      <c r="H222" s="36">
        <v>40</v>
      </c>
      <c r="I222" s="37">
        <f t="shared" si="1"/>
        <v>2145.5342166599885</v>
      </c>
      <c r="J222" s="38">
        <f t="shared" si="2"/>
        <v>858213.68666399538</v>
      </c>
      <c r="K222" s="39">
        <f t="shared" si="3"/>
        <v>18022487.419943903</v>
      </c>
      <c r="M222" s="20" t="str">
        <f t="shared" si="4"/>
        <v/>
      </c>
    </row>
    <row r="223" spans="1:26" ht="15.75" customHeight="1">
      <c r="B223" s="26">
        <f t="shared" si="5"/>
        <v>18022487.419943903</v>
      </c>
      <c r="C223" s="45">
        <f t="shared" si="8"/>
        <v>0.05</v>
      </c>
      <c r="D223" s="36">
        <v>20</v>
      </c>
      <c r="E223" s="37">
        <f t="shared" si="0"/>
        <v>4505.621854985975</v>
      </c>
      <c r="F223" s="36">
        <v>30</v>
      </c>
      <c r="G223" s="37">
        <f t="shared" si="7"/>
        <v>3003.7479033239838</v>
      </c>
      <c r="H223" s="36">
        <v>40</v>
      </c>
      <c r="I223" s="37">
        <f t="shared" si="1"/>
        <v>2252.8109274929875</v>
      </c>
      <c r="J223" s="38">
        <f t="shared" si="2"/>
        <v>901124.37099719513</v>
      </c>
      <c r="K223" s="39">
        <f t="shared" si="3"/>
        <v>18923611.790941097</v>
      </c>
      <c r="M223" s="20" t="str">
        <f t="shared" si="4"/>
        <v/>
      </c>
    </row>
    <row r="224" spans="1:26" ht="15.75" customHeight="1">
      <c r="B224" s="26">
        <f t="shared" si="5"/>
        <v>18923611.790941097</v>
      </c>
      <c r="C224" s="45">
        <f t="shared" si="8"/>
        <v>0.05</v>
      </c>
      <c r="D224" s="36">
        <v>20</v>
      </c>
      <c r="E224" s="37">
        <f t="shared" si="0"/>
        <v>4730.9029477352742</v>
      </c>
      <c r="F224" s="36">
        <v>30</v>
      </c>
      <c r="G224" s="37">
        <f t="shared" si="7"/>
        <v>3153.9352984901825</v>
      </c>
      <c r="H224" s="36">
        <v>40</v>
      </c>
      <c r="I224" s="37">
        <f t="shared" si="1"/>
        <v>2365.4514738676371</v>
      </c>
      <c r="J224" s="38">
        <f t="shared" si="2"/>
        <v>946180.58954705484</v>
      </c>
      <c r="K224" s="39">
        <f t="shared" si="3"/>
        <v>19869792.38048815</v>
      </c>
      <c r="M224" s="20" t="str">
        <f t="shared" si="4"/>
        <v/>
      </c>
    </row>
    <row r="225" spans="2:13" ht="15.75" customHeight="1">
      <c r="B225" s="26">
        <f t="shared" si="5"/>
        <v>19869792.38048815</v>
      </c>
      <c r="C225" s="45">
        <f t="shared" si="8"/>
        <v>0.05</v>
      </c>
      <c r="D225" s="36">
        <v>20</v>
      </c>
      <c r="E225" s="37">
        <f t="shared" si="0"/>
        <v>4967.4480951220376</v>
      </c>
      <c r="F225" s="36">
        <v>30</v>
      </c>
      <c r="G225" s="37">
        <f t="shared" si="7"/>
        <v>3311.6320634146919</v>
      </c>
      <c r="H225" s="36">
        <v>40</v>
      </c>
      <c r="I225" s="37">
        <f t="shared" si="1"/>
        <v>2483.7240475610188</v>
      </c>
      <c r="J225" s="38">
        <f t="shared" si="2"/>
        <v>993489.61902440758</v>
      </c>
      <c r="K225" s="39">
        <f t="shared" si="3"/>
        <v>20863281.999512557</v>
      </c>
      <c r="M225" s="20" t="str">
        <f t="shared" si="4"/>
        <v/>
      </c>
    </row>
    <row r="226" spans="2:13" ht="15.75" customHeight="1">
      <c r="B226" s="26">
        <f t="shared" si="5"/>
        <v>20863281.999512557</v>
      </c>
      <c r="C226" s="45">
        <f t="shared" si="8"/>
        <v>0.05</v>
      </c>
      <c r="D226" s="36">
        <v>20</v>
      </c>
      <c r="E226" s="37">
        <f t="shared" si="0"/>
        <v>5215.8204998781393</v>
      </c>
      <c r="F226" s="36">
        <v>30</v>
      </c>
      <c r="G226" s="37">
        <f t="shared" si="7"/>
        <v>3477.2136665854259</v>
      </c>
      <c r="H226" s="36">
        <v>40</v>
      </c>
      <c r="I226" s="37">
        <f t="shared" si="1"/>
        <v>2607.9102499390697</v>
      </c>
      <c r="J226" s="38">
        <f t="shared" si="2"/>
        <v>1043164.0999756278</v>
      </c>
      <c r="K226" s="39">
        <f t="shared" si="3"/>
        <v>21906446.099488184</v>
      </c>
      <c r="M226" s="20" t="str">
        <f t="shared" si="4"/>
        <v/>
      </c>
    </row>
    <row r="227" spans="2:13" ht="15.75" customHeight="1">
      <c r="B227" s="26">
        <f t="shared" si="5"/>
        <v>21906446.099488184</v>
      </c>
      <c r="C227" s="45">
        <f t="shared" si="8"/>
        <v>0.05</v>
      </c>
      <c r="D227" s="36">
        <v>20</v>
      </c>
      <c r="E227" s="37">
        <f t="shared" si="0"/>
        <v>5476.6115248720471</v>
      </c>
      <c r="F227" s="36">
        <v>30</v>
      </c>
      <c r="G227" s="37">
        <f t="shared" si="7"/>
        <v>3651.0743499146979</v>
      </c>
      <c r="H227" s="36">
        <v>40</v>
      </c>
      <c r="I227" s="37">
        <f t="shared" si="1"/>
        <v>2738.3057624360235</v>
      </c>
      <c r="J227" s="38">
        <f t="shared" si="2"/>
        <v>1095322.3049744093</v>
      </c>
      <c r="K227" s="39">
        <f t="shared" si="3"/>
        <v>23001768.404462595</v>
      </c>
      <c r="M227" s="20" t="str">
        <f t="shared" si="4"/>
        <v/>
      </c>
    </row>
    <row r="228" spans="2:13" ht="15.75" customHeight="1">
      <c r="B228" s="26">
        <f t="shared" si="5"/>
        <v>23001768.404462595</v>
      </c>
      <c r="C228" s="45">
        <f t="shared" si="8"/>
        <v>0.05</v>
      </c>
      <c r="D228" s="36">
        <v>20</v>
      </c>
      <c r="E228" s="37">
        <f t="shared" si="0"/>
        <v>5750.4421011156483</v>
      </c>
      <c r="F228" s="36">
        <v>30</v>
      </c>
      <c r="G228" s="37">
        <f t="shared" si="7"/>
        <v>3833.6280674104323</v>
      </c>
      <c r="H228" s="36">
        <v>40</v>
      </c>
      <c r="I228" s="37">
        <f t="shared" si="1"/>
        <v>2875.2210505578241</v>
      </c>
      <c r="J228" s="38">
        <f t="shared" si="2"/>
        <v>1150088.4202231297</v>
      </c>
      <c r="K228" s="39">
        <f t="shared" si="3"/>
        <v>24151856.824685723</v>
      </c>
      <c r="M228" s="20" t="str">
        <f t="shared" si="4"/>
        <v/>
      </c>
    </row>
    <row r="229" spans="2:13" ht="15.75" customHeight="1">
      <c r="B229" s="26">
        <f t="shared" si="5"/>
        <v>24151856.824685723</v>
      </c>
      <c r="C229" s="45">
        <f t="shared" si="8"/>
        <v>0.05</v>
      </c>
      <c r="D229" s="36">
        <v>20</v>
      </c>
      <c r="E229" s="37">
        <f t="shared" si="0"/>
        <v>6037.9642061714303</v>
      </c>
      <c r="F229" s="36">
        <v>30</v>
      </c>
      <c r="G229" s="37">
        <f t="shared" si="7"/>
        <v>4025.3094707809532</v>
      </c>
      <c r="H229" s="36">
        <v>40</v>
      </c>
      <c r="I229" s="37">
        <f t="shared" si="1"/>
        <v>3018.9821030857152</v>
      </c>
      <c r="J229" s="38">
        <f t="shared" si="2"/>
        <v>1207592.8412342861</v>
      </c>
      <c r="K229" s="39">
        <f t="shared" si="3"/>
        <v>25359449.665920008</v>
      </c>
      <c r="M229" s="20" t="str">
        <f t="shared" si="4"/>
        <v/>
      </c>
    </row>
    <row r="230" spans="2:13" ht="15.75" customHeight="1">
      <c r="B230" s="26">
        <f t="shared" si="5"/>
        <v>25359449.665920008</v>
      </c>
      <c r="C230" s="45">
        <f t="shared" si="8"/>
        <v>0.05</v>
      </c>
      <c r="D230" s="36">
        <v>20</v>
      </c>
      <c r="E230" s="37">
        <f t="shared" si="0"/>
        <v>6339.8624164800021</v>
      </c>
      <c r="F230" s="36">
        <v>30</v>
      </c>
      <c r="G230" s="37">
        <f t="shared" si="7"/>
        <v>4226.574944320002</v>
      </c>
      <c r="H230" s="36">
        <v>40</v>
      </c>
      <c r="I230" s="37">
        <f t="shared" si="1"/>
        <v>3169.9312082400011</v>
      </c>
      <c r="J230" s="38">
        <f t="shared" si="2"/>
        <v>1267972.4832960004</v>
      </c>
      <c r="K230" s="39">
        <f t="shared" si="3"/>
        <v>26627422.149216007</v>
      </c>
      <c r="M230" s="20" t="str">
        <f t="shared" si="4"/>
        <v/>
      </c>
    </row>
    <row r="231" spans="2:13" ht="15.75" customHeight="1">
      <c r="B231" s="26">
        <f t="shared" si="5"/>
        <v>26627422.149216007</v>
      </c>
      <c r="C231" s="45">
        <f t="shared" si="8"/>
        <v>0.05</v>
      </c>
      <c r="D231" s="36">
        <v>20</v>
      </c>
      <c r="E231" s="37">
        <f t="shared" si="0"/>
        <v>6656.8555373040026</v>
      </c>
      <c r="F231" s="36">
        <v>30</v>
      </c>
      <c r="G231" s="37">
        <f t="shared" si="7"/>
        <v>4437.903691536002</v>
      </c>
      <c r="H231" s="36">
        <v>40</v>
      </c>
      <c r="I231" s="37">
        <f t="shared" si="1"/>
        <v>3328.4277686520013</v>
      </c>
      <c r="J231" s="38">
        <f t="shared" si="2"/>
        <v>1331371.1074608006</v>
      </c>
      <c r="K231" s="39">
        <f t="shared" si="3"/>
        <v>27958793.256676808</v>
      </c>
      <c r="M231" s="20" t="str">
        <f t="shared" si="4"/>
        <v/>
      </c>
    </row>
    <row r="232" spans="2:13" ht="15.75" customHeight="1">
      <c r="B232" s="26">
        <f t="shared" si="5"/>
        <v>27958793.256676808</v>
      </c>
      <c r="C232" s="45">
        <f t="shared" si="8"/>
        <v>0.05</v>
      </c>
      <c r="D232" s="36">
        <v>20</v>
      </c>
      <c r="E232" s="37">
        <f t="shared" si="0"/>
        <v>6989.6983141692035</v>
      </c>
      <c r="F232" s="36">
        <v>30</v>
      </c>
      <c r="G232" s="37">
        <f t="shared" si="7"/>
        <v>4659.7988761128017</v>
      </c>
      <c r="H232" s="36">
        <v>40</v>
      </c>
      <c r="I232" s="37">
        <f t="shared" si="1"/>
        <v>3494.8491570846018</v>
      </c>
      <c r="J232" s="38">
        <f t="shared" si="2"/>
        <v>1397939.6628338406</v>
      </c>
      <c r="K232" s="39">
        <f t="shared" si="3"/>
        <v>29356732.919510648</v>
      </c>
      <c r="M232" s="20" t="str">
        <f t="shared" si="4"/>
        <v/>
      </c>
    </row>
    <row r="233" spans="2:13" ht="15.75" customHeight="1">
      <c r="B233" s="26">
        <f t="shared" si="5"/>
        <v>29356732.919510648</v>
      </c>
      <c r="C233" s="45">
        <f t="shared" si="8"/>
        <v>0.05</v>
      </c>
      <c r="D233" s="36">
        <v>20</v>
      </c>
      <c r="E233" s="37">
        <f t="shared" si="0"/>
        <v>7339.1832298776626</v>
      </c>
      <c r="F233" s="36">
        <v>30</v>
      </c>
      <c r="G233" s="37">
        <f t="shared" si="7"/>
        <v>4892.7888199184417</v>
      </c>
      <c r="H233" s="36">
        <v>40</v>
      </c>
      <c r="I233" s="37">
        <f t="shared" si="1"/>
        <v>3669.5916149388313</v>
      </c>
      <c r="J233" s="38">
        <f t="shared" si="2"/>
        <v>1467836.6459755325</v>
      </c>
      <c r="K233" s="39">
        <f t="shared" si="3"/>
        <v>30824569.565486182</v>
      </c>
      <c r="M233" s="20" t="str">
        <f t="shared" si="4"/>
        <v/>
      </c>
    </row>
    <row r="234" spans="2:13" ht="15.75" customHeight="1">
      <c r="B234" s="26">
        <f t="shared" si="5"/>
        <v>30824569.565486182</v>
      </c>
      <c r="C234" s="45">
        <f t="shared" si="8"/>
        <v>0.05</v>
      </c>
      <c r="D234" s="36">
        <v>20</v>
      </c>
      <c r="E234" s="37">
        <f t="shared" si="0"/>
        <v>7706.1423913715453</v>
      </c>
      <c r="F234" s="36">
        <v>30</v>
      </c>
      <c r="G234" s="37">
        <f t="shared" si="7"/>
        <v>5137.4282609143638</v>
      </c>
      <c r="H234" s="36">
        <v>40</v>
      </c>
      <c r="I234" s="37">
        <f t="shared" si="1"/>
        <v>3853.0711956857726</v>
      </c>
      <c r="J234" s="38">
        <f t="shared" si="2"/>
        <v>1541228.4782743091</v>
      </c>
      <c r="K234" s="39">
        <f t="shared" si="3"/>
        <v>32365798.04376049</v>
      </c>
      <c r="M234" s="20" t="str">
        <f t="shared" si="4"/>
        <v/>
      </c>
    </row>
    <row r="235" spans="2:13" ht="15.75" customHeight="1">
      <c r="B235" s="26">
        <f t="shared" si="5"/>
        <v>32365798.04376049</v>
      </c>
      <c r="C235" s="45">
        <f t="shared" si="8"/>
        <v>0.05</v>
      </c>
      <c r="D235" s="36">
        <v>20</v>
      </c>
      <c r="E235" s="37">
        <f t="shared" si="0"/>
        <v>8091.4495109401223</v>
      </c>
      <c r="F235" s="36">
        <v>30</v>
      </c>
      <c r="G235" s="37">
        <f t="shared" si="7"/>
        <v>5394.2996739600812</v>
      </c>
      <c r="H235" s="36">
        <v>40</v>
      </c>
      <c r="I235" s="37">
        <f t="shared" si="1"/>
        <v>4045.7247554700612</v>
      </c>
      <c r="J235" s="38">
        <f t="shared" si="2"/>
        <v>1618289.9021880245</v>
      </c>
      <c r="K235" s="39">
        <f t="shared" si="3"/>
        <v>33984087.945948511</v>
      </c>
      <c r="M235" s="20" t="str">
        <f t="shared" si="4"/>
        <v/>
      </c>
    </row>
    <row r="236" spans="2:13" ht="15.75" customHeight="1">
      <c r="B236" s="26">
        <f t="shared" si="5"/>
        <v>33984087.945948511</v>
      </c>
      <c r="C236" s="45">
        <f t="shared" si="8"/>
        <v>0.05</v>
      </c>
      <c r="D236" s="36">
        <v>20</v>
      </c>
      <c r="E236" s="37">
        <f t="shared" si="0"/>
        <v>8496.0219864871287</v>
      </c>
      <c r="F236" s="36">
        <v>30</v>
      </c>
      <c r="G236" s="37">
        <f t="shared" si="7"/>
        <v>5664.0146576580855</v>
      </c>
      <c r="H236" s="36">
        <v>40</v>
      </c>
      <c r="I236" s="37">
        <f t="shared" si="1"/>
        <v>4248.0109932435644</v>
      </c>
      <c r="J236" s="38">
        <f t="shared" si="2"/>
        <v>1699204.3972974257</v>
      </c>
      <c r="K236" s="39">
        <f t="shared" si="3"/>
        <v>35683292.343245938</v>
      </c>
      <c r="M236" s="20" t="str">
        <f t="shared" si="4"/>
        <v/>
      </c>
    </row>
    <row r="237" spans="2:13" ht="15.75" customHeight="1">
      <c r="B237" s="26">
        <f t="shared" si="5"/>
        <v>35683292.343245938</v>
      </c>
      <c r="C237" s="45">
        <f t="shared" si="8"/>
        <v>0.05</v>
      </c>
      <c r="D237" s="36">
        <v>20</v>
      </c>
      <c r="E237" s="37">
        <f t="shared" si="0"/>
        <v>8920.8230858114857</v>
      </c>
      <c r="F237" s="36">
        <v>30</v>
      </c>
      <c r="G237" s="37">
        <f t="shared" si="7"/>
        <v>5947.2153905409896</v>
      </c>
      <c r="H237" s="36">
        <v>40</v>
      </c>
      <c r="I237" s="37">
        <f t="shared" si="1"/>
        <v>4460.4115429057429</v>
      </c>
      <c r="J237" s="38">
        <f t="shared" si="2"/>
        <v>1784164.617162297</v>
      </c>
      <c r="K237" s="39">
        <f t="shared" si="3"/>
        <v>37467456.960408233</v>
      </c>
      <c r="M237" s="20" t="str">
        <f t="shared" si="4"/>
        <v/>
      </c>
    </row>
    <row r="238" spans="2:13" ht="15.75" customHeight="1">
      <c r="B238" s="26">
        <f t="shared" si="5"/>
        <v>37467456.960408233</v>
      </c>
      <c r="C238" s="45">
        <f t="shared" si="8"/>
        <v>0.05</v>
      </c>
      <c r="D238" s="36">
        <v>20</v>
      </c>
      <c r="E238" s="37">
        <f t="shared" si="0"/>
        <v>9366.8642401020588</v>
      </c>
      <c r="F238" s="36">
        <v>30</v>
      </c>
      <c r="G238" s="37">
        <f t="shared" si="7"/>
        <v>6244.5761600680398</v>
      </c>
      <c r="H238" s="36">
        <v>40</v>
      </c>
      <c r="I238" s="37">
        <f t="shared" si="1"/>
        <v>4683.4321200510294</v>
      </c>
      <c r="J238" s="38">
        <f t="shared" si="2"/>
        <v>1873372.8480204118</v>
      </c>
      <c r="K238" s="39">
        <f t="shared" si="3"/>
        <v>39340829.808428645</v>
      </c>
      <c r="M238" s="20" t="str">
        <f t="shared" si="4"/>
        <v/>
      </c>
    </row>
    <row r="239" spans="2:13" ht="15.75" customHeight="1">
      <c r="B239" s="26">
        <f t="shared" si="5"/>
        <v>39340829.808428645</v>
      </c>
      <c r="C239" s="45">
        <f t="shared" si="8"/>
        <v>0.05</v>
      </c>
      <c r="D239" s="36">
        <v>20</v>
      </c>
      <c r="E239" s="37">
        <f t="shared" si="0"/>
        <v>9835.2074521071609</v>
      </c>
      <c r="F239" s="36">
        <v>30</v>
      </c>
      <c r="G239" s="37">
        <f t="shared" si="7"/>
        <v>6556.8049680714412</v>
      </c>
      <c r="H239" s="36">
        <v>40</v>
      </c>
      <c r="I239" s="37">
        <f t="shared" si="1"/>
        <v>4917.6037260535804</v>
      </c>
      <c r="J239" s="38">
        <f t="shared" si="2"/>
        <v>1967041.4904214323</v>
      </c>
      <c r="K239" s="39">
        <f t="shared" si="3"/>
        <v>41307871.298850074</v>
      </c>
      <c r="M239" s="20" t="str">
        <f t="shared" si="4"/>
        <v/>
      </c>
    </row>
    <row r="240" spans="2:13" ht="15.75" customHeight="1">
      <c r="B240" s="26">
        <f t="shared" si="5"/>
        <v>41307871.298850074</v>
      </c>
      <c r="C240" s="45">
        <f t="shared" si="8"/>
        <v>0.05</v>
      </c>
      <c r="D240" s="36">
        <v>20</v>
      </c>
      <c r="E240" s="37">
        <f t="shared" si="0"/>
        <v>10326.967824712519</v>
      </c>
      <c r="F240" s="36">
        <v>30</v>
      </c>
      <c r="G240" s="37">
        <f t="shared" si="7"/>
        <v>6884.6452164750126</v>
      </c>
      <c r="H240" s="36">
        <v>40</v>
      </c>
      <c r="I240" s="37">
        <f t="shared" si="1"/>
        <v>5163.4839123562597</v>
      </c>
      <c r="J240" s="38">
        <f t="shared" si="2"/>
        <v>2065393.5649425038</v>
      </c>
      <c r="K240" s="39">
        <f t="shared" si="3"/>
        <v>43373264.863792576</v>
      </c>
      <c r="M240" s="20" t="str">
        <f t="shared" si="4"/>
        <v/>
      </c>
    </row>
    <row r="241" spans="2:13" ht="15.75" customHeight="1">
      <c r="B241" s="26">
        <f t="shared" si="5"/>
        <v>43373264.863792576</v>
      </c>
      <c r="C241" s="45">
        <f t="shared" si="8"/>
        <v>0.05</v>
      </c>
      <c r="D241" s="36">
        <v>20</v>
      </c>
      <c r="E241" s="37">
        <f t="shared" si="0"/>
        <v>10843.316215948144</v>
      </c>
      <c r="F241" s="36">
        <v>30</v>
      </c>
      <c r="G241" s="37">
        <f t="shared" si="7"/>
        <v>7228.8774772987626</v>
      </c>
      <c r="H241" s="36">
        <v>40</v>
      </c>
      <c r="I241" s="37">
        <f t="shared" si="1"/>
        <v>5421.6581079740718</v>
      </c>
      <c r="J241" s="38">
        <f t="shared" si="2"/>
        <v>2168663.2431896287</v>
      </c>
      <c r="K241" s="39">
        <f t="shared" si="3"/>
        <v>45541928.106982201</v>
      </c>
      <c r="M241" s="20" t="str">
        <f t="shared" si="4"/>
        <v/>
      </c>
    </row>
    <row r="242" spans="2:13" ht="15.75" customHeight="1">
      <c r="B242" s="26">
        <f t="shared" si="5"/>
        <v>45541928.106982201</v>
      </c>
      <c r="C242" s="45">
        <f t="shared" si="8"/>
        <v>0.05</v>
      </c>
      <c r="D242" s="36">
        <v>20</v>
      </c>
      <c r="E242" s="37">
        <f t="shared" si="0"/>
        <v>11385.482026745551</v>
      </c>
      <c r="F242" s="36">
        <v>30</v>
      </c>
      <c r="G242" s="37">
        <f t="shared" si="7"/>
        <v>7590.3213511637005</v>
      </c>
      <c r="H242" s="36">
        <v>40</v>
      </c>
      <c r="I242" s="37">
        <f t="shared" si="1"/>
        <v>5692.7410133727753</v>
      </c>
      <c r="J242" s="38">
        <f t="shared" si="2"/>
        <v>2277096.4053491103</v>
      </c>
      <c r="K242" s="39">
        <f t="shared" si="3"/>
        <v>47819024.512331314</v>
      </c>
      <c r="M242" s="20" t="str">
        <f t="shared" si="4"/>
        <v/>
      </c>
    </row>
    <row r="243" spans="2:13" ht="15.75" customHeight="1">
      <c r="B243" s="26">
        <f t="shared" si="5"/>
        <v>47819024.512331314</v>
      </c>
      <c r="C243" s="45">
        <f t="shared" si="8"/>
        <v>0.05</v>
      </c>
      <c r="D243" s="36">
        <v>20</v>
      </c>
      <c r="E243" s="37">
        <f t="shared" si="0"/>
        <v>11954.756128082829</v>
      </c>
      <c r="F243" s="36">
        <v>30</v>
      </c>
      <c r="G243" s="37">
        <f t="shared" si="7"/>
        <v>7969.8374187218869</v>
      </c>
      <c r="H243" s="36">
        <v>40</v>
      </c>
      <c r="I243" s="37">
        <f t="shared" si="1"/>
        <v>5977.3780640414143</v>
      </c>
      <c r="J243" s="38">
        <f t="shared" si="2"/>
        <v>2390951.2256165659</v>
      </c>
      <c r="K243" s="39">
        <f t="shared" si="3"/>
        <v>50209975.737947881</v>
      </c>
      <c r="M243" s="20" t="str">
        <f t="shared" si="4"/>
        <v/>
      </c>
    </row>
    <row r="244" spans="2:13" ht="15.75" customHeight="1">
      <c r="B244" s="26">
        <f t="shared" si="5"/>
        <v>50209975.737947881</v>
      </c>
      <c r="C244" s="45">
        <f t="shared" si="8"/>
        <v>0.05</v>
      </c>
      <c r="D244" s="36">
        <v>20</v>
      </c>
      <c r="E244" s="37">
        <f t="shared" si="0"/>
        <v>12552.493934486973</v>
      </c>
      <c r="F244" s="36">
        <v>30</v>
      </c>
      <c r="G244" s="37">
        <f t="shared" si="7"/>
        <v>8368.3292896579806</v>
      </c>
      <c r="H244" s="36">
        <v>40</v>
      </c>
      <c r="I244" s="37">
        <f t="shared" si="1"/>
        <v>6276.2469672434863</v>
      </c>
      <c r="J244" s="38">
        <f t="shared" si="2"/>
        <v>2510498.7868973943</v>
      </c>
      <c r="K244" s="39">
        <f t="shared" si="3"/>
        <v>52720474.524845272</v>
      </c>
      <c r="M244" s="20" t="str">
        <f t="shared" si="4"/>
        <v/>
      </c>
    </row>
    <row r="245" spans="2:13" ht="15.75" customHeight="1">
      <c r="B245" s="26">
        <f t="shared" si="5"/>
        <v>52720474.524845272</v>
      </c>
      <c r="C245" s="45">
        <f t="shared" si="8"/>
        <v>0.05</v>
      </c>
      <c r="D245" s="36">
        <v>20</v>
      </c>
      <c r="E245" s="37">
        <f t="shared" si="0"/>
        <v>13180.118631211319</v>
      </c>
      <c r="F245" s="36">
        <v>30</v>
      </c>
      <c r="G245" s="37">
        <f t="shared" si="7"/>
        <v>8786.7457541408785</v>
      </c>
      <c r="H245" s="36">
        <v>40</v>
      </c>
      <c r="I245" s="37">
        <f t="shared" si="1"/>
        <v>6590.0593156056593</v>
      </c>
      <c r="J245" s="38">
        <f t="shared" si="2"/>
        <v>2636023.7262422638</v>
      </c>
      <c r="K245" s="39">
        <f t="shared" si="3"/>
        <v>55356498.251087539</v>
      </c>
      <c r="M245" s="20" t="str">
        <f t="shared" si="4"/>
        <v/>
      </c>
    </row>
    <row r="246" spans="2:13" ht="15.75" customHeight="1">
      <c r="B246" s="26">
        <f t="shared" si="5"/>
        <v>55356498.251087539</v>
      </c>
      <c r="C246" s="45">
        <f t="shared" si="8"/>
        <v>0.05</v>
      </c>
      <c r="D246" s="36">
        <v>20</v>
      </c>
      <c r="E246" s="37">
        <f t="shared" si="0"/>
        <v>13839.124562771885</v>
      </c>
      <c r="F246" s="36">
        <v>30</v>
      </c>
      <c r="G246" s="37">
        <f t="shared" si="7"/>
        <v>9226.0830418479236</v>
      </c>
      <c r="H246" s="36">
        <v>40</v>
      </c>
      <c r="I246" s="37">
        <f t="shared" si="1"/>
        <v>6919.5622813859427</v>
      </c>
      <c r="J246" s="38">
        <f t="shared" si="2"/>
        <v>2767824.9125543772</v>
      </c>
      <c r="K246" s="39">
        <f t="shared" si="3"/>
        <v>58124323.163641915</v>
      </c>
      <c r="M246" s="20" t="str">
        <f t="shared" si="4"/>
        <v/>
      </c>
    </row>
    <row r="247" spans="2:13" ht="15.75" customHeight="1">
      <c r="B247" s="26">
        <f t="shared" si="5"/>
        <v>58124323.163641915</v>
      </c>
      <c r="C247" s="45">
        <f t="shared" si="8"/>
        <v>0.05</v>
      </c>
      <c r="D247" s="36">
        <v>20</v>
      </c>
      <c r="E247" s="37">
        <f t="shared" si="0"/>
        <v>14531.080790910481</v>
      </c>
      <c r="F247" s="36">
        <v>30</v>
      </c>
      <c r="G247" s="37">
        <f t="shared" si="7"/>
        <v>9687.3871939403198</v>
      </c>
      <c r="H247" s="36">
        <v>40</v>
      </c>
      <c r="I247" s="37">
        <f t="shared" si="1"/>
        <v>7265.5403954552403</v>
      </c>
      <c r="J247" s="38">
        <f t="shared" si="2"/>
        <v>2906216.1581820957</v>
      </c>
      <c r="K247" s="39">
        <f t="shared" si="3"/>
        <v>61030539.321824014</v>
      </c>
      <c r="M247" s="20" t="str">
        <f t="shared" si="4"/>
        <v/>
      </c>
    </row>
    <row r="248" spans="2:13" ht="15.75" customHeight="1">
      <c r="B248" s="26">
        <f t="shared" si="5"/>
        <v>61030539.321824014</v>
      </c>
      <c r="C248" s="45">
        <f t="shared" si="8"/>
        <v>0.05</v>
      </c>
      <c r="D248" s="36">
        <v>20</v>
      </c>
      <c r="E248" s="37">
        <f t="shared" si="0"/>
        <v>15257.634830456003</v>
      </c>
      <c r="F248" s="36">
        <v>30</v>
      </c>
      <c r="G248" s="37">
        <f t="shared" si="7"/>
        <v>10171.756553637335</v>
      </c>
      <c r="H248" s="36">
        <v>40</v>
      </c>
      <c r="I248" s="37">
        <f t="shared" si="1"/>
        <v>7628.8174152280017</v>
      </c>
      <c r="J248" s="38">
        <f t="shared" si="2"/>
        <v>3051526.9660912007</v>
      </c>
      <c r="K248" s="39">
        <f t="shared" si="3"/>
        <v>64082066.287915215</v>
      </c>
      <c r="M248" s="20" t="str">
        <f t="shared" si="4"/>
        <v/>
      </c>
    </row>
    <row r="249" spans="2:13" ht="15.75" customHeight="1">
      <c r="B249" s="26">
        <f t="shared" si="5"/>
        <v>64082066.287915215</v>
      </c>
      <c r="C249" s="45">
        <f t="shared" si="8"/>
        <v>0.05</v>
      </c>
      <c r="D249" s="36">
        <v>20</v>
      </c>
      <c r="E249" s="37">
        <f t="shared" si="0"/>
        <v>16020.516571978806</v>
      </c>
      <c r="F249" s="36">
        <v>30</v>
      </c>
      <c r="G249" s="37">
        <f t="shared" si="7"/>
        <v>10680.344381319203</v>
      </c>
      <c r="H249" s="36">
        <v>40</v>
      </c>
      <c r="I249" s="37">
        <f t="shared" si="1"/>
        <v>8010.2582859894028</v>
      </c>
      <c r="J249" s="38">
        <f t="shared" si="2"/>
        <v>3204103.3143957611</v>
      </c>
      <c r="K249" s="39">
        <f t="shared" si="3"/>
        <v>67286169.60231097</v>
      </c>
      <c r="M249" s="20" t="str">
        <f t="shared" si="4"/>
        <v/>
      </c>
    </row>
    <row r="250" spans="2:13" ht="15.75" customHeight="1">
      <c r="B250" s="26">
        <f t="shared" si="5"/>
        <v>67286169.60231097</v>
      </c>
      <c r="C250" s="45">
        <f t="shared" si="8"/>
        <v>0.05</v>
      </c>
      <c r="D250" s="36">
        <v>20</v>
      </c>
      <c r="E250" s="37">
        <f t="shared" si="0"/>
        <v>16821.542400577742</v>
      </c>
      <c r="F250" s="36">
        <v>30</v>
      </c>
      <c r="G250" s="37">
        <f t="shared" si="7"/>
        <v>11214.361600385162</v>
      </c>
      <c r="H250" s="36">
        <v>40</v>
      </c>
      <c r="I250" s="37">
        <f t="shared" si="1"/>
        <v>8410.7712002888711</v>
      </c>
      <c r="J250" s="38">
        <f t="shared" si="2"/>
        <v>3364308.4801155487</v>
      </c>
      <c r="K250" s="39">
        <f t="shared" si="3"/>
        <v>70650478.082426518</v>
      </c>
      <c r="M250" s="20" t="str">
        <f t="shared" si="4"/>
        <v/>
      </c>
    </row>
    <row r="251" spans="2:13" ht="15.75" customHeight="1">
      <c r="B251" s="26">
        <f t="shared" si="5"/>
        <v>70650478.082426518</v>
      </c>
      <c r="C251" s="45">
        <f t="shared" si="8"/>
        <v>0.05</v>
      </c>
      <c r="D251" s="36">
        <v>20</v>
      </c>
      <c r="E251" s="37">
        <f t="shared" si="0"/>
        <v>17662.61952060663</v>
      </c>
      <c r="F251" s="36">
        <v>30</v>
      </c>
      <c r="G251" s="37">
        <f t="shared" si="7"/>
        <v>11775.07968040442</v>
      </c>
      <c r="H251" s="36">
        <v>40</v>
      </c>
      <c r="I251" s="37">
        <f t="shared" si="1"/>
        <v>8831.3097603033148</v>
      </c>
      <c r="J251" s="38">
        <f t="shared" si="2"/>
        <v>3532523.9041213263</v>
      </c>
      <c r="K251" s="39">
        <f t="shared" si="3"/>
        <v>74183001.986547843</v>
      </c>
      <c r="M251" s="20" t="str">
        <f t="shared" si="4"/>
        <v/>
      </c>
    </row>
    <row r="252" spans="2:13" ht="15.75" customHeight="1">
      <c r="B252" s="26">
        <f t="shared" si="5"/>
        <v>74183001.986547843</v>
      </c>
      <c r="C252" s="45">
        <f t="shared" si="8"/>
        <v>0.05</v>
      </c>
      <c r="D252" s="36">
        <v>20</v>
      </c>
      <c r="E252" s="37">
        <f t="shared" si="0"/>
        <v>18545.750496636963</v>
      </c>
      <c r="F252" s="36">
        <v>30</v>
      </c>
      <c r="G252" s="37">
        <f t="shared" si="7"/>
        <v>12363.833664424641</v>
      </c>
      <c r="H252" s="36">
        <v>40</v>
      </c>
      <c r="I252" s="37">
        <f t="shared" si="1"/>
        <v>9272.8752483184817</v>
      </c>
      <c r="J252" s="38">
        <f t="shared" si="2"/>
        <v>3709150.0993273924</v>
      </c>
      <c r="K252" s="39">
        <f t="shared" si="3"/>
        <v>77892152.085875228</v>
      </c>
      <c r="M252" s="20" t="str">
        <f t="shared" si="4"/>
        <v/>
      </c>
    </row>
    <row r="253" spans="2:13" ht="15.75" customHeight="1">
      <c r="B253" s="26">
        <f t="shared" si="5"/>
        <v>77892152.085875228</v>
      </c>
      <c r="C253" s="45">
        <f t="shared" si="8"/>
        <v>0.05</v>
      </c>
      <c r="D253" s="36">
        <v>20</v>
      </c>
      <c r="E253" s="37">
        <f t="shared" si="0"/>
        <v>19473.038021468808</v>
      </c>
      <c r="F253" s="36">
        <v>30</v>
      </c>
      <c r="G253" s="37">
        <f t="shared" si="7"/>
        <v>12982.025347645873</v>
      </c>
      <c r="H253" s="36">
        <v>40</v>
      </c>
      <c r="I253" s="37">
        <f t="shared" si="1"/>
        <v>9736.5190107344042</v>
      </c>
      <c r="J253" s="38">
        <f t="shared" si="2"/>
        <v>3894607.6042937618</v>
      </c>
      <c r="K253" s="39">
        <f t="shared" si="3"/>
        <v>81786759.690168992</v>
      </c>
      <c r="M253" s="20" t="str">
        <f t="shared" si="4"/>
        <v/>
      </c>
    </row>
    <row r="254" spans="2:13" ht="15.75" customHeight="1">
      <c r="B254" s="26">
        <f t="shared" si="5"/>
        <v>81786759.690168992</v>
      </c>
      <c r="C254" s="45">
        <v>0.05</v>
      </c>
      <c r="D254" s="36">
        <v>20</v>
      </c>
      <c r="E254" s="37">
        <f t="shared" si="0"/>
        <v>20446.689922542246</v>
      </c>
      <c r="F254" s="36">
        <v>30</v>
      </c>
      <c r="G254" s="37">
        <f t="shared" si="7"/>
        <v>13631.126615028164</v>
      </c>
      <c r="H254" s="36">
        <v>40</v>
      </c>
      <c r="I254" s="37">
        <f t="shared" si="1"/>
        <v>10223.344961271123</v>
      </c>
      <c r="J254" s="38">
        <f t="shared" si="2"/>
        <v>4089337.9845084497</v>
      </c>
      <c r="K254" s="39">
        <f t="shared" si="3"/>
        <v>85876097.674677446</v>
      </c>
      <c r="M254" s="20" t="str">
        <f t="shared" si="4"/>
        <v/>
      </c>
    </row>
    <row r="255" spans="2:13" ht="15.75" customHeight="1">
      <c r="G255" s="10"/>
      <c r="H255" s="10"/>
      <c r="I255" s="10"/>
      <c r="J255" s="52"/>
    </row>
    <row r="256" spans="2:13" ht="15.75" customHeight="1">
      <c r="G256" s="10"/>
      <c r="H256" s="10"/>
      <c r="I256" s="10"/>
      <c r="J256" s="52"/>
    </row>
    <row r="257" spans="7:10" ht="15.75" customHeight="1">
      <c r="G257" s="10"/>
      <c r="H257" s="10"/>
      <c r="I257" s="10"/>
      <c r="J257" s="52"/>
    </row>
    <row r="258" spans="7:10" ht="15.75" customHeight="1">
      <c r="G258" s="10"/>
      <c r="H258" s="10"/>
      <c r="I258" s="10"/>
      <c r="J258" s="52"/>
    </row>
    <row r="259" spans="7:10" ht="15.75" customHeight="1">
      <c r="G259" s="10"/>
      <c r="H259" s="10"/>
      <c r="I259" s="10"/>
      <c r="J259" s="52"/>
    </row>
    <row r="260" spans="7:10" ht="15.75" customHeight="1">
      <c r="G260" s="10"/>
      <c r="H260" s="10"/>
      <c r="I260" s="10"/>
      <c r="J260" s="52"/>
    </row>
    <row r="261" spans="7:10" ht="15.75" customHeight="1">
      <c r="G261" s="10"/>
      <c r="H261" s="10"/>
      <c r="I261" s="10"/>
      <c r="J261" s="52"/>
    </row>
    <row r="262" spans="7:10" ht="15.75" customHeight="1">
      <c r="G262" s="10"/>
      <c r="H262" s="10"/>
      <c r="I262" s="10"/>
      <c r="J262" s="52"/>
    </row>
    <row r="263" spans="7:10" ht="15.75" customHeight="1">
      <c r="G263" s="10"/>
      <c r="H263" s="10"/>
      <c r="I263" s="10"/>
      <c r="J263" s="52"/>
    </row>
    <row r="264" spans="7:10" ht="15.75" customHeight="1">
      <c r="G264" s="10"/>
      <c r="H264" s="10"/>
      <c r="I264" s="10"/>
      <c r="J264" s="52"/>
    </row>
    <row r="265" spans="7:10" ht="15.75" customHeight="1">
      <c r="G265" s="10"/>
      <c r="H265" s="10"/>
      <c r="I265" s="10"/>
      <c r="J265" s="52"/>
    </row>
    <row r="266" spans="7:10" ht="15.75" customHeight="1">
      <c r="G266" s="10"/>
      <c r="H266" s="10"/>
      <c r="I266" s="10"/>
      <c r="J266" s="52"/>
    </row>
    <row r="267" spans="7:10" ht="15.75" customHeight="1">
      <c r="G267" s="10"/>
      <c r="H267" s="10"/>
      <c r="I267" s="10"/>
      <c r="J267" s="52"/>
    </row>
    <row r="268" spans="7:10" ht="15.75" customHeight="1">
      <c r="G268" s="10"/>
      <c r="H268" s="10"/>
      <c r="I268" s="10"/>
      <c r="J268" s="52"/>
    </row>
    <row r="269" spans="7:10" ht="15.75" customHeight="1">
      <c r="G269" s="10"/>
      <c r="H269" s="10"/>
      <c r="I269" s="10"/>
      <c r="J269" s="52"/>
    </row>
    <row r="270" spans="7:10" ht="15.75" customHeight="1">
      <c r="G270" s="10"/>
      <c r="H270" s="10"/>
      <c r="I270" s="10"/>
      <c r="J270" s="52"/>
    </row>
    <row r="271" spans="7:10" ht="15.75" customHeight="1">
      <c r="G271" s="10"/>
      <c r="H271" s="10"/>
      <c r="I271" s="10"/>
      <c r="J271" s="52"/>
    </row>
    <row r="272" spans="7:10" ht="15.75" customHeight="1">
      <c r="G272" s="10"/>
      <c r="H272" s="10"/>
      <c r="I272" s="10"/>
      <c r="J272" s="52"/>
    </row>
    <row r="273" spans="7:10" ht="15.75" customHeight="1">
      <c r="G273" s="10"/>
      <c r="H273" s="10"/>
      <c r="I273" s="10"/>
      <c r="J273" s="52"/>
    </row>
    <row r="274" spans="7:10" ht="15.75" customHeight="1">
      <c r="G274" s="10"/>
      <c r="H274" s="10"/>
      <c r="I274" s="10"/>
      <c r="J274" s="52"/>
    </row>
    <row r="275" spans="7:10" ht="15.75" customHeight="1">
      <c r="G275" s="10"/>
      <c r="H275" s="10"/>
      <c r="I275" s="10"/>
      <c r="J275" s="52"/>
    </row>
    <row r="276" spans="7:10" ht="15.75" customHeight="1">
      <c r="G276" s="10"/>
      <c r="H276" s="10"/>
      <c r="I276" s="10"/>
      <c r="J276" s="52"/>
    </row>
    <row r="277" spans="7:10" ht="15.75" customHeight="1">
      <c r="G277" s="10"/>
      <c r="H277" s="10"/>
      <c r="I277" s="10"/>
      <c r="J277" s="52"/>
    </row>
    <row r="278" spans="7:10" ht="15.75" customHeight="1">
      <c r="G278" s="10"/>
      <c r="H278" s="10"/>
      <c r="I278" s="10"/>
      <c r="J278" s="52"/>
    </row>
    <row r="279" spans="7:10" ht="15.75" customHeight="1">
      <c r="G279" s="10"/>
      <c r="H279" s="10"/>
      <c r="I279" s="10"/>
      <c r="J279" s="52"/>
    </row>
    <row r="280" spans="7:10" ht="15.75" customHeight="1">
      <c r="G280" s="10"/>
      <c r="H280" s="10"/>
      <c r="I280" s="10"/>
      <c r="J280" s="52"/>
    </row>
    <row r="281" spans="7:10" ht="15.75" customHeight="1">
      <c r="G281" s="10"/>
      <c r="H281" s="10"/>
      <c r="I281" s="10"/>
      <c r="J281" s="52"/>
    </row>
    <row r="282" spans="7:10" ht="15.75" customHeight="1">
      <c r="G282" s="10"/>
      <c r="H282" s="10"/>
      <c r="I282" s="10"/>
      <c r="J282" s="52"/>
    </row>
    <row r="283" spans="7:10" ht="15.75" customHeight="1">
      <c r="G283" s="10"/>
      <c r="H283" s="10"/>
      <c r="I283" s="10"/>
      <c r="J283" s="52"/>
    </row>
    <row r="284" spans="7:10" ht="15.75" customHeight="1">
      <c r="G284" s="10"/>
      <c r="H284" s="10"/>
      <c r="I284" s="10"/>
      <c r="J284" s="52"/>
    </row>
    <row r="285" spans="7:10" ht="15.75" customHeight="1">
      <c r="G285" s="10"/>
      <c r="H285" s="10"/>
      <c r="I285" s="10"/>
      <c r="J285" s="52"/>
    </row>
    <row r="286" spans="7:10" ht="15.75" customHeight="1">
      <c r="G286" s="10"/>
      <c r="H286" s="10"/>
      <c r="I286" s="10"/>
      <c r="J286" s="52"/>
    </row>
    <row r="287" spans="7:10" ht="15.75" customHeight="1">
      <c r="G287" s="10"/>
      <c r="H287" s="10"/>
      <c r="I287" s="10"/>
      <c r="J287" s="52"/>
    </row>
    <row r="288" spans="7:10" ht="15.75" customHeight="1">
      <c r="G288" s="10"/>
      <c r="H288" s="10"/>
      <c r="I288" s="10"/>
      <c r="J288" s="52"/>
    </row>
    <row r="289" spans="7:10" ht="15.75" customHeight="1">
      <c r="G289" s="10"/>
      <c r="H289" s="10"/>
      <c r="I289" s="10"/>
      <c r="J289" s="52"/>
    </row>
    <row r="290" spans="7:10" ht="15.75" customHeight="1">
      <c r="G290" s="10"/>
      <c r="H290" s="10"/>
      <c r="I290" s="10"/>
      <c r="J290" s="52"/>
    </row>
    <row r="291" spans="7:10" ht="15.75" customHeight="1">
      <c r="G291" s="10"/>
      <c r="H291" s="10"/>
      <c r="I291" s="10"/>
      <c r="J291" s="52"/>
    </row>
    <row r="292" spans="7:10" ht="15.75" customHeight="1">
      <c r="G292" s="10"/>
      <c r="H292" s="10"/>
      <c r="I292" s="10"/>
      <c r="J292" s="52"/>
    </row>
    <row r="293" spans="7:10" ht="15.75" customHeight="1">
      <c r="G293" s="10"/>
      <c r="H293" s="10"/>
      <c r="I293" s="10"/>
      <c r="J293" s="52"/>
    </row>
    <row r="294" spans="7:10" ht="15.75" customHeight="1">
      <c r="G294" s="10"/>
      <c r="H294" s="10"/>
      <c r="I294" s="10"/>
      <c r="J294" s="52"/>
    </row>
    <row r="295" spans="7:10" ht="15.75" customHeight="1">
      <c r="G295" s="10"/>
      <c r="H295" s="10"/>
      <c r="I295" s="10"/>
      <c r="J295" s="52"/>
    </row>
    <row r="296" spans="7:10" ht="15.75" customHeight="1">
      <c r="G296" s="10"/>
      <c r="H296" s="10"/>
      <c r="I296" s="10"/>
      <c r="J296" s="52"/>
    </row>
    <row r="297" spans="7:10" ht="15.75" customHeight="1">
      <c r="G297" s="10"/>
      <c r="H297" s="10"/>
      <c r="I297" s="10"/>
      <c r="J297" s="52"/>
    </row>
    <row r="298" spans="7:10" ht="15.75" customHeight="1">
      <c r="G298" s="10"/>
      <c r="H298" s="10"/>
      <c r="I298" s="10"/>
      <c r="J298" s="52"/>
    </row>
    <row r="299" spans="7:10" ht="15.75" customHeight="1">
      <c r="G299" s="10"/>
      <c r="H299" s="10"/>
      <c r="I299" s="10"/>
      <c r="J299" s="52"/>
    </row>
    <row r="300" spans="7:10" ht="15.75" customHeight="1">
      <c r="G300" s="10"/>
      <c r="H300" s="10"/>
      <c r="I300" s="10"/>
      <c r="J300" s="52"/>
    </row>
    <row r="301" spans="7:10" ht="15.75" customHeight="1">
      <c r="G301" s="10"/>
      <c r="H301" s="10"/>
      <c r="I301" s="10"/>
      <c r="J301" s="52"/>
    </row>
    <row r="302" spans="7:10" ht="15.75" customHeight="1">
      <c r="G302" s="10"/>
      <c r="H302" s="10"/>
      <c r="I302" s="10"/>
      <c r="J302" s="52"/>
    </row>
    <row r="303" spans="7:10" ht="15.75" customHeight="1">
      <c r="G303" s="10"/>
      <c r="H303" s="10"/>
      <c r="I303" s="10"/>
      <c r="J303" s="52"/>
    </row>
    <row r="304" spans="7:10" ht="15.75" customHeight="1">
      <c r="G304" s="10"/>
      <c r="H304" s="10"/>
      <c r="I304" s="10"/>
      <c r="J304" s="52"/>
    </row>
    <row r="305" spans="7:10" ht="15.75" customHeight="1">
      <c r="G305" s="10"/>
      <c r="H305" s="10"/>
      <c r="I305" s="10"/>
      <c r="J305" s="52"/>
    </row>
    <row r="306" spans="7:10" ht="15.75" customHeight="1">
      <c r="G306" s="10"/>
      <c r="H306" s="10"/>
      <c r="I306" s="10"/>
      <c r="J306" s="52"/>
    </row>
    <row r="307" spans="7:10" ht="15.75" customHeight="1">
      <c r="G307" s="10"/>
      <c r="H307" s="10"/>
      <c r="I307" s="10"/>
      <c r="J307" s="52"/>
    </row>
    <row r="308" spans="7:10" ht="15.75" customHeight="1">
      <c r="G308" s="10"/>
      <c r="H308" s="10"/>
      <c r="I308" s="10"/>
      <c r="J308" s="52"/>
    </row>
    <row r="309" spans="7:10" ht="15.75" customHeight="1">
      <c r="G309" s="10"/>
      <c r="H309" s="10"/>
      <c r="I309" s="10"/>
      <c r="J309" s="52"/>
    </row>
    <row r="310" spans="7:10" ht="15.75" customHeight="1">
      <c r="G310" s="10"/>
      <c r="H310" s="10"/>
      <c r="I310" s="10"/>
      <c r="J310" s="52"/>
    </row>
    <row r="311" spans="7:10" ht="15.75" customHeight="1">
      <c r="G311" s="10"/>
      <c r="H311" s="10"/>
      <c r="I311" s="10"/>
      <c r="J311" s="52"/>
    </row>
    <row r="312" spans="7:10" ht="15.75" customHeight="1">
      <c r="G312" s="10"/>
      <c r="H312" s="10"/>
      <c r="I312" s="10"/>
      <c r="J312" s="52"/>
    </row>
    <row r="313" spans="7:10" ht="15.75" customHeight="1">
      <c r="G313" s="10"/>
      <c r="H313" s="10"/>
      <c r="I313" s="10"/>
      <c r="J313" s="52"/>
    </row>
    <row r="314" spans="7:10" ht="15.75" customHeight="1">
      <c r="G314" s="10"/>
      <c r="H314" s="10"/>
      <c r="I314" s="10"/>
      <c r="J314" s="52"/>
    </row>
    <row r="315" spans="7:10" ht="15.75" customHeight="1">
      <c r="G315" s="10"/>
      <c r="H315" s="10"/>
      <c r="I315" s="10"/>
      <c r="J315" s="52"/>
    </row>
    <row r="316" spans="7:10" ht="15.75" customHeight="1">
      <c r="G316" s="10"/>
      <c r="H316" s="10"/>
      <c r="I316" s="10"/>
      <c r="J316" s="52"/>
    </row>
    <row r="317" spans="7:10" ht="15.75" customHeight="1">
      <c r="G317" s="10"/>
      <c r="H317" s="10"/>
      <c r="I317" s="10"/>
      <c r="J317" s="52"/>
    </row>
    <row r="318" spans="7:10" ht="15.75" customHeight="1">
      <c r="G318" s="10"/>
      <c r="H318" s="10"/>
      <c r="I318" s="10"/>
      <c r="J318" s="52"/>
    </row>
    <row r="319" spans="7:10" ht="15.75" customHeight="1">
      <c r="G319" s="10"/>
      <c r="H319" s="10"/>
      <c r="I319" s="10"/>
      <c r="J319" s="52"/>
    </row>
    <row r="320" spans="7:10" ht="15.75" customHeight="1">
      <c r="G320" s="10"/>
      <c r="H320" s="10"/>
      <c r="I320" s="10"/>
      <c r="J320" s="52"/>
    </row>
    <row r="321" spans="7:10" ht="15.75" customHeight="1">
      <c r="G321" s="10"/>
      <c r="H321" s="10"/>
      <c r="I321" s="10"/>
      <c r="J321" s="52"/>
    </row>
    <row r="322" spans="7:10" ht="15.75" customHeight="1">
      <c r="G322" s="10"/>
      <c r="H322" s="10"/>
      <c r="I322" s="10"/>
      <c r="J322" s="52"/>
    </row>
    <row r="323" spans="7:10" ht="15.75" customHeight="1">
      <c r="G323" s="10"/>
      <c r="H323" s="10"/>
      <c r="I323" s="10"/>
      <c r="J323" s="52"/>
    </row>
    <row r="324" spans="7:10" ht="15.75" customHeight="1">
      <c r="G324" s="10"/>
      <c r="H324" s="10"/>
      <c r="I324" s="10"/>
      <c r="J324" s="52"/>
    </row>
    <row r="325" spans="7:10" ht="15.75" customHeight="1">
      <c r="G325" s="10"/>
      <c r="H325" s="10"/>
      <c r="I325" s="10"/>
      <c r="J325" s="52"/>
    </row>
    <row r="326" spans="7:10" ht="15.75" customHeight="1">
      <c r="G326" s="10"/>
      <c r="H326" s="10"/>
      <c r="I326" s="10"/>
      <c r="J326" s="52"/>
    </row>
    <row r="327" spans="7:10" ht="15.75" customHeight="1">
      <c r="G327" s="10"/>
      <c r="H327" s="10"/>
      <c r="I327" s="10"/>
      <c r="J327" s="52"/>
    </row>
    <row r="328" spans="7:10" ht="15.75" customHeight="1">
      <c r="G328" s="10"/>
      <c r="H328" s="10"/>
      <c r="I328" s="10"/>
      <c r="J328" s="52"/>
    </row>
    <row r="329" spans="7:10" ht="15.75" customHeight="1">
      <c r="G329" s="10"/>
      <c r="H329" s="10"/>
      <c r="I329" s="10"/>
      <c r="J329" s="52"/>
    </row>
    <row r="330" spans="7:10" ht="15.75" customHeight="1">
      <c r="G330" s="10"/>
      <c r="H330" s="10"/>
      <c r="I330" s="10"/>
      <c r="J330" s="52"/>
    </row>
    <row r="331" spans="7:10" ht="15.75" customHeight="1">
      <c r="G331" s="10"/>
      <c r="H331" s="10"/>
      <c r="I331" s="10"/>
      <c r="J331" s="52"/>
    </row>
    <row r="332" spans="7:10" ht="15.75" customHeight="1">
      <c r="G332" s="10"/>
      <c r="H332" s="10"/>
      <c r="I332" s="10"/>
      <c r="J332" s="52"/>
    </row>
    <row r="333" spans="7:10" ht="15.75" customHeight="1">
      <c r="G333" s="10"/>
      <c r="H333" s="10"/>
      <c r="I333" s="10"/>
      <c r="J333" s="52"/>
    </row>
    <row r="334" spans="7:10" ht="15.75" customHeight="1">
      <c r="G334" s="10"/>
      <c r="H334" s="10"/>
      <c r="I334" s="10"/>
      <c r="J334" s="52"/>
    </row>
    <row r="335" spans="7:10" ht="15.75" customHeight="1">
      <c r="G335" s="10"/>
      <c r="H335" s="10"/>
      <c r="I335" s="10"/>
      <c r="J335" s="52"/>
    </row>
    <row r="336" spans="7:10" ht="15.75" customHeight="1">
      <c r="G336" s="10"/>
      <c r="H336" s="10"/>
      <c r="I336" s="10"/>
      <c r="J336" s="52"/>
    </row>
    <row r="337" spans="7:10" ht="15.75" customHeight="1">
      <c r="G337" s="10"/>
      <c r="H337" s="10"/>
      <c r="I337" s="10"/>
      <c r="J337" s="52"/>
    </row>
    <row r="338" spans="7:10" ht="15.75" customHeight="1">
      <c r="G338" s="10"/>
      <c r="H338" s="10"/>
      <c r="I338" s="10"/>
      <c r="J338" s="52"/>
    </row>
    <row r="339" spans="7:10" ht="15.75" customHeight="1">
      <c r="G339" s="10"/>
      <c r="H339" s="10"/>
      <c r="I339" s="10"/>
      <c r="J339" s="52"/>
    </row>
    <row r="340" spans="7:10" ht="15.75" customHeight="1">
      <c r="G340" s="10"/>
      <c r="H340" s="10"/>
      <c r="I340" s="10"/>
      <c r="J340" s="52"/>
    </row>
    <row r="341" spans="7:10" ht="15.75" customHeight="1">
      <c r="G341" s="10"/>
      <c r="H341" s="10"/>
      <c r="I341" s="10"/>
      <c r="J341" s="52"/>
    </row>
    <row r="342" spans="7:10" ht="15.75" customHeight="1">
      <c r="G342" s="10"/>
      <c r="H342" s="10"/>
      <c r="I342" s="10"/>
      <c r="J342" s="52"/>
    </row>
    <row r="343" spans="7:10" ht="15.75" customHeight="1">
      <c r="G343" s="10"/>
      <c r="H343" s="10"/>
      <c r="I343" s="10"/>
      <c r="J343" s="52"/>
    </row>
    <row r="344" spans="7:10" ht="15.75" customHeight="1">
      <c r="G344" s="10"/>
      <c r="H344" s="10"/>
      <c r="I344" s="10"/>
      <c r="J344" s="52"/>
    </row>
    <row r="345" spans="7:10" ht="15.75" customHeight="1">
      <c r="G345" s="10"/>
      <c r="H345" s="10"/>
      <c r="I345" s="10"/>
      <c r="J345" s="52"/>
    </row>
    <row r="346" spans="7:10" ht="15.75" customHeight="1">
      <c r="G346" s="10"/>
      <c r="H346" s="10"/>
      <c r="I346" s="10"/>
      <c r="J346" s="52"/>
    </row>
    <row r="347" spans="7:10" ht="15.75" customHeight="1">
      <c r="G347" s="10"/>
      <c r="H347" s="10"/>
      <c r="I347" s="10"/>
      <c r="J347" s="52"/>
    </row>
    <row r="348" spans="7:10" ht="15.75" customHeight="1">
      <c r="G348" s="10"/>
      <c r="H348" s="10"/>
      <c r="I348" s="10"/>
      <c r="J348" s="52"/>
    </row>
    <row r="349" spans="7:10" ht="15.75" customHeight="1">
      <c r="G349" s="10"/>
      <c r="H349" s="10"/>
      <c r="I349" s="10"/>
      <c r="J349" s="52"/>
    </row>
    <row r="350" spans="7:10" ht="15.75" customHeight="1">
      <c r="G350" s="10"/>
      <c r="H350" s="10"/>
      <c r="I350" s="10"/>
      <c r="J350" s="52"/>
    </row>
    <row r="351" spans="7:10" ht="15.75" customHeight="1">
      <c r="G351" s="10"/>
      <c r="H351" s="10"/>
      <c r="I351" s="10"/>
      <c r="J351" s="52"/>
    </row>
    <row r="352" spans="7:10" ht="15.75" customHeight="1">
      <c r="G352" s="10"/>
      <c r="H352" s="10"/>
      <c r="I352" s="10"/>
      <c r="J352" s="52"/>
    </row>
    <row r="353" spans="7:10" ht="15.75" customHeight="1">
      <c r="G353" s="10"/>
      <c r="H353" s="10"/>
      <c r="I353" s="10"/>
      <c r="J353" s="52"/>
    </row>
    <row r="354" spans="7:10" ht="15.75" customHeight="1">
      <c r="G354" s="10"/>
      <c r="H354" s="10"/>
      <c r="I354" s="10"/>
      <c r="J354" s="52"/>
    </row>
    <row r="355" spans="7:10" ht="15.75" customHeight="1">
      <c r="G355" s="10"/>
      <c r="H355" s="10"/>
      <c r="I355" s="10"/>
      <c r="J355" s="52"/>
    </row>
    <row r="356" spans="7:10" ht="15.75" customHeight="1">
      <c r="G356" s="10"/>
      <c r="H356" s="10"/>
      <c r="I356" s="10"/>
      <c r="J356" s="52"/>
    </row>
    <row r="357" spans="7:10" ht="15.75" customHeight="1">
      <c r="G357" s="10"/>
      <c r="H357" s="10"/>
      <c r="I357" s="10"/>
      <c r="J357" s="52"/>
    </row>
    <row r="358" spans="7:10" ht="15.75" customHeight="1">
      <c r="G358" s="10"/>
      <c r="H358" s="10"/>
      <c r="I358" s="10"/>
      <c r="J358" s="52"/>
    </row>
    <row r="359" spans="7:10" ht="15.75" customHeight="1">
      <c r="G359" s="10"/>
      <c r="H359" s="10"/>
      <c r="I359" s="10"/>
      <c r="J359" s="52"/>
    </row>
    <row r="360" spans="7:10" ht="15.75" customHeight="1">
      <c r="G360" s="10"/>
      <c r="H360" s="10"/>
      <c r="I360" s="10"/>
      <c r="J360" s="52"/>
    </row>
    <row r="361" spans="7:10" ht="15.75" customHeight="1">
      <c r="G361" s="10"/>
      <c r="H361" s="10"/>
      <c r="I361" s="10"/>
      <c r="J361" s="52"/>
    </row>
    <row r="362" spans="7:10" ht="15.75" customHeight="1">
      <c r="G362" s="10"/>
      <c r="H362" s="10"/>
      <c r="I362" s="10"/>
      <c r="J362" s="52"/>
    </row>
    <row r="363" spans="7:10" ht="15.75" customHeight="1">
      <c r="G363" s="10"/>
      <c r="H363" s="10"/>
      <c r="I363" s="10"/>
      <c r="J363" s="52"/>
    </row>
    <row r="364" spans="7:10" ht="15.75" customHeight="1">
      <c r="G364" s="10"/>
      <c r="H364" s="10"/>
      <c r="I364" s="10"/>
      <c r="J364" s="52"/>
    </row>
    <row r="365" spans="7:10" ht="15.75" customHeight="1">
      <c r="G365" s="10"/>
      <c r="H365" s="10"/>
      <c r="I365" s="10"/>
      <c r="J365" s="52"/>
    </row>
    <row r="366" spans="7:10" ht="15.75" customHeight="1">
      <c r="G366" s="10"/>
      <c r="H366" s="10"/>
      <c r="I366" s="10"/>
      <c r="J366" s="52"/>
    </row>
    <row r="367" spans="7:10" ht="15.75" customHeight="1">
      <c r="G367" s="10"/>
      <c r="H367" s="10"/>
      <c r="I367" s="10"/>
      <c r="J367" s="52"/>
    </row>
    <row r="368" spans="7:10" ht="15.75" customHeight="1">
      <c r="G368" s="10"/>
      <c r="H368" s="10"/>
      <c r="I368" s="10"/>
      <c r="J368" s="52"/>
    </row>
    <row r="369" spans="7:10" ht="15.75" customHeight="1">
      <c r="G369" s="10"/>
      <c r="H369" s="10"/>
      <c r="I369" s="10"/>
      <c r="J369" s="52"/>
    </row>
    <row r="370" spans="7:10" ht="15.75" customHeight="1">
      <c r="G370" s="10"/>
      <c r="H370" s="10"/>
      <c r="I370" s="10"/>
      <c r="J370" s="52"/>
    </row>
    <row r="371" spans="7:10" ht="15.75" customHeight="1">
      <c r="G371" s="10"/>
      <c r="H371" s="10"/>
      <c r="I371" s="10"/>
      <c r="J371" s="52"/>
    </row>
    <row r="372" spans="7:10" ht="15.75" customHeight="1">
      <c r="G372" s="10"/>
      <c r="H372" s="10"/>
      <c r="I372" s="10"/>
      <c r="J372" s="52"/>
    </row>
    <row r="373" spans="7:10" ht="15.75" customHeight="1">
      <c r="G373" s="10"/>
      <c r="H373" s="10"/>
      <c r="I373" s="10"/>
      <c r="J373" s="52"/>
    </row>
    <row r="374" spans="7:10" ht="15.75" customHeight="1">
      <c r="G374" s="10"/>
      <c r="H374" s="10"/>
      <c r="I374" s="10"/>
      <c r="J374" s="52"/>
    </row>
    <row r="375" spans="7:10" ht="15.75" customHeight="1">
      <c r="G375" s="10"/>
      <c r="H375" s="10"/>
      <c r="I375" s="10"/>
      <c r="J375" s="52"/>
    </row>
    <row r="376" spans="7:10" ht="15.75" customHeight="1">
      <c r="G376" s="10"/>
      <c r="H376" s="10"/>
      <c r="I376" s="10"/>
      <c r="J376" s="52"/>
    </row>
    <row r="377" spans="7:10" ht="15.75" customHeight="1">
      <c r="G377" s="10"/>
      <c r="H377" s="10"/>
      <c r="I377" s="10"/>
      <c r="J377" s="52"/>
    </row>
    <row r="378" spans="7:10" ht="15.75" customHeight="1">
      <c r="G378" s="10"/>
      <c r="H378" s="10"/>
      <c r="I378" s="10"/>
      <c r="J378" s="52"/>
    </row>
    <row r="379" spans="7:10" ht="15.75" customHeight="1">
      <c r="G379" s="10"/>
      <c r="H379" s="10"/>
      <c r="I379" s="10"/>
      <c r="J379" s="52"/>
    </row>
    <row r="380" spans="7:10" ht="15.75" customHeight="1">
      <c r="G380" s="10"/>
      <c r="H380" s="10"/>
      <c r="I380" s="10"/>
      <c r="J380" s="52"/>
    </row>
    <row r="381" spans="7:10" ht="15.75" customHeight="1">
      <c r="G381" s="10"/>
      <c r="H381" s="10"/>
      <c r="I381" s="10"/>
      <c r="J381" s="52"/>
    </row>
    <row r="382" spans="7:10" ht="15.75" customHeight="1">
      <c r="G382" s="10"/>
      <c r="H382" s="10"/>
      <c r="I382" s="10"/>
      <c r="J382" s="52"/>
    </row>
    <row r="383" spans="7:10" ht="15.75" customHeight="1">
      <c r="G383" s="10"/>
      <c r="H383" s="10"/>
      <c r="I383" s="10"/>
      <c r="J383" s="52"/>
    </row>
    <row r="384" spans="7:10" ht="15.75" customHeight="1">
      <c r="G384" s="10"/>
      <c r="H384" s="10"/>
      <c r="I384" s="10"/>
      <c r="J384" s="52"/>
    </row>
    <row r="385" spans="7:10" ht="15.75" customHeight="1">
      <c r="G385" s="10"/>
      <c r="H385" s="10"/>
      <c r="I385" s="10"/>
      <c r="J385" s="52"/>
    </row>
    <row r="386" spans="7:10" ht="15.75" customHeight="1">
      <c r="G386" s="10"/>
      <c r="H386" s="10"/>
      <c r="I386" s="10"/>
      <c r="J386" s="52"/>
    </row>
    <row r="387" spans="7:10" ht="15.75" customHeight="1">
      <c r="G387" s="10"/>
      <c r="H387" s="10"/>
      <c r="I387" s="10"/>
      <c r="J387" s="52"/>
    </row>
    <row r="388" spans="7:10" ht="15.75" customHeight="1">
      <c r="G388" s="10"/>
      <c r="H388" s="10"/>
      <c r="I388" s="10"/>
      <c r="J388" s="52"/>
    </row>
    <row r="389" spans="7:10" ht="15.75" customHeight="1">
      <c r="G389" s="10"/>
      <c r="H389" s="10"/>
      <c r="I389" s="10"/>
      <c r="J389" s="52"/>
    </row>
    <row r="390" spans="7:10" ht="15.75" customHeight="1">
      <c r="G390" s="10"/>
      <c r="H390" s="10"/>
      <c r="I390" s="10"/>
      <c r="J390" s="52"/>
    </row>
    <row r="391" spans="7:10" ht="15.75" customHeight="1">
      <c r="G391" s="10"/>
      <c r="H391" s="10"/>
      <c r="I391" s="10"/>
      <c r="J391" s="52"/>
    </row>
    <row r="392" spans="7:10" ht="15.75" customHeight="1">
      <c r="G392" s="10"/>
      <c r="H392" s="10"/>
      <c r="I392" s="10"/>
      <c r="J392" s="52"/>
    </row>
    <row r="393" spans="7:10" ht="15.75" customHeight="1">
      <c r="G393" s="10"/>
      <c r="H393" s="10"/>
      <c r="I393" s="10"/>
      <c r="J393" s="52"/>
    </row>
    <row r="394" spans="7:10" ht="15.75" customHeight="1">
      <c r="G394" s="10"/>
      <c r="H394" s="10"/>
      <c r="I394" s="10"/>
      <c r="J394" s="52"/>
    </row>
    <row r="395" spans="7:10" ht="15.75" customHeight="1">
      <c r="G395" s="10"/>
      <c r="H395" s="10"/>
      <c r="I395" s="10"/>
      <c r="J395" s="52"/>
    </row>
    <row r="396" spans="7:10" ht="15.75" customHeight="1">
      <c r="G396" s="10"/>
      <c r="H396" s="10"/>
      <c r="I396" s="10"/>
      <c r="J396" s="52"/>
    </row>
    <row r="397" spans="7:10" ht="15.75" customHeight="1">
      <c r="G397" s="10"/>
      <c r="H397" s="10"/>
      <c r="I397" s="10"/>
      <c r="J397" s="52"/>
    </row>
    <row r="398" spans="7:10" ht="15.75" customHeight="1">
      <c r="G398" s="10"/>
      <c r="H398" s="10"/>
      <c r="I398" s="10"/>
      <c r="J398" s="52"/>
    </row>
    <row r="399" spans="7:10" ht="15.75" customHeight="1">
      <c r="G399" s="10"/>
      <c r="H399" s="10"/>
      <c r="I399" s="10"/>
      <c r="J399" s="52"/>
    </row>
    <row r="400" spans="7:10" ht="15.75" customHeight="1">
      <c r="G400" s="10"/>
      <c r="H400" s="10"/>
      <c r="I400" s="10"/>
      <c r="J400" s="52"/>
    </row>
    <row r="401" spans="7:10" ht="15.75" customHeight="1">
      <c r="G401" s="10"/>
      <c r="H401" s="10"/>
      <c r="I401" s="10"/>
      <c r="J401" s="52"/>
    </row>
    <row r="402" spans="7:10" ht="15.75" customHeight="1">
      <c r="G402" s="10"/>
      <c r="H402" s="10"/>
      <c r="I402" s="10"/>
      <c r="J402" s="52"/>
    </row>
    <row r="403" spans="7:10" ht="15.75" customHeight="1">
      <c r="G403" s="10"/>
      <c r="H403" s="10"/>
      <c r="I403" s="10"/>
      <c r="J403" s="52"/>
    </row>
    <row r="404" spans="7:10" ht="15.75" customHeight="1">
      <c r="G404" s="10"/>
      <c r="H404" s="10"/>
      <c r="I404" s="10"/>
      <c r="J404" s="52"/>
    </row>
    <row r="405" spans="7:10" ht="15.75" customHeight="1">
      <c r="G405" s="10"/>
      <c r="H405" s="10"/>
      <c r="I405" s="10"/>
      <c r="J405" s="52"/>
    </row>
    <row r="406" spans="7:10" ht="15.75" customHeight="1">
      <c r="G406" s="10"/>
      <c r="H406" s="10"/>
      <c r="I406" s="10"/>
      <c r="J406" s="52"/>
    </row>
    <row r="407" spans="7:10" ht="15.75" customHeight="1">
      <c r="G407" s="10"/>
      <c r="H407" s="10"/>
      <c r="I407" s="10"/>
      <c r="J407" s="52"/>
    </row>
    <row r="408" spans="7:10" ht="15.75" customHeight="1">
      <c r="G408" s="10"/>
      <c r="H408" s="10"/>
      <c r="I408" s="10"/>
      <c r="J408" s="52"/>
    </row>
    <row r="409" spans="7:10" ht="15.75" customHeight="1">
      <c r="G409" s="10"/>
      <c r="H409" s="10"/>
      <c r="I409" s="10"/>
      <c r="J409" s="52"/>
    </row>
    <row r="410" spans="7:10" ht="15.75" customHeight="1">
      <c r="G410" s="10"/>
      <c r="H410" s="10"/>
      <c r="I410" s="10"/>
      <c r="J410" s="52"/>
    </row>
    <row r="411" spans="7:10" ht="15.75" customHeight="1">
      <c r="G411" s="10"/>
      <c r="H411" s="10"/>
      <c r="I411" s="10"/>
      <c r="J411" s="52"/>
    </row>
    <row r="412" spans="7:10" ht="15.75" customHeight="1">
      <c r="G412" s="10"/>
      <c r="H412" s="10"/>
      <c r="I412" s="10"/>
      <c r="J412" s="52"/>
    </row>
    <row r="413" spans="7:10" ht="15.75" customHeight="1">
      <c r="G413" s="10"/>
      <c r="H413" s="10"/>
      <c r="I413" s="10"/>
      <c r="J413" s="52"/>
    </row>
    <row r="414" spans="7:10" ht="15.75" customHeight="1">
      <c r="G414" s="10"/>
      <c r="H414" s="10"/>
      <c r="I414" s="10"/>
      <c r="J414" s="52"/>
    </row>
    <row r="415" spans="7:10" ht="15.75" customHeight="1">
      <c r="G415" s="10"/>
      <c r="H415" s="10"/>
      <c r="I415" s="10"/>
      <c r="J415" s="52"/>
    </row>
    <row r="416" spans="7:10" ht="15.75" customHeight="1">
      <c r="G416" s="10"/>
      <c r="H416" s="10"/>
      <c r="I416" s="10"/>
      <c r="J416" s="52"/>
    </row>
    <row r="417" spans="7:10" ht="15.75" customHeight="1">
      <c r="G417" s="10"/>
      <c r="H417" s="10"/>
      <c r="I417" s="10"/>
      <c r="J417" s="52"/>
    </row>
    <row r="418" spans="7:10" ht="15.75" customHeight="1">
      <c r="G418" s="10"/>
      <c r="H418" s="10"/>
      <c r="I418" s="10"/>
      <c r="J418" s="52"/>
    </row>
    <row r="419" spans="7:10" ht="15.75" customHeight="1">
      <c r="G419" s="10"/>
      <c r="H419" s="10"/>
      <c r="I419" s="10"/>
      <c r="J419" s="52"/>
    </row>
    <row r="420" spans="7:10" ht="15.75" customHeight="1">
      <c r="G420" s="10"/>
      <c r="H420" s="10"/>
      <c r="I420" s="10"/>
      <c r="J420" s="52"/>
    </row>
    <row r="421" spans="7:10" ht="15.75" customHeight="1">
      <c r="G421" s="10"/>
      <c r="H421" s="10"/>
      <c r="I421" s="10"/>
      <c r="J421" s="52"/>
    </row>
    <row r="422" spans="7:10" ht="15.75" customHeight="1">
      <c r="G422" s="10"/>
      <c r="H422" s="10"/>
      <c r="I422" s="10"/>
      <c r="J422" s="52"/>
    </row>
    <row r="423" spans="7:10" ht="15.75" customHeight="1">
      <c r="G423" s="10"/>
      <c r="H423" s="10"/>
      <c r="I423" s="10"/>
      <c r="J423" s="52"/>
    </row>
    <row r="424" spans="7:10" ht="15.75" customHeight="1">
      <c r="G424" s="10"/>
      <c r="H424" s="10"/>
      <c r="I424" s="10"/>
      <c r="J424" s="52"/>
    </row>
    <row r="425" spans="7:10" ht="15.75" customHeight="1">
      <c r="G425" s="10"/>
      <c r="H425" s="10"/>
      <c r="I425" s="10"/>
      <c r="J425" s="52"/>
    </row>
    <row r="426" spans="7:10" ht="15.75" customHeight="1">
      <c r="G426" s="10"/>
      <c r="H426" s="10"/>
      <c r="I426" s="10"/>
      <c r="J426" s="52"/>
    </row>
    <row r="427" spans="7:10" ht="15.75" customHeight="1">
      <c r="G427" s="10"/>
      <c r="H427" s="10"/>
      <c r="I427" s="10"/>
      <c r="J427" s="52"/>
    </row>
    <row r="428" spans="7:10" ht="15.75" customHeight="1">
      <c r="G428" s="10"/>
      <c r="H428" s="10"/>
      <c r="I428" s="10"/>
      <c r="J428" s="52"/>
    </row>
    <row r="429" spans="7:10" ht="15.75" customHeight="1">
      <c r="G429" s="10"/>
      <c r="H429" s="10"/>
      <c r="I429" s="10"/>
      <c r="J429" s="52"/>
    </row>
    <row r="430" spans="7:10" ht="15.75" customHeight="1">
      <c r="G430" s="10"/>
      <c r="H430" s="10"/>
      <c r="I430" s="10"/>
      <c r="J430" s="52"/>
    </row>
    <row r="431" spans="7:10" ht="15.75" customHeight="1">
      <c r="G431" s="10"/>
      <c r="H431" s="10"/>
      <c r="I431" s="10"/>
      <c r="J431" s="52"/>
    </row>
    <row r="432" spans="7:10" ht="15.75" customHeight="1">
      <c r="G432" s="10"/>
      <c r="H432" s="10"/>
      <c r="I432" s="10"/>
      <c r="J432" s="52"/>
    </row>
    <row r="433" spans="7:10" ht="15.75" customHeight="1">
      <c r="G433" s="10"/>
      <c r="H433" s="10"/>
      <c r="I433" s="10"/>
      <c r="J433" s="52"/>
    </row>
    <row r="434" spans="7:10" ht="15.75" customHeight="1">
      <c r="G434" s="10"/>
      <c r="H434" s="10"/>
      <c r="I434" s="10"/>
      <c r="J434" s="52"/>
    </row>
    <row r="435" spans="7:10" ht="15.75" customHeight="1">
      <c r="G435" s="10"/>
      <c r="H435" s="10"/>
      <c r="I435" s="10"/>
      <c r="J435" s="52"/>
    </row>
    <row r="436" spans="7:10" ht="15.75" customHeight="1">
      <c r="G436" s="10"/>
      <c r="H436" s="10"/>
      <c r="I436" s="10"/>
      <c r="J436" s="52"/>
    </row>
    <row r="437" spans="7:10" ht="15.75" customHeight="1">
      <c r="G437" s="10"/>
      <c r="H437" s="10"/>
      <c r="I437" s="10"/>
      <c r="J437" s="52"/>
    </row>
    <row r="438" spans="7:10" ht="15.75" customHeight="1">
      <c r="G438" s="10"/>
      <c r="H438" s="10"/>
      <c r="I438" s="10"/>
      <c r="J438" s="52"/>
    </row>
    <row r="439" spans="7:10" ht="15.75" customHeight="1">
      <c r="G439" s="10"/>
      <c r="H439" s="10"/>
      <c r="I439" s="10"/>
      <c r="J439" s="52"/>
    </row>
    <row r="440" spans="7:10" ht="15.75" customHeight="1">
      <c r="G440" s="10"/>
      <c r="H440" s="10"/>
      <c r="I440" s="10"/>
      <c r="J440" s="52"/>
    </row>
    <row r="441" spans="7:10" ht="15.75" customHeight="1">
      <c r="G441" s="10"/>
      <c r="H441" s="10"/>
      <c r="I441" s="10"/>
      <c r="J441" s="52"/>
    </row>
    <row r="442" spans="7:10" ht="15.75" customHeight="1">
      <c r="G442" s="10"/>
      <c r="H442" s="10"/>
      <c r="I442" s="10"/>
      <c r="J442" s="52"/>
    </row>
    <row r="443" spans="7:10" ht="15.75" customHeight="1">
      <c r="G443" s="10"/>
      <c r="H443" s="10"/>
      <c r="I443" s="10"/>
      <c r="J443" s="52"/>
    </row>
    <row r="444" spans="7:10" ht="15.75" customHeight="1">
      <c r="G444" s="10"/>
      <c r="H444" s="10"/>
      <c r="I444" s="10"/>
      <c r="J444" s="52"/>
    </row>
    <row r="445" spans="7:10" ht="15.75" customHeight="1">
      <c r="G445" s="10"/>
      <c r="H445" s="10"/>
      <c r="I445" s="10"/>
      <c r="J445" s="52"/>
    </row>
    <row r="446" spans="7:10" ht="15.75" customHeight="1">
      <c r="G446" s="10"/>
      <c r="H446" s="10"/>
      <c r="I446" s="10"/>
      <c r="J446" s="52"/>
    </row>
    <row r="447" spans="7:10" ht="15.75" customHeight="1">
      <c r="G447" s="10"/>
      <c r="H447" s="10"/>
      <c r="I447" s="10"/>
      <c r="J447" s="52"/>
    </row>
    <row r="448" spans="7:10" ht="15.75" customHeight="1">
      <c r="G448" s="10"/>
      <c r="H448" s="10"/>
      <c r="I448" s="10"/>
      <c r="J448" s="52"/>
    </row>
    <row r="449" spans="7:10" ht="15.75" customHeight="1">
      <c r="G449" s="10"/>
      <c r="H449" s="10"/>
      <c r="I449" s="10"/>
      <c r="J449" s="52"/>
    </row>
    <row r="450" spans="7:10" ht="15.75" customHeight="1">
      <c r="G450" s="10"/>
      <c r="H450" s="10"/>
      <c r="I450" s="10"/>
      <c r="J450" s="52"/>
    </row>
    <row r="451" spans="7:10" ht="15.75" customHeight="1">
      <c r="G451" s="10"/>
      <c r="H451" s="10"/>
      <c r="I451" s="10"/>
      <c r="J451" s="52"/>
    </row>
    <row r="452" spans="7:10" ht="15.75" customHeight="1">
      <c r="G452" s="10"/>
      <c r="H452" s="10"/>
      <c r="I452" s="10"/>
      <c r="J452" s="52"/>
    </row>
    <row r="453" spans="7:10" ht="15.75" customHeight="1">
      <c r="G453" s="10"/>
      <c r="H453" s="10"/>
      <c r="I453" s="10"/>
      <c r="J453" s="52"/>
    </row>
    <row r="454" spans="7:10" ht="15.75" customHeight="1">
      <c r="G454" s="10"/>
      <c r="H454" s="10"/>
      <c r="I454" s="10"/>
      <c r="J454" s="52"/>
    </row>
    <row r="455" spans="7:10" ht="15.75" customHeight="1"/>
    <row r="456" spans="7:10" ht="15.75" customHeight="1"/>
    <row r="457" spans="7:10" ht="15.75" customHeight="1"/>
    <row r="458" spans="7:10" ht="15.75" customHeight="1"/>
    <row r="459" spans="7:10" ht="15.75" customHeight="1"/>
    <row r="460" spans="7:10" ht="15.75" customHeight="1"/>
    <row r="461" spans="7:10" ht="15.75" customHeight="1"/>
    <row r="462" spans="7:10" ht="15.75" customHeight="1"/>
    <row r="463" spans="7:10" ht="15.75" customHeight="1"/>
    <row r="464" spans="7:10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9:L254"/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0"/>
  <sheetViews>
    <sheetView workbookViewId="0">
      <selection activeCell="H6" sqref="H6"/>
    </sheetView>
  </sheetViews>
  <sheetFormatPr defaultColWidth="12.6640625" defaultRowHeight="15" customHeight="1"/>
  <cols>
    <col min="1" max="1" width="7.6640625" customWidth="1"/>
    <col min="2" max="2" width="20.5" customWidth="1"/>
    <col min="3" max="3" width="23.4140625" customWidth="1"/>
    <col min="4" max="4" width="21.9140625" customWidth="1"/>
    <col min="5" max="6" width="8" customWidth="1"/>
    <col min="7" max="7" width="12.6640625" customWidth="1"/>
    <col min="8" max="8" width="10" customWidth="1"/>
    <col min="9" max="9" width="9.9140625" customWidth="1"/>
    <col min="10" max="10" width="15.25" customWidth="1"/>
    <col min="11" max="11" width="15.6640625" customWidth="1"/>
    <col min="12" max="12" width="7.6640625" customWidth="1"/>
    <col min="13" max="13" width="46.9140625" customWidth="1"/>
    <col min="14" max="17" width="7.6640625" customWidth="1"/>
  </cols>
  <sheetData>
    <row r="1" spans="1:17" ht="18.75" customHeight="1">
      <c r="B1" s="53"/>
      <c r="C1" s="54"/>
      <c r="D1" s="54"/>
      <c r="E1" s="54"/>
      <c r="F1" s="55"/>
      <c r="G1" s="54"/>
      <c r="H1" s="54"/>
      <c r="I1" s="54"/>
      <c r="J1" s="54"/>
      <c r="N1" s="53"/>
    </row>
    <row r="2" spans="1:17" ht="18.75" customHeight="1">
      <c r="C2" s="54"/>
      <c r="D2" s="54"/>
      <c r="E2" s="56"/>
      <c r="F2" s="57" t="s">
        <v>29</v>
      </c>
      <c r="G2" s="54"/>
      <c r="H2" s="58"/>
      <c r="I2" s="58"/>
      <c r="J2" s="58"/>
    </row>
    <row r="3" spans="1:17" ht="18.75" customHeight="1">
      <c r="B3" s="53"/>
      <c r="C3" s="59"/>
      <c r="D3" s="59"/>
      <c r="E3" s="56"/>
      <c r="F3" s="56"/>
      <c r="G3" s="54"/>
      <c r="H3" s="54"/>
      <c r="I3" s="54"/>
      <c r="J3" s="59"/>
      <c r="N3" s="53"/>
    </row>
    <row r="4" spans="1:17" ht="18.75" customHeight="1">
      <c r="C4" s="54"/>
      <c r="D4" s="60"/>
      <c r="E4" s="56"/>
      <c r="F4" s="56"/>
      <c r="G4" s="54"/>
      <c r="H4" s="54"/>
      <c r="I4" s="61"/>
      <c r="J4" s="54"/>
    </row>
    <row r="5" spans="1:17" ht="15" customHeight="1">
      <c r="E5" s="62"/>
      <c r="F5" s="62"/>
      <c r="I5" s="63"/>
    </row>
    <row r="6" spans="1:17" ht="15" customHeight="1">
      <c r="E6" s="62"/>
      <c r="F6" s="62"/>
      <c r="I6" s="63"/>
    </row>
    <row r="7" spans="1:17" ht="72.5">
      <c r="B7" s="64" t="s">
        <v>30</v>
      </c>
      <c r="C7" s="65"/>
      <c r="D7" s="66" t="s">
        <v>31</v>
      </c>
      <c r="E7" s="62"/>
      <c r="F7" s="62"/>
      <c r="G7" s="66" t="s">
        <v>32</v>
      </c>
      <c r="J7" s="64" t="s">
        <v>33</v>
      </c>
    </row>
    <row r="8" spans="1:17" ht="29">
      <c r="A8" s="18"/>
      <c r="B8" s="18" t="s">
        <v>34</v>
      </c>
      <c r="C8" s="18" t="s">
        <v>35</v>
      </c>
      <c r="D8" s="18" t="s">
        <v>36</v>
      </c>
      <c r="E8" s="18"/>
      <c r="F8" s="18"/>
      <c r="G8" s="18" t="s">
        <v>37</v>
      </c>
      <c r="H8" s="18" t="s">
        <v>38</v>
      </c>
      <c r="I8" s="18" t="s">
        <v>39</v>
      </c>
      <c r="J8" s="18" t="s">
        <v>40</v>
      </c>
      <c r="K8" s="67" t="s">
        <v>41</v>
      </c>
      <c r="L8" s="18"/>
      <c r="M8" s="67" t="s">
        <v>42</v>
      </c>
      <c r="N8" s="18"/>
      <c r="O8" s="18"/>
      <c r="P8" s="18"/>
      <c r="Q8" s="18"/>
    </row>
    <row r="9" spans="1:17" ht="14.5">
      <c r="B9" s="52">
        <v>2000</v>
      </c>
      <c r="C9" s="68">
        <v>0.03</v>
      </c>
      <c r="D9" s="52">
        <f t="shared" ref="D9:D252" si="0">SUM(B9*C9)</f>
        <v>60</v>
      </c>
      <c r="E9" s="62"/>
      <c r="F9" s="62"/>
      <c r="G9" s="52">
        <v>500</v>
      </c>
      <c r="H9" s="69" t="s">
        <v>43</v>
      </c>
      <c r="I9" s="70">
        <v>44197</v>
      </c>
      <c r="J9" s="71" t="s">
        <v>44</v>
      </c>
      <c r="K9" s="69" t="s">
        <v>45</v>
      </c>
      <c r="M9" s="69" t="s">
        <v>46</v>
      </c>
      <c r="N9" s="71"/>
    </row>
    <row r="10" spans="1:17" ht="14.5">
      <c r="B10" s="52">
        <f t="shared" ref="B10:B252" si="1">SUM(B9:D9)</f>
        <v>2060.0299999999997</v>
      </c>
      <c r="C10" s="68">
        <f t="shared" ref="C10:C252" si="2">SUM(C9)</f>
        <v>0.03</v>
      </c>
      <c r="D10" s="52">
        <f t="shared" si="0"/>
        <v>61.800899999999992</v>
      </c>
      <c r="E10" s="62"/>
      <c r="F10" s="62"/>
      <c r="G10" s="52">
        <f t="shared" ref="G10:G252" si="3">SUM(G9)</f>
        <v>500</v>
      </c>
      <c r="H10" s="69" t="s">
        <v>47</v>
      </c>
      <c r="I10" s="70">
        <v>44197</v>
      </c>
      <c r="J10" s="69" t="s">
        <v>44</v>
      </c>
      <c r="K10" s="69" t="s">
        <v>48</v>
      </c>
      <c r="M10" s="69" t="s">
        <v>16</v>
      </c>
      <c r="N10" s="71"/>
    </row>
    <row r="11" spans="1:17" ht="14.5">
      <c r="B11" s="52">
        <f t="shared" si="1"/>
        <v>2121.8609000000001</v>
      </c>
      <c r="C11" s="68">
        <f t="shared" si="2"/>
        <v>0.03</v>
      </c>
      <c r="D11" s="52">
        <f t="shared" si="0"/>
        <v>63.655827000000002</v>
      </c>
      <c r="E11" s="62"/>
      <c r="F11" s="62"/>
      <c r="G11" s="52">
        <f t="shared" si="3"/>
        <v>500</v>
      </c>
      <c r="H11" s="69" t="s">
        <v>49</v>
      </c>
      <c r="I11" s="70">
        <v>44197</v>
      </c>
      <c r="J11" s="69" t="s">
        <v>44</v>
      </c>
      <c r="K11" s="69" t="s">
        <v>50</v>
      </c>
      <c r="M11" s="69" t="s">
        <v>51</v>
      </c>
    </row>
    <row r="12" spans="1:17" ht="14.5">
      <c r="B12" s="52">
        <f t="shared" si="1"/>
        <v>2185.5467270000004</v>
      </c>
      <c r="C12" s="68">
        <f t="shared" si="2"/>
        <v>0.03</v>
      </c>
      <c r="D12" s="52">
        <f t="shared" si="0"/>
        <v>65.566401810000002</v>
      </c>
      <c r="E12" s="62"/>
      <c r="F12" s="62"/>
      <c r="G12" s="52">
        <f t="shared" si="3"/>
        <v>500</v>
      </c>
      <c r="J12" s="85" t="s">
        <v>76</v>
      </c>
    </row>
    <row r="13" spans="1:17" ht="14.5">
      <c r="B13" s="52">
        <f t="shared" si="1"/>
        <v>2251.1431288100007</v>
      </c>
      <c r="C13" s="68">
        <f t="shared" si="2"/>
        <v>0.03</v>
      </c>
      <c r="D13" s="52">
        <f t="shared" si="0"/>
        <v>67.534293864300025</v>
      </c>
      <c r="E13" s="62"/>
      <c r="F13" s="62"/>
      <c r="G13" s="52">
        <f t="shared" si="3"/>
        <v>500</v>
      </c>
      <c r="J13" s="85" t="s">
        <v>76</v>
      </c>
    </row>
    <row r="14" spans="1:17" ht="14.5">
      <c r="B14" s="52">
        <f t="shared" si="1"/>
        <v>2318.7074226743007</v>
      </c>
      <c r="C14" s="68">
        <f t="shared" si="2"/>
        <v>0.03</v>
      </c>
      <c r="D14" s="52">
        <f t="shared" si="0"/>
        <v>69.561222680229022</v>
      </c>
      <c r="E14" s="62"/>
      <c r="F14" s="62"/>
      <c r="G14" s="52">
        <f t="shared" si="3"/>
        <v>500</v>
      </c>
    </row>
    <row r="15" spans="1:17" ht="14.5">
      <c r="B15" s="52">
        <f t="shared" si="1"/>
        <v>2388.29864535453</v>
      </c>
      <c r="C15" s="68">
        <f t="shared" si="2"/>
        <v>0.03</v>
      </c>
      <c r="D15" s="52">
        <f t="shared" si="0"/>
        <v>71.648959360635899</v>
      </c>
      <c r="E15" s="62"/>
      <c r="F15" s="62"/>
      <c r="G15" s="52">
        <f t="shared" si="3"/>
        <v>500</v>
      </c>
    </row>
    <row r="16" spans="1:17" ht="14.5">
      <c r="B16" s="52">
        <f t="shared" si="1"/>
        <v>2459.9776047151663</v>
      </c>
      <c r="C16" s="68">
        <f t="shared" si="2"/>
        <v>0.03</v>
      </c>
      <c r="D16" s="52">
        <f t="shared" si="0"/>
        <v>73.799328141454993</v>
      </c>
      <c r="E16" s="62"/>
      <c r="F16" s="62"/>
      <c r="G16" s="52">
        <f t="shared" si="3"/>
        <v>500</v>
      </c>
    </row>
    <row r="17" spans="2:7" ht="14.5">
      <c r="B17" s="52">
        <f t="shared" si="1"/>
        <v>2533.8069328566216</v>
      </c>
      <c r="C17" s="68">
        <f t="shared" si="2"/>
        <v>0.03</v>
      </c>
      <c r="D17" s="52">
        <f t="shared" si="0"/>
        <v>76.014207985698647</v>
      </c>
      <c r="E17" s="62"/>
      <c r="F17" s="62"/>
      <c r="G17" s="52">
        <f t="shared" si="3"/>
        <v>500</v>
      </c>
    </row>
    <row r="18" spans="2:7" ht="14.5">
      <c r="B18" s="52">
        <f t="shared" si="1"/>
        <v>2609.8511408423205</v>
      </c>
      <c r="C18" s="68">
        <f t="shared" si="2"/>
        <v>0.03</v>
      </c>
      <c r="D18" s="52">
        <f t="shared" si="0"/>
        <v>78.29553422526962</v>
      </c>
      <c r="E18" s="62"/>
      <c r="F18" s="62"/>
      <c r="G18" s="52">
        <f t="shared" si="3"/>
        <v>500</v>
      </c>
    </row>
    <row r="19" spans="2:7" ht="14.5">
      <c r="B19" s="52">
        <f t="shared" si="1"/>
        <v>2688.1766750675902</v>
      </c>
      <c r="C19" s="68">
        <f t="shared" si="2"/>
        <v>0.03</v>
      </c>
      <c r="D19" s="52">
        <f t="shared" si="0"/>
        <v>80.645300252027695</v>
      </c>
      <c r="E19" s="62"/>
      <c r="F19" s="62"/>
      <c r="G19" s="52">
        <f t="shared" si="3"/>
        <v>500</v>
      </c>
    </row>
    <row r="20" spans="2:7" ht="14.5">
      <c r="B20" s="52">
        <f t="shared" si="1"/>
        <v>2768.8519753196178</v>
      </c>
      <c r="C20" s="68">
        <f t="shared" si="2"/>
        <v>0.03</v>
      </c>
      <c r="D20" s="52">
        <f t="shared" si="0"/>
        <v>83.065559259588539</v>
      </c>
      <c r="E20" s="62"/>
      <c r="F20" s="62"/>
      <c r="G20" s="52">
        <f t="shared" si="3"/>
        <v>500</v>
      </c>
    </row>
    <row r="21" spans="2:7" ht="15.75" customHeight="1">
      <c r="B21" s="52">
        <f t="shared" si="1"/>
        <v>2851.9475345792066</v>
      </c>
      <c r="C21" s="68">
        <f t="shared" si="2"/>
        <v>0.03</v>
      </c>
      <c r="D21" s="52">
        <f t="shared" si="0"/>
        <v>85.558426037376194</v>
      </c>
      <c r="E21" s="62"/>
      <c r="F21" s="62"/>
      <c r="G21" s="52">
        <f t="shared" si="3"/>
        <v>500</v>
      </c>
    </row>
    <row r="22" spans="2:7" ht="15.75" customHeight="1">
      <c r="B22" s="52">
        <f t="shared" si="1"/>
        <v>2937.535960616583</v>
      </c>
      <c r="C22" s="68">
        <f t="shared" si="2"/>
        <v>0.03</v>
      </c>
      <c r="D22" s="52">
        <f t="shared" si="0"/>
        <v>88.12607881849749</v>
      </c>
      <c r="E22" s="62"/>
      <c r="F22" s="62"/>
      <c r="G22" s="52">
        <f t="shared" si="3"/>
        <v>500</v>
      </c>
    </row>
    <row r="23" spans="2:7" ht="15.75" customHeight="1">
      <c r="B23" s="52">
        <f t="shared" si="1"/>
        <v>3025.6920394350809</v>
      </c>
      <c r="C23" s="68">
        <f t="shared" si="2"/>
        <v>0.03</v>
      </c>
      <c r="D23" s="52">
        <f t="shared" si="0"/>
        <v>90.770761183052429</v>
      </c>
      <c r="E23" s="62"/>
      <c r="F23" s="62"/>
      <c r="G23" s="52">
        <f t="shared" si="3"/>
        <v>500</v>
      </c>
    </row>
    <row r="24" spans="2:7" ht="15.75" customHeight="1">
      <c r="B24" s="52">
        <f t="shared" si="1"/>
        <v>3116.4928006181335</v>
      </c>
      <c r="C24" s="68">
        <f t="shared" si="2"/>
        <v>0.03</v>
      </c>
      <c r="D24" s="52">
        <f t="shared" si="0"/>
        <v>93.494784018543996</v>
      </c>
      <c r="E24" s="62"/>
      <c r="F24" s="62"/>
      <c r="G24" s="52">
        <f t="shared" si="3"/>
        <v>500</v>
      </c>
    </row>
    <row r="25" spans="2:7" ht="15.75" customHeight="1">
      <c r="B25" s="52">
        <f t="shared" si="1"/>
        <v>3210.0175846366778</v>
      </c>
      <c r="C25" s="68">
        <f t="shared" si="2"/>
        <v>0.03</v>
      </c>
      <c r="D25" s="52">
        <f t="shared" si="0"/>
        <v>96.300527539100329</v>
      </c>
      <c r="E25" s="62"/>
      <c r="F25" s="62"/>
      <c r="G25" s="52">
        <f t="shared" si="3"/>
        <v>500</v>
      </c>
    </row>
    <row r="26" spans="2:7" ht="15.75" customHeight="1">
      <c r="B26" s="52">
        <f t="shared" si="1"/>
        <v>3306.3481121757782</v>
      </c>
      <c r="C26" s="68">
        <f t="shared" si="2"/>
        <v>0.03</v>
      </c>
      <c r="D26" s="52">
        <f t="shared" si="0"/>
        <v>99.190443365273339</v>
      </c>
      <c r="E26" s="62"/>
      <c r="F26" s="62"/>
      <c r="G26" s="52">
        <f t="shared" si="3"/>
        <v>500</v>
      </c>
    </row>
    <row r="27" spans="2:7" ht="15.75" customHeight="1">
      <c r="B27" s="52">
        <f t="shared" si="1"/>
        <v>3405.5685555410519</v>
      </c>
      <c r="C27" s="68">
        <f t="shared" si="2"/>
        <v>0.03</v>
      </c>
      <c r="D27" s="52">
        <f t="shared" si="0"/>
        <v>102.16705666623155</v>
      </c>
      <c r="E27" s="62"/>
      <c r="F27" s="62"/>
      <c r="G27" s="52">
        <f t="shared" si="3"/>
        <v>500</v>
      </c>
    </row>
    <row r="28" spans="2:7" ht="15.75" customHeight="1">
      <c r="B28" s="52">
        <f t="shared" si="1"/>
        <v>3507.7656122072835</v>
      </c>
      <c r="C28" s="68">
        <f t="shared" si="2"/>
        <v>0.03</v>
      </c>
      <c r="D28" s="52">
        <f t="shared" si="0"/>
        <v>105.2329683662185</v>
      </c>
      <c r="E28" s="62"/>
      <c r="F28" s="62"/>
      <c r="G28" s="52">
        <f t="shared" si="3"/>
        <v>500</v>
      </c>
    </row>
    <row r="29" spans="2:7" ht="15.75" customHeight="1">
      <c r="B29" s="52">
        <f t="shared" si="1"/>
        <v>3613.028580573502</v>
      </c>
      <c r="C29" s="68">
        <f t="shared" si="2"/>
        <v>0.03</v>
      </c>
      <c r="D29" s="52">
        <f t="shared" si="0"/>
        <v>108.39085741720505</v>
      </c>
      <c r="E29" s="62"/>
      <c r="F29" s="62"/>
      <c r="G29" s="52">
        <f t="shared" si="3"/>
        <v>500</v>
      </c>
    </row>
    <row r="30" spans="2:7" ht="15.75" customHeight="1">
      <c r="B30" s="52">
        <f t="shared" si="1"/>
        <v>3721.4494379907073</v>
      </c>
      <c r="C30" s="68">
        <f t="shared" si="2"/>
        <v>0.03</v>
      </c>
      <c r="D30" s="52">
        <f t="shared" si="0"/>
        <v>111.64348313972121</v>
      </c>
      <c r="E30" s="62"/>
      <c r="F30" s="62"/>
      <c r="G30" s="52">
        <f t="shared" si="3"/>
        <v>500</v>
      </c>
    </row>
    <row r="31" spans="2:7" ht="15.75" customHeight="1">
      <c r="B31" s="52">
        <f t="shared" si="1"/>
        <v>3833.1229211304289</v>
      </c>
      <c r="C31" s="68">
        <f t="shared" si="2"/>
        <v>0.03</v>
      </c>
      <c r="D31" s="52">
        <f t="shared" si="0"/>
        <v>114.99368763391287</v>
      </c>
      <c r="E31" s="62"/>
      <c r="F31" s="62"/>
      <c r="G31" s="52">
        <f t="shared" si="3"/>
        <v>500</v>
      </c>
    </row>
    <row r="32" spans="2:7" ht="15.75" customHeight="1">
      <c r="B32" s="52">
        <f t="shared" si="1"/>
        <v>3948.1466087643421</v>
      </c>
      <c r="C32" s="68">
        <f t="shared" si="2"/>
        <v>0.03</v>
      </c>
      <c r="D32" s="52">
        <f t="shared" si="0"/>
        <v>118.44439826293026</v>
      </c>
      <c r="E32" s="62"/>
      <c r="F32" s="62"/>
      <c r="G32" s="52">
        <f t="shared" si="3"/>
        <v>500</v>
      </c>
    </row>
    <row r="33" spans="2:7" ht="15.75" customHeight="1">
      <c r="B33" s="52">
        <f t="shared" si="1"/>
        <v>4066.6210070272728</v>
      </c>
      <c r="C33" s="68">
        <f t="shared" si="2"/>
        <v>0.03</v>
      </c>
      <c r="D33" s="52">
        <f t="shared" si="0"/>
        <v>121.99863021081818</v>
      </c>
      <c r="E33" s="62"/>
      <c r="F33" s="62"/>
      <c r="G33" s="52">
        <f t="shared" si="3"/>
        <v>500</v>
      </c>
    </row>
    <row r="34" spans="2:7" ht="15.75" customHeight="1">
      <c r="B34" s="52">
        <f t="shared" si="1"/>
        <v>4188.6496372380907</v>
      </c>
      <c r="C34" s="68">
        <f t="shared" si="2"/>
        <v>0.03</v>
      </c>
      <c r="D34" s="52">
        <f t="shared" si="0"/>
        <v>125.65948911714271</v>
      </c>
      <c r="E34" s="62"/>
      <c r="F34" s="62"/>
      <c r="G34" s="52">
        <f t="shared" si="3"/>
        <v>500</v>
      </c>
    </row>
    <row r="35" spans="2:7" ht="15.75" customHeight="1">
      <c r="B35" s="52">
        <f t="shared" si="1"/>
        <v>4314.339126355233</v>
      </c>
      <c r="C35" s="68">
        <f t="shared" si="2"/>
        <v>0.03</v>
      </c>
      <c r="D35" s="52">
        <f t="shared" si="0"/>
        <v>129.43017379065699</v>
      </c>
      <c r="E35" s="62"/>
      <c r="F35" s="62"/>
      <c r="G35" s="52">
        <f t="shared" si="3"/>
        <v>500</v>
      </c>
    </row>
    <row r="36" spans="2:7" ht="15.75" customHeight="1">
      <c r="B36" s="52">
        <f t="shared" si="1"/>
        <v>4443.7993001458899</v>
      </c>
      <c r="C36" s="68">
        <f t="shared" si="2"/>
        <v>0.03</v>
      </c>
      <c r="D36" s="52">
        <f t="shared" si="0"/>
        <v>133.31397900437671</v>
      </c>
      <c r="E36" s="62"/>
      <c r="F36" s="62"/>
      <c r="G36" s="52">
        <f t="shared" si="3"/>
        <v>500</v>
      </c>
    </row>
    <row r="37" spans="2:7" ht="15.75" customHeight="1">
      <c r="B37" s="52">
        <f t="shared" si="1"/>
        <v>4577.1432791502666</v>
      </c>
      <c r="C37" s="68">
        <f t="shared" si="2"/>
        <v>0.03</v>
      </c>
      <c r="D37" s="52">
        <f t="shared" si="0"/>
        <v>137.31429837450798</v>
      </c>
      <c r="E37" s="62"/>
      <c r="F37" s="62"/>
      <c r="G37" s="52">
        <f t="shared" si="3"/>
        <v>500</v>
      </c>
    </row>
    <row r="38" spans="2:7" ht="15.75" customHeight="1">
      <c r="B38" s="52">
        <f t="shared" si="1"/>
        <v>4714.4875775247747</v>
      </c>
      <c r="C38" s="68">
        <f t="shared" si="2"/>
        <v>0.03</v>
      </c>
      <c r="D38" s="52">
        <f t="shared" si="0"/>
        <v>141.43462732574324</v>
      </c>
      <c r="E38" s="62"/>
      <c r="F38" s="62"/>
      <c r="G38" s="52">
        <f t="shared" si="3"/>
        <v>500</v>
      </c>
    </row>
    <row r="39" spans="2:7" ht="15.75" customHeight="1">
      <c r="B39" s="52">
        <f t="shared" si="1"/>
        <v>4855.9522048505178</v>
      </c>
      <c r="C39" s="68">
        <f t="shared" si="2"/>
        <v>0.03</v>
      </c>
      <c r="D39" s="52">
        <f t="shared" si="0"/>
        <v>145.67856614551553</v>
      </c>
      <c r="E39" s="62"/>
      <c r="F39" s="62"/>
      <c r="G39" s="52">
        <f t="shared" si="3"/>
        <v>500</v>
      </c>
    </row>
    <row r="40" spans="2:7" ht="15.75" customHeight="1">
      <c r="B40" s="52">
        <f t="shared" si="1"/>
        <v>5001.6607709960326</v>
      </c>
      <c r="C40" s="68">
        <f t="shared" si="2"/>
        <v>0.03</v>
      </c>
      <c r="D40" s="52">
        <f t="shared" si="0"/>
        <v>150.04982312988096</v>
      </c>
      <c r="E40" s="62"/>
      <c r="F40" s="62"/>
      <c r="G40" s="52">
        <f t="shared" si="3"/>
        <v>500</v>
      </c>
    </row>
    <row r="41" spans="2:7" ht="15.75" customHeight="1">
      <c r="B41" s="52">
        <f t="shared" si="1"/>
        <v>5151.740594125913</v>
      </c>
      <c r="C41" s="68">
        <f t="shared" si="2"/>
        <v>0.03</v>
      </c>
      <c r="D41" s="52">
        <f t="shared" si="0"/>
        <v>154.5522178237774</v>
      </c>
      <c r="E41" s="62"/>
      <c r="F41" s="62"/>
      <c r="G41" s="52">
        <f t="shared" si="3"/>
        <v>500</v>
      </c>
    </row>
    <row r="42" spans="2:7" ht="15.75" customHeight="1">
      <c r="B42" s="52">
        <f t="shared" si="1"/>
        <v>5306.3228119496898</v>
      </c>
      <c r="C42" s="68">
        <f t="shared" si="2"/>
        <v>0.03</v>
      </c>
      <c r="D42" s="52">
        <f t="shared" si="0"/>
        <v>159.18968435849069</v>
      </c>
      <c r="E42" s="62"/>
      <c r="F42" s="62"/>
      <c r="G42" s="52">
        <f t="shared" si="3"/>
        <v>500</v>
      </c>
    </row>
    <row r="43" spans="2:7" ht="15.75" customHeight="1">
      <c r="B43" s="52">
        <f t="shared" si="1"/>
        <v>5465.5424963081805</v>
      </c>
      <c r="C43" s="68">
        <f t="shared" si="2"/>
        <v>0.03</v>
      </c>
      <c r="D43" s="52">
        <f t="shared" si="0"/>
        <v>163.9662748892454</v>
      </c>
      <c r="E43" s="62"/>
      <c r="F43" s="62"/>
      <c r="G43" s="52">
        <f t="shared" si="3"/>
        <v>500</v>
      </c>
    </row>
    <row r="44" spans="2:7" ht="15.75" customHeight="1">
      <c r="B44" s="52">
        <f t="shared" si="1"/>
        <v>5629.5387711974254</v>
      </c>
      <c r="C44" s="68">
        <f t="shared" si="2"/>
        <v>0.03</v>
      </c>
      <c r="D44" s="52">
        <f t="shared" si="0"/>
        <v>168.88616313592274</v>
      </c>
      <c r="E44" s="62"/>
      <c r="F44" s="62"/>
      <c r="G44" s="52">
        <f t="shared" si="3"/>
        <v>500</v>
      </c>
    </row>
    <row r="45" spans="2:7" ht="15.75" customHeight="1">
      <c r="B45" s="52">
        <f t="shared" si="1"/>
        <v>5798.4549343333474</v>
      </c>
      <c r="C45" s="68">
        <f t="shared" si="2"/>
        <v>0.03</v>
      </c>
      <c r="D45" s="52">
        <f t="shared" si="0"/>
        <v>173.95364803000041</v>
      </c>
      <c r="E45" s="62"/>
      <c r="F45" s="62"/>
      <c r="G45" s="52">
        <f t="shared" si="3"/>
        <v>500</v>
      </c>
    </row>
    <row r="46" spans="2:7" ht="15.75" customHeight="1">
      <c r="B46" s="52">
        <f t="shared" si="1"/>
        <v>5972.4385823633475</v>
      </c>
      <c r="C46" s="68">
        <f t="shared" si="2"/>
        <v>0.03</v>
      </c>
      <c r="D46" s="52">
        <f t="shared" si="0"/>
        <v>179.17315747090041</v>
      </c>
      <c r="E46" s="62"/>
      <c r="F46" s="62"/>
      <c r="G46" s="52">
        <f t="shared" si="3"/>
        <v>500</v>
      </c>
    </row>
    <row r="47" spans="2:7" ht="15.75" customHeight="1">
      <c r="B47" s="52">
        <f t="shared" si="1"/>
        <v>6151.6417398342473</v>
      </c>
      <c r="C47" s="68">
        <f t="shared" si="2"/>
        <v>0.03</v>
      </c>
      <c r="D47" s="52">
        <f t="shared" si="0"/>
        <v>184.54925219502741</v>
      </c>
      <c r="E47" s="62"/>
      <c r="F47" s="62"/>
      <c r="G47" s="52">
        <f t="shared" si="3"/>
        <v>500</v>
      </c>
    </row>
    <row r="48" spans="2:7" ht="15.75" customHeight="1">
      <c r="B48" s="52">
        <f t="shared" si="1"/>
        <v>6336.2209920292744</v>
      </c>
      <c r="C48" s="68">
        <f t="shared" si="2"/>
        <v>0.03</v>
      </c>
      <c r="D48" s="52">
        <f t="shared" si="0"/>
        <v>190.08662976087822</v>
      </c>
      <c r="E48" s="62"/>
      <c r="F48" s="62"/>
      <c r="G48" s="52">
        <f t="shared" si="3"/>
        <v>500</v>
      </c>
    </row>
    <row r="49" spans="2:7" ht="15.75" customHeight="1">
      <c r="B49" s="52">
        <f t="shared" si="1"/>
        <v>6526.3376217901523</v>
      </c>
      <c r="C49" s="68">
        <f t="shared" si="2"/>
        <v>0.03</v>
      </c>
      <c r="D49" s="52">
        <f t="shared" si="0"/>
        <v>195.79012865370456</v>
      </c>
      <c r="E49" s="62"/>
      <c r="F49" s="62"/>
      <c r="G49" s="52">
        <f t="shared" si="3"/>
        <v>500</v>
      </c>
    </row>
    <row r="50" spans="2:7" ht="15.75" customHeight="1">
      <c r="B50" s="52">
        <f t="shared" si="1"/>
        <v>6722.1577504438565</v>
      </c>
      <c r="C50" s="68">
        <f t="shared" si="2"/>
        <v>0.03</v>
      </c>
      <c r="D50" s="52">
        <f t="shared" si="0"/>
        <v>201.6647325133157</v>
      </c>
      <c r="E50" s="62"/>
      <c r="F50" s="62"/>
      <c r="G50" s="52">
        <f t="shared" si="3"/>
        <v>500</v>
      </c>
    </row>
    <row r="51" spans="2:7" ht="15.75" customHeight="1">
      <c r="B51" s="52">
        <f t="shared" si="1"/>
        <v>6923.8524829571716</v>
      </c>
      <c r="C51" s="68">
        <f t="shared" si="2"/>
        <v>0.03</v>
      </c>
      <c r="D51" s="52">
        <f t="shared" si="0"/>
        <v>207.71557448871513</v>
      </c>
      <c r="E51" s="62"/>
      <c r="F51" s="62"/>
      <c r="G51" s="52">
        <f t="shared" si="3"/>
        <v>500</v>
      </c>
    </row>
    <row r="52" spans="2:7" ht="15.75" customHeight="1">
      <c r="B52" s="52">
        <f t="shared" si="1"/>
        <v>7131.5980574458863</v>
      </c>
      <c r="C52" s="68">
        <f t="shared" si="2"/>
        <v>0.03</v>
      </c>
      <c r="D52" s="52">
        <f t="shared" si="0"/>
        <v>213.94794172337657</v>
      </c>
      <c r="E52" s="62"/>
      <c r="F52" s="62"/>
      <c r="G52" s="52">
        <f t="shared" si="3"/>
        <v>500</v>
      </c>
    </row>
    <row r="53" spans="2:7" ht="15.75" customHeight="1">
      <c r="B53" s="52">
        <f t="shared" si="1"/>
        <v>7345.575999169263</v>
      </c>
      <c r="C53" s="68">
        <f t="shared" si="2"/>
        <v>0.03</v>
      </c>
      <c r="D53" s="52">
        <f t="shared" si="0"/>
        <v>220.36727997507788</v>
      </c>
      <c r="E53" s="62"/>
      <c r="F53" s="62"/>
      <c r="G53" s="52">
        <f t="shared" si="3"/>
        <v>500</v>
      </c>
    </row>
    <row r="54" spans="2:7" ht="15.75" customHeight="1">
      <c r="B54" s="52">
        <f t="shared" si="1"/>
        <v>7565.9732791443403</v>
      </c>
      <c r="C54" s="68">
        <f t="shared" si="2"/>
        <v>0.03</v>
      </c>
      <c r="D54" s="52">
        <f t="shared" si="0"/>
        <v>226.9791983743302</v>
      </c>
      <c r="E54" s="62"/>
      <c r="F54" s="62"/>
      <c r="G54" s="52">
        <f t="shared" si="3"/>
        <v>500</v>
      </c>
    </row>
    <row r="55" spans="2:7" ht="15.75" customHeight="1">
      <c r="B55" s="52">
        <f t="shared" si="1"/>
        <v>7792.9824775186698</v>
      </c>
      <c r="C55" s="68">
        <f t="shared" si="2"/>
        <v>0.03</v>
      </c>
      <c r="D55" s="52">
        <f t="shared" si="0"/>
        <v>233.78947432556009</v>
      </c>
      <c r="E55" s="62"/>
      <c r="F55" s="62"/>
      <c r="G55" s="52">
        <f t="shared" si="3"/>
        <v>500</v>
      </c>
    </row>
    <row r="56" spans="2:7" ht="15.75" customHeight="1">
      <c r="B56" s="52">
        <f t="shared" si="1"/>
        <v>8026.8019518442297</v>
      </c>
      <c r="C56" s="68">
        <f t="shared" si="2"/>
        <v>0.03</v>
      </c>
      <c r="D56" s="52">
        <f t="shared" si="0"/>
        <v>240.80405855532689</v>
      </c>
      <c r="E56" s="62"/>
      <c r="F56" s="62"/>
      <c r="G56" s="52">
        <f t="shared" si="3"/>
        <v>500</v>
      </c>
    </row>
    <row r="57" spans="2:7" ht="15.75" customHeight="1">
      <c r="B57" s="52">
        <f t="shared" si="1"/>
        <v>8267.6360103995557</v>
      </c>
      <c r="C57" s="68">
        <f t="shared" si="2"/>
        <v>0.03</v>
      </c>
      <c r="D57" s="52">
        <f t="shared" si="0"/>
        <v>248.02908031198666</v>
      </c>
      <c r="E57" s="62"/>
      <c r="F57" s="62"/>
      <c r="G57" s="52">
        <f t="shared" si="3"/>
        <v>500</v>
      </c>
    </row>
    <row r="58" spans="2:7" ht="15.75" customHeight="1">
      <c r="B58" s="52">
        <f t="shared" si="1"/>
        <v>8515.6950907115424</v>
      </c>
      <c r="C58" s="68">
        <f t="shared" si="2"/>
        <v>0.03</v>
      </c>
      <c r="D58" s="52">
        <f t="shared" si="0"/>
        <v>255.47085272134626</v>
      </c>
      <c r="E58" s="62"/>
      <c r="F58" s="62"/>
      <c r="G58" s="52">
        <f t="shared" si="3"/>
        <v>500</v>
      </c>
    </row>
    <row r="59" spans="2:7" ht="15.75" customHeight="1">
      <c r="B59" s="52">
        <f t="shared" si="1"/>
        <v>8771.1959434328892</v>
      </c>
      <c r="C59" s="68">
        <f t="shared" si="2"/>
        <v>0.03</v>
      </c>
      <c r="D59" s="52">
        <f t="shared" si="0"/>
        <v>263.13587830298667</v>
      </c>
      <c r="E59" s="62"/>
      <c r="F59" s="62"/>
      <c r="G59" s="52">
        <f t="shared" si="3"/>
        <v>500</v>
      </c>
    </row>
    <row r="60" spans="2:7" ht="15.75" customHeight="1">
      <c r="B60" s="52">
        <f t="shared" si="1"/>
        <v>9034.3618217358762</v>
      </c>
      <c r="C60" s="68">
        <f t="shared" si="2"/>
        <v>0.03</v>
      </c>
      <c r="D60" s="52">
        <f t="shared" si="0"/>
        <v>271.0308546520763</v>
      </c>
      <c r="E60" s="62"/>
      <c r="F60" s="62"/>
      <c r="G60" s="52">
        <f t="shared" si="3"/>
        <v>500</v>
      </c>
    </row>
    <row r="61" spans="2:7" ht="15.75" customHeight="1">
      <c r="B61" s="52">
        <f t="shared" si="1"/>
        <v>9305.4226763879524</v>
      </c>
      <c r="C61" s="68">
        <f t="shared" si="2"/>
        <v>0.03</v>
      </c>
      <c r="D61" s="52">
        <f t="shared" si="0"/>
        <v>279.16268029163854</v>
      </c>
      <c r="E61" s="62"/>
      <c r="F61" s="62"/>
      <c r="G61" s="52">
        <f t="shared" si="3"/>
        <v>500</v>
      </c>
    </row>
    <row r="62" spans="2:7" ht="15.75" customHeight="1">
      <c r="B62" s="52">
        <f t="shared" si="1"/>
        <v>9584.6153566795911</v>
      </c>
      <c r="C62" s="68">
        <f t="shared" si="2"/>
        <v>0.03</v>
      </c>
      <c r="D62" s="52">
        <f t="shared" si="0"/>
        <v>287.5384607003877</v>
      </c>
      <c r="E62" s="62"/>
      <c r="F62" s="62"/>
      <c r="G62" s="52">
        <f t="shared" si="3"/>
        <v>500</v>
      </c>
    </row>
    <row r="63" spans="2:7" ht="15.75" customHeight="1">
      <c r="B63" s="52">
        <f t="shared" si="1"/>
        <v>9872.1838173799788</v>
      </c>
      <c r="C63" s="68">
        <f t="shared" si="2"/>
        <v>0.03</v>
      </c>
      <c r="D63" s="52">
        <f t="shared" si="0"/>
        <v>296.16551452139936</v>
      </c>
      <c r="E63" s="62"/>
      <c r="F63" s="62"/>
      <c r="G63" s="52">
        <f t="shared" si="3"/>
        <v>500</v>
      </c>
    </row>
    <row r="64" spans="2:7" ht="15.75" customHeight="1">
      <c r="B64" s="52">
        <f t="shared" si="1"/>
        <v>10168.379331901378</v>
      </c>
      <c r="C64" s="68">
        <f t="shared" si="2"/>
        <v>0.03</v>
      </c>
      <c r="D64" s="52">
        <f t="shared" si="0"/>
        <v>305.05137995704132</v>
      </c>
      <c r="E64" s="62"/>
      <c r="F64" s="62"/>
      <c r="G64" s="52">
        <f t="shared" si="3"/>
        <v>500</v>
      </c>
    </row>
    <row r="65" spans="2:7" ht="15.75" customHeight="1">
      <c r="B65" s="52">
        <f t="shared" si="1"/>
        <v>10473.460711858421</v>
      </c>
      <c r="C65" s="68">
        <f t="shared" si="2"/>
        <v>0.03</v>
      </c>
      <c r="D65" s="52">
        <f t="shared" si="0"/>
        <v>314.20382135575261</v>
      </c>
      <c r="E65" s="62"/>
      <c r="F65" s="62"/>
      <c r="G65" s="52">
        <f t="shared" si="3"/>
        <v>500</v>
      </c>
    </row>
    <row r="66" spans="2:7" ht="15.75" customHeight="1">
      <c r="B66" s="52">
        <f t="shared" si="1"/>
        <v>10787.694533214175</v>
      </c>
      <c r="C66" s="68">
        <f t="shared" si="2"/>
        <v>0.03</v>
      </c>
      <c r="D66" s="52">
        <f t="shared" si="0"/>
        <v>323.63083599642522</v>
      </c>
      <c r="E66" s="62"/>
      <c r="F66" s="62"/>
      <c r="G66" s="52">
        <f t="shared" si="3"/>
        <v>500</v>
      </c>
    </row>
    <row r="67" spans="2:7" ht="15.75" customHeight="1">
      <c r="B67" s="52">
        <f t="shared" si="1"/>
        <v>11111.355369210602</v>
      </c>
      <c r="C67" s="68">
        <f t="shared" si="2"/>
        <v>0.03</v>
      </c>
      <c r="D67" s="52">
        <f t="shared" si="0"/>
        <v>333.34066107631804</v>
      </c>
      <c r="E67" s="62"/>
      <c r="F67" s="62"/>
      <c r="G67" s="52">
        <f t="shared" si="3"/>
        <v>500</v>
      </c>
    </row>
    <row r="68" spans="2:7" ht="15.75" customHeight="1">
      <c r="B68" s="52">
        <f t="shared" si="1"/>
        <v>11444.72603028692</v>
      </c>
      <c r="C68" s="68">
        <f t="shared" si="2"/>
        <v>0.03</v>
      </c>
      <c r="D68" s="52">
        <f t="shared" si="0"/>
        <v>343.34178090860757</v>
      </c>
      <c r="E68" s="62"/>
      <c r="F68" s="62"/>
      <c r="G68" s="52">
        <f t="shared" si="3"/>
        <v>500</v>
      </c>
    </row>
    <row r="69" spans="2:7" ht="15.75" customHeight="1">
      <c r="B69" s="52">
        <f t="shared" si="1"/>
        <v>11788.097811195528</v>
      </c>
      <c r="C69" s="68">
        <f t="shared" si="2"/>
        <v>0.03</v>
      </c>
      <c r="D69" s="52">
        <f t="shared" si="0"/>
        <v>353.64293433586585</v>
      </c>
      <c r="E69" s="62"/>
      <c r="F69" s="62"/>
      <c r="G69" s="52">
        <f t="shared" si="3"/>
        <v>500</v>
      </c>
    </row>
    <row r="70" spans="2:7" ht="15.75" customHeight="1">
      <c r="B70" s="52">
        <f t="shared" si="1"/>
        <v>12141.770745531394</v>
      </c>
      <c r="C70" s="68">
        <f t="shared" si="2"/>
        <v>0.03</v>
      </c>
      <c r="D70" s="52">
        <f t="shared" si="0"/>
        <v>364.25312236594181</v>
      </c>
      <c r="E70" s="62"/>
      <c r="F70" s="62"/>
      <c r="G70" s="52">
        <f t="shared" si="3"/>
        <v>500</v>
      </c>
    </row>
    <row r="71" spans="2:7" ht="15.75" customHeight="1">
      <c r="B71" s="52">
        <f t="shared" si="1"/>
        <v>12506.053867897337</v>
      </c>
      <c r="C71" s="68">
        <f t="shared" si="2"/>
        <v>0.03</v>
      </c>
      <c r="D71" s="52">
        <f t="shared" si="0"/>
        <v>375.1816160369201</v>
      </c>
      <c r="E71" s="62"/>
      <c r="F71" s="62"/>
      <c r="G71" s="52">
        <f t="shared" si="3"/>
        <v>500</v>
      </c>
    </row>
    <row r="72" spans="2:7" ht="15.75" customHeight="1">
      <c r="B72" s="52">
        <f t="shared" si="1"/>
        <v>12881.265483934258</v>
      </c>
      <c r="C72" s="68">
        <f t="shared" si="2"/>
        <v>0.03</v>
      </c>
      <c r="D72" s="52">
        <f t="shared" si="0"/>
        <v>386.43796451802774</v>
      </c>
      <c r="E72" s="62"/>
      <c r="F72" s="62"/>
      <c r="G72" s="52">
        <f t="shared" si="3"/>
        <v>500</v>
      </c>
    </row>
    <row r="73" spans="2:7" ht="15.75" customHeight="1">
      <c r="B73" s="52">
        <f t="shared" si="1"/>
        <v>13267.733448452285</v>
      </c>
      <c r="C73" s="68">
        <f t="shared" si="2"/>
        <v>0.03</v>
      </c>
      <c r="D73" s="52">
        <f t="shared" si="0"/>
        <v>398.03200345356856</v>
      </c>
      <c r="E73" s="62"/>
      <c r="F73" s="62"/>
      <c r="G73" s="52">
        <f t="shared" si="3"/>
        <v>500</v>
      </c>
    </row>
    <row r="74" spans="2:7" ht="15.75" customHeight="1">
      <c r="B74" s="52">
        <f t="shared" si="1"/>
        <v>13665.795451905855</v>
      </c>
      <c r="C74" s="68">
        <f t="shared" si="2"/>
        <v>0.03</v>
      </c>
      <c r="D74" s="52">
        <f t="shared" si="0"/>
        <v>409.9738635571756</v>
      </c>
      <c r="E74" s="62"/>
      <c r="F74" s="62"/>
      <c r="G74" s="52">
        <f t="shared" si="3"/>
        <v>500</v>
      </c>
    </row>
    <row r="75" spans="2:7" ht="15.75" customHeight="1">
      <c r="B75" s="52">
        <f t="shared" si="1"/>
        <v>14075.799315463031</v>
      </c>
      <c r="C75" s="68">
        <f t="shared" si="2"/>
        <v>0.03</v>
      </c>
      <c r="D75" s="52">
        <f t="shared" si="0"/>
        <v>422.2739794638909</v>
      </c>
      <c r="E75" s="62"/>
      <c r="F75" s="62"/>
      <c r="G75" s="52">
        <f t="shared" si="3"/>
        <v>500</v>
      </c>
    </row>
    <row r="76" spans="2:7" ht="15.75" customHeight="1">
      <c r="B76" s="52">
        <f t="shared" si="1"/>
        <v>14498.103294926923</v>
      </c>
      <c r="C76" s="68">
        <f t="shared" si="2"/>
        <v>0.03</v>
      </c>
      <c r="D76" s="52">
        <f t="shared" si="0"/>
        <v>434.94309884780768</v>
      </c>
      <c r="E76" s="62"/>
      <c r="F76" s="62"/>
      <c r="G76" s="52">
        <f t="shared" si="3"/>
        <v>500</v>
      </c>
    </row>
    <row r="77" spans="2:7" ht="15.75" customHeight="1">
      <c r="B77" s="52">
        <f t="shared" si="1"/>
        <v>14933.076393774731</v>
      </c>
      <c r="C77" s="68">
        <f t="shared" si="2"/>
        <v>0.03</v>
      </c>
      <c r="D77" s="52">
        <f t="shared" si="0"/>
        <v>447.99229181324188</v>
      </c>
      <c r="E77" s="62"/>
      <c r="F77" s="62"/>
      <c r="G77" s="52">
        <f t="shared" si="3"/>
        <v>500</v>
      </c>
    </row>
    <row r="78" spans="2:7" ht="15.75" customHeight="1">
      <c r="B78" s="52">
        <f t="shared" si="1"/>
        <v>15381.098685587973</v>
      </c>
      <c r="C78" s="68">
        <f t="shared" si="2"/>
        <v>0.03</v>
      </c>
      <c r="D78" s="52">
        <f t="shared" si="0"/>
        <v>461.43296056763916</v>
      </c>
      <c r="E78" s="62"/>
      <c r="F78" s="62"/>
      <c r="G78" s="52">
        <f t="shared" si="3"/>
        <v>500</v>
      </c>
    </row>
    <row r="79" spans="2:7" ht="15.75" customHeight="1">
      <c r="B79" s="52">
        <f t="shared" si="1"/>
        <v>15842.561646155613</v>
      </c>
      <c r="C79" s="68">
        <f t="shared" si="2"/>
        <v>0.03</v>
      </c>
      <c r="D79" s="52">
        <f t="shared" si="0"/>
        <v>475.27684938466837</v>
      </c>
      <c r="E79" s="62"/>
      <c r="F79" s="62"/>
      <c r="G79" s="52">
        <f t="shared" si="3"/>
        <v>500</v>
      </c>
    </row>
    <row r="80" spans="2:7" ht="15.75" customHeight="1">
      <c r="B80" s="52">
        <f t="shared" si="1"/>
        <v>16317.868495540282</v>
      </c>
      <c r="C80" s="68">
        <f t="shared" si="2"/>
        <v>0.03</v>
      </c>
      <c r="D80" s="52">
        <f t="shared" si="0"/>
        <v>489.53605486620847</v>
      </c>
      <c r="E80" s="62"/>
      <c r="F80" s="62"/>
      <c r="G80" s="52">
        <f t="shared" si="3"/>
        <v>500</v>
      </c>
    </row>
    <row r="81" spans="2:7" ht="15.75" customHeight="1">
      <c r="B81" s="52">
        <f t="shared" si="1"/>
        <v>16807.434550406491</v>
      </c>
      <c r="C81" s="68">
        <f t="shared" si="2"/>
        <v>0.03</v>
      </c>
      <c r="D81" s="52">
        <f t="shared" si="0"/>
        <v>504.22303651219471</v>
      </c>
      <c r="E81" s="62"/>
      <c r="F81" s="62"/>
      <c r="G81" s="52">
        <f t="shared" si="3"/>
        <v>500</v>
      </c>
    </row>
    <row r="82" spans="2:7" ht="15.75" customHeight="1">
      <c r="B82" s="52">
        <f t="shared" si="1"/>
        <v>17311.687586918684</v>
      </c>
      <c r="C82" s="68">
        <f t="shared" si="2"/>
        <v>0.03</v>
      </c>
      <c r="D82" s="52">
        <f t="shared" si="0"/>
        <v>519.35062760756045</v>
      </c>
      <c r="E82" s="62"/>
      <c r="F82" s="62"/>
      <c r="G82" s="52">
        <f t="shared" si="3"/>
        <v>500</v>
      </c>
    </row>
    <row r="83" spans="2:7" ht="15.75" customHeight="1">
      <c r="B83" s="52">
        <f t="shared" si="1"/>
        <v>17831.068214526244</v>
      </c>
      <c r="C83" s="68">
        <f t="shared" si="2"/>
        <v>0.03</v>
      </c>
      <c r="D83" s="52">
        <f t="shared" si="0"/>
        <v>534.93204643578724</v>
      </c>
      <c r="E83" s="62"/>
      <c r="F83" s="62"/>
      <c r="G83" s="52">
        <f t="shared" si="3"/>
        <v>500</v>
      </c>
    </row>
    <row r="84" spans="2:7" ht="15.75" customHeight="1">
      <c r="B84" s="52">
        <f t="shared" si="1"/>
        <v>18366.03026096203</v>
      </c>
      <c r="C84" s="68">
        <f t="shared" si="2"/>
        <v>0.03</v>
      </c>
      <c r="D84" s="52">
        <f t="shared" si="0"/>
        <v>550.98090782886084</v>
      </c>
      <c r="E84" s="62"/>
      <c r="F84" s="62"/>
      <c r="G84" s="52">
        <f t="shared" si="3"/>
        <v>500</v>
      </c>
    </row>
    <row r="85" spans="2:7" ht="15.75" customHeight="1">
      <c r="B85" s="52">
        <f t="shared" si="1"/>
        <v>18917.041168790889</v>
      </c>
      <c r="C85" s="68">
        <f t="shared" si="2"/>
        <v>0.03</v>
      </c>
      <c r="D85" s="52">
        <f t="shared" si="0"/>
        <v>567.51123506372664</v>
      </c>
      <c r="E85" s="62"/>
      <c r="F85" s="62"/>
      <c r="G85" s="52">
        <f t="shared" si="3"/>
        <v>500</v>
      </c>
    </row>
    <row r="86" spans="2:7" ht="15.75" customHeight="1">
      <c r="B86" s="52">
        <f t="shared" si="1"/>
        <v>19484.582403854616</v>
      </c>
      <c r="C86" s="68">
        <f t="shared" si="2"/>
        <v>0.03</v>
      </c>
      <c r="D86" s="52">
        <f t="shared" si="0"/>
        <v>584.53747211563848</v>
      </c>
      <c r="E86" s="62"/>
      <c r="F86" s="62"/>
      <c r="G86" s="52">
        <f t="shared" si="3"/>
        <v>500</v>
      </c>
    </row>
    <row r="87" spans="2:7" ht="15.75" customHeight="1">
      <c r="B87" s="52">
        <f t="shared" si="1"/>
        <v>20069.149875970252</v>
      </c>
      <c r="C87" s="68">
        <f t="shared" si="2"/>
        <v>0.03</v>
      </c>
      <c r="D87" s="52">
        <f t="shared" si="0"/>
        <v>602.07449627910751</v>
      </c>
      <c r="E87" s="62"/>
      <c r="F87" s="62"/>
      <c r="G87" s="52">
        <f t="shared" si="3"/>
        <v>500</v>
      </c>
    </row>
    <row r="88" spans="2:7" ht="15.75" customHeight="1">
      <c r="B88" s="52">
        <f t="shared" si="1"/>
        <v>20671.254372249357</v>
      </c>
      <c r="C88" s="68">
        <f t="shared" si="2"/>
        <v>0.03</v>
      </c>
      <c r="D88" s="52">
        <f t="shared" si="0"/>
        <v>620.13763116748066</v>
      </c>
      <c r="E88" s="62"/>
      <c r="F88" s="62"/>
      <c r="G88" s="52">
        <f t="shared" si="3"/>
        <v>500</v>
      </c>
    </row>
    <row r="89" spans="2:7" ht="15.75" customHeight="1">
      <c r="B89" s="52">
        <f t="shared" si="1"/>
        <v>21291.422003416836</v>
      </c>
      <c r="C89" s="68">
        <f t="shared" si="2"/>
        <v>0.03</v>
      </c>
      <c r="D89" s="52">
        <f t="shared" si="0"/>
        <v>638.74266010250506</v>
      </c>
      <c r="E89" s="62"/>
      <c r="F89" s="62"/>
      <c r="G89" s="52">
        <f t="shared" si="3"/>
        <v>500</v>
      </c>
    </row>
    <row r="90" spans="2:7" ht="15.75" customHeight="1">
      <c r="B90" s="52">
        <f t="shared" si="1"/>
        <v>21930.194663519338</v>
      </c>
      <c r="C90" s="68">
        <f t="shared" si="2"/>
        <v>0.03</v>
      </c>
      <c r="D90" s="52">
        <f t="shared" si="0"/>
        <v>657.90583990558014</v>
      </c>
      <c r="E90" s="62"/>
      <c r="F90" s="62"/>
      <c r="G90" s="52">
        <f t="shared" si="3"/>
        <v>500</v>
      </c>
    </row>
    <row r="91" spans="2:7" ht="15.75" customHeight="1">
      <c r="B91" s="52">
        <f t="shared" si="1"/>
        <v>22588.130503424916</v>
      </c>
      <c r="C91" s="68">
        <f t="shared" si="2"/>
        <v>0.03</v>
      </c>
      <c r="D91" s="52">
        <f t="shared" si="0"/>
        <v>677.64391510274743</v>
      </c>
      <c r="E91" s="62"/>
      <c r="F91" s="62"/>
      <c r="G91" s="52">
        <f t="shared" si="3"/>
        <v>500</v>
      </c>
    </row>
    <row r="92" spans="2:7" ht="15.75" customHeight="1">
      <c r="B92" s="52">
        <f t="shared" si="1"/>
        <v>23265.804418527663</v>
      </c>
      <c r="C92" s="68">
        <f t="shared" si="2"/>
        <v>0.03</v>
      </c>
      <c r="D92" s="52">
        <f t="shared" si="0"/>
        <v>697.9741325558299</v>
      </c>
      <c r="E92" s="62"/>
      <c r="F92" s="62"/>
      <c r="G92" s="52">
        <f t="shared" si="3"/>
        <v>500</v>
      </c>
    </row>
    <row r="93" spans="2:7" ht="15.75" customHeight="1">
      <c r="B93" s="52">
        <f t="shared" si="1"/>
        <v>23963.808551083494</v>
      </c>
      <c r="C93" s="68">
        <f t="shared" si="2"/>
        <v>0.03</v>
      </c>
      <c r="D93" s="52">
        <f t="shared" si="0"/>
        <v>718.91425653250474</v>
      </c>
      <c r="E93" s="62"/>
      <c r="F93" s="62"/>
      <c r="G93" s="52">
        <f t="shared" si="3"/>
        <v>500</v>
      </c>
    </row>
    <row r="94" spans="2:7" ht="15.75" customHeight="1">
      <c r="B94" s="52">
        <f t="shared" si="1"/>
        <v>24682.752807615998</v>
      </c>
      <c r="C94" s="68">
        <f t="shared" si="2"/>
        <v>0.03</v>
      </c>
      <c r="D94" s="52">
        <f t="shared" si="0"/>
        <v>740.48258422847994</v>
      </c>
      <c r="E94" s="62"/>
      <c r="F94" s="62"/>
      <c r="G94" s="52">
        <f t="shared" si="3"/>
        <v>500</v>
      </c>
    </row>
    <row r="95" spans="2:7" ht="15.75" customHeight="1">
      <c r="B95" s="52">
        <f t="shared" si="1"/>
        <v>25423.265391844478</v>
      </c>
      <c r="C95" s="68">
        <f t="shared" si="2"/>
        <v>0.03</v>
      </c>
      <c r="D95" s="52">
        <f t="shared" si="0"/>
        <v>762.69796175533429</v>
      </c>
      <c r="E95" s="62"/>
      <c r="F95" s="62"/>
      <c r="G95" s="52">
        <f t="shared" si="3"/>
        <v>500</v>
      </c>
    </row>
    <row r="96" spans="2:7" ht="15.75" customHeight="1">
      <c r="B96" s="52">
        <f t="shared" si="1"/>
        <v>26185.99335359981</v>
      </c>
      <c r="C96" s="68">
        <f t="shared" si="2"/>
        <v>0.03</v>
      </c>
      <c r="D96" s="52">
        <f t="shared" si="0"/>
        <v>785.57980060799423</v>
      </c>
      <c r="E96" s="62"/>
      <c r="F96" s="62"/>
      <c r="G96" s="52">
        <f t="shared" si="3"/>
        <v>500</v>
      </c>
    </row>
    <row r="97" spans="2:7" ht="15.75" customHeight="1">
      <c r="B97" s="52">
        <f t="shared" si="1"/>
        <v>26971.603154207802</v>
      </c>
      <c r="C97" s="68">
        <f t="shared" si="2"/>
        <v>0.03</v>
      </c>
      <c r="D97" s="52">
        <f t="shared" si="0"/>
        <v>809.14809462623407</v>
      </c>
      <c r="E97" s="62"/>
      <c r="F97" s="62"/>
      <c r="G97" s="52">
        <f t="shared" si="3"/>
        <v>500</v>
      </c>
    </row>
    <row r="98" spans="2:7" ht="15.75" customHeight="1">
      <c r="B98" s="52">
        <f t="shared" si="1"/>
        <v>27780.781248834035</v>
      </c>
      <c r="C98" s="68">
        <f t="shared" si="2"/>
        <v>0.03</v>
      </c>
      <c r="D98" s="52">
        <f t="shared" si="0"/>
        <v>833.42343746502104</v>
      </c>
      <c r="E98" s="62"/>
      <c r="F98" s="62"/>
      <c r="G98" s="52">
        <f t="shared" si="3"/>
        <v>500</v>
      </c>
    </row>
    <row r="99" spans="2:7" ht="15.75" customHeight="1">
      <c r="B99" s="52">
        <f t="shared" si="1"/>
        <v>28614.234686299056</v>
      </c>
      <c r="C99" s="68">
        <f t="shared" si="2"/>
        <v>0.03</v>
      </c>
      <c r="D99" s="52">
        <f t="shared" si="0"/>
        <v>858.42704058897164</v>
      </c>
      <c r="E99" s="62"/>
      <c r="F99" s="62"/>
      <c r="G99" s="52">
        <f t="shared" si="3"/>
        <v>500</v>
      </c>
    </row>
    <row r="100" spans="2:7" ht="15.75" customHeight="1">
      <c r="B100" s="52">
        <f t="shared" si="1"/>
        <v>29472.691726888028</v>
      </c>
      <c r="C100" s="68">
        <f t="shared" si="2"/>
        <v>0.03</v>
      </c>
      <c r="D100" s="52">
        <f t="shared" si="0"/>
        <v>884.18075180664084</v>
      </c>
      <c r="E100" s="62"/>
      <c r="F100" s="62"/>
      <c r="G100" s="52">
        <f t="shared" si="3"/>
        <v>500</v>
      </c>
    </row>
    <row r="101" spans="2:7" ht="15.75" customHeight="1">
      <c r="B101" s="52">
        <f t="shared" si="1"/>
        <v>30356.902478694668</v>
      </c>
      <c r="C101" s="68">
        <f t="shared" si="2"/>
        <v>0.03</v>
      </c>
      <c r="D101" s="52">
        <f t="shared" si="0"/>
        <v>910.70707436084001</v>
      </c>
      <c r="E101" s="62"/>
      <c r="F101" s="62"/>
      <c r="G101" s="52">
        <f t="shared" si="3"/>
        <v>500</v>
      </c>
    </row>
    <row r="102" spans="2:7" ht="15.75" customHeight="1">
      <c r="B102" s="52">
        <f t="shared" si="1"/>
        <v>31267.639553055506</v>
      </c>
      <c r="C102" s="68">
        <f t="shared" si="2"/>
        <v>0.03</v>
      </c>
      <c r="D102" s="52">
        <f t="shared" si="0"/>
        <v>938.02918659166517</v>
      </c>
      <c r="E102" s="62"/>
      <c r="F102" s="62"/>
      <c r="G102" s="52">
        <f t="shared" si="3"/>
        <v>500</v>
      </c>
    </row>
    <row r="103" spans="2:7" ht="15.75" customHeight="1">
      <c r="B103" s="52">
        <f t="shared" si="1"/>
        <v>32205.69873964717</v>
      </c>
      <c r="C103" s="68">
        <f t="shared" si="2"/>
        <v>0.03</v>
      </c>
      <c r="D103" s="52">
        <f t="shared" si="0"/>
        <v>966.17096218941504</v>
      </c>
      <c r="E103" s="62"/>
      <c r="F103" s="62"/>
      <c r="G103" s="52">
        <f t="shared" si="3"/>
        <v>500</v>
      </c>
    </row>
    <row r="104" spans="2:7" ht="15.75" customHeight="1">
      <c r="B104" s="52">
        <f t="shared" si="1"/>
        <v>33171.899701836584</v>
      </c>
      <c r="C104" s="68">
        <f t="shared" si="2"/>
        <v>0.03</v>
      </c>
      <c r="D104" s="52">
        <f t="shared" si="0"/>
        <v>995.15699105509748</v>
      </c>
      <c r="E104" s="62"/>
      <c r="F104" s="62"/>
      <c r="G104" s="52">
        <f t="shared" si="3"/>
        <v>500</v>
      </c>
    </row>
    <row r="105" spans="2:7" ht="15.75" customHeight="1">
      <c r="B105" s="52">
        <f t="shared" si="1"/>
        <v>34167.08669289168</v>
      </c>
      <c r="C105" s="68">
        <f t="shared" si="2"/>
        <v>0.03</v>
      </c>
      <c r="D105" s="52">
        <f t="shared" si="0"/>
        <v>1025.0126007867505</v>
      </c>
      <c r="E105" s="62"/>
      <c r="F105" s="62"/>
      <c r="G105" s="52">
        <f t="shared" si="3"/>
        <v>500</v>
      </c>
    </row>
    <row r="106" spans="2:7" ht="15.75" customHeight="1">
      <c r="B106" s="52">
        <f t="shared" si="1"/>
        <v>35192.12929367843</v>
      </c>
      <c r="C106" s="68">
        <f t="shared" si="2"/>
        <v>0.03</v>
      </c>
      <c r="D106" s="52">
        <f t="shared" si="0"/>
        <v>1055.7638788103529</v>
      </c>
      <c r="E106" s="62"/>
      <c r="F106" s="62"/>
      <c r="G106" s="52">
        <f t="shared" si="3"/>
        <v>500</v>
      </c>
    </row>
    <row r="107" spans="2:7" ht="15.75" customHeight="1">
      <c r="B107" s="52">
        <f t="shared" si="1"/>
        <v>36247.92317248878</v>
      </c>
      <c r="C107" s="68">
        <f t="shared" si="2"/>
        <v>0.03</v>
      </c>
      <c r="D107" s="52">
        <f t="shared" si="0"/>
        <v>1087.4376951746633</v>
      </c>
      <c r="E107" s="62"/>
      <c r="F107" s="62"/>
      <c r="G107" s="52">
        <f t="shared" si="3"/>
        <v>500</v>
      </c>
    </row>
    <row r="108" spans="2:7" ht="15.75" customHeight="1">
      <c r="B108" s="52">
        <f t="shared" si="1"/>
        <v>37335.390867663438</v>
      </c>
      <c r="C108" s="68">
        <f t="shared" si="2"/>
        <v>0.03</v>
      </c>
      <c r="D108" s="52">
        <f t="shared" si="0"/>
        <v>1120.0617260299032</v>
      </c>
      <c r="E108" s="62"/>
      <c r="F108" s="62"/>
      <c r="G108" s="52">
        <f t="shared" si="3"/>
        <v>500</v>
      </c>
    </row>
    <row r="109" spans="2:7" ht="15.75" customHeight="1">
      <c r="B109" s="52">
        <f t="shared" si="1"/>
        <v>38455.482593693341</v>
      </c>
      <c r="C109" s="68">
        <f t="shared" si="2"/>
        <v>0.03</v>
      </c>
      <c r="D109" s="52">
        <f t="shared" si="0"/>
        <v>1153.6644778108002</v>
      </c>
      <c r="E109" s="62"/>
      <c r="F109" s="62"/>
      <c r="G109" s="52">
        <f t="shared" si="3"/>
        <v>500</v>
      </c>
    </row>
    <row r="110" spans="2:7" ht="15.75" customHeight="1">
      <c r="B110" s="52">
        <f t="shared" si="1"/>
        <v>39609.177071504142</v>
      </c>
      <c r="C110" s="68">
        <f t="shared" si="2"/>
        <v>0.03</v>
      </c>
      <c r="D110" s="52">
        <f t="shared" si="0"/>
        <v>1188.2753121451242</v>
      </c>
      <c r="E110" s="62"/>
      <c r="F110" s="62"/>
      <c r="G110" s="52">
        <f t="shared" si="3"/>
        <v>500</v>
      </c>
    </row>
    <row r="111" spans="2:7" ht="15.75" customHeight="1">
      <c r="B111" s="52">
        <f t="shared" si="1"/>
        <v>40797.482383649265</v>
      </c>
      <c r="C111" s="68">
        <f t="shared" si="2"/>
        <v>0.03</v>
      </c>
      <c r="D111" s="52">
        <f t="shared" si="0"/>
        <v>1223.9244715094778</v>
      </c>
      <c r="E111" s="62"/>
      <c r="F111" s="62"/>
      <c r="G111" s="52">
        <f t="shared" si="3"/>
        <v>500</v>
      </c>
    </row>
    <row r="112" spans="2:7" ht="15.75" customHeight="1">
      <c r="B112" s="52">
        <f t="shared" si="1"/>
        <v>42021.436855158739</v>
      </c>
      <c r="C112" s="68">
        <f t="shared" si="2"/>
        <v>0.03</v>
      </c>
      <c r="D112" s="52">
        <f t="shared" si="0"/>
        <v>1260.6431056547622</v>
      </c>
      <c r="E112" s="62"/>
      <c r="F112" s="62"/>
      <c r="G112" s="52">
        <f t="shared" si="3"/>
        <v>500</v>
      </c>
    </row>
    <row r="113" spans="2:7" ht="15.75" customHeight="1">
      <c r="B113" s="52">
        <f t="shared" si="1"/>
        <v>43282.109960813497</v>
      </c>
      <c r="C113" s="68">
        <f t="shared" si="2"/>
        <v>0.03</v>
      </c>
      <c r="D113" s="52">
        <f t="shared" si="0"/>
        <v>1298.4632988244048</v>
      </c>
      <c r="E113" s="62"/>
      <c r="F113" s="62"/>
      <c r="G113" s="52">
        <f t="shared" si="3"/>
        <v>500</v>
      </c>
    </row>
    <row r="114" spans="2:7" ht="15.75" customHeight="1">
      <c r="B114" s="52">
        <f t="shared" si="1"/>
        <v>44580.603259637901</v>
      </c>
      <c r="C114" s="68">
        <f t="shared" si="2"/>
        <v>0.03</v>
      </c>
      <c r="D114" s="52">
        <f t="shared" si="0"/>
        <v>1337.4180977891369</v>
      </c>
      <c r="E114" s="62"/>
      <c r="F114" s="62"/>
      <c r="G114" s="52">
        <f t="shared" si="3"/>
        <v>500</v>
      </c>
    </row>
    <row r="115" spans="2:7" ht="15.75" customHeight="1">
      <c r="B115" s="52">
        <f t="shared" si="1"/>
        <v>45918.051357427037</v>
      </c>
      <c r="C115" s="68">
        <f t="shared" si="2"/>
        <v>0.03</v>
      </c>
      <c r="D115" s="52">
        <f t="shared" si="0"/>
        <v>1377.5415407228111</v>
      </c>
      <c r="E115" s="62"/>
      <c r="F115" s="62"/>
      <c r="G115" s="52">
        <f t="shared" si="3"/>
        <v>500</v>
      </c>
    </row>
    <row r="116" spans="2:7" ht="15.75" customHeight="1">
      <c r="B116" s="52">
        <f t="shared" si="1"/>
        <v>47295.62289814985</v>
      </c>
      <c r="C116" s="68">
        <f t="shared" si="2"/>
        <v>0.03</v>
      </c>
      <c r="D116" s="52">
        <f t="shared" si="0"/>
        <v>1418.8686869444955</v>
      </c>
      <c r="E116" s="62"/>
      <c r="F116" s="62"/>
      <c r="G116" s="52">
        <f t="shared" si="3"/>
        <v>500</v>
      </c>
    </row>
    <row r="117" spans="2:7" ht="15.75" customHeight="1">
      <c r="B117" s="52">
        <f t="shared" si="1"/>
        <v>48714.521585094342</v>
      </c>
      <c r="C117" s="68">
        <f t="shared" si="2"/>
        <v>0.03</v>
      </c>
      <c r="D117" s="52">
        <f t="shared" si="0"/>
        <v>1461.4356475528302</v>
      </c>
      <c r="E117" s="62"/>
      <c r="F117" s="62"/>
      <c r="G117" s="52">
        <f t="shared" si="3"/>
        <v>500</v>
      </c>
    </row>
    <row r="118" spans="2:7" ht="15.75" customHeight="1">
      <c r="B118" s="52">
        <f t="shared" si="1"/>
        <v>50175.987232647174</v>
      </c>
      <c r="C118" s="68">
        <f t="shared" si="2"/>
        <v>0.03</v>
      </c>
      <c r="D118" s="52">
        <f t="shared" si="0"/>
        <v>1505.2796169794151</v>
      </c>
      <c r="E118" s="62"/>
      <c r="F118" s="62"/>
      <c r="G118" s="52">
        <f t="shared" si="3"/>
        <v>500</v>
      </c>
    </row>
    <row r="119" spans="2:7" ht="15.75" customHeight="1">
      <c r="B119" s="52">
        <f t="shared" si="1"/>
        <v>51681.296849626589</v>
      </c>
      <c r="C119" s="68">
        <f t="shared" si="2"/>
        <v>0.03</v>
      </c>
      <c r="D119" s="52">
        <f t="shared" si="0"/>
        <v>1550.4389054887977</v>
      </c>
      <c r="E119" s="62"/>
      <c r="F119" s="62"/>
      <c r="G119" s="52">
        <f t="shared" si="3"/>
        <v>500</v>
      </c>
    </row>
    <row r="120" spans="2:7" ht="15.75" customHeight="1">
      <c r="B120" s="52">
        <f t="shared" si="1"/>
        <v>53231.765755115382</v>
      </c>
      <c r="C120" s="68">
        <f t="shared" si="2"/>
        <v>0.03</v>
      </c>
      <c r="D120" s="52">
        <f t="shared" si="0"/>
        <v>1596.9529726534615</v>
      </c>
      <c r="E120" s="62"/>
      <c r="F120" s="62"/>
      <c r="G120" s="52">
        <f t="shared" si="3"/>
        <v>500</v>
      </c>
    </row>
    <row r="121" spans="2:7" ht="15.75" customHeight="1">
      <c r="B121" s="52">
        <f t="shared" si="1"/>
        <v>54828.748727768841</v>
      </c>
      <c r="C121" s="68">
        <f t="shared" si="2"/>
        <v>0.03</v>
      </c>
      <c r="D121" s="52">
        <f t="shared" si="0"/>
        <v>1644.8624618330653</v>
      </c>
      <c r="E121" s="62"/>
      <c r="F121" s="62"/>
      <c r="G121" s="52">
        <f t="shared" si="3"/>
        <v>500</v>
      </c>
    </row>
    <row r="122" spans="2:7" ht="15.75" customHeight="1">
      <c r="B122" s="52">
        <f t="shared" si="1"/>
        <v>56473.641189601905</v>
      </c>
      <c r="C122" s="68">
        <f t="shared" si="2"/>
        <v>0.03</v>
      </c>
      <c r="D122" s="52">
        <f t="shared" si="0"/>
        <v>1694.2092356880571</v>
      </c>
      <c r="E122" s="62"/>
      <c r="F122" s="62"/>
      <c r="G122" s="52">
        <f t="shared" si="3"/>
        <v>500</v>
      </c>
    </row>
    <row r="123" spans="2:7" ht="15.75" customHeight="1">
      <c r="B123" s="52">
        <f t="shared" si="1"/>
        <v>58167.880425289964</v>
      </c>
      <c r="C123" s="68">
        <f t="shared" si="2"/>
        <v>0.03</v>
      </c>
      <c r="D123" s="52">
        <f t="shared" si="0"/>
        <v>1745.0364127586988</v>
      </c>
      <c r="E123" s="62"/>
      <c r="F123" s="62"/>
      <c r="G123" s="52">
        <f t="shared" si="3"/>
        <v>500</v>
      </c>
    </row>
    <row r="124" spans="2:7" ht="15.75" customHeight="1">
      <c r="B124" s="52">
        <f t="shared" si="1"/>
        <v>59912.946838048665</v>
      </c>
      <c r="C124" s="68">
        <f t="shared" si="2"/>
        <v>0.03</v>
      </c>
      <c r="D124" s="52">
        <f t="shared" si="0"/>
        <v>1797.38840514146</v>
      </c>
      <c r="E124" s="62"/>
      <c r="F124" s="62"/>
      <c r="G124" s="52">
        <f t="shared" si="3"/>
        <v>500</v>
      </c>
    </row>
    <row r="125" spans="2:7" ht="15.75" customHeight="1">
      <c r="B125" s="52">
        <f t="shared" si="1"/>
        <v>61710.365243190121</v>
      </c>
      <c r="C125" s="68">
        <f t="shared" si="2"/>
        <v>0.03</v>
      </c>
      <c r="D125" s="52">
        <f t="shared" si="0"/>
        <v>1851.3109572957035</v>
      </c>
      <c r="E125" s="62"/>
      <c r="F125" s="62"/>
      <c r="G125" s="52">
        <f t="shared" si="3"/>
        <v>500</v>
      </c>
    </row>
    <row r="126" spans="2:7" ht="15.75" customHeight="1">
      <c r="B126" s="52">
        <f t="shared" si="1"/>
        <v>63561.706200485824</v>
      </c>
      <c r="C126" s="68">
        <f t="shared" si="2"/>
        <v>0.03</v>
      </c>
      <c r="D126" s="52">
        <f t="shared" si="0"/>
        <v>1906.8511860145745</v>
      </c>
      <c r="E126" s="62"/>
      <c r="F126" s="62"/>
      <c r="G126" s="52">
        <f t="shared" si="3"/>
        <v>500</v>
      </c>
    </row>
    <row r="127" spans="2:7" ht="15.75" customHeight="1">
      <c r="B127" s="52">
        <f t="shared" si="1"/>
        <v>65468.587386500396</v>
      </c>
      <c r="C127" s="68">
        <f t="shared" si="2"/>
        <v>0.03</v>
      </c>
      <c r="D127" s="52">
        <f t="shared" si="0"/>
        <v>1964.0576215950118</v>
      </c>
      <c r="E127" s="62"/>
      <c r="F127" s="62"/>
      <c r="G127" s="52">
        <f t="shared" si="3"/>
        <v>500</v>
      </c>
    </row>
    <row r="128" spans="2:7" ht="15.75" customHeight="1">
      <c r="B128" s="52">
        <f t="shared" si="1"/>
        <v>67432.675008095408</v>
      </c>
      <c r="C128" s="68">
        <f t="shared" si="2"/>
        <v>0.03</v>
      </c>
      <c r="D128" s="52">
        <f t="shared" si="0"/>
        <v>2022.9802502428622</v>
      </c>
      <c r="E128" s="62"/>
      <c r="F128" s="62"/>
      <c r="G128" s="52">
        <f t="shared" si="3"/>
        <v>500</v>
      </c>
    </row>
    <row r="129" spans="2:7" ht="15.75" customHeight="1">
      <c r="B129" s="52">
        <f t="shared" si="1"/>
        <v>69455.685258338272</v>
      </c>
      <c r="C129" s="68">
        <f t="shared" si="2"/>
        <v>0.03</v>
      </c>
      <c r="D129" s="52">
        <f t="shared" si="0"/>
        <v>2083.670557750148</v>
      </c>
      <c r="E129" s="62"/>
      <c r="F129" s="62"/>
      <c r="G129" s="52">
        <f t="shared" si="3"/>
        <v>500</v>
      </c>
    </row>
    <row r="130" spans="2:7" ht="15.75" customHeight="1">
      <c r="B130" s="52">
        <f t="shared" si="1"/>
        <v>71539.385816088412</v>
      </c>
      <c r="C130" s="68">
        <f t="shared" si="2"/>
        <v>0.03</v>
      </c>
      <c r="D130" s="52">
        <f t="shared" si="0"/>
        <v>2146.1815744826522</v>
      </c>
      <c r="E130" s="62"/>
      <c r="F130" s="62"/>
      <c r="G130" s="52">
        <f t="shared" si="3"/>
        <v>500</v>
      </c>
    </row>
    <row r="131" spans="2:7" ht="15.75" customHeight="1">
      <c r="B131" s="52">
        <f t="shared" si="1"/>
        <v>73685.597390571056</v>
      </c>
      <c r="C131" s="68">
        <f t="shared" si="2"/>
        <v>0.03</v>
      </c>
      <c r="D131" s="52">
        <f t="shared" si="0"/>
        <v>2210.5679217171314</v>
      </c>
      <c r="E131" s="62"/>
      <c r="F131" s="62"/>
      <c r="G131" s="52">
        <f t="shared" si="3"/>
        <v>500</v>
      </c>
    </row>
    <row r="132" spans="2:7" ht="15.75" customHeight="1">
      <c r="B132" s="52">
        <f t="shared" si="1"/>
        <v>75896.195312288182</v>
      </c>
      <c r="C132" s="68">
        <f t="shared" si="2"/>
        <v>0.03</v>
      </c>
      <c r="D132" s="52">
        <f t="shared" si="0"/>
        <v>2276.8858593686455</v>
      </c>
      <c r="E132" s="62"/>
      <c r="F132" s="62"/>
      <c r="G132" s="52">
        <f t="shared" si="3"/>
        <v>500</v>
      </c>
    </row>
    <row r="133" spans="2:7" ht="15.75" customHeight="1">
      <c r="B133" s="52">
        <f t="shared" si="1"/>
        <v>78173.111171656827</v>
      </c>
      <c r="C133" s="68">
        <f t="shared" si="2"/>
        <v>0.03</v>
      </c>
      <c r="D133" s="52">
        <f t="shared" si="0"/>
        <v>2345.1933351497046</v>
      </c>
      <c r="E133" s="62"/>
      <c r="F133" s="62"/>
      <c r="G133" s="52">
        <f t="shared" si="3"/>
        <v>500</v>
      </c>
    </row>
    <row r="134" spans="2:7" ht="15.75" customHeight="1">
      <c r="B134" s="52">
        <f t="shared" si="1"/>
        <v>80518.334506806525</v>
      </c>
      <c r="C134" s="68">
        <f t="shared" si="2"/>
        <v>0.03</v>
      </c>
      <c r="D134" s="52">
        <f t="shared" si="0"/>
        <v>2415.5500352041959</v>
      </c>
      <c r="E134" s="62"/>
      <c r="F134" s="62"/>
      <c r="G134" s="52">
        <f t="shared" si="3"/>
        <v>500</v>
      </c>
    </row>
    <row r="135" spans="2:7" ht="15.75" customHeight="1">
      <c r="B135" s="52">
        <f t="shared" si="1"/>
        <v>82933.914542010723</v>
      </c>
      <c r="C135" s="68">
        <f t="shared" si="2"/>
        <v>0.03</v>
      </c>
      <c r="D135" s="52">
        <f t="shared" si="0"/>
        <v>2488.0174362603216</v>
      </c>
      <c r="E135" s="62"/>
      <c r="F135" s="62"/>
      <c r="G135" s="52">
        <f t="shared" si="3"/>
        <v>500</v>
      </c>
    </row>
    <row r="136" spans="2:7" ht="15.75" customHeight="1">
      <c r="B136" s="52">
        <f t="shared" si="1"/>
        <v>85421.961978271051</v>
      </c>
      <c r="C136" s="68">
        <f t="shared" si="2"/>
        <v>0.03</v>
      </c>
      <c r="D136" s="52">
        <f t="shared" si="0"/>
        <v>2562.6588593481315</v>
      </c>
      <c r="E136" s="62"/>
      <c r="F136" s="62"/>
      <c r="G136" s="52">
        <f t="shared" si="3"/>
        <v>500</v>
      </c>
    </row>
    <row r="137" spans="2:7" ht="15.75" customHeight="1">
      <c r="B137" s="52">
        <f t="shared" si="1"/>
        <v>87984.650837619178</v>
      </c>
      <c r="C137" s="68">
        <f t="shared" si="2"/>
        <v>0.03</v>
      </c>
      <c r="D137" s="52">
        <f t="shared" si="0"/>
        <v>2639.5395251285754</v>
      </c>
      <c r="E137" s="62"/>
      <c r="F137" s="62"/>
      <c r="G137" s="52">
        <f t="shared" si="3"/>
        <v>500</v>
      </c>
    </row>
    <row r="138" spans="2:7" ht="15.75" customHeight="1">
      <c r="B138" s="52">
        <f t="shared" si="1"/>
        <v>90624.220362747757</v>
      </c>
      <c r="C138" s="68">
        <f t="shared" si="2"/>
        <v>0.03</v>
      </c>
      <c r="D138" s="52">
        <f t="shared" si="0"/>
        <v>2718.7266108824324</v>
      </c>
      <c r="E138" s="62"/>
      <c r="F138" s="62"/>
      <c r="G138" s="52">
        <f t="shared" si="3"/>
        <v>500</v>
      </c>
    </row>
    <row r="139" spans="2:7" ht="15.75" customHeight="1">
      <c r="B139" s="52">
        <f t="shared" si="1"/>
        <v>93342.976973630182</v>
      </c>
      <c r="C139" s="68">
        <f t="shared" si="2"/>
        <v>0.03</v>
      </c>
      <c r="D139" s="52">
        <f t="shared" si="0"/>
        <v>2800.2893092089053</v>
      </c>
      <c r="E139" s="62"/>
      <c r="F139" s="62"/>
      <c r="G139" s="52">
        <f t="shared" si="3"/>
        <v>500</v>
      </c>
    </row>
    <row r="140" spans="2:7" ht="15.75" customHeight="1">
      <c r="B140" s="52">
        <f t="shared" si="1"/>
        <v>96143.296282839088</v>
      </c>
      <c r="C140" s="68">
        <f t="shared" si="2"/>
        <v>0.03</v>
      </c>
      <c r="D140" s="52">
        <f t="shared" si="0"/>
        <v>2884.2988884851725</v>
      </c>
      <c r="E140" s="62"/>
      <c r="F140" s="62"/>
      <c r="G140" s="52">
        <f t="shared" si="3"/>
        <v>500</v>
      </c>
    </row>
    <row r="141" spans="2:7" ht="15.75" customHeight="1">
      <c r="B141" s="52">
        <f t="shared" si="1"/>
        <v>99027.625171324253</v>
      </c>
      <c r="C141" s="68">
        <f t="shared" si="2"/>
        <v>0.03</v>
      </c>
      <c r="D141" s="52">
        <f t="shared" si="0"/>
        <v>2970.8287551397275</v>
      </c>
      <c r="E141" s="62"/>
      <c r="F141" s="62"/>
      <c r="G141" s="52">
        <f t="shared" si="3"/>
        <v>500</v>
      </c>
    </row>
    <row r="142" spans="2:7" ht="15.75" customHeight="1">
      <c r="B142" s="52">
        <f t="shared" si="1"/>
        <v>101998.48392646397</v>
      </c>
      <c r="C142" s="68">
        <f t="shared" si="2"/>
        <v>0.03</v>
      </c>
      <c r="D142" s="52">
        <f t="shared" si="0"/>
        <v>3059.954517793919</v>
      </c>
      <c r="E142" s="62"/>
      <c r="F142" s="62"/>
      <c r="G142" s="52">
        <f t="shared" si="3"/>
        <v>500</v>
      </c>
    </row>
    <row r="143" spans="2:7" ht="15.75" customHeight="1">
      <c r="B143" s="52">
        <f t="shared" si="1"/>
        <v>105058.46844425789</v>
      </c>
      <c r="C143" s="68">
        <f t="shared" si="2"/>
        <v>0.03</v>
      </c>
      <c r="D143" s="52">
        <f t="shared" si="0"/>
        <v>3151.7540533277365</v>
      </c>
      <c r="E143" s="62"/>
      <c r="F143" s="62"/>
      <c r="G143" s="52">
        <f t="shared" si="3"/>
        <v>500</v>
      </c>
    </row>
    <row r="144" spans="2:7" ht="15.75" customHeight="1">
      <c r="B144" s="52">
        <f t="shared" si="1"/>
        <v>108210.25249758562</v>
      </c>
      <c r="C144" s="68">
        <f t="shared" si="2"/>
        <v>0.03</v>
      </c>
      <c r="D144" s="52">
        <f t="shared" si="0"/>
        <v>3246.3075749275686</v>
      </c>
      <c r="E144" s="62"/>
      <c r="F144" s="62"/>
      <c r="G144" s="52">
        <f t="shared" si="3"/>
        <v>500</v>
      </c>
    </row>
    <row r="145" spans="2:7" ht="15.75" customHeight="1">
      <c r="B145" s="52">
        <f t="shared" si="1"/>
        <v>111456.59007251319</v>
      </c>
      <c r="C145" s="68">
        <f t="shared" si="2"/>
        <v>0.03</v>
      </c>
      <c r="D145" s="52">
        <f t="shared" si="0"/>
        <v>3343.6977021753955</v>
      </c>
      <c r="E145" s="62"/>
      <c r="F145" s="62"/>
      <c r="G145" s="52">
        <f t="shared" si="3"/>
        <v>500</v>
      </c>
    </row>
    <row r="146" spans="2:7" ht="15.75" customHeight="1">
      <c r="B146" s="52">
        <f t="shared" si="1"/>
        <v>114800.31777468859</v>
      </c>
      <c r="C146" s="68">
        <f t="shared" si="2"/>
        <v>0.03</v>
      </c>
      <c r="D146" s="52">
        <f t="shared" si="0"/>
        <v>3444.0095332406577</v>
      </c>
      <c r="E146" s="62"/>
      <c r="F146" s="62"/>
      <c r="G146" s="52">
        <f t="shared" si="3"/>
        <v>500</v>
      </c>
    </row>
    <row r="147" spans="2:7" ht="15.75" customHeight="1">
      <c r="B147" s="52">
        <f t="shared" si="1"/>
        <v>118244.35730792925</v>
      </c>
      <c r="C147" s="68">
        <f t="shared" si="2"/>
        <v>0.03</v>
      </c>
      <c r="D147" s="52">
        <f t="shared" si="0"/>
        <v>3547.3307192378775</v>
      </c>
      <c r="E147" s="62"/>
      <c r="F147" s="62"/>
      <c r="G147" s="52">
        <f t="shared" si="3"/>
        <v>500</v>
      </c>
    </row>
    <row r="148" spans="2:7" ht="15.75" customHeight="1">
      <c r="B148" s="52">
        <f t="shared" si="1"/>
        <v>121791.71802716712</v>
      </c>
      <c r="C148" s="68">
        <f t="shared" si="2"/>
        <v>0.03</v>
      </c>
      <c r="D148" s="52">
        <f t="shared" si="0"/>
        <v>3653.7515408150134</v>
      </c>
      <c r="E148" s="62"/>
      <c r="F148" s="62"/>
      <c r="G148" s="52">
        <f t="shared" si="3"/>
        <v>500</v>
      </c>
    </row>
    <row r="149" spans="2:7" ht="15.75" customHeight="1">
      <c r="B149" s="52">
        <f t="shared" si="1"/>
        <v>125445.49956798213</v>
      </c>
      <c r="C149" s="68">
        <f t="shared" si="2"/>
        <v>0.03</v>
      </c>
      <c r="D149" s="52">
        <f t="shared" si="0"/>
        <v>3763.3649870394638</v>
      </c>
      <c r="E149" s="62"/>
      <c r="F149" s="62"/>
      <c r="G149" s="52">
        <f t="shared" si="3"/>
        <v>500</v>
      </c>
    </row>
    <row r="150" spans="2:7" ht="15.75" customHeight="1">
      <c r="B150" s="52">
        <f t="shared" si="1"/>
        <v>129208.89455502159</v>
      </c>
      <c r="C150" s="68">
        <f t="shared" si="2"/>
        <v>0.03</v>
      </c>
      <c r="D150" s="52">
        <f t="shared" si="0"/>
        <v>3876.2668366506473</v>
      </c>
      <c r="E150" s="62"/>
      <c r="F150" s="62"/>
      <c r="G150" s="52">
        <f t="shared" si="3"/>
        <v>500</v>
      </c>
    </row>
    <row r="151" spans="2:7" ht="15.75" customHeight="1">
      <c r="B151" s="52">
        <f t="shared" si="1"/>
        <v>133085.19139167224</v>
      </c>
      <c r="C151" s="68">
        <f t="shared" si="2"/>
        <v>0.03</v>
      </c>
      <c r="D151" s="52">
        <f t="shared" si="0"/>
        <v>3992.5557417501673</v>
      </c>
      <c r="E151" s="62"/>
      <c r="F151" s="62"/>
      <c r="G151" s="52">
        <f t="shared" si="3"/>
        <v>500</v>
      </c>
    </row>
    <row r="152" spans="2:7" ht="15.75" customHeight="1">
      <c r="B152" s="52">
        <f t="shared" si="1"/>
        <v>137077.77713342241</v>
      </c>
      <c r="C152" s="68">
        <f t="shared" si="2"/>
        <v>0.03</v>
      </c>
      <c r="D152" s="52">
        <f t="shared" si="0"/>
        <v>4112.3333140026725</v>
      </c>
      <c r="E152" s="62"/>
      <c r="F152" s="62"/>
      <c r="G152" s="52">
        <f t="shared" si="3"/>
        <v>500</v>
      </c>
    </row>
    <row r="153" spans="2:7" ht="15.75" customHeight="1">
      <c r="B153" s="52">
        <f t="shared" si="1"/>
        <v>141190.14044742507</v>
      </c>
      <c r="C153" s="68">
        <f t="shared" si="2"/>
        <v>0.03</v>
      </c>
      <c r="D153" s="52">
        <f t="shared" si="0"/>
        <v>4235.7042134227522</v>
      </c>
      <c r="E153" s="62"/>
      <c r="F153" s="62"/>
      <c r="G153" s="52">
        <f t="shared" si="3"/>
        <v>500</v>
      </c>
    </row>
    <row r="154" spans="2:7" ht="15.75" customHeight="1">
      <c r="B154" s="52">
        <f t="shared" si="1"/>
        <v>145425.87466084782</v>
      </c>
      <c r="C154" s="68">
        <f t="shared" si="2"/>
        <v>0.03</v>
      </c>
      <c r="D154" s="52">
        <f t="shared" si="0"/>
        <v>4362.7762398254345</v>
      </c>
      <c r="E154" s="62"/>
      <c r="F154" s="62"/>
      <c r="G154" s="52">
        <f t="shared" si="3"/>
        <v>500</v>
      </c>
    </row>
    <row r="155" spans="2:7" ht="15.75" customHeight="1">
      <c r="B155" s="52">
        <f t="shared" si="1"/>
        <v>149788.68090067327</v>
      </c>
      <c r="C155" s="68">
        <f t="shared" si="2"/>
        <v>0.03</v>
      </c>
      <c r="D155" s="52">
        <f t="shared" si="0"/>
        <v>4493.6604270201979</v>
      </c>
      <c r="E155" s="62"/>
      <c r="F155" s="62"/>
      <c r="G155" s="52">
        <f t="shared" si="3"/>
        <v>500</v>
      </c>
    </row>
    <row r="156" spans="2:7" ht="15.75" customHeight="1">
      <c r="B156" s="52">
        <f t="shared" si="1"/>
        <v>154282.37132769346</v>
      </c>
      <c r="C156" s="68">
        <f t="shared" si="2"/>
        <v>0.03</v>
      </c>
      <c r="D156" s="52">
        <f t="shared" si="0"/>
        <v>4628.4711398308036</v>
      </c>
      <c r="E156" s="62"/>
      <c r="F156" s="62"/>
      <c r="G156" s="52">
        <f t="shared" si="3"/>
        <v>500</v>
      </c>
    </row>
    <row r="157" spans="2:7" ht="15.75" customHeight="1">
      <c r="B157" s="52">
        <f t="shared" si="1"/>
        <v>158910.87246752426</v>
      </c>
      <c r="C157" s="68">
        <f t="shared" si="2"/>
        <v>0.03</v>
      </c>
      <c r="D157" s="52">
        <f t="shared" si="0"/>
        <v>4767.3261740257276</v>
      </c>
      <c r="E157" s="62"/>
      <c r="F157" s="62"/>
      <c r="G157" s="52">
        <f t="shared" si="3"/>
        <v>500</v>
      </c>
    </row>
    <row r="158" spans="2:7" ht="15.75" customHeight="1">
      <c r="B158" s="52">
        <f t="shared" si="1"/>
        <v>163678.22864154997</v>
      </c>
      <c r="C158" s="68">
        <f t="shared" si="2"/>
        <v>0.03</v>
      </c>
      <c r="D158" s="52">
        <f t="shared" si="0"/>
        <v>4910.3468592464988</v>
      </c>
      <c r="E158" s="62"/>
      <c r="F158" s="62"/>
      <c r="G158" s="52">
        <f t="shared" si="3"/>
        <v>500</v>
      </c>
    </row>
    <row r="159" spans="2:7" ht="15.75" customHeight="1">
      <c r="B159" s="52">
        <f t="shared" si="1"/>
        <v>168588.60550079646</v>
      </c>
      <c r="C159" s="68">
        <f t="shared" si="2"/>
        <v>0.03</v>
      </c>
      <c r="D159" s="52">
        <f t="shared" si="0"/>
        <v>5057.6581650238941</v>
      </c>
      <c r="E159" s="62"/>
      <c r="F159" s="62"/>
      <c r="G159" s="52">
        <f t="shared" si="3"/>
        <v>500</v>
      </c>
    </row>
    <row r="160" spans="2:7" ht="15.75" customHeight="1">
      <c r="B160" s="52">
        <f t="shared" si="1"/>
        <v>173646.29366582035</v>
      </c>
      <c r="C160" s="68">
        <f t="shared" si="2"/>
        <v>0.03</v>
      </c>
      <c r="D160" s="52">
        <f t="shared" si="0"/>
        <v>5209.38880997461</v>
      </c>
      <c r="E160" s="62"/>
      <c r="F160" s="62"/>
      <c r="G160" s="52">
        <f t="shared" si="3"/>
        <v>500</v>
      </c>
    </row>
    <row r="161" spans="2:7" ht="15.75" customHeight="1">
      <c r="B161" s="52">
        <f t="shared" si="1"/>
        <v>178855.71247579495</v>
      </c>
      <c r="C161" s="68">
        <f t="shared" si="2"/>
        <v>0.03</v>
      </c>
      <c r="D161" s="52">
        <f t="shared" si="0"/>
        <v>5365.6713742738484</v>
      </c>
      <c r="E161" s="62"/>
      <c r="F161" s="62"/>
      <c r="G161" s="52">
        <f t="shared" si="3"/>
        <v>500</v>
      </c>
    </row>
    <row r="162" spans="2:7" ht="15.75" customHeight="1">
      <c r="B162" s="52">
        <f t="shared" si="1"/>
        <v>184221.41385006878</v>
      </c>
      <c r="C162" s="68">
        <f t="shared" si="2"/>
        <v>0.03</v>
      </c>
      <c r="D162" s="52">
        <f t="shared" si="0"/>
        <v>5526.6424155020632</v>
      </c>
      <c r="E162" s="62"/>
      <c r="F162" s="62"/>
      <c r="G162" s="52">
        <f t="shared" si="3"/>
        <v>500</v>
      </c>
    </row>
    <row r="163" spans="2:7" ht="15.75" customHeight="1">
      <c r="B163" s="52">
        <f t="shared" si="1"/>
        <v>189748.08626557083</v>
      </c>
      <c r="C163" s="68">
        <f t="shared" si="2"/>
        <v>0.03</v>
      </c>
      <c r="D163" s="52">
        <f t="shared" si="0"/>
        <v>5692.4425879671244</v>
      </c>
      <c r="E163" s="62"/>
      <c r="F163" s="62"/>
      <c r="G163" s="52">
        <f t="shared" si="3"/>
        <v>500</v>
      </c>
    </row>
    <row r="164" spans="2:7" ht="15.75" customHeight="1">
      <c r="B164" s="52">
        <f t="shared" si="1"/>
        <v>195440.55885353795</v>
      </c>
      <c r="C164" s="68">
        <f t="shared" si="2"/>
        <v>0.03</v>
      </c>
      <c r="D164" s="52">
        <f t="shared" si="0"/>
        <v>5863.2167656061383</v>
      </c>
      <c r="E164" s="62"/>
      <c r="F164" s="62"/>
      <c r="G164" s="52">
        <f t="shared" si="3"/>
        <v>500</v>
      </c>
    </row>
    <row r="165" spans="2:7" ht="15.75" customHeight="1">
      <c r="B165" s="52">
        <f t="shared" si="1"/>
        <v>201303.80561914408</v>
      </c>
      <c r="C165" s="68">
        <f t="shared" si="2"/>
        <v>0.03</v>
      </c>
      <c r="D165" s="52">
        <f t="shared" si="0"/>
        <v>6039.1141685743223</v>
      </c>
      <c r="E165" s="62"/>
      <c r="F165" s="62"/>
      <c r="G165" s="52">
        <f t="shared" si="3"/>
        <v>500</v>
      </c>
    </row>
    <row r="166" spans="2:7" ht="15.75" customHeight="1">
      <c r="B166" s="52">
        <f t="shared" si="1"/>
        <v>207342.94978771842</v>
      </c>
      <c r="C166" s="68">
        <f t="shared" si="2"/>
        <v>0.03</v>
      </c>
      <c r="D166" s="52">
        <f t="shared" si="0"/>
        <v>6220.2884936315522</v>
      </c>
      <c r="E166" s="62"/>
      <c r="F166" s="62"/>
      <c r="G166" s="52">
        <f t="shared" si="3"/>
        <v>500</v>
      </c>
    </row>
    <row r="167" spans="2:7" ht="15.75" customHeight="1">
      <c r="B167" s="52">
        <f t="shared" si="1"/>
        <v>213563.26828134997</v>
      </c>
      <c r="C167" s="68">
        <f t="shared" si="2"/>
        <v>0.03</v>
      </c>
      <c r="D167" s="52">
        <f t="shared" si="0"/>
        <v>6406.8980484404992</v>
      </c>
      <c r="E167" s="62"/>
      <c r="F167" s="62"/>
      <c r="G167" s="52">
        <f t="shared" si="3"/>
        <v>500</v>
      </c>
    </row>
    <row r="168" spans="2:7" ht="15.75" customHeight="1">
      <c r="B168" s="52">
        <f t="shared" si="1"/>
        <v>219970.19632979046</v>
      </c>
      <c r="C168" s="68">
        <f t="shared" si="2"/>
        <v>0.03</v>
      </c>
      <c r="D168" s="52">
        <f t="shared" si="0"/>
        <v>6599.1058898937135</v>
      </c>
      <c r="E168" s="62"/>
      <c r="F168" s="62"/>
      <c r="G168" s="52">
        <f t="shared" si="3"/>
        <v>500</v>
      </c>
    </row>
    <row r="169" spans="2:7" ht="15.75" customHeight="1">
      <c r="B169" s="52">
        <f t="shared" si="1"/>
        <v>226569.33221968418</v>
      </c>
      <c r="C169" s="68">
        <f t="shared" si="2"/>
        <v>0.03</v>
      </c>
      <c r="D169" s="52">
        <f t="shared" si="0"/>
        <v>6797.0799665905251</v>
      </c>
      <c r="E169" s="62"/>
      <c r="F169" s="62"/>
      <c r="G169" s="52">
        <f t="shared" si="3"/>
        <v>500</v>
      </c>
    </row>
    <row r="170" spans="2:7" ht="15.75" customHeight="1">
      <c r="B170" s="52">
        <f t="shared" si="1"/>
        <v>233366.44218627471</v>
      </c>
      <c r="C170" s="68">
        <f t="shared" si="2"/>
        <v>0.03</v>
      </c>
      <c r="D170" s="52">
        <f t="shared" si="0"/>
        <v>7000.9932655882412</v>
      </c>
      <c r="E170" s="62"/>
      <c r="F170" s="62"/>
      <c r="G170" s="52">
        <f t="shared" si="3"/>
        <v>500</v>
      </c>
    </row>
    <row r="171" spans="2:7" ht="15.75" customHeight="1">
      <c r="B171" s="52">
        <f t="shared" si="1"/>
        <v>240367.46545186295</v>
      </c>
      <c r="C171" s="68">
        <f t="shared" si="2"/>
        <v>0.03</v>
      </c>
      <c r="D171" s="52">
        <f t="shared" si="0"/>
        <v>7211.0239635558883</v>
      </c>
      <c r="E171" s="62"/>
      <c r="F171" s="62"/>
      <c r="G171" s="52">
        <f t="shared" si="3"/>
        <v>500</v>
      </c>
    </row>
    <row r="172" spans="2:7" ht="15.75" customHeight="1">
      <c r="B172" s="52">
        <f t="shared" si="1"/>
        <v>247578.51941541885</v>
      </c>
      <c r="C172" s="68">
        <f t="shared" si="2"/>
        <v>0.03</v>
      </c>
      <c r="D172" s="52">
        <f t="shared" si="0"/>
        <v>7427.3555824625655</v>
      </c>
      <c r="E172" s="62"/>
      <c r="F172" s="62"/>
      <c r="G172" s="52">
        <f t="shared" si="3"/>
        <v>500</v>
      </c>
    </row>
    <row r="173" spans="2:7" ht="15.75" customHeight="1">
      <c r="B173" s="52">
        <f t="shared" si="1"/>
        <v>255005.90499788141</v>
      </c>
      <c r="C173" s="68">
        <f t="shared" si="2"/>
        <v>0.03</v>
      </c>
      <c r="D173" s="52">
        <f t="shared" si="0"/>
        <v>7650.1771499364422</v>
      </c>
      <c r="E173" s="62"/>
      <c r="F173" s="62"/>
      <c r="G173" s="52">
        <f t="shared" si="3"/>
        <v>500</v>
      </c>
    </row>
    <row r="174" spans="2:7" ht="15.75" customHeight="1">
      <c r="B174" s="52">
        <f t="shared" si="1"/>
        <v>262656.11214781785</v>
      </c>
      <c r="C174" s="68">
        <f t="shared" si="2"/>
        <v>0.03</v>
      </c>
      <c r="D174" s="52">
        <f t="shared" si="0"/>
        <v>7879.6833644345352</v>
      </c>
      <c r="E174" s="62"/>
      <c r="F174" s="62"/>
      <c r="G174" s="52">
        <f t="shared" si="3"/>
        <v>500</v>
      </c>
    </row>
    <row r="175" spans="2:7" ht="15.75" customHeight="1">
      <c r="B175" s="52">
        <f t="shared" si="1"/>
        <v>270535.8255122524</v>
      </c>
      <c r="C175" s="68">
        <f t="shared" si="2"/>
        <v>0.03</v>
      </c>
      <c r="D175" s="52">
        <f t="shared" si="0"/>
        <v>8116.0747653675717</v>
      </c>
      <c r="E175" s="62"/>
      <c r="F175" s="62"/>
      <c r="G175" s="52">
        <f t="shared" si="3"/>
        <v>500</v>
      </c>
    </row>
    <row r="176" spans="2:7" ht="15.75" customHeight="1">
      <c r="B176" s="52">
        <f t="shared" si="1"/>
        <v>278651.93027761998</v>
      </c>
      <c r="C176" s="68">
        <f t="shared" si="2"/>
        <v>0.03</v>
      </c>
      <c r="D176" s="52">
        <f t="shared" si="0"/>
        <v>8359.5579083285993</v>
      </c>
      <c r="E176" s="62"/>
      <c r="F176" s="62"/>
      <c r="G176" s="52">
        <f t="shared" si="3"/>
        <v>500</v>
      </c>
    </row>
    <row r="177" spans="2:7" ht="15.75" customHeight="1">
      <c r="B177" s="52">
        <f t="shared" si="1"/>
        <v>287011.5181859486</v>
      </c>
      <c r="C177" s="68">
        <f t="shared" si="2"/>
        <v>0.03</v>
      </c>
      <c r="D177" s="52">
        <f t="shared" si="0"/>
        <v>8610.3455455784569</v>
      </c>
      <c r="E177" s="62"/>
      <c r="F177" s="62"/>
      <c r="G177" s="52">
        <f t="shared" si="3"/>
        <v>500</v>
      </c>
    </row>
    <row r="178" spans="2:7" ht="15.75" customHeight="1">
      <c r="B178" s="52">
        <f t="shared" si="1"/>
        <v>295621.89373152709</v>
      </c>
      <c r="C178" s="68">
        <f t="shared" si="2"/>
        <v>0.03</v>
      </c>
      <c r="D178" s="52">
        <f t="shared" si="0"/>
        <v>8868.6568119458116</v>
      </c>
      <c r="E178" s="62"/>
      <c r="F178" s="62"/>
      <c r="G178" s="52">
        <f t="shared" si="3"/>
        <v>500</v>
      </c>
    </row>
    <row r="179" spans="2:7" ht="15.75" customHeight="1">
      <c r="B179" s="52">
        <f t="shared" si="1"/>
        <v>304490.58054347296</v>
      </c>
      <c r="C179" s="68">
        <f t="shared" si="2"/>
        <v>0.03</v>
      </c>
      <c r="D179" s="52">
        <f t="shared" si="0"/>
        <v>9134.7174163041891</v>
      </c>
      <c r="E179" s="62"/>
      <c r="F179" s="62"/>
      <c r="G179" s="52">
        <f t="shared" si="3"/>
        <v>500</v>
      </c>
    </row>
    <row r="180" spans="2:7" ht="15.75" customHeight="1">
      <c r="B180" s="52">
        <f t="shared" si="1"/>
        <v>313625.32795977715</v>
      </c>
      <c r="C180" s="68">
        <f t="shared" si="2"/>
        <v>0.03</v>
      </c>
      <c r="D180" s="52">
        <f t="shared" si="0"/>
        <v>9408.759838793314</v>
      </c>
      <c r="E180" s="62"/>
      <c r="F180" s="62"/>
      <c r="G180" s="52">
        <f t="shared" si="3"/>
        <v>500</v>
      </c>
    </row>
    <row r="181" spans="2:7" ht="15.75" customHeight="1">
      <c r="B181" s="52">
        <f t="shared" si="1"/>
        <v>323034.11779857049</v>
      </c>
      <c r="C181" s="68">
        <f t="shared" si="2"/>
        <v>0.03</v>
      </c>
      <c r="D181" s="52">
        <f t="shared" si="0"/>
        <v>9691.0235339571136</v>
      </c>
      <c r="E181" s="62"/>
      <c r="F181" s="62"/>
      <c r="G181" s="52">
        <f t="shared" si="3"/>
        <v>500</v>
      </c>
    </row>
    <row r="182" spans="2:7" ht="15.75" customHeight="1">
      <c r="B182" s="52">
        <f t="shared" si="1"/>
        <v>332725.17133252765</v>
      </c>
      <c r="C182" s="68">
        <f t="shared" si="2"/>
        <v>0.03</v>
      </c>
      <c r="D182" s="52">
        <f t="shared" si="0"/>
        <v>9981.7551399758286</v>
      </c>
      <c r="E182" s="62"/>
      <c r="F182" s="62"/>
      <c r="G182" s="52">
        <f t="shared" si="3"/>
        <v>500</v>
      </c>
    </row>
    <row r="183" spans="2:7" ht="15.75" customHeight="1">
      <c r="B183" s="52">
        <f t="shared" si="1"/>
        <v>342706.95647250349</v>
      </c>
      <c r="C183" s="68">
        <f t="shared" si="2"/>
        <v>0.03</v>
      </c>
      <c r="D183" s="52">
        <f t="shared" si="0"/>
        <v>10281.208694175104</v>
      </c>
      <c r="E183" s="62"/>
      <c r="F183" s="62"/>
      <c r="G183" s="52">
        <f t="shared" si="3"/>
        <v>500</v>
      </c>
    </row>
    <row r="184" spans="2:7" ht="15.75" customHeight="1">
      <c r="B184" s="52">
        <f t="shared" si="1"/>
        <v>352988.19516667863</v>
      </c>
      <c r="C184" s="68">
        <f t="shared" si="2"/>
        <v>0.03</v>
      </c>
      <c r="D184" s="52">
        <f t="shared" si="0"/>
        <v>10589.645855000359</v>
      </c>
      <c r="E184" s="62"/>
      <c r="F184" s="62"/>
      <c r="G184" s="52">
        <f t="shared" si="3"/>
        <v>500</v>
      </c>
    </row>
    <row r="185" spans="2:7" ht="15.75" customHeight="1">
      <c r="B185" s="52">
        <f t="shared" si="1"/>
        <v>363577.87102167902</v>
      </c>
      <c r="C185" s="68">
        <f t="shared" si="2"/>
        <v>0.03</v>
      </c>
      <c r="D185" s="52">
        <f t="shared" si="0"/>
        <v>10907.33613065037</v>
      </c>
      <c r="E185" s="62"/>
      <c r="F185" s="62"/>
      <c r="G185" s="52">
        <f t="shared" si="3"/>
        <v>500</v>
      </c>
    </row>
    <row r="186" spans="2:7" ht="15.75" customHeight="1">
      <c r="B186" s="52">
        <f t="shared" si="1"/>
        <v>374485.23715232941</v>
      </c>
      <c r="C186" s="68">
        <f t="shared" si="2"/>
        <v>0.03</v>
      </c>
      <c r="D186" s="52">
        <f t="shared" si="0"/>
        <v>11234.557114569881</v>
      </c>
      <c r="E186" s="62"/>
      <c r="F186" s="62"/>
      <c r="G186" s="52">
        <f t="shared" si="3"/>
        <v>500</v>
      </c>
    </row>
    <row r="187" spans="2:7" ht="15.75" customHeight="1">
      <c r="B187" s="52">
        <f t="shared" si="1"/>
        <v>385719.82426689932</v>
      </c>
      <c r="C187" s="68">
        <f t="shared" si="2"/>
        <v>0.03</v>
      </c>
      <c r="D187" s="52">
        <f t="shared" si="0"/>
        <v>11571.594728006979</v>
      </c>
      <c r="E187" s="62"/>
      <c r="F187" s="62"/>
      <c r="G187" s="52">
        <f t="shared" si="3"/>
        <v>500</v>
      </c>
    </row>
    <row r="188" spans="2:7" ht="15.75" customHeight="1">
      <c r="B188" s="52">
        <f t="shared" si="1"/>
        <v>397291.44899490633</v>
      </c>
      <c r="C188" s="68">
        <f t="shared" si="2"/>
        <v>0.03</v>
      </c>
      <c r="D188" s="52">
        <f t="shared" si="0"/>
        <v>11918.74346984719</v>
      </c>
      <c r="E188" s="62"/>
      <c r="F188" s="62"/>
      <c r="G188" s="52">
        <f t="shared" si="3"/>
        <v>500</v>
      </c>
    </row>
    <row r="189" spans="2:7" ht="15.75" customHeight="1">
      <c r="B189" s="52">
        <f t="shared" si="1"/>
        <v>409210.22246475355</v>
      </c>
      <c r="C189" s="68">
        <f t="shared" si="2"/>
        <v>0.03</v>
      </c>
      <c r="D189" s="52">
        <f t="shared" si="0"/>
        <v>12276.306673942607</v>
      </c>
      <c r="E189" s="62"/>
      <c r="F189" s="62"/>
      <c r="G189" s="52">
        <f t="shared" si="3"/>
        <v>500</v>
      </c>
    </row>
    <row r="190" spans="2:7" ht="15.75" customHeight="1">
      <c r="B190" s="52">
        <f t="shared" si="1"/>
        <v>421486.55913869618</v>
      </c>
      <c r="C190" s="68">
        <f t="shared" si="2"/>
        <v>0.03</v>
      </c>
      <c r="D190" s="52">
        <f t="shared" si="0"/>
        <v>12644.596774160886</v>
      </c>
      <c r="E190" s="62"/>
      <c r="F190" s="62"/>
      <c r="G190" s="52">
        <f t="shared" si="3"/>
        <v>500</v>
      </c>
    </row>
    <row r="191" spans="2:7" ht="15.75" customHeight="1">
      <c r="B191" s="52">
        <f t="shared" si="1"/>
        <v>434131.18591285706</v>
      </c>
      <c r="C191" s="68">
        <f t="shared" si="2"/>
        <v>0.03</v>
      </c>
      <c r="D191" s="52">
        <f t="shared" si="0"/>
        <v>13023.935577385711</v>
      </c>
      <c r="E191" s="62"/>
      <c r="F191" s="62"/>
      <c r="G191" s="52">
        <f t="shared" si="3"/>
        <v>500</v>
      </c>
    </row>
    <row r="192" spans="2:7" ht="15.75" customHeight="1">
      <c r="B192" s="52">
        <f t="shared" si="1"/>
        <v>447155.1514902428</v>
      </c>
      <c r="C192" s="68">
        <f t="shared" si="2"/>
        <v>0.03</v>
      </c>
      <c r="D192" s="52">
        <f t="shared" si="0"/>
        <v>13414.654544707284</v>
      </c>
      <c r="E192" s="62"/>
      <c r="F192" s="62"/>
      <c r="G192" s="52">
        <f t="shared" si="3"/>
        <v>500</v>
      </c>
    </row>
    <row r="193" spans="2:7" ht="15.75" customHeight="1">
      <c r="B193" s="52">
        <f t="shared" si="1"/>
        <v>460569.8360349501</v>
      </c>
      <c r="C193" s="68">
        <f t="shared" si="2"/>
        <v>0.03</v>
      </c>
      <c r="D193" s="52">
        <f t="shared" si="0"/>
        <v>13817.095081048503</v>
      </c>
      <c r="E193" s="62"/>
      <c r="F193" s="62"/>
      <c r="G193" s="52">
        <f t="shared" si="3"/>
        <v>500</v>
      </c>
    </row>
    <row r="194" spans="2:7" ht="15.75" customHeight="1">
      <c r="B194" s="52">
        <f t="shared" si="1"/>
        <v>474386.96111599862</v>
      </c>
      <c r="C194" s="68">
        <f t="shared" si="2"/>
        <v>0.03</v>
      </c>
      <c r="D194" s="52">
        <f t="shared" si="0"/>
        <v>14231.608833479959</v>
      </c>
      <c r="E194" s="62"/>
      <c r="F194" s="62"/>
      <c r="G194" s="52">
        <f t="shared" si="3"/>
        <v>500</v>
      </c>
    </row>
    <row r="195" spans="2:7" ht="15.75" customHeight="1">
      <c r="B195" s="52">
        <f t="shared" si="1"/>
        <v>488618.59994947864</v>
      </c>
      <c r="C195" s="68">
        <f t="shared" si="2"/>
        <v>0.03</v>
      </c>
      <c r="D195" s="52">
        <f t="shared" si="0"/>
        <v>14658.557998484359</v>
      </c>
      <c r="E195" s="62"/>
      <c r="F195" s="62"/>
      <c r="G195" s="52">
        <f t="shared" si="3"/>
        <v>500</v>
      </c>
    </row>
    <row r="196" spans="2:7" ht="15.75" customHeight="1">
      <c r="B196" s="52">
        <f t="shared" si="1"/>
        <v>503277.18794796302</v>
      </c>
      <c r="C196" s="68">
        <f t="shared" si="2"/>
        <v>0.03</v>
      </c>
      <c r="D196" s="52">
        <f t="shared" si="0"/>
        <v>15098.315638438889</v>
      </c>
      <c r="E196" s="62"/>
      <c r="F196" s="62"/>
      <c r="G196" s="52">
        <f t="shared" si="3"/>
        <v>500</v>
      </c>
    </row>
    <row r="197" spans="2:7" ht="15.75" customHeight="1">
      <c r="B197" s="52">
        <f t="shared" si="1"/>
        <v>518375.53358640196</v>
      </c>
      <c r="C197" s="68">
        <f t="shared" si="2"/>
        <v>0.03</v>
      </c>
      <c r="D197" s="52">
        <f t="shared" si="0"/>
        <v>15551.266007592058</v>
      </c>
      <c r="E197" s="62"/>
      <c r="F197" s="62"/>
      <c r="G197" s="52">
        <f t="shared" si="3"/>
        <v>500</v>
      </c>
    </row>
    <row r="198" spans="2:7" ht="15.75" customHeight="1">
      <c r="B198" s="52">
        <f t="shared" si="1"/>
        <v>533926.82959399407</v>
      </c>
      <c r="C198" s="68">
        <f t="shared" si="2"/>
        <v>0.03</v>
      </c>
      <c r="D198" s="52">
        <f t="shared" si="0"/>
        <v>16017.804887819822</v>
      </c>
      <c r="E198" s="62"/>
      <c r="F198" s="62"/>
      <c r="G198" s="52">
        <f t="shared" si="3"/>
        <v>500</v>
      </c>
    </row>
    <row r="199" spans="2:7" ht="15.75" customHeight="1">
      <c r="B199" s="52">
        <f t="shared" si="1"/>
        <v>549944.6644818139</v>
      </c>
      <c r="C199" s="68">
        <f t="shared" si="2"/>
        <v>0.03</v>
      </c>
      <c r="D199" s="52">
        <f t="shared" si="0"/>
        <v>16498.339934454416</v>
      </c>
      <c r="E199" s="62"/>
      <c r="F199" s="62"/>
      <c r="G199" s="52">
        <f t="shared" si="3"/>
        <v>500</v>
      </c>
    </row>
    <row r="200" spans="2:7" ht="15.75" customHeight="1">
      <c r="B200" s="52">
        <f t="shared" si="1"/>
        <v>566443.03441626835</v>
      </c>
      <c r="C200" s="68">
        <f t="shared" si="2"/>
        <v>0.03</v>
      </c>
      <c r="D200" s="52">
        <f t="shared" si="0"/>
        <v>16993.29103248805</v>
      </c>
      <c r="E200" s="62"/>
      <c r="F200" s="62"/>
      <c r="G200" s="52">
        <f t="shared" si="3"/>
        <v>500</v>
      </c>
    </row>
    <row r="201" spans="2:7" ht="15.75" customHeight="1">
      <c r="B201" s="52">
        <f t="shared" si="1"/>
        <v>583436.35544875637</v>
      </c>
      <c r="C201" s="68">
        <f t="shared" si="2"/>
        <v>0.03</v>
      </c>
      <c r="D201" s="52">
        <f t="shared" si="0"/>
        <v>17503.090663462692</v>
      </c>
      <c r="E201" s="62"/>
      <c r="F201" s="62"/>
      <c r="G201" s="52">
        <f t="shared" si="3"/>
        <v>500</v>
      </c>
    </row>
    <row r="202" spans="2:7" ht="15.75" customHeight="1">
      <c r="B202" s="52">
        <f t="shared" si="1"/>
        <v>600939.47611221904</v>
      </c>
      <c r="C202" s="68">
        <f t="shared" si="2"/>
        <v>0.03</v>
      </c>
      <c r="D202" s="52">
        <f t="shared" si="0"/>
        <v>18028.184283366569</v>
      </c>
      <c r="E202" s="62"/>
      <c r="F202" s="62"/>
      <c r="G202" s="52">
        <f t="shared" si="3"/>
        <v>500</v>
      </c>
    </row>
    <row r="203" spans="2:7" ht="15.75" customHeight="1">
      <c r="B203" s="52">
        <f t="shared" si="1"/>
        <v>618967.69039558561</v>
      </c>
      <c r="C203" s="68">
        <f t="shared" si="2"/>
        <v>0.03</v>
      </c>
      <c r="D203" s="52">
        <f t="shared" si="0"/>
        <v>18569.030711867566</v>
      </c>
      <c r="E203" s="62"/>
      <c r="F203" s="62"/>
      <c r="G203" s="52">
        <f t="shared" si="3"/>
        <v>500</v>
      </c>
    </row>
    <row r="204" spans="2:7" ht="15.75" customHeight="1">
      <c r="B204" s="52">
        <f t="shared" si="1"/>
        <v>637536.75110745325</v>
      </c>
      <c r="C204" s="68">
        <f t="shared" si="2"/>
        <v>0.03</v>
      </c>
      <c r="D204" s="52">
        <f t="shared" si="0"/>
        <v>19126.102533223599</v>
      </c>
      <c r="E204" s="62"/>
      <c r="F204" s="62"/>
      <c r="G204" s="52">
        <f t="shared" si="3"/>
        <v>500</v>
      </c>
    </row>
    <row r="205" spans="2:7" ht="15.75" customHeight="1">
      <c r="B205" s="52">
        <f t="shared" si="1"/>
        <v>656662.88364067685</v>
      </c>
      <c r="C205" s="68">
        <f t="shared" si="2"/>
        <v>0.03</v>
      </c>
      <c r="D205" s="52">
        <f t="shared" si="0"/>
        <v>19699.886509220305</v>
      </c>
      <c r="E205" s="62"/>
      <c r="F205" s="62"/>
      <c r="G205" s="52">
        <f t="shared" si="3"/>
        <v>500</v>
      </c>
    </row>
    <row r="206" spans="2:7" ht="15.75" customHeight="1">
      <c r="B206" s="52">
        <f t="shared" si="1"/>
        <v>676362.80014989723</v>
      </c>
      <c r="C206" s="68">
        <f t="shared" si="2"/>
        <v>0.03</v>
      </c>
      <c r="D206" s="52">
        <f t="shared" si="0"/>
        <v>20290.884004496915</v>
      </c>
      <c r="E206" s="62"/>
      <c r="F206" s="62"/>
      <c r="G206" s="52">
        <f t="shared" si="3"/>
        <v>500</v>
      </c>
    </row>
    <row r="207" spans="2:7" ht="15.75" customHeight="1">
      <c r="B207" s="52">
        <f t="shared" si="1"/>
        <v>696653.71415439423</v>
      </c>
      <c r="C207" s="68">
        <f t="shared" si="2"/>
        <v>0.03</v>
      </c>
      <c r="D207" s="52">
        <f t="shared" si="0"/>
        <v>20899.611424631825</v>
      </c>
      <c r="E207" s="62"/>
      <c r="F207" s="62"/>
      <c r="G207" s="52">
        <f t="shared" si="3"/>
        <v>500</v>
      </c>
    </row>
    <row r="208" spans="2:7" ht="15.75" customHeight="1">
      <c r="B208" s="52">
        <f t="shared" si="1"/>
        <v>717553.35557902604</v>
      </c>
      <c r="C208" s="68">
        <f t="shared" si="2"/>
        <v>0.03</v>
      </c>
      <c r="D208" s="52">
        <f t="shared" si="0"/>
        <v>21526.600667370782</v>
      </c>
      <c r="E208" s="62"/>
      <c r="F208" s="62"/>
      <c r="G208" s="52">
        <f t="shared" si="3"/>
        <v>500</v>
      </c>
    </row>
    <row r="209" spans="2:7" ht="15.75" customHeight="1">
      <c r="B209" s="52">
        <f t="shared" si="1"/>
        <v>739079.9862463969</v>
      </c>
      <c r="C209" s="68">
        <f t="shared" si="2"/>
        <v>0.03</v>
      </c>
      <c r="D209" s="52">
        <f t="shared" si="0"/>
        <v>22172.399587391905</v>
      </c>
      <c r="E209" s="62"/>
      <c r="F209" s="62"/>
      <c r="G209" s="52">
        <f t="shared" si="3"/>
        <v>500</v>
      </c>
    </row>
    <row r="210" spans="2:7" ht="15.75" customHeight="1">
      <c r="B210" s="52">
        <f t="shared" si="1"/>
        <v>761252.41583378881</v>
      </c>
      <c r="C210" s="68">
        <f t="shared" si="2"/>
        <v>0.03</v>
      </c>
      <c r="D210" s="52">
        <f t="shared" si="0"/>
        <v>22837.572475013665</v>
      </c>
      <c r="E210" s="62"/>
      <c r="F210" s="62"/>
      <c r="G210" s="52">
        <f t="shared" si="3"/>
        <v>500</v>
      </c>
    </row>
    <row r="211" spans="2:7" ht="15.75" customHeight="1">
      <c r="B211" s="52">
        <f t="shared" si="1"/>
        <v>784090.01830880251</v>
      </c>
      <c r="C211" s="68">
        <f t="shared" si="2"/>
        <v>0.03</v>
      </c>
      <c r="D211" s="52">
        <f t="shared" si="0"/>
        <v>23522.700549264075</v>
      </c>
      <c r="E211" s="62"/>
      <c r="F211" s="62"/>
      <c r="G211" s="52">
        <f t="shared" si="3"/>
        <v>500</v>
      </c>
    </row>
    <row r="212" spans="2:7" ht="15.75" customHeight="1">
      <c r="B212" s="52">
        <f t="shared" si="1"/>
        <v>807612.74885806662</v>
      </c>
      <c r="C212" s="68">
        <f t="shared" si="2"/>
        <v>0.03</v>
      </c>
      <c r="D212" s="52">
        <f t="shared" si="0"/>
        <v>24228.382465741997</v>
      </c>
      <c r="E212" s="62"/>
      <c r="F212" s="62"/>
      <c r="G212" s="52">
        <f t="shared" si="3"/>
        <v>500</v>
      </c>
    </row>
    <row r="213" spans="2:7" ht="15.75" customHeight="1">
      <c r="B213" s="52">
        <f t="shared" si="1"/>
        <v>831841.1613238086</v>
      </c>
      <c r="C213" s="68">
        <f t="shared" si="2"/>
        <v>0.03</v>
      </c>
      <c r="D213" s="52">
        <f t="shared" si="0"/>
        <v>24955.234839714256</v>
      </c>
      <c r="E213" s="62"/>
      <c r="F213" s="62"/>
      <c r="G213" s="52">
        <f t="shared" si="3"/>
        <v>500</v>
      </c>
    </row>
    <row r="214" spans="2:7" ht="15.75" customHeight="1">
      <c r="B214" s="52">
        <f t="shared" si="1"/>
        <v>856796.42616352288</v>
      </c>
      <c r="C214" s="68">
        <f t="shared" si="2"/>
        <v>0.03</v>
      </c>
      <c r="D214" s="52">
        <f t="shared" si="0"/>
        <v>25703.892784905685</v>
      </c>
      <c r="E214" s="62"/>
      <c r="F214" s="62"/>
      <c r="G214" s="52">
        <f t="shared" si="3"/>
        <v>500</v>
      </c>
    </row>
    <row r="215" spans="2:7" ht="15.75" customHeight="1">
      <c r="B215" s="52">
        <f t="shared" si="1"/>
        <v>882500.34894842864</v>
      </c>
      <c r="C215" s="68">
        <f t="shared" si="2"/>
        <v>0.03</v>
      </c>
      <c r="D215" s="52">
        <f t="shared" si="0"/>
        <v>26475.01046845286</v>
      </c>
      <c r="E215" s="62"/>
      <c r="F215" s="62"/>
      <c r="G215" s="52">
        <f t="shared" si="3"/>
        <v>500</v>
      </c>
    </row>
    <row r="216" spans="2:7" ht="15.75" customHeight="1">
      <c r="B216" s="52">
        <f t="shared" si="1"/>
        <v>908975.38941688149</v>
      </c>
      <c r="C216" s="68">
        <f t="shared" si="2"/>
        <v>0.03</v>
      </c>
      <c r="D216" s="52">
        <f t="shared" si="0"/>
        <v>27269.261682506443</v>
      </c>
      <c r="E216" s="62"/>
      <c r="F216" s="62"/>
      <c r="G216" s="52">
        <f t="shared" si="3"/>
        <v>500</v>
      </c>
    </row>
    <row r="217" spans="2:7" ht="15.75" customHeight="1">
      <c r="B217" s="52">
        <f t="shared" si="1"/>
        <v>936244.68109938793</v>
      </c>
      <c r="C217" s="68">
        <f t="shared" si="2"/>
        <v>0.03</v>
      </c>
      <c r="D217" s="52">
        <f t="shared" si="0"/>
        <v>28087.340432981637</v>
      </c>
      <c r="E217" s="62"/>
      <c r="F217" s="62"/>
      <c r="G217" s="52">
        <f t="shared" si="3"/>
        <v>500</v>
      </c>
    </row>
    <row r="218" spans="2:7" ht="15.75" customHeight="1">
      <c r="B218" s="52">
        <f t="shared" si="1"/>
        <v>964332.05153236957</v>
      </c>
      <c r="C218" s="68">
        <f t="shared" si="2"/>
        <v>0.03</v>
      </c>
      <c r="D218" s="52">
        <f t="shared" si="0"/>
        <v>28929.961545971088</v>
      </c>
      <c r="E218" s="62"/>
      <c r="F218" s="62"/>
      <c r="G218" s="52">
        <f t="shared" si="3"/>
        <v>500</v>
      </c>
    </row>
    <row r="219" spans="2:7" ht="15.75" customHeight="1">
      <c r="B219" s="52">
        <f t="shared" si="1"/>
        <v>993262.04307834071</v>
      </c>
      <c r="C219" s="68">
        <f t="shared" si="2"/>
        <v>0.03</v>
      </c>
      <c r="D219" s="52">
        <f t="shared" si="0"/>
        <v>29797.861292350219</v>
      </c>
      <c r="E219" s="62"/>
      <c r="F219" s="62"/>
      <c r="G219" s="52">
        <f t="shared" si="3"/>
        <v>500</v>
      </c>
    </row>
    <row r="220" spans="2:7" ht="15.75" customHeight="1">
      <c r="B220" s="52">
        <f t="shared" si="1"/>
        <v>1023059.934370691</v>
      </c>
      <c r="C220" s="68">
        <f t="shared" si="2"/>
        <v>0.03</v>
      </c>
      <c r="D220" s="52">
        <f t="shared" si="0"/>
        <v>30691.798031120728</v>
      </c>
      <c r="E220" s="62"/>
      <c r="F220" s="62"/>
      <c r="G220" s="52">
        <f t="shared" si="3"/>
        <v>500</v>
      </c>
    </row>
    <row r="221" spans="2:7" ht="15.75" customHeight="1">
      <c r="B221" s="52">
        <f t="shared" si="1"/>
        <v>1053751.7624018118</v>
      </c>
      <c r="C221" s="68">
        <f t="shared" si="2"/>
        <v>0.03</v>
      </c>
      <c r="D221" s="52">
        <f t="shared" si="0"/>
        <v>31612.552872054352</v>
      </c>
      <c r="E221" s="62"/>
      <c r="F221" s="62"/>
      <c r="G221" s="52">
        <f t="shared" si="3"/>
        <v>500</v>
      </c>
    </row>
    <row r="222" spans="2:7" ht="15.75" customHeight="1">
      <c r="B222" s="52">
        <f t="shared" si="1"/>
        <v>1085364.3452738661</v>
      </c>
      <c r="C222" s="68">
        <f t="shared" si="2"/>
        <v>0.03</v>
      </c>
      <c r="D222" s="52">
        <f t="shared" si="0"/>
        <v>32560.930358215981</v>
      </c>
      <c r="E222" s="62"/>
      <c r="F222" s="62"/>
      <c r="G222" s="52">
        <f t="shared" si="3"/>
        <v>500</v>
      </c>
    </row>
    <row r="223" spans="2:7" ht="15.75" customHeight="1">
      <c r="B223" s="52">
        <f t="shared" si="1"/>
        <v>1117925.305632082</v>
      </c>
      <c r="C223" s="68">
        <f t="shared" si="2"/>
        <v>0.03</v>
      </c>
      <c r="D223" s="52">
        <f t="shared" si="0"/>
        <v>33537.759168962461</v>
      </c>
      <c r="E223" s="62"/>
      <c r="F223" s="62"/>
      <c r="G223" s="52">
        <f t="shared" si="3"/>
        <v>500</v>
      </c>
    </row>
    <row r="224" spans="2:7" ht="15.75" customHeight="1">
      <c r="B224" s="52">
        <f t="shared" si="1"/>
        <v>1151463.0948010446</v>
      </c>
      <c r="C224" s="68">
        <f t="shared" si="2"/>
        <v>0.03</v>
      </c>
      <c r="D224" s="52">
        <f t="shared" si="0"/>
        <v>34543.892844031332</v>
      </c>
      <c r="E224" s="62"/>
      <c r="F224" s="62"/>
      <c r="G224" s="52">
        <f t="shared" si="3"/>
        <v>500</v>
      </c>
    </row>
    <row r="225" spans="2:7" ht="15.75" customHeight="1">
      <c r="B225" s="52">
        <f t="shared" si="1"/>
        <v>1186007.0176450759</v>
      </c>
      <c r="C225" s="68">
        <f t="shared" si="2"/>
        <v>0.03</v>
      </c>
      <c r="D225" s="52">
        <f t="shared" si="0"/>
        <v>35580.210529352276</v>
      </c>
      <c r="E225" s="62"/>
      <c r="F225" s="62"/>
      <c r="G225" s="52">
        <f t="shared" si="3"/>
        <v>500</v>
      </c>
    </row>
    <row r="226" spans="2:7" ht="15.75" customHeight="1">
      <c r="B226" s="52">
        <f t="shared" si="1"/>
        <v>1221587.2581744283</v>
      </c>
      <c r="C226" s="68">
        <f t="shared" si="2"/>
        <v>0.03</v>
      </c>
      <c r="D226" s="52">
        <f t="shared" si="0"/>
        <v>36647.617745232848</v>
      </c>
      <c r="E226" s="62"/>
      <c r="F226" s="62"/>
      <c r="G226" s="52">
        <f t="shared" si="3"/>
        <v>500</v>
      </c>
    </row>
    <row r="227" spans="2:7" ht="15.75" customHeight="1">
      <c r="B227" s="52">
        <f t="shared" si="1"/>
        <v>1258234.905919661</v>
      </c>
      <c r="C227" s="68">
        <f t="shared" si="2"/>
        <v>0.03</v>
      </c>
      <c r="D227" s="52">
        <f t="shared" si="0"/>
        <v>37747.047177589833</v>
      </c>
      <c r="E227" s="62"/>
      <c r="F227" s="62"/>
      <c r="G227" s="52">
        <f t="shared" si="3"/>
        <v>500</v>
      </c>
    </row>
    <row r="228" spans="2:7" ht="15.75" customHeight="1">
      <c r="B228" s="52">
        <f t="shared" si="1"/>
        <v>1295981.9830972508</v>
      </c>
      <c r="C228" s="68">
        <f t="shared" si="2"/>
        <v>0.03</v>
      </c>
      <c r="D228" s="52">
        <f t="shared" si="0"/>
        <v>38879.459492917522</v>
      </c>
      <c r="E228" s="62"/>
      <c r="F228" s="62"/>
      <c r="G228" s="52">
        <f t="shared" si="3"/>
        <v>500</v>
      </c>
    </row>
    <row r="229" spans="2:7" ht="15.75" customHeight="1">
      <c r="B229" s="52">
        <f t="shared" si="1"/>
        <v>1334861.4725901685</v>
      </c>
      <c r="C229" s="68">
        <f t="shared" si="2"/>
        <v>0.03</v>
      </c>
      <c r="D229" s="52">
        <f t="shared" si="0"/>
        <v>40045.844177705054</v>
      </c>
      <c r="E229" s="62"/>
      <c r="F229" s="62"/>
      <c r="G229" s="52">
        <f t="shared" si="3"/>
        <v>500</v>
      </c>
    </row>
    <row r="230" spans="2:7" ht="15.75" customHeight="1">
      <c r="B230" s="52">
        <f t="shared" si="1"/>
        <v>1374907.3467678735</v>
      </c>
      <c r="C230" s="68">
        <f t="shared" si="2"/>
        <v>0.03</v>
      </c>
      <c r="D230" s="52">
        <f t="shared" si="0"/>
        <v>41247.220403036205</v>
      </c>
      <c r="E230" s="62"/>
      <c r="F230" s="62"/>
      <c r="G230" s="52">
        <f t="shared" si="3"/>
        <v>500</v>
      </c>
    </row>
    <row r="231" spans="2:7" ht="15.75" customHeight="1">
      <c r="B231" s="52">
        <f t="shared" si="1"/>
        <v>1416154.5971709096</v>
      </c>
      <c r="C231" s="68">
        <f t="shared" si="2"/>
        <v>0.03</v>
      </c>
      <c r="D231" s="52">
        <f t="shared" si="0"/>
        <v>42484.637915127285</v>
      </c>
      <c r="E231" s="62"/>
      <c r="F231" s="62"/>
      <c r="G231" s="52">
        <f t="shared" si="3"/>
        <v>500</v>
      </c>
    </row>
    <row r="232" spans="2:7" ht="15.75" customHeight="1">
      <c r="B232" s="52">
        <f t="shared" si="1"/>
        <v>1458639.2650860369</v>
      </c>
      <c r="C232" s="68">
        <f t="shared" si="2"/>
        <v>0.03</v>
      </c>
      <c r="D232" s="52">
        <f t="shared" si="0"/>
        <v>43759.177952581107</v>
      </c>
      <c r="E232" s="62"/>
      <c r="F232" s="62"/>
      <c r="G232" s="52">
        <f t="shared" si="3"/>
        <v>500</v>
      </c>
    </row>
    <row r="233" spans="2:7" ht="15.75" customHeight="1">
      <c r="B233" s="52">
        <f t="shared" si="1"/>
        <v>1502398.473038618</v>
      </c>
      <c r="C233" s="68">
        <f t="shared" si="2"/>
        <v>0.03</v>
      </c>
      <c r="D233" s="52">
        <f t="shared" si="0"/>
        <v>45071.95419115854</v>
      </c>
      <c r="E233" s="62"/>
      <c r="F233" s="62"/>
      <c r="G233" s="52">
        <f t="shared" si="3"/>
        <v>500</v>
      </c>
    </row>
    <row r="234" spans="2:7" ht="15.75" customHeight="1">
      <c r="B234" s="52">
        <f t="shared" si="1"/>
        <v>1547470.4572297765</v>
      </c>
      <c r="C234" s="68">
        <f t="shared" si="2"/>
        <v>0.03</v>
      </c>
      <c r="D234" s="52">
        <f t="shared" si="0"/>
        <v>46424.113716893291</v>
      </c>
      <c r="E234" s="62"/>
      <c r="F234" s="62"/>
      <c r="G234" s="52">
        <f t="shared" si="3"/>
        <v>500</v>
      </c>
    </row>
    <row r="235" spans="2:7" ht="15.75" customHeight="1">
      <c r="B235" s="52">
        <f t="shared" si="1"/>
        <v>1593894.6009466699</v>
      </c>
      <c r="C235" s="68">
        <f t="shared" si="2"/>
        <v>0.03</v>
      </c>
      <c r="D235" s="52">
        <f t="shared" si="0"/>
        <v>47816.838028400096</v>
      </c>
      <c r="E235" s="62"/>
      <c r="F235" s="62"/>
      <c r="G235" s="52">
        <f t="shared" si="3"/>
        <v>500</v>
      </c>
    </row>
    <row r="236" spans="2:7" ht="15.75" customHeight="1">
      <c r="B236" s="52">
        <f t="shared" si="1"/>
        <v>1641711.4689750702</v>
      </c>
      <c r="C236" s="68">
        <f t="shared" si="2"/>
        <v>0.03</v>
      </c>
      <c r="D236" s="52">
        <f t="shared" si="0"/>
        <v>49251.344069252104</v>
      </c>
      <c r="E236" s="62"/>
      <c r="F236" s="62"/>
      <c r="G236" s="52">
        <f t="shared" si="3"/>
        <v>500</v>
      </c>
    </row>
    <row r="237" spans="2:7" ht="15.75" customHeight="1">
      <c r="B237" s="52">
        <f t="shared" si="1"/>
        <v>1690962.8430443222</v>
      </c>
      <c r="C237" s="68">
        <f t="shared" si="2"/>
        <v>0.03</v>
      </c>
      <c r="D237" s="52">
        <f t="shared" si="0"/>
        <v>50728.885291329665</v>
      </c>
      <c r="E237" s="62"/>
      <c r="F237" s="62"/>
      <c r="G237" s="52">
        <f t="shared" si="3"/>
        <v>500</v>
      </c>
    </row>
    <row r="238" spans="2:7" ht="15.75" customHeight="1">
      <c r="B238" s="52">
        <f t="shared" si="1"/>
        <v>1741691.7583356518</v>
      </c>
      <c r="C238" s="68">
        <f t="shared" si="2"/>
        <v>0.03</v>
      </c>
      <c r="D238" s="52">
        <f t="shared" si="0"/>
        <v>52250.752750069551</v>
      </c>
      <c r="E238" s="62"/>
      <c r="F238" s="62"/>
      <c r="G238" s="52">
        <f t="shared" si="3"/>
        <v>500</v>
      </c>
    </row>
    <row r="239" spans="2:7" ht="15.75" customHeight="1">
      <c r="B239" s="52">
        <f t="shared" si="1"/>
        <v>1793942.5410857215</v>
      </c>
      <c r="C239" s="68">
        <f t="shared" si="2"/>
        <v>0.03</v>
      </c>
      <c r="D239" s="52">
        <f t="shared" si="0"/>
        <v>53818.276232571639</v>
      </c>
      <c r="E239" s="62"/>
      <c r="F239" s="62"/>
      <c r="G239" s="52">
        <f t="shared" si="3"/>
        <v>500</v>
      </c>
    </row>
    <row r="240" spans="2:7" ht="15.75" customHeight="1">
      <c r="B240" s="52">
        <f t="shared" si="1"/>
        <v>1847760.8473182931</v>
      </c>
      <c r="C240" s="68">
        <f t="shared" si="2"/>
        <v>0.03</v>
      </c>
      <c r="D240" s="52">
        <f t="shared" si="0"/>
        <v>55432.82541954879</v>
      </c>
      <c r="E240" s="62"/>
      <c r="F240" s="62"/>
      <c r="G240" s="52">
        <f t="shared" si="3"/>
        <v>500</v>
      </c>
    </row>
    <row r="241" spans="2:7" ht="15.75" customHeight="1">
      <c r="B241" s="52">
        <f t="shared" si="1"/>
        <v>1903193.702737842</v>
      </c>
      <c r="C241" s="68">
        <f t="shared" si="2"/>
        <v>0.03</v>
      </c>
      <c r="D241" s="52">
        <f t="shared" si="0"/>
        <v>57095.81108213526</v>
      </c>
      <c r="E241" s="62"/>
      <c r="F241" s="62"/>
      <c r="G241" s="52">
        <f t="shared" si="3"/>
        <v>500</v>
      </c>
    </row>
    <row r="242" spans="2:7" ht="15.75" customHeight="1">
      <c r="B242" s="52">
        <f t="shared" si="1"/>
        <v>1960289.5438199772</v>
      </c>
      <c r="C242" s="68">
        <f t="shared" si="2"/>
        <v>0.03</v>
      </c>
      <c r="D242" s="52">
        <f t="shared" si="0"/>
        <v>58808.686314599312</v>
      </c>
      <c r="E242" s="62"/>
      <c r="F242" s="62"/>
      <c r="G242" s="52">
        <f t="shared" si="3"/>
        <v>500</v>
      </c>
    </row>
    <row r="243" spans="2:7" ht="15.75" customHeight="1">
      <c r="B243" s="52">
        <f t="shared" si="1"/>
        <v>2019098.2601345766</v>
      </c>
      <c r="C243" s="68">
        <f t="shared" si="2"/>
        <v>0.03</v>
      </c>
      <c r="D243" s="52">
        <f t="shared" si="0"/>
        <v>60572.947804037292</v>
      </c>
      <c r="E243" s="62"/>
      <c r="F243" s="62"/>
      <c r="G243" s="52">
        <f t="shared" si="3"/>
        <v>500</v>
      </c>
    </row>
    <row r="244" spans="2:7" ht="15.75" customHeight="1">
      <c r="B244" s="52">
        <f t="shared" si="1"/>
        <v>2079671.2379386139</v>
      </c>
      <c r="C244" s="68">
        <f t="shared" si="2"/>
        <v>0.03</v>
      </c>
      <c r="D244" s="52">
        <f t="shared" si="0"/>
        <v>62390.13713815841</v>
      </c>
      <c r="E244" s="62"/>
      <c r="F244" s="62"/>
      <c r="G244" s="52">
        <f t="shared" si="3"/>
        <v>500</v>
      </c>
    </row>
    <row r="245" spans="2:7" ht="15.75" customHeight="1">
      <c r="B245" s="52">
        <f t="shared" si="1"/>
        <v>2142061.4050767724</v>
      </c>
      <c r="C245" s="68">
        <f t="shared" si="2"/>
        <v>0.03</v>
      </c>
      <c r="D245" s="52">
        <f t="shared" si="0"/>
        <v>64261.842152303172</v>
      </c>
      <c r="E245" s="62"/>
      <c r="F245" s="62"/>
      <c r="G245" s="52">
        <f t="shared" si="3"/>
        <v>500</v>
      </c>
    </row>
    <row r="246" spans="2:7" ht="15.75" customHeight="1">
      <c r="B246" s="52">
        <f t="shared" si="1"/>
        <v>2206323.2772290753</v>
      </c>
      <c r="C246" s="68">
        <f t="shared" si="2"/>
        <v>0.03</v>
      </c>
      <c r="D246" s="52">
        <f t="shared" si="0"/>
        <v>66189.698316872251</v>
      </c>
      <c r="E246" s="62"/>
      <c r="F246" s="62"/>
      <c r="G246" s="52">
        <f t="shared" si="3"/>
        <v>500</v>
      </c>
    </row>
    <row r="247" spans="2:7" ht="15.75" customHeight="1">
      <c r="B247" s="52">
        <f t="shared" si="1"/>
        <v>2272513.0055459472</v>
      </c>
      <c r="C247" s="68">
        <f t="shared" si="2"/>
        <v>0.03</v>
      </c>
      <c r="D247" s="52">
        <f t="shared" si="0"/>
        <v>68175.39016637842</v>
      </c>
      <c r="E247" s="62"/>
      <c r="F247" s="62"/>
      <c r="G247" s="52">
        <f t="shared" si="3"/>
        <v>500</v>
      </c>
    </row>
    <row r="248" spans="2:7" ht="15.75" customHeight="1">
      <c r="B248" s="52">
        <f t="shared" si="1"/>
        <v>2340688.4257123256</v>
      </c>
      <c r="C248" s="68">
        <f t="shared" si="2"/>
        <v>0.03</v>
      </c>
      <c r="D248" s="52">
        <f t="shared" si="0"/>
        <v>70220.652771369772</v>
      </c>
      <c r="E248" s="62"/>
      <c r="F248" s="62"/>
      <c r="G248" s="52">
        <f t="shared" si="3"/>
        <v>500</v>
      </c>
    </row>
    <row r="249" spans="2:7" ht="15.75" customHeight="1">
      <c r="B249" s="52">
        <f t="shared" si="1"/>
        <v>2410909.108483695</v>
      </c>
      <c r="C249" s="68">
        <f t="shared" si="2"/>
        <v>0.03</v>
      </c>
      <c r="D249" s="52">
        <f t="shared" si="0"/>
        <v>72327.273254510845</v>
      </c>
      <c r="E249" s="62"/>
      <c r="F249" s="62"/>
      <c r="G249" s="52">
        <f t="shared" si="3"/>
        <v>500</v>
      </c>
    </row>
    <row r="250" spans="2:7" ht="15.75" customHeight="1">
      <c r="B250" s="52">
        <f t="shared" si="1"/>
        <v>2483236.4117382057</v>
      </c>
      <c r="C250" s="68">
        <f t="shared" si="2"/>
        <v>0.03</v>
      </c>
      <c r="D250" s="52">
        <f t="shared" si="0"/>
        <v>74497.092352146166</v>
      </c>
      <c r="E250" s="62"/>
      <c r="F250" s="62"/>
      <c r="G250" s="52">
        <f t="shared" si="3"/>
        <v>500</v>
      </c>
    </row>
    <row r="251" spans="2:7" ht="15.75" customHeight="1">
      <c r="B251" s="52">
        <f t="shared" si="1"/>
        <v>2557733.5340903518</v>
      </c>
      <c r="C251" s="68">
        <f t="shared" si="2"/>
        <v>0.03</v>
      </c>
      <c r="D251" s="52">
        <f t="shared" si="0"/>
        <v>76732.006022710557</v>
      </c>
      <c r="E251" s="62"/>
      <c r="F251" s="62"/>
      <c r="G251" s="52">
        <f t="shared" si="3"/>
        <v>500</v>
      </c>
    </row>
    <row r="252" spans="2:7" ht="15.75" customHeight="1">
      <c r="B252" s="52">
        <f t="shared" si="1"/>
        <v>2634465.5701130619</v>
      </c>
      <c r="C252" s="68">
        <f t="shared" si="2"/>
        <v>0.03</v>
      </c>
      <c r="D252" s="52">
        <f t="shared" si="0"/>
        <v>79033.967103391857</v>
      </c>
      <c r="E252" s="62"/>
      <c r="F252" s="62"/>
      <c r="G252" s="52">
        <f t="shared" si="3"/>
        <v>500</v>
      </c>
    </row>
    <row r="253" spans="2:7" ht="15.75" customHeight="1">
      <c r="E253" s="72"/>
      <c r="F253" s="72"/>
    </row>
    <row r="254" spans="2:7" ht="15.75" customHeight="1">
      <c r="E254" s="72"/>
      <c r="F254" s="72"/>
    </row>
    <row r="255" spans="2:7" ht="15.75" customHeight="1">
      <c r="E255" s="72"/>
      <c r="F255" s="72"/>
    </row>
    <row r="256" spans="2:7" ht="15.75" customHeight="1">
      <c r="E256" s="72"/>
      <c r="F256" s="72"/>
    </row>
    <row r="257" spans="5:6" ht="15.75" customHeight="1">
      <c r="E257" s="72"/>
      <c r="F257" s="72"/>
    </row>
    <row r="258" spans="5:6" ht="15.75" customHeight="1">
      <c r="E258" s="72"/>
      <c r="F258" s="72"/>
    </row>
    <row r="259" spans="5:6" ht="15.75" customHeight="1">
      <c r="E259" s="72"/>
      <c r="F259" s="72"/>
    </row>
    <row r="260" spans="5:6" ht="15.75" customHeight="1">
      <c r="E260" s="72"/>
      <c r="F260" s="72"/>
    </row>
    <row r="261" spans="5:6" ht="15.75" customHeight="1">
      <c r="E261" s="72"/>
      <c r="F261" s="72"/>
    </row>
    <row r="262" spans="5:6" ht="15.75" customHeight="1">
      <c r="E262" s="72"/>
      <c r="F262" s="72"/>
    </row>
    <row r="263" spans="5:6" ht="15.75" customHeight="1">
      <c r="E263" s="72"/>
      <c r="F263" s="72"/>
    </row>
    <row r="264" spans="5:6" ht="15.75" customHeight="1">
      <c r="E264" s="72"/>
      <c r="F264" s="72"/>
    </row>
    <row r="265" spans="5:6" ht="15.75" customHeight="1">
      <c r="E265" s="72"/>
      <c r="F265" s="72"/>
    </row>
    <row r="266" spans="5:6" ht="15.75" customHeight="1">
      <c r="E266" s="72"/>
      <c r="F266" s="72"/>
    </row>
    <row r="267" spans="5:6" ht="15.75" customHeight="1">
      <c r="E267" s="72"/>
      <c r="F267" s="72"/>
    </row>
    <row r="268" spans="5:6" ht="15.75" customHeight="1">
      <c r="E268" s="72"/>
      <c r="F268" s="72"/>
    </row>
    <row r="269" spans="5:6" ht="15.75" customHeight="1">
      <c r="E269" s="72"/>
      <c r="F269" s="72"/>
    </row>
    <row r="270" spans="5:6" ht="15.75" customHeight="1">
      <c r="E270" s="72"/>
      <c r="F270" s="72"/>
    </row>
    <row r="271" spans="5:6" ht="15.75" customHeight="1">
      <c r="E271" s="72"/>
      <c r="F271" s="72"/>
    </row>
    <row r="272" spans="5:6" ht="15.75" customHeight="1">
      <c r="E272" s="72"/>
      <c r="F272" s="72"/>
    </row>
    <row r="273" spans="5:6" ht="15.75" customHeight="1">
      <c r="E273" s="72"/>
      <c r="F273" s="72"/>
    </row>
    <row r="274" spans="5:6" ht="15.75" customHeight="1">
      <c r="E274" s="72"/>
      <c r="F274" s="72"/>
    </row>
    <row r="275" spans="5:6" ht="15.75" customHeight="1">
      <c r="E275" s="72"/>
      <c r="F275" s="72"/>
    </row>
    <row r="276" spans="5:6" ht="15.75" customHeight="1">
      <c r="E276" s="72"/>
      <c r="F276" s="72"/>
    </row>
    <row r="277" spans="5:6" ht="15.75" customHeight="1">
      <c r="E277" s="72"/>
      <c r="F277" s="72"/>
    </row>
    <row r="278" spans="5:6" ht="15.75" customHeight="1">
      <c r="E278" s="72"/>
      <c r="F278" s="72"/>
    </row>
    <row r="279" spans="5:6" ht="15.75" customHeight="1">
      <c r="E279" s="72"/>
      <c r="F279" s="72"/>
    </row>
    <row r="280" spans="5:6" ht="15.75" customHeight="1">
      <c r="E280" s="72"/>
      <c r="F280" s="72"/>
    </row>
    <row r="281" spans="5:6" ht="15.75" customHeight="1">
      <c r="E281" s="72"/>
      <c r="F281" s="72"/>
    </row>
    <row r="282" spans="5:6" ht="15.75" customHeight="1">
      <c r="E282" s="72"/>
      <c r="F282" s="72"/>
    </row>
    <row r="283" spans="5:6" ht="15.75" customHeight="1">
      <c r="E283" s="72"/>
      <c r="F283" s="72"/>
    </row>
    <row r="284" spans="5:6" ht="15.75" customHeight="1">
      <c r="E284" s="72"/>
      <c r="F284" s="72"/>
    </row>
    <row r="285" spans="5:6" ht="15.75" customHeight="1">
      <c r="E285" s="72"/>
      <c r="F285" s="72"/>
    </row>
    <row r="286" spans="5:6" ht="15.75" customHeight="1">
      <c r="E286" s="72"/>
      <c r="F286" s="72"/>
    </row>
    <row r="287" spans="5:6" ht="15.75" customHeight="1">
      <c r="E287" s="72"/>
      <c r="F287" s="72"/>
    </row>
    <row r="288" spans="5:6" ht="15.75" customHeight="1">
      <c r="E288" s="72"/>
      <c r="F288" s="72"/>
    </row>
    <row r="289" spans="5:6" ht="15.75" customHeight="1">
      <c r="E289" s="72"/>
      <c r="F289" s="72"/>
    </row>
    <row r="290" spans="5:6" ht="15.75" customHeight="1">
      <c r="E290" s="72"/>
      <c r="F290" s="72"/>
    </row>
    <row r="291" spans="5:6" ht="15.75" customHeight="1">
      <c r="E291" s="72"/>
      <c r="F291" s="72"/>
    </row>
    <row r="292" spans="5:6" ht="15.75" customHeight="1">
      <c r="E292" s="72"/>
      <c r="F292" s="72"/>
    </row>
    <row r="293" spans="5:6" ht="15.75" customHeight="1">
      <c r="E293" s="72"/>
      <c r="F293" s="72"/>
    </row>
    <row r="294" spans="5:6" ht="15.75" customHeight="1">
      <c r="E294" s="72"/>
      <c r="F294" s="72"/>
    </row>
    <row r="295" spans="5:6" ht="15.75" customHeight="1">
      <c r="E295" s="72"/>
      <c r="F295" s="72"/>
    </row>
    <row r="296" spans="5:6" ht="15.75" customHeight="1">
      <c r="E296" s="72"/>
      <c r="F296" s="72"/>
    </row>
    <row r="297" spans="5:6" ht="15.75" customHeight="1">
      <c r="E297" s="72"/>
      <c r="F297" s="72"/>
    </row>
    <row r="298" spans="5:6" ht="15.75" customHeight="1">
      <c r="E298" s="72"/>
      <c r="F298" s="72"/>
    </row>
    <row r="299" spans="5:6" ht="15.75" customHeight="1">
      <c r="E299" s="72"/>
      <c r="F299" s="72"/>
    </row>
    <row r="300" spans="5:6" ht="15.75" customHeight="1">
      <c r="E300" s="72"/>
      <c r="F300" s="72"/>
    </row>
    <row r="301" spans="5:6" ht="15.75" customHeight="1">
      <c r="E301" s="72"/>
      <c r="F301" s="72"/>
    </row>
    <row r="302" spans="5:6" ht="15.75" customHeight="1">
      <c r="E302" s="72"/>
      <c r="F302" s="72"/>
    </row>
    <row r="303" spans="5:6" ht="15.75" customHeight="1">
      <c r="E303" s="72"/>
      <c r="F303" s="72"/>
    </row>
    <row r="304" spans="5:6" ht="15.75" customHeight="1">
      <c r="E304" s="72"/>
      <c r="F304" s="72"/>
    </row>
    <row r="305" spans="5:6" ht="15.75" customHeight="1">
      <c r="E305" s="72"/>
      <c r="F305" s="72"/>
    </row>
    <row r="306" spans="5:6" ht="15.75" customHeight="1">
      <c r="E306" s="72"/>
      <c r="F306" s="72"/>
    </row>
    <row r="307" spans="5:6" ht="15.75" customHeight="1">
      <c r="E307" s="72"/>
      <c r="F307" s="72"/>
    </row>
    <row r="308" spans="5:6" ht="15.75" customHeight="1">
      <c r="E308" s="72"/>
      <c r="F308" s="72"/>
    </row>
    <row r="309" spans="5:6" ht="15.75" customHeight="1">
      <c r="E309" s="72"/>
      <c r="F309" s="72"/>
    </row>
    <row r="310" spans="5:6" ht="15.75" customHeight="1">
      <c r="E310" s="72"/>
      <c r="F310" s="72"/>
    </row>
    <row r="311" spans="5:6" ht="15.75" customHeight="1">
      <c r="E311" s="72"/>
      <c r="F311" s="72"/>
    </row>
    <row r="312" spans="5:6" ht="15.75" customHeight="1">
      <c r="E312" s="72"/>
      <c r="F312" s="72"/>
    </row>
    <row r="313" spans="5:6" ht="15.75" customHeight="1">
      <c r="E313" s="72"/>
      <c r="F313" s="72"/>
    </row>
    <row r="314" spans="5:6" ht="15.75" customHeight="1">
      <c r="E314" s="72"/>
      <c r="F314" s="72"/>
    </row>
    <row r="315" spans="5:6" ht="15.75" customHeight="1">
      <c r="E315" s="72"/>
      <c r="F315" s="72"/>
    </row>
    <row r="316" spans="5:6" ht="15.75" customHeight="1">
      <c r="E316" s="72"/>
      <c r="F316" s="72"/>
    </row>
    <row r="317" spans="5:6" ht="15.75" customHeight="1">
      <c r="E317" s="72"/>
      <c r="F317" s="72"/>
    </row>
    <row r="318" spans="5:6" ht="15.75" customHeight="1">
      <c r="E318" s="72"/>
      <c r="F318" s="72"/>
    </row>
    <row r="319" spans="5:6" ht="15.75" customHeight="1">
      <c r="E319" s="72"/>
      <c r="F319" s="72"/>
    </row>
    <row r="320" spans="5:6" ht="15.75" customHeight="1">
      <c r="E320" s="72"/>
      <c r="F320" s="72"/>
    </row>
    <row r="321" spans="5:6" ht="15.75" customHeight="1">
      <c r="E321" s="72"/>
      <c r="F321" s="72"/>
    </row>
    <row r="322" spans="5:6" ht="15.75" customHeight="1">
      <c r="E322" s="72"/>
      <c r="F322" s="72"/>
    </row>
    <row r="323" spans="5:6" ht="15.75" customHeight="1">
      <c r="E323" s="72"/>
      <c r="F323" s="72"/>
    </row>
    <row r="324" spans="5:6" ht="15.75" customHeight="1">
      <c r="E324" s="72"/>
      <c r="F324" s="72"/>
    </row>
    <row r="325" spans="5:6" ht="15.75" customHeight="1">
      <c r="E325" s="72"/>
      <c r="F325" s="72"/>
    </row>
    <row r="326" spans="5:6" ht="15.75" customHeight="1">
      <c r="E326" s="72"/>
      <c r="F326" s="72"/>
    </row>
    <row r="327" spans="5:6" ht="15.75" customHeight="1">
      <c r="E327" s="72"/>
      <c r="F327" s="72"/>
    </row>
    <row r="328" spans="5:6" ht="15.75" customHeight="1">
      <c r="E328" s="72"/>
      <c r="F328" s="72"/>
    </row>
    <row r="329" spans="5:6" ht="15.75" customHeight="1">
      <c r="E329" s="72"/>
      <c r="F329" s="72"/>
    </row>
    <row r="330" spans="5:6" ht="15.75" customHeight="1">
      <c r="E330" s="72"/>
      <c r="F330" s="72"/>
    </row>
    <row r="331" spans="5:6" ht="15.75" customHeight="1">
      <c r="E331" s="72"/>
      <c r="F331" s="72"/>
    </row>
    <row r="332" spans="5:6" ht="15.75" customHeight="1">
      <c r="E332" s="72"/>
      <c r="F332" s="72"/>
    </row>
    <row r="333" spans="5:6" ht="15.75" customHeight="1">
      <c r="E333" s="72"/>
      <c r="F333" s="72"/>
    </row>
    <row r="334" spans="5:6" ht="15.75" customHeight="1">
      <c r="E334" s="72"/>
      <c r="F334" s="72"/>
    </row>
    <row r="335" spans="5:6" ht="15.75" customHeight="1">
      <c r="E335" s="72"/>
      <c r="F335" s="72"/>
    </row>
    <row r="336" spans="5:6" ht="15.75" customHeight="1">
      <c r="E336" s="72"/>
      <c r="F336" s="72"/>
    </row>
    <row r="337" spans="5:6" ht="15.75" customHeight="1">
      <c r="E337" s="72"/>
      <c r="F337" s="72"/>
    </row>
    <row r="338" spans="5:6" ht="15.75" customHeight="1">
      <c r="E338" s="72"/>
      <c r="F338" s="72"/>
    </row>
    <row r="339" spans="5:6" ht="15.75" customHeight="1">
      <c r="E339" s="72"/>
      <c r="F339" s="72"/>
    </row>
    <row r="340" spans="5:6" ht="15.75" customHeight="1">
      <c r="E340" s="72"/>
      <c r="F340" s="72"/>
    </row>
    <row r="341" spans="5:6" ht="15.75" customHeight="1">
      <c r="E341" s="72"/>
      <c r="F341" s="72"/>
    </row>
    <row r="342" spans="5:6" ht="15.75" customHeight="1">
      <c r="E342" s="72"/>
      <c r="F342" s="72"/>
    </row>
    <row r="343" spans="5:6" ht="15.75" customHeight="1">
      <c r="E343" s="72"/>
      <c r="F343" s="72"/>
    </row>
    <row r="344" spans="5:6" ht="15.75" customHeight="1">
      <c r="E344" s="72"/>
      <c r="F344" s="72"/>
    </row>
    <row r="345" spans="5:6" ht="15.75" customHeight="1">
      <c r="E345" s="72"/>
      <c r="F345" s="72"/>
    </row>
    <row r="346" spans="5:6" ht="15.75" customHeight="1">
      <c r="E346" s="72"/>
      <c r="F346" s="72"/>
    </row>
    <row r="347" spans="5:6" ht="15.75" customHeight="1">
      <c r="E347" s="72"/>
      <c r="F347" s="72"/>
    </row>
    <row r="348" spans="5:6" ht="15.75" customHeight="1">
      <c r="E348" s="72"/>
      <c r="F348" s="72"/>
    </row>
    <row r="349" spans="5:6" ht="15.75" customHeight="1">
      <c r="E349" s="72"/>
      <c r="F349" s="72"/>
    </row>
    <row r="350" spans="5:6" ht="15.75" customHeight="1">
      <c r="E350" s="72"/>
      <c r="F350" s="72"/>
    </row>
    <row r="351" spans="5:6" ht="15.75" customHeight="1">
      <c r="E351" s="72"/>
      <c r="F351" s="72"/>
    </row>
    <row r="352" spans="5:6" ht="15.75" customHeight="1">
      <c r="E352" s="72"/>
      <c r="F352" s="72"/>
    </row>
    <row r="353" spans="5:6" ht="15.75" customHeight="1">
      <c r="E353" s="72"/>
      <c r="F353" s="72"/>
    </row>
    <row r="354" spans="5:6" ht="15.75" customHeight="1">
      <c r="E354" s="72"/>
      <c r="F354" s="72"/>
    </row>
    <row r="355" spans="5:6" ht="15.75" customHeight="1">
      <c r="E355" s="72"/>
      <c r="F355" s="72"/>
    </row>
    <row r="356" spans="5:6" ht="15.75" customHeight="1">
      <c r="E356" s="72"/>
      <c r="F356" s="72"/>
    </row>
    <row r="357" spans="5:6" ht="15.75" customHeight="1">
      <c r="E357" s="72"/>
      <c r="F357" s="72"/>
    </row>
    <row r="358" spans="5:6" ht="15.75" customHeight="1">
      <c r="E358" s="72"/>
      <c r="F358" s="72"/>
    </row>
    <row r="359" spans="5:6" ht="15.75" customHeight="1">
      <c r="E359" s="72"/>
      <c r="F359" s="72"/>
    </row>
    <row r="360" spans="5:6" ht="15.75" customHeight="1">
      <c r="E360" s="72"/>
      <c r="F360" s="72"/>
    </row>
    <row r="361" spans="5:6" ht="15.75" customHeight="1">
      <c r="E361" s="72"/>
      <c r="F361" s="72"/>
    </row>
    <row r="362" spans="5:6" ht="15.75" customHeight="1">
      <c r="E362" s="72"/>
      <c r="F362" s="72"/>
    </row>
    <row r="363" spans="5:6" ht="15.75" customHeight="1">
      <c r="E363" s="72"/>
      <c r="F363" s="72"/>
    </row>
    <row r="364" spans="5:6" ht="15.75" customHeight="1">
      <c r="E364" s="72"/>
      <c r="F364" s="72"/>
    </row>
    <row r="365" spans="5:6" ht="15.75" customHeight="1">
      <c r="E365" s="72"/>
      <c r="F365" s="72"/>
    </row>
    <row r="366" spans="5:6" ht="15.75" customHeight="1">
      <c r="E366" s="72"/>
      <c r="F366" s="72"/>
    </row>
    <row r="367" spans="5:6" ht="15.75" customHeight="1">
      <c r="E367" s="72"/>
      <c r="F367" s="72"/>
    </row>
    <row r="368" spans="5:6" ht="15.75" customHeight="1">
      <c r="E368" s="72"/>
      <c r="F368" s="72"/>
    </row>
    <row r="369" spans="5:6" ht="15.75" customHeight="1">
      <c r="E369" s="72"/>
      <c r="F369" s="72"/>
    </row>
    <row r="370" spans="5:6" ht="15.75" customHeight="1">
      <c r="E370" s="72"/>
      <c r="F370" s="72"/>
    </row>
    <row r="371" spans="5:6" ht="15.75" customHeight="1">
      <c r="E371" s="72"/>
      <c r="F371" s="72"/>
    </row>
    <row r="372" spans="5:6" ht="15.75" customHeight="1">
      <c r="E372" s="72"/>
      <c r="F372" s="72"/>
    </row>
    <row r="373" spans="5:6" ht="15.75" customHeight="1">
      <c r="E373" s="72"/>
      <c r="F373" s="72"/>
    </row>
    <row r="374" spans="5:6" ht="15.75" customHeight="1">
      <c r="E374" s="72"/>
      <c r="F374" s="72"/>
    </row>
    <row r="375" spans="5:6" ht="15.75" customHeight="1">
      <c r="E375" s="72"/>
      <c r="F375" s="72"/>
    </row>
    <row r="376" spans="5:6" ht="15.75" customHeight="1">
      <c r="E376" s="72"/>
      <c r="F376" s="72"/>
    </row>
    <row r="377" spans="5:6" ht="15.75" customHeight="1">
      <c r="E377" s="72"/>
      <c r="F377" s="72"/>
    </row>
    <row r="378" spans="5:6" ht="15.75" customHeight="1">
      <c r="E378" s="72"/>
      <c r="F378" s="72"/>
    </row>
    <row r="379" spans="5:6" ht="15.75" customHeight="1">
      <c r="E379" s="72"/>
      <c r="F379" s="72"/>
    </row>
    <row r="380" spans="5:6" ht="15.75" customHeight="1">
      <c r="E380" s="72"/>
      <c r="F380" s="72"/>
    </row>
    <row r="381" spans="5:6" ht="15.75" customHeight="1">
      <c r="E381" s="72"/>
      <c r="F381" s="72"/>
    </row>
    <row r="382" spans="5:6" ht="15.75" customHeight="1">
      <c r="E382" s="72"/>
      <c r="F382" s="72"/>
    </row>
    <row r="383" spans="5:6" ht="15.75" customHeight="1">
      <c r="E383" s="72"/>
      <c r="F383" s="72"/>
    </row>
    <row r="384" spans="5:6" ht="15.75" customHeight="1">
      <c r="E384" s="72"/>
      <c r="F384" s="72"/>
    </row>
    <row r="385" spans="5:6" ht="15.75" customHeight="1">
      <c r="E385" s="72"/>
      <c r="F385" s="72"/>
    </row>
    <row r="386" spans="5:6" ht="15.75" customHeight="1">
      <c r="E386" s="72"/>
      <c r="F386" s="72"/>
    </row>
    <row r="387" spans="5:6" ht="15.75" customHeight="1">
      <c r="E387" s="72"/>
      <c r="F387" s="72"/>
    </row>
    <row r="388" spans="5:6" ht="15.75" customHeight="1">
      <c r="E388" s="72"/>
      <c r="F388" s="72"/>
    </row>
    <row r="389" spans="5:6" ht="15.75" customHeight="1">
      <c r="E389" s="72"/>
      <c r="F389" s="72"/>
    </row>
    <row r="390" spans="5:6" ht="15.75" customHeight="1">
      <c r="E390" s="72"/>
      <c r="F390" s="72"/>
    </row>
    <row r="391" spans="5:6" ht="15.75" customHeight="1">
      <c r="E391" s="72"/>
      <c r="F391" s="72"/>
    </row>
    <row r="392" spans="5:6" ht="15.75" customHeight="1">
      <c r="E392" s="72"/>
      <c r="F392" s="72"/>
    </row>
    <row r="393" spans="5:6" ht="15.75" customHeight="1">
      <c r="E393" s="72"/>
      <c r="F393" s="72"/>
    </row>
    <row r="394" spans="5:6" ht="15.75" customHeight="1">
      <c r="E394" s="72"/>
      <c r="F394" s="72"/>
    </row>
    <row r="395" spans="5:6" ht="15.75" customHeight="1">
      <c r="E395" s="72"/>
      <c r="F395" s="72"/>
    </row>
    <row r="396" spans="5:6" ht="15.75" customHeight="1">
      <c r="E396" s="72"/>
      <c r="F396" s="72"/>
    </row>
    <row r="397" spans="5:6" ht="15.75" customHeight="1">
      <c r="E397" s="72"/>
      <c r="F397" s="72"/>
    </row>
    <row r="398" spans="5:6" ht="15.75" customHeight="1">
      <c r="E398" s="72"/>
      <c r="F398" s="72"/>
    </row>
    <row r="399" spans="5:6" ht="15.75" customHeight="1">
      <c r="E399" s="72"/>
      <c r="F399" s="72"/>
    </row>
    <row r="400" spans="5:6" ht="15.75" customHeight="1">
      <c r="E400" s="72"/>
      <c r="F400" s="72"/>
    </row>
    <row r="401" spans="5:6" ht="15.75" customHeight="1">
      <c r="E401" s="72"/>
      <c r="F401" s="72"/>
    </row>
    <row r="402" spans="5:6" ht="15.75" customHeight="1">
      <c r="E402" s="72"/>
      <c r="F402" s="72"/>
    </row>
    <row r="403" spans="5:6" ht="15.75" customHeight="1">
      <c r="E403" s="72"/>
      <c r="F403" s="72"/>
    </row>
    <row r="404" spans="5:6" ht="15.75" customHeight="1">
      <c r="E404" s="72"/>
      <c r="F404" s="72"/>
    </row>
    <row r="405" spans="5:6" ht="15.75" customHeight="1">
      <c r="E405" s="72"/>
      <c r="F405" s="72"/>
    </row>
    <row r="406" spans="5:6" ht="15.75" customHeight="1">
      <c r="E406" s="72"/>
      <c r="F406" s="72"/>
    </row>
    <row r="407" spans="5:6" ht="15.75" customHeight="1">
      <c r="E407" s="72"/>
      <c r="F407" s="72"/>
    </row>
    <row r="408" spans="5:6" ht="15.75" customHeight="1">
      <c r="E408" s="72"/>
      <c r="F408" s="72"/>
    </row>
    <row r="409" spans="5:6" ht="15.75" customHeight="1">
      <c r="E409" s="72"/>
      <c r="F409" s="72"/>
    </row>
    <row r="410" spans="5:6" ht="15.75" customHeight="1">
      <c r="E410" s="72"/>
      <c r="F410" s="72"/>
    </row>
    <row r="411" spans="5:6" ht="15.75" customHeight="1">
      <c r="E411" s="72"/>
      <c r="F411" s="72"/>
    </row>
    <row r="412" spans="5:6" ht="15.75" customHeight="1">
      <c r="E412" s="72"/>
      <c r="F412" s="72"/>
    </row>
    <row r="413" spans="5:6" ht="15.75" customHeight="1">
      <c r="E413" s="72"/>
      <c r="F413" s="72"/>
    </row>
    <row r="414" spans="5:6" ht="15.75" customHeight="1">
      <c r="E414" s="72"/>
      <c r="F414" s="72"/>
    </row>
    <row r="415" spans="5:6" ht="15.75" customHeight="1">
      <c r="E415" s="72"/>
      <c r="F415" s="72"/>
    </row>
    <row r="416" spans="5:6" ht="15.75" customHeight="1">
      <c r="E416" s="72"/>
      <c r="F416" s="72"/>
    </row>
    <row r="417" spans="5:6" ht="15.75" customHeight="1">
      <c r="E417" s="72"/>
      <c r="F417" s="72"/>
    </row>
    <row r="418" spans="5:6" ht="15.75" customHeight="1">
      <c r="E418" s="72"/>
      <c r="F418" s="72"/>
    </row>
    <row r="419" spans="5:6" ht="15.75" customHeight="1">
      <c r="E419" s="72"/>
      <c r="F419" s="72"/>
    </row>
    <row r="420" spans="5:6" ht="15.75" customHeight="1">
      <c r="E420" s="72"/>
      <c r="F420" s="72"/>
    </row>
    <row r="421" spans="5:6" ht="15.75" customHeight="1">
      <c r="E421" s="72"/>
      <c r="F421" s="72"/>
    </row>
    <row r="422" spans="5:6" ht="15.75" customHeight="1">
      <c r="E422" s="72"/>
      <c r="F422" s="72"/>
    </row>
    <row r="423" spans="5:6" ht="15.75" customHeight="1">
      <c r="E423" s="72"/>
      <c r="F423" s="72"/>
    </row>
    <row r="424" spans="5:6" ht="15.75" customHeight="1">
      <c r="E424" s="72"/>
      <c r="F424" s="72"/>
    </row>
    <row r="425" spans="5:6" ht="15.75" customHeight="1">
      <c r="E425" s="72"/>
      <c r="F425" s="72"/>
    </row>
    <row r="426" spans="5:6" ht="15.75" customHeight="1">
      <c r="E426" s="72"/>
      <c r="F426" s="72"/>
    </row>
    <row r="427" spans="5:6" ht="15.75" customHeight="1">
      <c r="E427" s="72"/>
      <c r="F427" s="72"/>
    </row>
    <row r="428" spans="5:6" ht="15.75" customHeight="1">
      <c r="E428" s="72"/>
      <c r="F428" s="72"/>
    </row>
    <row r="429" spans="5:6" ht="15.75" customHeight="1">
      <c r="E429" s="72"/>
      <c r="F429" s="72"/>
    </row>
    <row r="430" spans="5:6" ht="15.75" customHeight="1">
      <c r="E430" s="72"/>
      <c r="F430" s="72"/>
    </row>
    <row r="431" spans="5:6" ht="15.75" customHeight="1">
      <c r="E431" s="72"/>
      <c r="F431" s="72"/>
    </row>
    <row r="432" spans="5:6" ht="15.75" customHeight="1">
      <c r="E432" s="72"/>
      <c r="F432" s="72"/>
    </row>
    <row r="433" spans="5:6" ht="15.75" customHeight="1">
      <c r="E433" s="72"/>
      <c r="F433" s="72"/>
    </row>
    <row r="434" spans="5:6" ht="15.75" customHeight="1">
      <c r="E434" s="72"/>
      <c r="F434" s="72"/>
    </row>
    <row r="435" spans="5:6" ht="15.75" customHeight="1">
      <c r="E435" s="72"/>
      <c r="F435" s="72"/>
    </row>
    <row r="436" spans="5:6" ht="15.75" customHeight="1">
      <c r="E436" s="72"/>
      <c r="F436" s="72"/>
    </row>
    <row r="437" spans="5:6" ht="15.75" customHeight="1">
      <c r="E437" s="72"/>
      <c r="F437" s="72"/>
    </row>
    <row r="438" spans="5:6" ht="15.75" customHeight="1">
      <c r="E438" s="72"/>
      <c r="F438" s="72"/>
    </row>
    <row r="439" spans="5:6" ht="15.75" customHeight="1">
      <c r="E439" s="72"/>
      <c r="F439" s="72"/>
    </row>
    <row r="440" spans="5:6" ht="15.75" customHeight="1">
      <c r="E440" s="72"/>
      <c r="F440" s="72"/>
    </row>
    <row r="441" spans="5:6" ht="15.75" customHeight="1">
      <c r="E441" s="72"/>
      <c r="F441" s="72"/>
    </row>
    <row r="442" spans="5:6" ht="15.75" customHeight="1">
      <c r="E442" s="72"/>
      <c r="F442" s="72"/>
    </row>
    <row r="443" spans="5:6" ht="15.75" customHeight="1">
      <c r="E443" s="72"/>
      <c r="F443" s="72"/>
    </row>
    <row r="444" spans="5:6" ht="15.75" customHeight="1">
      <c r="E444" s="72"/>
      <c r="F444" s="72"/>
    </row>
    <row r="445" spans="5:6" ht="15.75" customHeight="1">
      <c r="E445" s="72"/>
      <c r="F445" s="72"/>
    </row>
    <row r="446" spans="5:6" ht="15.75" customHeight="1">
      <c r="E446" s="72"/>
      <c r="F446" s="72"/>
    </row>
    <row r="447" spans="5:6" ht="15.75" customHeight="1">
      <c r="E447" s="72"/>
      <c r="F447" s="72"/>
    </row>
    <row r="448" spans="5:6" ht="15.75" customHeight="1">
      <c r="E448" s="72"/>
      <c r="F448" s="72"/>
    </row>
    <row r="449" spans="5:6" ht="15.75" customHeight="1">
      <c r="E449" s="72"/>
      <c r="F449" s="72"/>
    </row>
    <row r="450" spans="5:6" ht="15.75" customHeight="1">
      <c r="E450" s="72"/>
      <c r="F450" s="72"/>
    </row>
    <row r="451" spans="5:6" ht="15.75" customHeight="1">
      <c r="E451" s="72"/>
      <c r="F451" s="72"/>
    </row>
    <row r="452" spans="5:6" ht="15.75" customHeight="1">
      <c r="E452" s="72"/>
      <c r="F452" s="72"/>
    </row>
    <row r="453" spans="5:6" ht="15.75" customHeight="1"/>
    <row r="454" spans="5:6" ht="15.75" customHeight="1"/>
    <row r="455" spans="5:6" ht="15.75" customHeight="1"/>
    <row r="456" spans="5:6" ht="15.75" customHeight="1"/>
    <row r="457" spans="5:6" ht="15.75" customHeight="1"/>
    <row r="458" spans="5:6" ht="15.75" customHeight="1"/>
    <row r="459" spans="5:6" ht="15.75" customHeight="1"/>
    <row r="460" spans="5:6" ht="15.75" customHeight="1"/>
    <row r="461" spans="5:6" ht="15.75" customHeight="1"/>
    <row r="462" spans="5:6" ht="15.75" customHeight="1"/>
    <row r="463" spans="5:6" ht="15.75" customHeight="1"/>
    <row r="464" spans="5:6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8:M8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N48"/>
  <sheetViews>
    <sheetView zoomScale="94" zoomScaleNormal="94" workbookViewId="0">
      <selection activeCell="L1" sqref="L1"/>
    </sheetView>
  </sheetViews>
  <sheetFormatPr defaultRowHeight="14"/>
  <sheetData>
    <row r="3" spans="1:11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</row>
    <row r="4" spans="1:11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</row>
    <row r="5" spans="1:11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</row>
    <row r="6" spans="1:11">
      <c r="A6" s="73"/>
      <c r="B6" s="73"/>
      <c r="C6" s="74" t="s">
        <v>52</v>
      </c>
      <c r="D6" s="73"/>
      <c r="E6" s="73"/>
      <c r="F6" s="74" t="s">
        <v>57</v>
      </c>
      <c r="G6" s="73"/>
      <c r="H6" s="73"/>
      <c r="I6" s="73"/>
      <c r="J6" s="73"/>
      <c r="K6" s="73"/>
    </row>
    <row r="7" spans="1:11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</row>
    <row r="8" spans="1:11">
      <c r="A8" s="73"/>
      <c r="B8" s="73">
        <v>1</v>
      </c>
      <c r="C8" s="74" t="s">
        <v>53</v>
      </c>
      <c r="D8" s="73"/>
      <c r="E8" s="74" t="s">
        <v>54</v>
      </c>
      <c r="F8" s="73"/>
      <c r="G8" s="73"/>
      <c r="H8" s="73"/>
      <c r="I8" s="73"/>
      <c r="J8" s="73"/>
      <c r="K8" s="73"/>
    </row>
    <row r="9" spans="1:11">
      <c r="A9" s="73"/>
      <c r="B9" s="73">
        <v>2</v>
      </c>
      <c r="C9" s="74" t="s">
        <v>47</v>
      </c>
      <c r="D9" s="73"/>
      <c r="E9" s="74" t="s">
        <v>54</v>
      </c>
      <c r="F9" s="73"/>
      <c r="G9" s="73"/>
      <c r="H9" s="73"/>
      <c r="I9" s="73"/>
      <c r="J9" s="73"/>
      <c r="K9" s="73"/>
    </row>
    <row r="10" spans="1:11">
      <c r="A10" s="73"/>
      <c r="B10" s="73">
        <v>3</v>
      </c>
      <c r="C10" s="74" t="s">
        <v>55</v>
      </c>
      <c r="D10" s="73"/>
      <c r="E10" s="74" t="s">
        <v>54</v>
      </c>
      <c r="F10" s="73"/>
      <c r="G10" s="73"/>
      <c r="H10" s="73"/>
      <c r="I10" s="73"/>
      <c r="J10" s="73"/>
      <c r="K10" s="73"/>
    </row>
    <row r="11" spans="1:11">
      <c r="A11" s="73"/>
      <c r="B11" s="73">
        <v>4</v>
      </c>
      <c r="C11" s="74" t="s">
        <v>56</v>
      </c>
      <c r="D11" s="73"/>
      <c r="E11" s="75" t="s">
        <v>59</v>
      </c>
      <c r="F11" s="73"/>
      <c r="G11" s="73"/>
      <c r="H11" s="73"/>
      <c r="I11" s="73"/>
      <c r="J11" s="73"/>
      <c r="K11" s="73"/>
    </row>
    <row r="12" spans="1:11">
      <c r="A12" s="73"/>
      <c r="B12" s="73">
        <v>5</v>
      </c>
      <c r="C12" s="74" t="s">
        <v>43</v>
      </c>
      <c r="D12" s="73"/>
      <c r="E12" s="74" t="s">
        <v>54</v>
      </c>
      <c r="F12" s="73"/>
      <c r="G12" s="73"/>
      <c r="H12" s="73"/>
      <c r="I12" s="73"/>
      <c r="J12" s="73"/>
      <c r="K12" s="73"/>
    </row>
    <row r="13" spans="1:11">
      <c r="A13" s="73"/>
      <c r="B13" s="73">
        <v>6</v>
      </c>
      <c r="C13" s="74" t="s">
        <v>58</v>
      </c>
      <c r="D13" s="73"/>
      <c r="E13" s="75" t="s">
        <v>59</v>
      </c>
      <c r="F13" s="73"/>
      <c r="G13" s="73"/>
      <c r="H13" s="73"/>
      <c r="I13" s="73"/>
      <c r="J13" s="73"/>
      <c r="K13" s="73"/>
    </row>
    <row r="14" spans="1:11">
      <c r="A14" s="73"/>
      <c r="B14" s="73">
        <v>7</v>
      </c>
      <c r="C14" s="74" t="s">
        <v>60</v>
      </c>
      <c r="D14" s="73"/>
      <c r="E14" s="74" t="s">
        <v>54</v>
      </c>
      <c r="F14" s="73"/>
      <c r="G14" s="73"/>
      <c r="H14" s="73"/>
      <c r="I14" s="73"/>
      <c r="J14" s="73"/>
      <c r="K14" s="73"/>
    </row>
    <row r="15" spans="1:11">
      <c r="A15" s="73"/>
      <c r="B15" s="73">
        <v>8</v>
      </c>
      <c r="C15" s="74" t="s">
        <v>61</v>
      </c>
      <c r="D15" s="73"/>
      <c r="E15" s="74" t="s">
        <v>54</v>
      </c>
      <c r="F15" s="73"/>
      <c r="G15" s="73"/>
      <c r="H15" s="73"/>
      <c r="I15" s="73"/>
      <c r="J15" s="73"/>
      <c r="K15" s="73"/>
    </row>
    <row r="16" spans="1:11">
      <c r="A16" s="73"/>
      <c r="B16" s="73">
        <v>9</v>
      </c>
      <c r="C16" s="74" t="s">
        <v>55</v>
      </c>
      <c r="D16" s="73"/>
      <c r="E16" s="74" t="s">
        <v>54</v>
      </c>
      <c r="F16" s="73"/>
      <c r="G16" s="73"/>
      <c r="H16" s="73"/>
      <c r="I16" s="73"/>
      <c r="J16" s="73"/>
      <c r="K16" s="73"/>
    </row>
    <row r="17" spans="1:11">
      <c r="A17" s="73"/>
      <c r="B17" s="73">
        <v>10</v>
      </c>
      <c r="C17" s="74" t="s">
        <v>43</v>
      </c>
      <c r="D17" s="73"/>
      <c r="E17" s="74" t="s">
        <v>54</v>
      </c>
      <c r="F17" s="73"/>
      <c r="G17" s="73"/>
      <c r="H17" s="73"/>
      <c r="I17" s="73"/>
      <c r="J17" s="73"/>
      <c r="K17" s="73"/>
    </row>
    <row r="18" spans="1:11">
      <c r="A18" s="73"/>
      <c r="B18" s="73">
        <v>11</v>
      </c>
      <c r="C18" s="74" t="s">
        <v>61</v>
      </c>
      <c r="D18" s="73"/>
      <c r="E18" s="74" t="s">
        <v>54</v>
      </c>
      <c r="F18" s="73"/>
      <c r="G18" s="73"/>
      <c r="H18" s="73"/>
      <c r="I18" s="73"/>
      <c r="J18" s="73"/>
      <c r="K18" s="73"/>
    </row>
    <row r="19" spans="1:11">
      <c r="A19" s="73"/>
      <c r="B19" s="73">
        <v>12</v>
      </c>
      <c r="C19" s="73" t="s">
        <v>47</v>
      </c>
      <c r="D19" s="73"/>
      <c r="E19" s="76" t="s">
        <v>54</v>
      </c>
      <c r="F19" s="73"/>
      <c r="G19" s="73"/>
      <c r="H19" s="73"/>
      <c r="I19" s="73"/>
      <c r="J19" s="73"/>
      <c r="K19" s="73"/>
    </row>
    <row r="20" spans="1:11">
      <c r="A20" s="73"/>
      <c r="B20" s="73">
        <v>13</v>
      </c>
      <c r="C20" s="74" t="s">
        <v>62</v>
      </c>
      <c r="D20" s="73"/>
      <c r="E20" s="74" t="s">
        <v>54</v>
      </c>
      <c r="F20" s="73"/>
      <c r="G20" s="73"/>
      <c r="H20" s="73"/>
      <c r="I20" s="73"/>
      <c r="J20" s="73"/>
      <c r="K20" s="73"/>
    </row>
    <row r="21" spans="1:11">
      <c r="A21" s="73"/>
      <c r="B21" s="73">
        <v>14</v>
      </c>
      <c r="C21" s="74" t="s">
        <v>63</v>
      </c>
      <c r="D21" s="73"/>
      <c r="E21" s="77" t="s">
        <v>59</v>
      </c>
      <c r="F21" s="73"/>
      <c r="G21" s="73"/>
      <c r="H21" s="73"/>
      <c r="I21" s="73"/>
      <c r="J21" s="73"/>
      <c r="K21" s="73"/>
    </row>
    <row r="22" spans="1:11">
      <c r="A22" s="73"/>
      <c r="B22" s="73">
        <v>15</v>
      </c>
      <c r="C22" s="74" t="s">
        <v>47</v>
      </c>
      <c r="D22" s="73"/>
      <c r="E22" s="75" t="s">
        <v>59</v>
      </c>
      <c r="F22" s="73"/>
      <c r="G22" s="73"/>
      <c r="H22" s="73"/>
      <c r="I22" s="73"/>
      <c r="J22" s="73"/>
      <c r="K22" s="73"/>
    </row>
    <row r="23" spans="1:11">
      <c r="A23" s="73"/>
      <c r="B23" s="73">
        <v>16</v>
      </c>
      <c r="C23" s="74" t="s">
        <v>64</v>
      </c>
      <c r="D23" s="73"/>
      <c r="E23" s="74" t="s">
        <v>54</v>
      </c>
      <c r="F23" s="73"/>
      <c r="G23" s="73"/>
      <c r="H23" s="73"/>
      <c r="I23" s="73"/>
      <c r="J23" s="73"/>
      <c r="K23" s="73"/>
    </row>
    <row r="24" spans="1:11">
      <c r="A24" s="73"/>
      <c r="B24" s="73">
        <v>17</v>
      </c>
      <c r="C24" s="74" t="s">
        <v>65</v>
      </c>
      <c r="D24" s="73"/>
      <c r="E24" s="74" t="s">
        <v>54</v>
      </c>
      <c r="F24" s="73"/>
      <c r="G24" s="73"/>
      <c r="H24" s="73"/>
      <c r="I24" s="73"/>
      <c r="J24" s="73"/>
      <c r="K24" s="73"/>
    </row>
    <row r="25" spans="1:11">
      <c r="A25" s="73"/>
      <c r="B25" s="73">
        <v>19</v>
      </c>
      <c r="C25" s="74" t="s">
        <v>66</v>
      </c>
      <c r="D25" s="73"/>
      <c r="E25" s="74" t="s">
        <v>54</v>
      </c>
      <c r="F25" s="73"/>
      <c r="G25" s="73"/>
      <c r="H25" s="73"/>
      <c r="I25" s="73"/>
      <c r="J25" s="73"/>
      <c r="K25" s="73"/>
    </row>
    <row r="26" spans="1:11">
      <c r="A26" s="73"/>
      <c r="B26" s="73">
        <v>20</v>
      </c>
      <c r="C26" s="74" t="s">
        <v>63</v>
      </c>
      <c r="D26" s="73"/>
      <c r="E26" s="74" t="s">
        <v>54</v>
      </c>
      <c r="F26" s="73"/>
      <c r="G26" s="73"/>
      <c r="H26" s="73"/>
      <c r="I26" s="73"/>
      <c r="J26" s="73"/>
      <c r="K26" s="73"/>
    </row>
    <row r="27" spans="1:11">
      <c r="A27" s="73"/>
      <c r="B27" s="73">
        <v>21</v>
      </c>
      <c r="C27" s="74" t="s">
        <v>55</v>
      </c>
      <c r="D27" s="73"/>
      <c r="E27" s="74" t="s">
        <v>54</v>
      </c>
      <c r="F27" s="73"/>
      <c r="G27" s="73"/>
      <c r="H27" s="73"/>
      <c r="I27" s="73"/>
      <c r="J27" s="73"/>
      <c r="K27" s="73"/>
    </row>
    <row r="28" spans="1:11">
      <c r="A28" s="73"/>
      <c r="B28" s="73">
        <v>22</v>
      </c>
      <c r="C28" s="74" t="s">
        <v>55</v>
      </c>
      <c r="D28" s="75"/>
      <c r="E28" s="75" t="s">
        <v>59</v>
      </c>
      <c r="F28" s="73"/>
      <c r="G28" s="73"/>
      <c r="H28" s="73"/>
      <c r="I28" s="73"/>
      <c r="J28" s="73"/>
      <c r="K28" s="73"/>
    </row>
    <row r="29" spans="1:11">
      <c r="A29" s="73"/>
      <c r="B29" s="73">
        <v>23</v>
      </c>
      <c r="C29" s="74" t="s">
        <v>60</v>
      </c>
      <c r="D29" s="73"/>
      <c r="E29" s="75" t="s">
        <v>59</v>
      </c>
      <c r="F29" s="73"/>
      <c r="G29" s="73"/>
      <c r="H29" s="73"/>
      <c r="I29" s="73"/>
      <c r="J29" s="73"/>
      <c r="K29" s="73"/>
    </row>
    <row r="30" spans="1:11">
      <c r="A30" s="73"/>
      <c r="B30" s="73">
        <v>24</v>
      </c>
      <c r="C30" s="74" t="s">
        <v>67</v>
      </c>
      <c r="D30" s="73"/>
      <c r="E30" s="74" t="s">
        <v>54</v>
      </c>
      <c r="F30" s="73"/>
      <c r="G30" s="73"/>
      <c r="H30" s="73"/>
      <c r="I30" s="73"/>
      <c r="J30" s="73"/>
      <c r="K30" s="73"/>
    </row>
    <row r="31" spans="1:11">
      <c r="A31" s="73"/>
      <c r="B31" s="73">
        <v>25</v>
      </c>
      <c r="C31" s="74" t="s">
        <v>68</v>
      </c>
      <c r="D31" s="73"/>
      <c r="E31" s="74" t="s">
        <v>54</v>
      </c>
      <c r="F31" s="73"/>
      <c r="G31" s="73"/>
      <c r="H31" s="73"/>
      <c r="I31" s="73"/>
      <c r="J31" s="73"/>
      <c r="K31" s="73"/>
    </row>
    <row r="32" spans="1:11">
      <c r="A32" s="73"/>
      <c r="B32" s="73">
        <v>26</v>
      </c>
      <c r="C32" s="74" t="s">
        <v>69</v>
      </c>
      <c r="D32" s="73"/>
      <c r="E32" s="74" t="s">
        <v>54</v>
      </c>
      <c r="F32" s="73"/>
      <c r="G32" s="73"/>
      <c r="H32" s="73"/>
      <c r="I32" s="73"/>
      <c r="J32" s="73"/>
      <c r="K32" s="73"/>
    </row>
    <row r="33" spans="1:14">
      <c r="A33" s="73"/>
      <c r="B33" s="73">
        <v>27</v>
      </c>
      <c r="C33" s="74" t="s">
        <v>64</v>
      </c>
      <c r="D33" s="73"/>
      <c r="E33" s="74" t="s">
        <v>54</v>
      </c>
      <c r="F33" s="73"/>
      <c r="G33" s="73"/>
      <c r="H33" s="73"/>
      <c r="I33" s="73"/>
      <c r="J33" s="73"/>
      <c r="K33" s="73"/>
    </row>
    <row r="34" spans="1:14">
      <c r="A34" s="78"/>
      <c r="B34" s="78">
        <v>28</v>
      </c>
      <c r="C34" s="79" t="s">
        <v>55</v>
      </c>
      <c r="D34" s="78"/>
      <c r="E34" s="80" t="s">
        <v>59</v>
      </c>
      <c r="F34" s="78"/>
      <c r="G34" s="78"/>
      <c r="H34" s="78"/>
      <c r="I34" s="78"/>
      <c r="J34" s="78"/>
      <c r="K34" s="78"/>
    </row>
    <row r="35" spans="1:14">
      <c r="A35" s="78"/>
      <c r="B35" s="78">
        <v>29</v>
      </c>
      <c r="C35" s="79" t="s">
        <v>70</v>
      </c>
      <c r="D35" s="78"/>
      <c r="E35" s="79" t="s">
        <v>54</v>
      </c>
      <c r="F35" s="78"/>
      <c r="G35" s="78"/>
      <c r="H35" s="78"/>
      <c r="I35" s="78"/>
      <c r="J35" s="78"/>
      <c r="K35" s="78"/>
    </row>
    <row r="36" spans="1:14">
      <c r="A36" s="78"/>
      <c r="B36" s="78">
        <v>30</v>
      </c>
      <c r="C36" s="79" t="s">
        <v>71</v>
      </c>
      <c r="D36" s="78"/>
      <c r="E36" s="79" t="s">
        <v>72</v>
      </c>
      <c r="F36" s="78"/>
      <c r="G36" s="78"/>
      <c r="H36" s="78"/>
      <c r="I36" s="78"/>
      <c r="J36" s="78"/>
      <c r="K36" s="78"/>
      <c r="N36" s="82"/>
    </row>
    <row r="37" spans="1:14">
      <c r="A37" s="78"/>
      <c r="B37" s="81">
        <v>31</v>
      </c>
      <c r="C37" s="78" t="s">
        <v>62</v>
      </c>
      <c r="D37" s="78"/>
      <c r="E37" s="80" t="s">
        <v>59</v>
      </c>
      <c r="F37" s="78"/>
      <c r="G37" s="78"/>
      <c r="H37" s="78"/>
      <c r="I37" s="78"/>
      <c r="J37" s="78"/>
      <c r="K37" s="78"/>
    </row>
    <row r="38" spans="1:14">
      <c r="A38" s="78"/>
      <c r="B38" s="78">
        <v>32</v>
      </c>
      <c r="C38" s="78" t="s">
        <v>47</v>
      </c>
      <c r="D38" s="78"/>
      <c r="E38" s="80" t="s">
        <v>59</v>
      </c>
      <c r="F38" s="78"/>
      <c r="G38" s="78"/>
      <c r="H38" s="78"/>
      <c r="I38" s="78"/>
      <c r="J38" s="78"/>
      <c r="K38" s="78"/>
    </row>
    <row r="39" spans="1:14">
      <c r="A39" s="78"/>
      <c r="B39" s="81">
        <v>33</v>
      </c>
      <c r="C39" s="78" t="s">
        <v>73</v>
      </c>
      <c r="D39" s="78"/>
      <c r="E39" s="78" t="s">
        <v>54</v>
      </c>
      <c r="F39" s="78"/>
      <c r="G39" s="78"/>
      <c r="H39" s="78"/>
      <c r="I39" s="78"/>
      <c r="J39" s="78"/>
      <c r="K39" s="78"/>
    </row>
    <row r="40" spans="1:14">
      <c r="A40" s="78"/>
      <c r="B40" s="78">
        <v>34</v>
      </c>
      <c r="C40" s="78" t="s">
        <v>71</v>
      </c>
      <c r="D40" s="78"/>
      <c r="E40" s="80" t="s">
        <v>59</v>
      </c>
      <c r="F40" s="78"/>
      <c r="G40" s="78"/>
      <c r="H40" s="78"/>
      <c r="I40" s="78"/>
      <c r="J40" s="78"/>
      <c r="K40" s="78"/>
    </row>
    <row r="41" spans="1:14">
      <c r="A41" s="78"/>
      <c r="B41" s="81">
        <v>35</v>
      </c>
      <c r="C41" s="78" t="s">
        <v>65</v>
      </c>
      <c r="D41" s="78"/>
      <c r="E41" s="78" t="s">
        <v>54</v>
      </c>
      <c r="F41" s="78"/>
      <c r="G41" s="78"/>
      <c r="H41" s="78"/>
      <c r="I41" s="78"/>
      <c r="J41" s="78"/>
      <c r="K41" s="78"/>
    </row>
    <row r="42" spans="1:14">
      <c r="A42" s="78"/>
      <c r="B42" s="78">
        <v>36</v>
      </c>
      <c r="C42" s="78" t="s">
        <v>63</v>
      </c>
      <c r="D42" s="78"/>
      <c r="E42" s="78" t="s">
        <v>54</v>
      </c>
      <c r="F42" s="78"/>
      <c r="G42" s="78"/>
      <c r="H42" s="78"/>
      <c r="I42" s="78"/>
      <c r="J42" s="78"/>
      <c r="K42" s="78"/>
    </row>
    <row r="43" spans="1:14">
      <c r="A43" s="78"/>
      <c r="B43" s="81">
        <v>37</v>
      </c>
      <c r="C43" s="78" t="s">
        <v>67</v>
      </c>
      <c r="D43" s="78"/>
      <c r="E43" s="78" t="s">
        <v>54</v>
      </c>
      <c r="F43" s="78"/>
      <c r="G43" s="78"/>
      <c r="H43" s="78"/>
      <c r="I43" s="78"/>
      <c r="J43" s="78"/>
      <c r="K43" s="78"/>
    </row>
    <row r="44" spans="1:14">
      <c r="A44" s="78"/>
      <c r="B44" s="78">
        <v>38</v>
      </c>
      <c r="C44" s="78" t="s">
        <v>58</v>
      </c>
      <c r="D44" s="78"/>
      <c r="E44" s="78" t="s">
        <v>54</v>
      </c>
      <c r="F44" s="78"/>
      <c r="G44" s="78"/>
      <c r="H44" s="78"/>
      <c r="I44" s="78"/>
      <c r="J44" s="78"/>
      <c r="K44" s="78"/>
    </row>
    <row r="45" spans="1:14">
      <c r="A45" s="78"/>
      <c r="B45" s="81">
        <v>39</v>
      </c>
      <c r="C45" s="78" t="s">
        <v>68</v>
      </c>
      <c r="D45" s="78"/>
      <c r="E45" s="78" t="s">
        <v>54</v>
      </c>
      <c r="F45" s="78"/>
      <c r="G45" s="78"/>
      <c r="H45" s="78"/>
      <c r="I45" s="78"/>
      <c r="J45" s="78"/>
      <c r="K45" s="78"/>
    </row>
    <row r="46" spans="1:14">
      <c r="A46" s="78"/>
      <c r="B46" s="78">
        <v>40</v>
      </c>
      <c r="C46" s="78" t="s">
        <v>63</v>
      </c>
      <c r="D46" s="78"/>
      <c r="E46" s="78" t="s">
        <v>54</v>
      </c>
      <c r="F46" s="78"/>
      <c r="G46" s="78"/>
      <c r="H46" s="78"/>
      <c r="I46" s="78"/>
      <c r="J46" s="78"/>
      <c r="K46" s="78"/>
    </row>
    <row r="47" spans="1:14">
      <c r="A47" s="78"/>
      <c r="B47" s="81">
        <v>41</v>
      </c>
      <c r="C47" s="78" t="s">
        <v>56</v>
      </c>
      <c r="D47" s="78"/>
      <c r="E47" s="78" t="s">
        <v>54</v>
      </c>
      <c r="F47" s="78"/>
      <c r="G47" s="78"/>
      <c r="H47" s="78"/>
      <c r="I47" s="78"/>
      <c r="J47" s="78"/>
      <c r="K47" s="78"/>
    </row>
    <row r="48" spans="1:14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Q98"/>
  <sheetViews>
    <sheetView topLeftCell="B79" zoomScale="85" zoomScaleNormal="85" workbookViewId="0">
      <selection activeCell="E90" sqref="E90"/>
    </sheetView>
  </sheetViews>
  <sheetFormatPr defaultRowHeight="14"/>
  <cols>
    <col min="7" max="7" width="17.75" customWidth="1"/>
  </cols>
  <sheetData>
    <row r="3" spans="2:16">
      <c r="B3" s="83"/>
      <c r="C3" s="84"/>
      <c r="D3" s="84"/>
      <c r="E3" s="84"/>
      <c r="F3" s="84"/>
      <c r="G3" s="84"/>
      <c r="H3" s="84"/>
      <c r="I3" s="84"/>
      <c r="J3" s="84"/>
      <c r="K3" s="84"/>
      <c r="L3" s="84"/>
      <c r="M3" s="83"/>
      <c r="N3" s="83"/>
    </row>
    <row r="4" spans="2:16">
      <c r="B4" s="83"/>
      <c r="C4" s="84"/>
      <c r="H4" s="84"/>
      <c r="I4" s="84"/>
      <c r="J4" s="84"/>
      <c r="K4" s="84"/>
      <c r="L4" s="84"/>
      <c r="M4" s="83"/>
      <c r="N4" s="83"/>
    </row>
    <row r="5" spans="2:16">
      <c r="B5" s="83"/>
      <c r="C5" s="84"/>
      <c r="D5" s="84" t="s">
        <v>74</v>
      </c>
      <c r="E5" s="84"/>
      <c r="F5" s="84"/>
      <c r="G5" s="84" t="s">
        <v>82</v>
      </c>
      <c r="H5" s="93"/>
      <c r="I5" s="93"/>
      <c r="J5" s="84"/>
      <c r="K5" s="84"/>
      <c r="L5" s="84"/>
      <c r="M5" s="83"/>
      <c r="N5" s="83"/>
    </row>
    <row r="6" spans="2:16">
      <c r="B6" s="83"/>
      <c r="C6" s="84"/>
      <c r="D6" s="94" t="s">
        <v>75</v>
      </c>
      <c r="E6" s="92"/>
      <c r="F6" s="92"/>
      <c r="G6" s="92"/>
      <c r="H6" s="93" t="s">
        <v>78</v>
      </c>
      <c r="I6" s="93"/>
      <c r="J6" s="84"/>
      <c r="K6" s="84"/>
      <c r="L6" s="84"/>
      <c r="M6" s="83"/>
      <c r="N6" s="83"/>
    </row>
    <row r="7" spans="2:16">
      <c r="B7" s="83"/>
      <c r="C7" s="84"/>
      <c r="D7" s="94" t="s">
        <v>58</v>
      </c>
      <c r="E7" s="92"/>
      <c r="F7" s="92" t="s">
        <v>77</v>
      </c>
      <c r="G7" s="92"/>
      <c r="H7" s="93" t="s">
        <v>79</v>
      </c>
      <c r="I7" s="93"/>
      <c r="J7" s="84"/>
      <c r="K7" s="84"/>
      <c r="L7" s="84"/>
      <c r="M7" s="83"/>
      <c r="N7" s="83"/>
    </row>
    <row r="8" spans="2:16">
      <c r="B8" s="83"/>
      <c r="C8" s="84"/>
      <c r="D8" s="94" t="s">
        <v>73</v>
      </c>
      <c r="E8" s="92"/>
      <c r="F8" s="92" t="s">
        <v>81</v>
      </c>
      <c r="G8" s="92"/>
      <c r="H8" s="93" t="s">
        <v>80</v>
      </c>
      <c r="I8" s="93"/>
      <c r="J8" s="84"/>
      <c r="K8" s="84"/>
      <c r="L8" s="84"/>
      <c r="M8" s="83"/>
      <c r="N8" s="83"/>
    </row>
    <row r="9" spans="2:16">
      <c r="B9" s="83"/>
      <c r="C9" s="84"/>
      <c r="D9" s="94" t="s">
        <v>70</v>
      </c>
      <c r="E9" s="92"/>
      <c r="F9" s="84" t="s">
        <v>83</v>
      </c>
      <c r="G9" s="92"/>
      <c r="H9" s="93" t="s">
        <v>79</v>
      </c>
      <c r="I9" s="93"/>
      <c r="J9" s="84"/>
      <c r="K9" s="84"/>
      <c r="L9" s="84"/>
      <c r="M9" s="83"/>
      <c r="N9" s="83"/>
    </row>
    <row r="10" spans="2:16">
      <c r="B10" s="83"/>
      <c r="C10" s="84"/>
      <c r="D10" s="94" t="s">
        <v>56</v>
      </c>
      <c r="E10" s="92"/>
      <c r="F10" s="92" t="s">
        <v>84</v>
      </c>
      <c r="G10" s="92"/>
      <c r="H10" s="93" t="s">
        <v>85</v>
      </c>
      <c r="I10" s="93"/>
      <c r="J10" s="84"/>
      <c r="K10" s="84"/>
      <c r="L10" s="84"/>
      <c r="M10" s="83"/>
      <c r="N10" s="83"/>
    </row>
    <row r="11" spans="2:16">
      <c r="B11" s="83"/>
      <c r="C11" s="84"/>
      <c r="D11" s="94" t="s">
        <v>86</v>
      </c>
      <c r="E11" s="92"/>
      <c r="F11" s="92" t="s">
        <v>87</v>
      </c>
      <c r="G11" s="92"/>
      <c r="H11" s="93" t="s">
        <v>88</v>
      </c>
      <c r="I11" s="93"/>
      <c r="J11" s="84"/>
      <c r="K11" s="84"/>
      <c r="L11" s="84"/>
      <c r="M11" s="83"/>
      <c r="N11" s="83"/>
    </row>
    <row r="12" spans="2:16">
      <c r="B12" s="83"/>
      <c r="C12" s="84"/>
      <c r="D12" s="94" t="s">
        <v>89</v>
      </c>
      <c r="E12" s="92"/>
      <c r="F12" s="92" t="s">
        <v>90</v>
      </c>
      <c r="G12" s="92"/>
      <c r="H12" s="93" t="s">
        <v>91</v>
      </c>
      <c r="I12" s="93"/>
      <c r="J12" s="84"/>
      <c r="K12" s="84"/>
      <c r="L12" s="84"/>
      <c r="M12" s="83"/>
      <c r="N12" s="83"/>
      <c r="P12" s="98" t="s">
        <v>107</v>
      </c>
    </row>
    <row r="13" spans="2:16">
      <c r="B13" s="83"/>
      <c r="C13" s="84"/>
      <c r="D13" s="94" t="s">
        <v>63</v>
      </c>
      <c r="E13" s="92"/>
      <c r="F13" s="92" t="s">
        <v>92</v>
      </c>
      <c r="G13" s="92"/>
      <c r="H13" s="93" t="s">
        <v>80</v>
      </c>
      <c r="I13" s="93"/>
      <c r="J13" s="84"/>
      <c r="K13" s="84"/>
      <c r="L13" s="84"/>
      <c r="M13" s="83"/>
      <c r="N13" s="83"/>
    </row>
    <row r="14" spans="2:16">
      <c r="B14" s="83"/>
      <c r="C14" s="84"/>
      <c r="D14" s="94" t="s">
        <v>89</v>
      </c>
      <c r="E14" s="92"/>
      <c r="F14" s="92" t="s">
        <v>93</v>
      </c>
      <c r="G14" s="92"/>
      <c r="H14" s="93" t="s">
        <v>94</v>
      </c>
      <c r="I14" s="93"/>
      <c r="J14" s="84"/>
      <c r="K14" s="84"/>
      <c r="L14" s="84"/>
      <c r="M14" s="83"/>
      <c r="N14" s="83"/>
    </row>
    <row r="15" spans="2:16">
      <c r="B15" s="83"/>
      <c r="C15" s="84"/>
      <c r="D15" s="94" t="s">
        <v>53</v>
      </c>
      <c r="E15" s="92"/>
      <c r="F15" s="92" t="s">
        <v>95</v>
      </c>
      <c r="G15" s="92"/>
      <c r="H15" s="93" t="s">
        <v>85</v>
      </c>
      <c r="I15" s="93"/>
      <c r="J15" s="84"/>
      <c r="K15" s="84"/>
      <c r="L15" s="84"/>
      <c r="M15" s="83"/>
      <c r="N15" s="83"/>
    </row>
    <row r="16" spans="2:16">
      <c r="B16" s="83"/>
      <c r="C16" s="92"/>
      <c r="D16" s="93" t="s">
        <v>70</v>
      </c>
      <c r="E16" s="92"/>
      <c r="F16" s="84" t="s">
        <v>96</v>
      </c>
      <c r="G16" s="92"/>
      <c r="H16" s="94" t="s">
        <v>80</v>
      </c>
      <c r="I16" s="94"/>
      <c r="J16" s="84"/>
      <c r="K16" s="84"/>
      <c r="L16" s="84"/>
      <c r="M16" s="83"/>
      <c r="N16" s="83"/>
    </row>
    <row r="17" spans="2:14" ht="15.5">
      <c r="B17" s="83"/>
      <c r="C17" s="96"/>
      <c r="D17" s="96" t="s">
        <v>63</v>
      </c>
      <c r="E17" s="84"/>
      <c r="F17" s="95" t="s">
        <v>97</v>
      </c>
      <c r="G17" s="84"/>
      <c r="H17" s="94" t="s">
        <v>80</v>
      </c>
      <c r="I17" s="94"/>
      <c r="J17" s="84"/>
      <c r="K17" s="84"/>
      <c r="L17" s="84"/>
      <c r="M17" s="83"/>
      <c r="N17" s="83"/>
    </row>
    <row r="18" spans="2:14" ht="15.5">
      <c r="B18" s="83"/>
      <c r="C18" s="96"/>
      <c r="D18" s="96" t="s">
        <v>89</v>
      </c>
      <c r="E18" s="84"/>
      <c r="F18" s="95" t="s">
        <v>98</v>
      </c>
      <c r="G18" s="95"/>
      <c r="H18" s="94" t="s">
        <v>80</v>
      </c>
      <c r="I18" s="94"/>
      <c r="J18" s="84"/>
      <c r="K18" s="84"/>
      <c r="L18" s="84"/>
      <c r="M18" s="83"/>
      <c r="N18" s="83"/>
    </row>
    <row r="19" spans="2:14" ht="15.5">
      <c r="B19" s="83"/>
      <c r="C19" s="96"/>
      <c r="D19" s="96" t="s">
        <v>99</v>
      </c>
      <c r="E19" s="84"/>
      <c r="F19" s="84" t="s">
        <v>101</v>
      </c>
      <c r="G19" s="84"/>
      <c r="H19" s="94" t="s">
        <v>85</v>
      </c>
      <c r="I19" s="94"/>
      <c r="J19" s="84"/>
      <c r="K19" s="84"/>
      <c r="L19" s="84"/>
      <c r="M19" s="83"/>
      <c r="N19" s="83"/>
    </row>
    <row r="20" spans="2:14" ht="15.5">
      <c r="B20" s="83"/>
      <c r="C20" s="96"/>
      <c r="D20" s="96" t="s">
        <v>100</v>
      </c>
      <c r="E20" s="95"/>
      <c r="F20" s="95" t="s">
        <v>102</v>
      </c>
      <c r="G20" s="95"/>
      <c r="H20" s="94" t="s">
        <v>85</v>
      </c>
      <c r="I20" s="94"/>
      <c r="J20" s="84"/>
      <c r="K20" s="84"/>
      <c r="L20" s="84"/>
      <c r="M20" s="83"/>
      <c r="N20" s="83"/>
    </row>
    <row r="21" spans="2:14" ht="15.5">
      <c r="B21" s="83"/>
      <c r="C21" s="96"/>
      <c r="D21" s="96" t="s">
        <v>89</v>
      </c>
      <c r="E21" s="95"/>
      <c r="F21" s="95" t="s">
        <v>103</v>
      </c>
      <c r="G21" s="95"/>
      <c r="H21" s="94" t="s">
        <v>88</v>
      </c>
      <c r="I21" s="94"/>
      <c r="J21" s="84"/>
      <c r="K21" s="84"/>
      <c r="L21" s="84"/>
      <c r="M21" s="83"/>
      <c r="N21" s="83"/>
    </row>
    <row r="22" spans="2:14" ht="15.5">
      <c r="B22" s="83"/>
      <c r="C22" s="96"/>
      <c r="D22" s="96" t="s">
        <v>104</v>
      </c>
      <c r="E22" s="84"/>
      <c r="F22" s="84" t="s">
        <v>83</v>
      </c>
      <c r="G22" s="97"/>
      <c r="H22" s="97" t="s">
        <v>85</v>
      </c>
      <c r="I22" s="84"/>
      <c r="J22" s="84"/>
      <c r="K22" s="84"/>
      <c r="L22" s="84"/>
      <c r="M22" s="83"/>
      <c r="N22" s="83"/>
    </row>
    <row r="23" spans="2:14">
      <c r="B23" s="83"/>
      <c r="C23" s="84"/>
      <c r="D23" s="84" t="s">
        <v>58</v>
      </c>
      <c r="E23" s="84"/>
      <c r="F23" s="84" t="s">
        <v>96</v>
      </c>
      <c r="G23" s="84"/>
      <c r="H23" s="94" t="s">
        <v>88</v>
      </c>
      <c r="I23" s="94"/>
      <c r="J23" s="84"/>
      <c r="K23" s="84"/>
      <c r="L23" s="84"/>
      <c r="M23" s="83"/>
      <c r="N23" s="83"/>
    </row>
    <row r="24" spans="2:14">
      <c r="B24" s="83"/>
      <c r="C24" s="84"/>
      <c r="D24" s="84" t="s">
        <v>63</v>
      </c>
      <c r="E24" s="84"/>
      <c r="F24" s="92" t="s">
        <v>105</v>
      </c>
      <c r="G24" s="92"/>
      <c r="H24" s="94" t="s">
        <v>88</v>
      </c>
      <c r="I24" s="94"/>
      <c r="J24" s="84"/>
      <c r="K24" s="84"/>
      <c r="L24" s="84"/>
      <c r="M24" s="83"/>
      <c r="N24" s="83"/>
    </row>
    <row r="25" spans="2:14">
      <c r="B25" s="83"/>
      <c r="C25" s="84"/>
      <c r="D25" s="84" t="s">
        <v>89</v>
      </c>
      <c r="E25" s="84"/>
      <c r="F25" s="84" t="s">
        <v>96</v>
      </c>
      <c r="G25" s="84"/>
      <c r="H25" s="94" t="s">
        <v>88</v>
      </c>
      <c r="I25" s="94"/>
      <c r="J25" s="84"/>
      <c r="K25" s="84"/>
      <c r="L25" s="84"/>
      <c r="M25" s="83"/>
      <c r="N25" s="83"/>
    </row>
    <row r="26" spans="2:14">
      <c r="B26" s="83"/>
      <c r="C26" s="84"/>
      <c r="D26" s="84" t="s">
        <v>55</v>
      </c>
      <c r="E26" s="84"/>
      <c r="F26" s="84" t="s">
        <v>106</v>
      </c>
      <c r="G26" s="84"/>
      <c r="H26" s="97"/>
      <c r="I26" s="97"/>
      <c r="J26" s="97"/>
      <c r="K26" s="84"/>
      <c r="L26" s="84"/>
      <c r="M26" s="83"/>
      <c r="N26" s="83"/>
    </row>
    <row r="27" spans="2:14">
      <c r="B27" s="83"/>
      <c r="C27" s="84"/>
      <c r="D27" s="84" t="s">
        <v>108</v>
      </c>
      <c r="E27" s="92"/>
      <c r="F27" s="92" t="s">
        <v>109</v>
      </c>
      <c r="G27" s="92"/>
      <c r="H27" s="97" t="s">
        <v>110</v>
      </c>
      <c r="I27" s="97"/>
      <c r="J27" s="97"/>
      <c r="K27" s="84"/>
      <c r="L27" s="84"/>
      <c r="M27" s="83"/>
      <c r="N27" s="83"/>
    </row>
    <row r="28" spans="2:14">
      <c r="B28" s="83"/>
      <c r="C28" s="84"/>
      <c r="D28" s="84" t="s">
        <v>89</v>
      </c>
      <c r="E28" s="84"/>
      <c r="F28" s="84" t="s">
        <v>112</v>
      </c>
      <c r="G28" s="84"/>
      <c r="H28" s="97" t="s">
        <v>111</v>
      </c>
      <c r="I28" s="97"/>
      <c r="J28" s="97"/>
      <c r="K28" s="84"/>
      <c r="L28" s="84"/>
      <c r="M28" s="83"/>
      <c r="N28" s="83"/>
    </row>
    <row r="29" spans="2:14">
      <c r="B29" s="83"/>
      <c r="C29" s="84"/>
      <c r="D29" s="84" t="s">
        <v>58</v>
      </c>
      <c r="E29" s="92"/>
      <c r="F29" s="92" t="s">
        <v>115</v>
      </c>
      <c r="G29" s="92"/>
      <c r="H29" s="97" t="s">
        <v>113</v>
      </c>
      <c r="I29" s="97"/>
      <c r="J29" s="97"/>
      <c r="K29" s="84"/>
      <c r="L29" s="84"/>
      <c r="M29" s="83"/>
      <c r="N29" s="83"/>
    </row>
    <row r="30" spans="2:14">
      <c r="B30" s="83"/>
      <c r="C30" s="84"/>
      <c r="D30" s="84" t="s">
        <v>56</v>
      </c>
      <c r="E30" s="92"/>
      <c r="F30" s="92" t="s">
        <v>116</v>
      </c>
      <c r="G30" s="92"/>
      <c r="H30" s="97" t="s">
        <v>114</v>
      </c>
      <c r="I30" s="97"/>
      <c r="J30" s="97"/>
      <c r="K30" s="84"/>
      <c r="L30" s="84"/>
      <c r="M30" s="83"/>
      <c r="N30" s="83"/>
    </row>
    <row r="31" spans="2:14">
      <c r="B31" s="83"/>
      <c r="C31" s="84"/>
      <c r="D31" s="84" t="s">
        <v>63</v>
      </c>
      <c r="E31" s="84"/>
      <c r="F31" s="84" t="s">
        <v>112</v>
      </c>
      <c r="G31" s="84"/>
      <c r="H31" s="97" t="s">
        <v>114</v>
      </c>
      <c r="I31" s="97"/>
      <c r="J31" s="97"/>
      <c r="K31" s="84"/>
      <c r="L31" s="84"/>
      <c r="M31" s="83"/>
      <c r="N31" s="83"/>
    </row>
    <row r="32" spans="2:14">
      <c r="B32" s="83"/>
      <c r="C32" s="84"/>
      <c r="D32" s="84" t="s">
        <v>61</v>
      </c>
      <c r="E32" s="84"/>
      <c r="F32" s="84" t="s">
        <v>101</v>
      </c>
      <c r="G32" s="94"/>
      <c r="H32" s="94" t="s">
        <v>114</v>
      </c>
      <c r="I32" s="94"/>
      <c r="J32" s="94"/>
      <c r="K32" s="84"/>
      <c r="L32" s="84"/>
      <c r="M32" s="83"/>
      <c r="N32" s="83"/>
    </row>
    <row r="33" spans="1:16">
      <c r="B33" s="83"/>
      <c r="C33" s="84"/>
      <c r="D33" s="84" t="s">
        <v>60</v>
      </c>
      <c r="E33" s="92"/>
      <c r="F33" s="92" t="s">
        <v>77</v>
      </c>
      <c r="G33" s="92"/>
      <c r="H33" s="84"/>
      <c r="I33" s="84"/>
      <c r="J33" s="84"/>
      <c r="K33" s="84"/>
      <c r="L33" s="84"/>
      <c r="M33" s="84"/>
      <c r="N33" s="83"/>
    </row>
    <row r="34" spans="1:16">
      <c r="B34" s="83"/>
      <c r="C34" s="84"/>
      <c r="D34" s="84"/>
      <c r="E34" s="84"/>
      <c r="F34" s="84"/>
      <c r="G34" s="92"/>
      <c r="H34" s="84"/>
      <c r="I34" s="84"/>
      <c r="J34" s="84"/>
      <c r="K34" s="84" t="s">
        <v>121</v>
      </c>
      <c r="L34" s="84"/>
      <c r="M34" s="84">
        <v>27</v>
      </c>
      <c r="N34" s="83"/>
    </row>
    <row r="35" spans="1:16">
      <c r="B35" s="83"/>
      <c r="C35" s="84"/>
      <c r="D35" s="84"/>
      <c r="E35" s="84"/>
      <c r="F35" s="84"/>
      <c r="G35" s="84"/>
      <c r="H35" s="84"/>
      <c r="I35" s="84"/>
      <c r="J35" s="84"/>
      <c r="K35" s="84" t="s">
        <v>122</v>
      </c>
      <c r="L35" s="84"/>
      <c r="M35" s="84">
        <v>10</v>
      </c>
      <c r="N35" s="84"/>
    </row>
    <row r="36" spans="1:16" ht="11.5" customHeight="1">
      <c r="B36" s="83"/>
      <c r="C36" s="83"/>
      <c r="D36" s="83"/>
      <c r="E36" s="83"/>
      <c r="F36" s="83"/>
      <c r="G36" s="83"/>
      <c r="H36" s="83"/>
      <c r="I36" s="83"/>
      <c r="J36" s="84"/>
      <c r="K36" s="84" t="s">
        <v>123</v>
      </c>
      <c r="L36" s="84"/>
      <c r="M36" s="102">
        <v>0.629</v>
      </c>
      <c r="N36" s="83"/>
    </row>
    <row r="37" spans="1:16">
      <c r="A37" s="104"/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</row>
    <row r="38" spans="1:16">
      <c r="A38" s="104"/>
      <c r="B38" s="99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4"/>
    </row>
    <row r="39" spans="1:16">
      <c r="A39" s="104"/>
      <c r="B39" s="99"/>
      <c r="C39" s="103"/>
      <c r="D39" s="103" t="s">
        <v>117</v>
      </c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4"/>
    </row>
    <row r="40" spans="1:16">
      <c r="A40" s="104"/>
      <c r="B40" s="99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4"/>
    </row>
    <row r="41" spans="1:16">
      <c r="A41" s="104"/>
      <c r="B41" s="99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4"/>
    </row>
    <row r="42" spans="1:16">
      <c r="A42" s="104"/>
      <c r="B42" s="99"/>
      <c r="C42" s="103"/>
      <c r="D42" s="103" t="s">
        <v>104</v>
      </c>
      <c r="E42" s="101"/>
      <c r="F42" s="101" t="s">
        <v>119</v>
      </c>
      <c r="G42" s="101"/>
      <c r="H42" s="103"/>
      <c r="I42" s="103" t="s">
        <v>80</v>
      </c>
      <c r="J42" s="103"/>
      <c r="K42" s="103"/>
      <c r="L42" s="103"/>
      <c r="M42" s="103"/>
      <c r="N42" s="103"/>
      <c r="O42" s="103"/>
      <c r="P42" s="104"/>
    </row>
    <row r="43" spans="1:16">
      <c r="A43" s="104"/>
      <c r="B43" s="99"/>
      <c r="C43" s="103"/>
      <c r="D43" s="103" t="s">
        <v>118</v>
      </c>
      <c r="E43" s="100"/>
      <c r="F43" s="100" t="s">
        <v>126</v>
      </c>
      <c r="G43" s="100"/>
      <c r="H43" s="103"/>
      <c r="I43" s="103" t="s">
        <v>88</v>
      </c>
      <c r="J43" s="103"/>
      <c r="K43" s="103"/>
      <c r="L43" s="103"/>
      <c r="M43" s="103"/>
      <c r="N43" s="103"/>
      <c r="O43" s="103"/>
      <c r="P43" s="104"/>
    </row>
    <row r="44" spans="1:16">
      <c r="A44" s="104"/>
      <c r="B44" s="99"/>
      <c r="C44" s="103"/>
      <c r="D44" s="103" t="s">
        <v>49</v>
      </c>
      <c r="E44" s="100"/>
      <c r="F44" s="100" t="s">
        <v>120</v>
      </c>
      <c r="G44" s="100"/>
      <c r="H44" s="103"/>
      <c r="I44" s="103" t="s">
        <v>88</v>
      </c>
      <c r="J44" s="103"/>
      <c r="K44" s="103"/>
      <c r="L44" s="103"/>
      <c r="M44" s="103"/>
      <c r="N44" s="103"/>
      <c r="O44" s="103"/>
      <c r="P44" s="104"/>
    </row>
    <row r="45" spans="1:16">
      <c r="A45" s="104"/>
      <c r="B45" s="99"/>
      <c r="C45" s="103"/>
      <c r="D45" s="103" t="s">
        <v>47</v>
      </c>
      <c r="E45" s="100"/>
      <c r="F45" s="100" t="s">
        <v>124</v>
      </c>
      <c r="G45" s="100"/>
      <c r="H45" s="103"/>
      <c r="I45" s="103" t="s">
        <v>125</v>
      </c>
      <c r="J45" s="103"/>
      <c r="K45" s="103"/>
      <c r="L45" s="103"/>
      <c r="M45" s="103"/>
      <c r="N45" s="103"/>
      <c r="O45" s="103"/>
      <c r="P45" s="104"/>
    </row>
    <row r="46" spans="1:16">
      <c r="A46" s="104"/>
      <c r="B46" s="99"/>
      <c r="C46" s="103"/>
      <c r="D46" s="103" t="s">
        <v>56</v>
      </c>
      <c r="E46" s="101"/>
      <c r="F46" s="101" t="s">
        <v>127</v>
      </c>
      <c r="G46" s="101"/>
      <c r="H46" s="103"/>
      <c r="I46" s="103" t="s">
        <v>125</v>
      </c>
      <c r="J46" s="103"/>
      <c r="K46" s="103"/>
      <c r="L46" s="103"/>
      <c r="M46" s="103"/>
      <c r="N46" s="103"/>
      <c r="O46" s="103"/>
      <c r="P46" s="104"/>
    </row>
    <row r="47" spans="1:16">
      <c r="A47" s="104"/>
      <c r="B47" s="99"/>
      <c r="C47" s="103"/>
      <c r="D47" s="103" t="s">
        <v>55</v>
      </c>
      <c r="E47" s="101"/>
      <c r="F47" s="101" t="s">
        <v>112</v>
      </c>
      <c r="G47" s="101"/>
      <c r="H47" s="103"/>
      <c r="I47" s="103" t="s">
        <v>128</v>
      </c>
      <c r="J47" s="103"/>
      <c r="K47" s="103"/>
      <c r="L47" s="103"/>
      <c r="M47" s="103"/>
      <c r="N47" s="103"/>
      <c r="O47" s="103"/>
      <c r="P47" s="104"/>
    </row>
    <row r="48" spans="1:16">
      <c r="A48" s="104"/>
      <c r="B48" s="99"/>
      <c r="C48" s="103"/>
      <c r="D48" s="103" t="s">
        <v>89</v>
      </c>
      <c r="E48" s="101"/>
      <c r="F48" s="101" t="s">
        <v>112</v>
      </c>
      <c r="G48" s="101"/>
      <c r="H48" s="103"/>
      <c r="I48" s="103" t="s">
        <v>88</v>
      </c>
      <c r="J48" s="103"/>
      <c r="K48" s="103"/>
      <c r="L48" s="103"/>
      <c r="M48" s="103"/>
      <c r="N48" s="103"/>
      <c r="O48" s="103"/>
      <c r="P48" s="104"/>
    </row>
    <row r="49" spans="1:16">
      <c r="A49" s="104"/>
      <c r="B49" s="99"/>
      <c r="C49" s="103"/>
      <c r="D49" s="103" t="s">
        <v>129</v>
      </c>
      <c r="E49" s="103"/>
      <c r="F49" s="105" t="s">
        <v>93</v>
      </c>
      <c r="G49" s="105"/>
      <c r="H49" s="103"/>
      <c r="I49" s="103" t="s">
        <v>128</v>
      </c>
      <c r="J49" s="103"/>
      <c r="K49" s="103"/>
      <c r="L49" s="103"/>
      <c r="M49" s="103"/>
      <c r="N49" s="103"/>
      <c r="O49" s="103"/>
      <c r="P49" s="104"/>
    </row>
    <row r="50" spans="1:16">
      <c r="A50" s="104"/>
      <c r="B50" s="99"/>
      <c r="C50" s="103"/>
      <c r="D50" s="103" t="s">
        <v>69</v>
      </c>
      <c r="E50" s="103"/>
      <c r="F50" s="105" t="s">
        <v>130</v>
      </c>
      <c r="G50" s="105"/>
      <c r="H50" s="103"/>
      <c r="I50" s="103" t="s">
        <v>128</v>
      </c>
      <c r="J50" s="103"/>
      <c r="K50" s="103"/>
      <c r="L50" s="103"/>
      <c r="M50" s="103"/>
      <c r="N50" s="103"/>
      <c r="O50" s="103"/>
      <c r="P50" s="104"/>
    </row>
    <row r="51" spans="1:16">
      <c r="A51" s="104"/>
      <c r="B51" s="99"/>
      <c r="C51" s="103"/>
      <c r="D51" s="103" t="s">
        <v>65</v>
      </c>
      <c r="E51" s="103"/>
      <c r="F51" s="105" t="s">
        <v>131</v>
      </c>
      <c r="G51" s="105"/>
      <c r="H51" s="103"/>
      <c r="I51" s="103" t="s">
        <v>128</v>
      </c>
      <c r="J51" s="103"/>
      <c r="K51" s="103"/>
      <c r="L51" s="103"/>
      <c r="M51" s="103"/>
      <c r="N51" s="103"/>
      <c r="O51" s="103"/>
      <c r="P51" s="104"/>
    </row>
    <row r="52" spans="1:16">
      <c r="A52" s="104"/>
      <c r="B52" s="99"/>
      <c r="C52" s="103"/>
      <c r="D52" s="103" t="s">
        <v>104</v>
      </c>
      <c r="E52" s="103"/>
      <c r="F52" s="105" t="s">
        <v>136</v>
      </c>
      <c r="G52" s="105"/>
      <c r="H52" s="103"/>
      <c r="I52" s="103" t="s">
        <v>80</v>
      </c>
      <c r="J52" s="103"/>
      <c r="K52" s="103"/>
      <c r="L52" s="103"/>
      <c r="M52" s="103"/>
      <c r="N52" s="103"/>
      <c r="O52" s="103"/>
      <c r="P52" s="104"/>
    </row>
    <row r="53" spans="1:16">
      <c r="A53" s="104"/>
      <c r="B53" s="99"/>
      <c r="C53" s="103"/>
      <c r="D53" s="103" t="s">
        <v>43</v>
      </c>
      <c r="E53" s="103"/>
      <c r="F53" s="105" t="s">
        <v>132</v>
      </c>
      <c r="G53" s="105"/>
      <c r="H53" s="103"/>
      <c r="I53" s="103" t="s">
        <v>125</v>
      </c>
      <c r="J53" s="103"/>
      <c r="K53" s="103"/>
      <c r="L53" s="103"/>
      <c r="M53" s="103"/>
      <c r="N53" s="103"/>
      <c r="O53" s="103"/>
      <c r="P53" s="104"/>
    </row>
    <row r="54" spans="1:16">
      <c r="A54" s="104"/>
      <c r="B54" s="99"/>
      <c r="C54" s="103"/>
      <c r="D54" s="103" t="s">
        <v>134</v>
      </c>
      <c r="E54" s="101"/>
      <c r="F54" s="101" t="s">
        <v>133</v>
      </c>
      <c r="G54" s="106"/>
      <c r="H54" s="103"/>
      <c r="I54" s="103" t="s">
        <v>128</v>
      </c>
      <c r="J54" s="99"/>
      <c r="K54" s="99"/>
      <c r="L54" s="99"/>
      <c r="M54" s="99"/>
      <c r="N54" s="99"/>
      <c r="O54" s="99"/>
      <c r="P54" s="104"/>
    </row>
    <row r="55" spans="1:16">
      <c r="A55" s="104"/>
      <c r="B55" s="99"/>
      <c r="C55" s="99"/>
      <c r="D55" s="99"/>
      <c r="E55" s="99"/>
      <c r="F55" s="99"/>
      <c r="G55" s="99"/>
      <c r="H55" s="103"/>
      <c r="I55" s="103"/>
      <c r="J55" s="99"/>
      <c r="K55" s="99"/>
      <c r="L55" s="99"/>
      <c r="M55" s="99"/>
      <c r="N55" s="99"/>
      <c r="O55" s="99"/>
      <c r="P55" s="104"/>
    </row>
    <row r="56" spans="1:16">
      <c r="A56" s="104"/>
      <c r="B56" s="99"/>
      <c r="C56" s="99"/>
      <c r="D56" s="101" t="s">
        <v>135</v>
      </c>
      <c r="E56" s="99"/>
      <c r="F56" s="99"/>
      <c r="G56" s="99"/>
      <c r="H56" s="103"/>
      <c r="I56" s="103"/>
      <c r="J56" s="103"/>
      <c r="K56" s="99"/>
      <c r="L56" s="99"/>
      <c r="M56" s="99"/>
      <c r="N56" s="99"/>
      <c r="O56" s="99"/>
      <c r="P56" s="104"/>
    </row>
    <row r="57" spans="1:16">
      <c r="A57" s="104"/>
      <c r="B57" s="99"/>
      <c r="C57" s="103"/>
      <c r="D57" s="103" t="s">
        <v>89</v>
      </c>
      <c r="E57" s="105"/>
      <c r="F57" s="105" t="s">
        <v>137</v>
      </c>
      <c r="G57" s="105"/>
      <c r="H57" s="103"/>
      <c r="I57" s="103" t="s">
        <v>88</v>
      </c>
      <c r="J57" s="103"/>
      <c r="K57" s="103" t="s">
        <v>80</v>
      </c>
      <c r="L57" s="103"/>
      <c r="M57" s="99"/>
      <c r="N57" s="99"/>
      <c r="O57" s="99"/>
      <c r="P57" s="104"/>
    </row>
    <row r="58" spans="1:16">
      <c r="A58" s="104"/>
      <c r="B58" s="99"/>
      <c r="C58" s="103"/>
      <c r="D58" s="103" t="s">
        <v>58</v>
      </c>
      <c r="E58" s="105"/>
      <c r="F58" s="105" t="s">
        <v>140</v>
      </c>
      <c r="G58" s="105"/>
      <c r="H58" s="108"/>
      <c r="I58" s="103" t="s">
        <v>88</v>
      </c>
      <c r="J58" s="103"/>
      <c r="K58" s="103" t="s">
        <v>80</v>
      </c>
      <c r="L58" s="103"/>
      <c r="M58" s="99"/>
      <c r="N58" s="99"/>
      <c r="O58" s="99"/>
      <c r="P58" s="104"/>
    </row>
    <row r="59" spans="1:16">
      <c r="A59" s="104"/>
      <c r="B59" s="99"/>
      <c r="C59" s="103"/>
      <c r="D59" s="103" t="s">
        <v>100</v>
      </c>
      <c r="E59" s="105"/>
      <c r="F59" s="105" t="s">
        <v>139</v>
      </c>
      <c r="G59" s="105"/>
      <c r="H59" s="103"/>
      <c r="I59" s="103" t="s">
        <v>88</v>
      </c>
      <c r="J59" s="103"/>
      <c r="K59" s="103" t="s">
        <v>80</v>
      </c>
      <c r="L59" s="99"/>
      <c r="M59" s="99"/>
      <c r="N59" s="99"/>
      <c r="O59" s="99"/>
      <c r="P59" s="104"/>
    </row>
    <row r="60" spans="1:16">
      <c r="A60" s="104"/>
      <c r="B60" s="99"/>
      <c r="C60" s="103"/>
      <c r="D60" s="103" t="s">
        <v>89</v>
      </c>
      <c r="E60" s="105"/>
      <c r="F60" s="105" t="s">
        <v>84</v>
      </c>
      <c r="G60" s="105"/>
      <c r="H60" s="103"/>
      <c r="I60" s="103" t="s">
        <v>88</v>
      </c>
      <c r="J60" s="103"/>
      <c r="K60" s="103" t="s">
        <v>80</v>
      </c>
      <c r="L60" s="99"/>
      <c r="M60" s="99"/>
      <c r="N60" s="99"/>
      <c r="O60" s="99"/>
      <c r="P60" s="104"/>
    </row>
    <row r="61" spans="1:16">
      <c r="A61" s="104"/>
      <c r="B61" s="99"/>
      <c r="C61" s="103"/>
      <c r="D61" s="103" t="s">
        <v>47</v>
      </c>
      <c r="E61" s="101"/>
      <c r="F61" s="101" t="s">
        <v>141</v>
      </c>
      <c r="G61" s="101"/>
      <c r="H61" s="103"/>
      <c r="I61" s="103" t="s">
        <v>88</v>
      </c>
      <c r="J61" s="103"/>
      <c r="K61" s="99" t="s">
        <v>80</v>
      </c>
      <c r="L61" s="99"/>
      <c r="M61" s="99"/>
      <c r="N61" s="99"/>
      <c r="O61" s="99"/>
      <c r="P61" s="104"/>
    </row>
    <row r="62" spans="1:16">
      <c r="A62" s="104"/>
      <c r="B62" s="99"/>
      <c r="C62" s="103"/>
      <c r="D62" s="103" t="s">
        <v>89</v>
      </c>
      <c r="E62" s="100"/>
      <c r="F62" s="100" t="s">
        <v>144</v>
      </c>
      <c r="G62" s="100"/>
      <c r="H62" s="103"/>
      <c r="I62" s="103" t="s">
        <v>88</v>
      </c>
      <c r="J62" s="103"/>
      <c r="K62" s="103" t="s">
        <v>80</v>
      </c>
      <c r="L62" s="99"/>
      <c r="M62" s="99"/>
      <c r="N62" s="99"/>
      <c r="O62" s="99"/>
      <c r="P62" s="104"/>
    </row>
    <row r="63" spans="1:16">
      <c r="A63" s="104"/>
      <c r="B63" s="99"/>
      <c r="C63" s="107"/>
      <c r="D63" s="107" t="s">
        <v>67</v>
      </c>
      <c r="E63" s="101"/>
      <c r="F63" s="101" t="s">
        <v>83</v>
      </c>
      <c r="G63" s="101"/>
      <c r="H63" s="103"/>
      <c r="I63" s="103" t="s">
        <v>88</v>
      </c>
      <c r="J63" s="103"/>
      <c r="K63" s="103"/>
      <c r="L63" s="99"/>
      <c r="M63" s="99"/>
      <c r="N63" s="99"/>
      <c r="O63" s="99"/>
      <c r="P63" s="104"/>
    </row>
    <row r="64" spans="1:16">
      <c r="A64" s="104"/>
      <c r="B64" s="99"/>
      <c r="C64" s="107"/>
      <c r="D64" s="107" t="s">
        <v>142</v>
      </c>
      <c r="E64" s="99"/>
      <c r="F64" s="100" t="s">
        <v>143</v>
      </c>
      <c r="G64" s="99"/>
      <c r="H64" s="103"/>
      <c r="I64" s="103" t="s">
        <v>88</v>
      </c>
      <c r="J64" s="103"/>
      <c r="K64" s="99"/>
      <c r="L64" s="99"/>
      <c r="M64" s="99"/>
      <c r="N64" s="99"/>
      <c r="O64" s="99"/>
      <c r="P64" s="104"/>
    </row>
    <row r="65" spans="1:17">
      <c r="A65" s="104"/>
      <c r="B65" s="99"/>
      <c r="C65" s="103"/>
      <c r="D65" s="103" t="s">
        <v>89</v>
      </c>
      <c r="E65" s="103"/>
      <c r="F65" s="101" t="s">
        <v>145</v>
      </c>
      <c r="G65" s="101"/>
      <c r="H65" s="103"/>
      <c r="I65" s="103" t="s">
        <v>88</v>
      </c>
      <c r="J65" s="103"/>
      <c r="K65" s="99"/>
      <c r="L65" s="99"/>
      <c r="M65" s="99"/>
      <c r="N65" s="99"/>
      <c r="O65" s="99"/>
      <c r="P65" s="104"/>
    </row>
    <row r="66" spans="1:17">
      <c r="A66" s="104"/>
      <c r="B66" s="99"/>
      <c r="C66" s="103"/>
      <c r="D66" s="103" t="s">
        <v>134</v>
      </c>
      <c r="E66" s="100"/>
      <c r="F66" s="100" t="s">
        <v>146</v>
      </c>
      <c r="G66" s="99" t="s">
        <v>138</v>
      </c>
      <c r="H66" s="103"/>
      <c r="I66" s="103" t="s">
        <v>88</v>
      </c>
      <c r="J66" s="103"/>
      <c r="K66" s="99"/>
      <c r="L66" s="99"/>
      <c r="M66" s="99"/>
      <c r="N66" s="99"/>
      <c r="O66" s="99"/>
    </row>
    <row r="67" spans="1:17">
      <c r="A67" s="104"/>
      <c r="B67" s="99"/>
      <c r="C67" s="99"/>
      <c r="D67" s="103" t="s">
        <v>89</v>
      </c>
      <c r="E67" s="101"/>
      <c r="F67" s="101" t="s">
        <v>83</v>
      </c>
      <c r="G67" s="101"/>
      <c r="H67" s="103"/>
      <c r="I67" s="103" t="s">
        <v>88</v>
      </c>
      <c r="J67" s="103"/>
      <c r="K67" s="103" t="s">
        <v>80</v>
      </c>
      <c r="L67" s="99"/>
      <c r="M67" s="99"/>
      <c r="N67" s="99"/>
      <c r="O67" s="99"/>
      <c r="P67" s="104"/>
    </row>
    <row r="68" spans="1:17">
      <c r="A68" s="104"/>
      <c r="B68" s="99"/>
      <c r="C68" s="103"/>
      <c r="D68" s="103" t="s">
        <v>100</v>
      </c>
      <c r="E68" s="103"/>
      <c r="F68" s="100" t="s">
        <v>149</v>
      </c>
      <c r="G68" s="100"/>
      <c r="H68" s="103"/>
      <c r="I68" s="103" t="s">
        <v>88</v>
      </c>
      <c r="J68" s="103"/>
      <c r="K68" s="100" t="s">
        <v>80</v>
      </c>
      <c r="L68" s="99"/>
      <c r="M68" s="99"/>
      <c r="N68" s="99"/>
      <c r="O68" s="99"/>
      <c r="P68" s="104"/>
    </row>
    <row r="69" spans="1:17">
      <c r="A69" s="104"/>
      <c r="B69" s="99"/>
      <c r="C69" s="105"/>
      <c r="D69" s="105" t="s">
        <v>55</v>
      </c>
      <c r="E69" s="105"/>
      <c r="F69" s="105" t="s">
        <v>148</v>
      </c>
      <c r="G69" s="105"/>
      <c r="H69" s="103"/>
      <c r="I69" s="103" t="s">
        <v>88</v>
      </c>
      <c r="J69" s="103"/>
      <c r="K69" s="105"/>
      <c r="L69" s="99"/>
      <c r="M69" s="99"/>
      <c r="N69" s="99"/>
      <c r="O69" s="99"/>
      <c r="P69" s="104"/>
    </row>
    <row r="70" spans="1:17">
      <c r="A70" s="104"/>
      <c r="B70" s="99"/>
      <c r="C70" s="103"/>
      <c r="D70" s="103" t="s">
        <v>69</v>
      </c>
      <c r="E70" s="101"/>
      <c r="F70" s="101" t="s">
        <v>147</v>
      </c>
      <c r="G70" s="101"/>
      <c r="H70" s="103"/>
      <c r="I70" s="103" t="s">
        <v>88</v>
      </c>
      <c r="J70" s="103"/>
      <c r="K70" s="103"/>
      <c r="L70" s="103"/>
      <c r="M70" s="99"/>
      <c r="N70" s="99"/>
      <c r="O70" s="99"/>
      <c r="P70" s="104"/>
    </row>
    <row r="71" spans="1:17">
      <c r="A71" s="104"/>
      <c r="B71" s="99"/>
      <c r="C71" s="103"/>
      <c r="D71" s="103" t="s">
        <v>89</v>
      </c>
      <c r="E71" s="105"/>
      <c r="F71" s="105" t="s">
        <v>95</v>
      </c>
      <c r="G71" s="105"/>
      <c r="H71" s="103"/>
      <c r="I71" s="103" t="s">
        <v>88</v>
      </c>
      <c r="J71" s="103"/>
      <c r="K71" s="103" t="s">
        <v>80</v>
      </c>
      <c r="L71" s="103"/>
      <c r="M71" s="99"/>
      <c r="N71" s="99"/>
      <c r="O71" s="99"/>
      <c r="P71" s="104"/>
    </row>
    <row r="72" spans="1:17">
      <c r="A72" s="104"/>
      <c r="B72" s="104"/>
      <c r="C72" s="103"/>
      <c r="D72" s="103" t="s">
        <v>89</v>
      </c>
      <c r="E72" s="105"/>
      <c r="F72" s="105" t="s">
        <v>151</v>
      </c>
      <c r="G72" s="105"/>
      <c r="H72" s="103"/>
      <c r="I72" s="103" t="s">
        <v>88</v>
      </c>
      <c r="J72" s="103"/>
      <c r="K72" s="104"/>
      <c r="L72" s="104"/>
      <c r="M72" s="104"/>
      <c r="N72" s="104"/>
      <c r="O72" s="104"/>
      <c r="P72" s="104"/>
    </row>
    <row r="73" spans="1:17">
      <c r="A73" s="104"/>
      <c r="B73" s="104"/>
      <c r="C73" s="103"/>
      <c r="D73" s="103" t="s">
        <v>53</v>
      </c>
      <c r="E73" s="100"/>
      <c r="F73" s="100" t="s">
        <v>154</v>
      </c>
      <c r="G73" s="100"/>
      <c r="H73" s="100"/>
      <c r="I73" s="100" t="s">
        <v>88</v>
      </c>
      <c r="J73" s="100"/>
      <c r="K73" s="109" t="s">
        <v>150</v>
      </c>
      <c r="L73" s="109"/>
      <c r="M73" s="109"/>
      <c r="N73" s="109">
        <v>675</v>
      </c>
      <c r="O73" s="104"/>
      <c r="P73" s="104"/>
    </row>
    <row r="74" spans="1:17">
      <c r="A74" s="104"/>
      <c r="B74" s="104"/>
      <c r="C74" s="104"/>
      <c r="D74" s="104"/>
      <c r="E74" s="104"/>
      <c r="F74" s="104"/>
      <c r="G74" s="104"/>
      <c r="H74" s="104"/>
      <c r="I74" s="104"/>
      <c r="J74" s="109"/>
      <c r="K74" s="109" t="s">
        <v>152</v>
      </c>
      <c r="L74" s="109"/>
      <c r="M74" s="109"/>
      <c r="N74" s="109">
        <v>131</v>
      </c>
      <c r="O74" s="104"/>
      <c r="P74" s="104"/>
    </row>
    <row r="75" spans="1:17">
      <c r="A75" s="104"/>
      <c r="B75" s="104"/>
      <c r="C75" s="104"/>
      <c r="D75" s="104"/>
      <c r="E75" s="104"/>
      <c r="F75" s="104"/>
      <c r="G75" s="104"/>
      <c r="H75" s="104"/>
      <c r="I75" s="104"/>
      <c r="J75" s="109"/>
      <c r="K75" s="109" t="s">
        <v>153</v>
      </c>
      <c r="L75" s="109"/>
      <c r="M75" s="109"/>
      <c r="N75" s="109">
        <v>544</v>
      </c>
      <c r="O75" s="104"/>
      <c r="P75" s="104"/>
    </row>
    <row r="76" spans="1:17">
      <c r="A76" s="104"/>
      <c r="B76" s="104"/>
      <c r="C76" s="104"/>
      <c r="D76" s="104"/>
      <c r="E76" s="104"/>
      <c r="F76" s="104"/>
      <c r="G76" s="104"/>
      <c r="H76" s="104"/>
      <c r="I76" s="104"/>
      <c r="J76" s="109"/>
      <c r="K76" s="109"/>
      <c r="L76" s="109"/>
      <c r="M76" s="109"/>
      <c r="N76" s="109"/>
      <c r="O76" s="104"/>
      <c r="P76" s="104"/>
    </row>
    <row r="77" spans="1:17">
      <c r="A77" s="104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</row>
    <row r="78" spans="1:17">
      <c r="A78" s="100"/>
      <c r="B78" s="100"/>
      <c r="C78" s="100" t="s">
        <v>155</v>
      </c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</row>
    <row r="79" spans="1:17">
      <c r="A79" s="100"/>
      <c r="B79" s="100"/>
      <c r="C79" s="100" t="s">
        <v>47</v>
      </c>
      <c r="D79" s="100"/>
      <c r="E79" s="100"/>
      <c r="F79" s="100" t="s">
        <v>156</v>
      </c>
      <c r="G79" s="100"/>
      <c r="H79" s="100"/>
      <c r="I79" s="100" t="s">
        <v>88</v>
      </c>
      <c r="J79" s="100"/>
      <c r="K79" s="100" t="s">
        <v>80</v>
      </c>
      <c r="L79" s="100"/>
      <c r="M79" s="100"/>
      <c r="N79" s="100"/>
      <c r="O79" s="100"/>
      <c r="P79" s="100"/>
      <c r="Q79" s="100"/>
    </row>
    <row r="80" spans="1:17">
      <c r="A80" s="100"/>
      <c r="B80" s="100"/>
      <c r="C80" s="100" t="s">
        <v>157</v>
      </c>
      <c r="D80" s="100"/>
      <c r="E80" s="100"/>
      <c r="F80" s="100" t="s">
        <v>158</v>
      </c>
      <c r="G80" s="100"/>
      <c r="H80" s="100"/>
      <c r="I80" s="100" t="s">
        <v>88</v>
      </c>
      <c r="J80" s="100"/>
      <c r="K80" s="100" t="s">
        <v>80</v>
      </c>
      <c r="L80" s="100"/>
      <c r="M80" s="100"/>
      <c r="N80" s="100"/>
      <c r="O80" s="100"/>
      <c r="P80" s="100"/>
      <c r="Q80" s="100"/>
    </row>
    <row r="81" spans="1:17">
      <c r="A81" s="100"/>
      <c r="B81" s="100"/>
      <c r="C81" s="100" t="s">
        <v>89</v>
      </c>
      <c r="D81" s="100"/>
      <c r="E81" s="100"/>
      <c r="F81" s="100" t="s">
        <v>159</v>
      </c>
      <c r="G81" s="100"/>
      <c r="H81" s="100"/>
      <c r="I81" s="100" t="s">
        <v>88</v>
      </c>
      <c r="J81" s="100"/>
      <c r="K81" s="100" t="s">
        <v>80</v>
      </c>
      <c r="L81" s="100"/>
      <c r="M81" s="100"/>
      <c r="N81" s="100"/>
      <c r="O81" s="100"/>
      <c r="P81" s="100"/>
      <c r="Q81" s="100"/>
    </row>
    <row r="82" spans="1:17">
      <c r="A82" s="100"/>
      <c r="B82" s="100"/>
      <c r="C82" s="100" t="s">
        <v>157</v>
      </c>
      <c r="D82" s="100"/>
      <c r="E82" s="100"/>
      <c r="F82" s="100" t="s">
        <v>160</v>
      </c>
      <c r="G82" s="100"/>
      <c r="H82" s="100"/>
      <c r="I82" s="100" t="s">
        <v>88</v>
      </c>
      <c r="J82" s="100"/>
      <c r="K82" s="100"/>
      <c r="L82" s="100"/>
      <c r="M82" s="100"/>
      <c r="N82" s="100"/>
      <c r="O82" s="100"/>
      <c r="P82" s="100"/>
      <c r="Q82" s="100"/>
    </row>
    <row r="83" spans="1:17">
      <c r="A83" s="100"/>
      <c r="B83" s="100"/>
      <c r="C83" s="100" t="s">
        <v>89</v>
      </c>
      <c r="D83" s="100"/>
      <c r="E83" s="100"/>
      <c r="F83" s="100" t="s">
        <v>161</v>
      </c>
      <c r="G83" s="100"/>
      <c r="H83" s="100"/>
      <c r="I83" s="100" t="s">
        <v>88</v>
      </c>
      <c r="J83" s="100"/>
      <c r="K83" s="100"/>
      <c r="L83" s="100"/>
      <c r="M83" s="100"/>
      <c r="N83" s="100"/>
      <c r="O83" s="100"/>
      <c r="P83" s="100"/>
      <c r="Q83" s="100"/>
    </row>
    <row r="84" spans="1:17">
      <c r="A84" s="100"/>
      <c r="B84" s="100"/>
      <c r="C84" s="100" t="s">
        <v>157</v>
      </c>
      <c r="D84" s="100"/>
      <c r="E84" s="100"/>
      <c r="F84" s="100" t="s">
        <v>162</v>
      </c>
      <c r="G84" s="100"/>
      <c r="H84" s="100"/>
      <c r="I84" s="100" t="s">
        <v>88</v>
      </c>
      <c r="J84" s="100"/>
      <c r="K84" s="100" t="s">
        <v>80</v>
      </c>
      <c r="L84" s="100"/>
      <c r="M84" s="100"/>
      <c r="N84" s="100"/>
      <c r="O84" s="100"/>
      <c r="P84" s="100"/>
      <c r="Q84" s="100"/>
    </row>
    <row r="85" spans="1:17">
      <c r="A85" s="100"/>
      <c r="B85" s="100"/>
      <c r="C85" s="100" t="s">
        <v>68</v>
      </c>
      <c r="D85" s="100"/>
      <c r="E85" s="101"/>
      <c r="F85" s="101" t="s">
        <v>163</v>
      </c>
      <c r="G85" s="101"/>
      <c r="H85" s="100"/>
      <c r="I85" s="100" t="s">
        <v>88</v>
      </c>
      <c r="J85" s="100"/>
      <c r="K85" s="100"/>
      <c r="L85" s="100"/>
      <c r="M85" s="100"/>
      <c r="N85" s="100"/>
      <c r="O85" s="100"/>
      <c r="P85" s="100"/>
      <c r="Q85" s="100"/>
    </row>
    <row r="86" spans="1:17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10"/>
    </row>
    <row r="87" spans="1:17">
      <c r="A87" s="104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</row>
    <row r="88" spans="1:17">
      <c r="A88" s="104"/>
      <c r="B88" s="104"/>
      <c r="C88" s="101"/>
      <c r="D88" s="101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</row>
    <row r="89" spans="1:17">
      <c r="A89" s="104"/>
      <c r="B89" s="104"/>
      <c r="C89" s="101" t="s">
        <v>164</v>
      </c>
      <c r="D89" s="101"/>
      <c r="E89" s="104"/>
      <c r="F89" s="104"/>
      <c r="G89" s="104"/>
      <c r="H89" s="100"/>
      <c r="I89" s="100"/>
      <c r="J89" s="100"/>
      <c r="K89" s="104"/>
      <c r="L89" s="104"/>
      <c r="M89" s="104"/>
      <c r="N89" s="104"/>
      <c r="O89" s="104"/>
      <c r="P89" s="104"/>
    </row>
    <row r="90" spans="1:17">
      <c r="A90" s="104"/>
      <c r="B90" s="101"/>
      <c r="C90" s="100" t="s">
        <v>165</v>
      </c>
      <c r="D90" s="100"/>
      <c r="E90" s="100" t="s">
        <v>166</v>
      </c>
      <c r="F90" s="100"/>
      <c r="G90" s="101"/>
      <c r="H90" s="100"/>
      <c r="I90" s="100" t="s">
        <v>167</v>
      </c>
      <c r="J90" s="100"/>
      <c r="K90" s="101"/>
      <c r="L90" s="104"/>
      <c r="M90" s="104"/>
      <c r="N90" s="104"/>
      <c r="O90" s="104"/>
      <c r="P90" s="104"/>
    </row>
    <row r="91" spans="1:17">
      <c r="A91" s="104"/>
      <c r="B91" s="101"/>
      <c r="C91" s="100" t="s">
        <v>168</v>
      </c>
      <c r="D91" s="100"/>
      <c r="E91" s="100" t="s">
        <v>169</v>
      </c>
      <c r="F91" s="100"/>
      <c r="G91" s="101"/>
      <c r="H91" s="100"/>
      <c r="I91" s="100" t="s">
        <v>167</v>
      </c>
      <c r="J91" s="100"/>
      <c r="K91" s="101"/>
      <c r="L91" s="104"/>
      <c r="M91" s="104"/>
      <c r="N91" s="104"/>
      <c r="O91" s="104"/>
      <c r="P91" s="104"/>
    </row>
    <row r="92" spans="1:17">
      <c r="A92" s="104"/>
      <c r="B92" s="105"/>
      <c r="C92" s="105" t="s">
        <v>170</v>
      </c>
      <c r="D92" s="105"/>
      <c r="E92" s="105" t="s">
        <v>171</v>
      </c>
      <c r="F92" s="105"/>
      <c r="G92" s="105"/>
      <c r="H92" s="105"/>
      <c r="I92" s="105" t="s">
        <v>167</v>
      </c>
      <c r="J92" s="105"/>
      <c r="K92" s="104"/>
      <c r="L92" s="104"/>
      <c r="M92" s="104"/>
      <c r="N92" s="104"/>
      <c r="O92" s="104"/>
      <c r="P92" s="104"/>
    </row>
    <row r="93" spans="1:17">
      <c r="A93" s="104"/>
      <c r="B93" s="105"/>
      <c r="C93" s="105" t="s">
        <v>172</v>
      </c>
      <c r="D93" s="105"/>
      <c r="E93" s="105" t="s">
        <v>173</v>
      </c>
      <c r="F93" s="105"/>
      <c r="G93" s="105"/>
      <c r="H93" s="105"/>
      <c r="I93" s="105" t="s">
        <v>167</v>
      </c>
      <c r="J93" s="105"/>
      <c r="K93" s="104"/>
      <c r="L93" s="104"/>
      <c r="M93" s="104"/>
      <c r="N93" s="104"/>
      <c r="O93" s="104"/>
      <c r="P93" s="104"/>
    </row>
    <row r="94" spans="1:17">
      <c r="A94" s="104"/>
      <c r="B94" s="105"/>
      <c r="C94" s="105" t="s">
        <v>172</v>
      </c>
      <c r="D94" s="105"/>
      <c r="E94" s="105" t="s">
        <v>98</v>
      </c>
      <c r="F94" s="105"/>
      <c r="G94" s="105"/>
      <c r="H94" s="105"/>
      <c r="I94" s="105" t="s">
        <v>167</v>
      </c>
      <c r="J94" s="105"/>
      <c r="K94" s="104"/>
      <c r="L94" s="104"/>
      <c r="M94" s="104"/>
      <c r="N94" s="104"/>
      <c r="O94" s="104"/>
      <c r="P94" s="104"/>
    </row>
    <row r="95" spans="1:17">
      <c r="A95" s="104"/>
      <c r="B95" s="105"/>
      <c r="C95" s="105" t="s">
        <v>175</v>
      </c>
      <c r="D95" s="105"/>
      <c r="E95" s="105" t="s">
        <v>174</v>
      </c>
      <c r="F95" s="105"/>
      <c r="G95" s="105"/>
      <c r="H95" s="105"/>
      <c r="I95" s="105" t="s">
        <v>167</v>
      </c>
      <c r="J95" s="105"/>
      <c r="K95" s="104"/>
      <c r="L95" s="104"/>
      <c r="M95" s="104"/>
      <c r="N95" s="104"/>
      <c r="O95" s="104"/>
      <c r="P95" s="104"/>
    </row>
    <row r="96" spans="1:17">
      <c r="A96" s="104"/>
      <c r="B96" s="105"/>
      <c r="C96" s="105"/>
      <c r="D96" s="105"/>
      <c r="E96" s="105"/>
      <c r="F96" s="105"/>
      <c r="G96" s="105"/>
      <c r="H96" s="105"/>
      <c r="I96" s="105"/>
      <c r="J96" s="105"/>
      <c r="K96" s="104"/>
      <c r="L96" s="104"/>
      <c r="M96" s="104"/>
      <c r="N96" s="104"/>
      <c r="O96" s="104"/>
      <c r="P96" s="104"/>
    </row>
    <row r="97" spans="1:16">
      <c r="A97" s="104"/>
      <c r="B97" s="105"/>
      <c r="C97" s="105"/>
      <c r="D97" s="105"/>
      <c r="E97" s="105"/>
      <c r="F97" s="105"/>
      <c r="G97" s="105"/>
      <c r="H97" s="105"/>
      <c r="I97" s="105"/>
      <c r="J97" s="105"/>
      <c r="K97" s="104"/>
      <c r="L97" s="104"/>
      <c r="M97" s="104"/>
      <c r="N97" s="104"/>
      <c r="O97" s="104"/>
      <c r="P97" s="104"/>
    </row>
    <row r="98" spans="1:16">
      <c r="A98" s="104"/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0"/>
  <sheetViews>
    <sheetView topLeftCell="A101" zoomScale="88" zoomScaleNormal="88" workbookViewId="0">
      <selection activeCell="G119" sqref="G119"/>
    </sheetView>
  </sheetViews>
  <sheetFormatPr defaultRowHeight="14"/>
  <cols>
    <col min="2" max="2" width="10.08203125" bestFit="1" customWidth="1"/>
    <col min="4" max="4" width="10.08203125" bestFit="1" customWidth="1"/>
  </cols>
  <sheetData>
    <row r="1" spans="1:14">
      <c r="A1" s="104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</row>
    <row r="2" spans="1:14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4"/>
      <c r="N2" s="104"/>
    </row>
    <row r="3" spans="1:14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4"/>
      <c r="N3" s="104"/>
    </row>
    <row r="4" spans="1:14" ht="18">
      <c r="A4" s="100"/>
      <c r="B4" s="100"/>
      <c r="C4" s="115"/>
      <c r="D4" s="116" t="s">
        <v>176</v>
      </c>
      <c r="E4" s="116"/>
      <c r="F4" s="116"/>
      <c r="G4" s="100"/>
      <c r="H4" s="100"/>
      <c r="I4" s="100"/>
      <c r="J4" s="100"/>
      <c r="K4" s="100"/>
      <c r="L4" s="100"/>
      <c r="M4" s="104"/>
      <c r="N4" s="104"/>
    </row>
    <row r="5" spans="1:14" ht="18">
      <c r="A5" s="100"/>
      <c r="B5" s="100"/>
      <c r="C5" s="100"/>
      <c r="D5" s="117"/>
      <c r="E5" s="117"/>
      <c r="F5" s="117"/>
      <c r="G5" s="100"/>
      <c r="H5" s="100"/>
      <c r="I5" s="100"/>
      <c r="J5" s="100"/>
      <c r="K5" s="100"/>
      <c r="L5" s="100"/>
      <c r="M5" s="104"/>
      <c r="N5" s="104"/>
    </row>
    <row r="6" spans="1:14">
      <c r="A6" s="100"/>
      <c r="B6" s="100"/>
      <c r="C6" s="100"/>
      <c r="D6" s="100" t="s">
        <v>177</v>
      </c>
      <c r="E6" s="100"/>
      <c r="F6" s="100"/>
      <c r="G6" s="100"/>
      <c r="H6" s="100"/>
      <c r="I6" s="100"/>
      <c r="J6" s="100"/>
      <c r="K6" s="100"/>
      <c r="L6" s="100"/>
      <c r="M6" s="104"/>
      <c r="N6" s="104"/>
    </row>
    <row r="7" spans="1:14">
      <c r="A7" s="100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4"/>
      <c r="N7" s="104"/>
    </row>
    <row r="8" spans="1:14">
      <c r="A8" s="100"/>
      <c r="B8" s="100"/>
      <c r="C8" s="100" t="s">
        <v>178</v>
      </c>
      <c r="D8" s="100"/>
      <c r="E8" s="100"/>
      <c r="F8" s="100"/>
      <c r="G8" s="100"/>
      <c r="H8" s="100"/>
      <c r="I8" s="100"/>
      <c r="J8" s="100"/>
      <c r="K8" s="100"/>
      <c r="L8" s="100"/>
      <c r="M8" s="104"/>
      <c r="N8" s="104"/>
    </row>
    <row r="9" spans="1:14">
      <c r="A9" s="100"/>
      <c r="B9" s="100"/>
      <c r="C9" s="100"/>
      <c r="D9" s="100"/>
      <c r="E9" s="100"/>
      <c r="F9" s="100"/>
      <c r="G9" s="101"/>
      <c r="H9" s="101"/>
      <c r="I9" s="100"/>
      <c r="J9" s="100"/>
      <c r="K9" s="100"/>
      <c r="L9" s="100"/>
      <c r="M9" s="104"/>
      <c r="N9" s="104"/>
    </row>
    <row r="10" spans="1:14">
      <c r="A10" s="100"/>
      <c r="B10" s="100" t="s">
        <v>179</v>
      </c>
      <c r="C10" s="100"/>
      <c r="D10" s="100" t="s">
        <v>180</v>
      </c>
      <c r="E10" s="100"/>
      <c r="F10" s="100" t="s">
        <v>181</v>
      </c>
      <c r="G10" s="101"/>
      <c r="H10" s="101" t="s">
        <v>76</v>
      </c>
      <c r="I10" s="100"/>
      <c r="J10" s="100" t="s">
        <v>182</v>
      </c>
      <c r="K10" s="100"/>
      <c r="L10" s="100"/>
      <c r="M10" s="104"/>
      <c r="N10" s="104"/>
    </row>
    <row r="11" spans="1:14">
      <c r="A11" s="100"/>
      <c r="B11" s="100"/>
      <c r="C11" s="100"/>
      <c r="D11" s="100"/>
      <c r="E11" s="100"/>
      <c r="F11" s="100"/>
      <c r="G11" s="101"/>
      <c r="H11" s="101"/>
      <c r="I11" s="100"/>
      <c r="J11" s="100"/>
      <c r="K11" s="100"/>
      <c r="L11" s="100"/>
      <c r="M11" s="104"/>
      <c r="N11" s="104"/>
    </row>
    <row r="12" spans="1:14">
      <c r="A12" s="100"/>
      <c r="B12" s="100" t="s">
        <v>89</v>
      </c>
      <c r="C12" s="100"/>
      <c r="D12" s="100" t="s">
        <v>183</v>
      </c>
      <c r="E12" s="100"/>
      <c r="F12" s="100"/>
      <c r="G12" s="101"/>
      <c r="H12" s="101" t="s">
        <v>184</v>
      </c>
      <c r="I12" s="100"/>
      <c r="J12" s="100" t="s">
        <v>88</v>
      </c>
      <c r="K12" s="100"/>
      <c r="L12" s="100"/>
      <c r="M12" s="104"/>
      <c r="N12" s="104"/>
    </row>
    <row r="13" spans="1:14">
      <c r="A13" s="100"/>
      <c r="B13" s="100" t="s">
        <v>47</v>
      </c>
      <c r="C13" s="100"/>
      <c r="D13" s="100" t="s">
        <v>183</v>
      </c>
      <c r="E13" s="100"/>
      <c r="F13" s="100"/>
      <c r="G13" s="101"/>
      <c r="H13" s="101" t="s">
        <v>185</v>
      </c>
      <c r="I13" s="100"/>
      <c r="J13" s="100" t="s">
        <v>88</v>
      </c>
      <c r="K13" s="100"/>
      <c r="L13" s="100"/>
      <c r="M13" s="104"/>
      <c r="N13" s="104"/>
    </row>
    <row r="14" spans="1:14">
      <c r="A14" s="100"/>
      <c r="B14" s="100" t="s">
        <v>63</v>
      </c>
      <c r="C14" s="100"/>
      <c r="D14" s="100" t="s">
        <v>183</v>
      </c>
      <c r="E14" s="100"/>
      <c r="F14" s="100"/>
      <c r="G14" s="101"/>
      <c r="H14" s="101" t="s">
        <v>186</v>
      </c>
      <c r="I14" s="100"/>
      <c r="J14" s="100" t="s">
        <v>80</v>
      </c>
      <c r="K14" s="100"/>
      <c r="L14" s="100"/>
      <c r="M14" s="104"/>
      <c r="N14" s="104"/>
    </row>
    <row r="15" spans="1:14">
      <c r="A15" s="100"/>
      <c r="B15" s="100" t="s">
        <v>89</v>
      </c>
      <c r="C15" s="100"/>
      <c r="D15" s="100" t="s">
        <v>183</v>
      </c>
      <c r="E15" s="100"/>
      <c r="F15" s="100" t="s">
        <v>187</v>
      </c>
      <c r="G15" s="100"/>
      <c r="H15" s="100"/>
      <c r="I15" s="100"/>
      <c r="J15" s="100" t="s">
        <v>88</v>
      </c>
      <c r="K15" s="100"/>
      <c r="L15" s="100"/>
      <c r="M15" s="104"/>
      <c r="N15" s="104"/>
    </row>
    <row r="16" spans="1:14">
      <c r="A16" s="100"/>
      <c r="B16" s="100" t="s">
        <v>89</v>
      </c>
      <c r="C16" s="100"/>
      <c r="D16" s="100" t="s">
        <v>188</v>
      </c>
      <c r="E16" s="100"/>
      <c r="F16" s="100"/>
      <c r="G16" s="100"/>
      <c r="H16" s="101" t="s">
        <v>189</v>
      </c>
      <c r="I16" s="100"/>
      <c r="J16" s="100" t="s">
        <v>88</v>
      </c>
      <c r="K16" s="100"/>
      <c r="L16" s="100"/>
      <c r="M16" s="104"/>
      <c r="N16" s="104"/>
    </row>
    <row r="17" spans="1:14">
      <c r="A17" s="100"/>
      <c r="B17" s="100" t="s">
        <v>89</v>
      </c>
      <c r="C17" s="100"/>
      <c r="D17" s="100" t="s">
        <v>183</v>
      </c>
      <c r="E17" s="100"/>
      <c r="F17" s="100" t="s">
        <v>190</v>
      </c>
      <c r="G17" s="101"/>
      <c r="H17" s="101"/>
      <c r="I17" s="100"/>
      <c r="J17" s="100" t="s">
        <v>88</v>
      </c>
      <c r="K17" s="100"/>
      <c r="L17" s="100"/>
      <c r="M17" s="104"/>
      <c r="N17" s="104"/>
    </row>
    <row r="18" spans="1:14">
      <c r="A18" s="100"/>
      <c r="B18" s="100" t="s">
        <v>89</v>
      </c>
      <c r="C18" s="100"/>
      <c r="D18" s="100" t="s">
        <v>183</v>
      </c>
      <c r="E18" s="100"/>
      <c r="F18" s="100"/>
      <c r="G18" s="101"/>
      <c r="H18" s="101" t="s">
        <v>191</v>
      </c>
      <c r="I18" s="100"/>
      <c r="J18" s="100" t="s">
        <v>88</v>
      </c>
      <c r="K18" s="100"/>
      <c r="L18" s="100"/>
      <c r="M18" s="104"/>
      <c r="N18" s="104"/>
    </row>
    <row r="19" spans="1:14">
      <c r="A19" s="100"/>
      <c r="B19" s="100" t="s">
        <v>89</v>
      </c>
      <c r="C19" s="100"/>
      <c r="D19" s="100" t="s">
        <v>183</v>
      </c>
      <c r="E19" s="100"/>
      <c r="F19" s="100"/>
      <c r="G19" s="101"/>
      <c r="H19" s="101" t="s">
        <v>192</v>
      </c>
      <c r="I19" s="100"/>
      <c r="J19" s="100" t="s">
        <v>88</v>
      </c>
      <c r="K19" s="100"/>
      <c r="L19" s="104"/>
      <c r="M19" s="104"/>
      <c r="N19" s="104"/>
    </row>
    <row r="20" spans="1:14">
      <c r="A20" s="104"/>
      <c r="B20" s="104"/>
      <c r="C20" s="104"/>
      <c r="D20" s="104"/>
      <c r="E20" s="104"/>
      <c r="F20" s="104"/>
      <c r="G20" s="101"/>
      <c r="H20" s="101"/>
      <c r="I20" s="104"/>
      <c r="J20" s="104"/>
      <c r="K20" s="104"/>
      <c r="L20" s="104"/>
      <c r="M20" s="104"/>
      <c r="N20" s="104"/>
    </row>
    <row r="21" spans="1:14">
      <c r="A21" s="104"/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</row>
    <row r="22" spans="1:14">
      <c r="A22" s="104"/>
      <c r="B22" s="104"/>
      <c r="C22" s="104"/>
      <c r="D22" s="99"/>
      <c r="E22" s="99"/>
      <c r="F22" s="99"/>
      <c r="G22" s="99"/>
      <c r="H22" s="99"/>
      <c r="I22" s="99"/>
      <c r="J22" s="106"/>
      <c r="K22" s="106"/>
      <c r="L22" s="104"/>
      <c r="M22" s="104"/>
      <c r="N22" s="104"/>
    </row>
    <row r="23" spans="1:14">
      <c r="A23" s="104"/>
      <c r="B23" s="100"/>
      <c r="C23" s="100" t="s">
        <v>193</v>
      </c>
      <c r="D23" s="99"/>
      <c r="E23" s="99"/>
      <c r="F23" s="99"/>
      <c r="G23" s="99"/>
      <c r="H23" s="99"/>
      <c r="I23" s="99"/>
      <c r="J23" s="106"/>
      <c r="K23" s="106"/>
      <c r="L23" s="104"/>
      <c r="M23" s="104"/>
      <c r="N23" s="104"/>
    </row>
    <row r="24" spans="1:14">
      <c r="A24" s="100"/>
      <c r="B24" s="100"/>
      <c r="C24" s="100"/>
      <c r="D24" s="106"/>
      <c r="E24" s="99"/>
      <c r="F24" s="99"/>
      <c r="G24" s="99"/>
      <c r="H24" s="99"/>
      <c r="I24" s="99"/>
      <c r="J24" s="106"/>
      <c r="K24" s="106"/>
      <c r="L24" s="100"/>
      <c r="M24" s="100"/>
      <c r="N24" s="100"/>
    </row>
    <row r="25" spans="1:14">
      <c r="A25" s="100"/>
      <c r="B25" s="100"/>
      <c r="C25" s="100"/>
      <c r="D25" s="106"/>
      <c r="E25" s="106"/>
      <c r="F25" s="106"/>
      <c r="G25" s="106" t="s">
        <v>203</v>
      </c>
      <c r="H25" s="106"/>
      <c r="I25" s="106"/>
      <c r="J25" s="106"/>
      <c r="K25" s="106"/>
      <c r="L25" s="100"/>
      <c r="M25" s="100"/>
      <c r="N25" s="100"/>
    </row>
    <row r="26" spans="1:14">
      <c r="A26" s="100"/>
      <c r="B26" s="100" t="s">
        <v>157</v>
      </c>
      <c r="C26" s="100"/>
      <c r="D26" s="100" t="s">
        <v>183</v>
      </c>
      <c r="E26" s="100"/>
      <c r="F26" s="100" t="s">
        <v>184</v>
      </c>
      <c r="G26" s="100"/>
      <c r="H26" s="100"/>
      <c r="I26" s="100"/>
      <c r="J26" s="100" t="s">
        <v>88</v>
      </c>
      <c r="K26" s="100"/>
      <c r="L26" s="100"/>
      <c r="M26" s="100"/>
      <c r="N26" s="100"/>
    </row>
    <row r="27" spans="1:14">
      <c r="A27" s="100"/>
      <c r="B27" s="100" t="s">
        <v>157</v>
      </c>
      <c r="C27" s="100"/>
      <c r="D27" s="100" t="s">
        <v>183</v>
      </c>
      <c r="E27" s="100"/>
      <c r="F27" s="100" t="s">
        <v>194</v>
      </c>
      <c r="G27" s="100"/>
      <c r="H27" s="100"/>
      <c r="I27" s="100"/>
      <c r="J27" s="100" t="s">
        <v>88</v>
      </c>
      <c r="K27" s="100"/>
      <c r="L27" s="100"/>
      <c r="M27" s="100"/>
      <c r="N27" s="100"/>
    </row>
    <row r="28" spans="1:14">
      <c r="A28" s="100"/>
      <c r="B28" s="100" t="s">
        <v>63</v>
      </c>
      <c r="C28" s="100"/>
      <c r="D28" s="100" t="s">
        <v>188</v>
      </c>
      <c r="E28" s="100"/>
      <c r="F28" s="100" t="s">
        <v>195</v>
      </c>
      <c r="G28" s="100"/>
      <c r="H28" s="100"/>
      <c r="I28" s="100"/>
      <c r="J28" s="100" t="s">
        <v>88</v>
      </c>
      <c r="K28" s="100"/>
      <c r="L28" s="100"/>
      <c r="M28" s="100"/>
      <c r="N28" s="100"/>
    </row>
    <row r="29" spans="1:14">
      <c r="A29" s="100"/>
      <c r="B29" s="100" t="s">
        <v>118</v>
      </c>
      <c r="C29" s="100"/>
      <c r="D29" s="100" t="s">
        <v>188</v>
      </c>
      <c r="E29" s="100"/>
      <c r="F29" s="100"/>
      <c r="G29" s="101"/>
      <c r="H29" s="101"/>
      <c r="I29" s="101"/>
      <c r="J29" s="100" t="s">
        <v>88</v>
      </c>
      <c r="K29" s="100"/>
      <c r="L29" s="100"/>
      <c r="M29" s="100"/>
      <c r="N29" s="100"/>
    </row>
    <row r="30" spans="1:14">
      <c r="A30" s="100"/>
      <c r="B30" s="100" t="s">
        <v>65</v>
      </c>
      <c r="C30" s="100"/>
      <c r="D30" s="100" t="s">
        <v>188</v>
      </c>
      <c r="E30" s="100"/>
      <c r="F30" s="100"/>
      <c r="G30" s="101"/>
      <c r="H30" s="101" t="s">
        <v>186</v>
      </c>
      <c r="I30" s="101"/>
      <c r="J30" s="100" t="s">
        <v>88</v>
      </c>
      <c r="K30" s="100"/>
      <c r="L30" s="100"/>
      <c r="M30" s="100"/>
      <c r="N30" s="100"/>
    </row>
    <row r="31" spans="1:14">
      <c r="A31" s="100"/>
      <c r="B31" s="100" t="s">
        <v>157</v>
      </c>
      <c r="C31" s="100"/>
      <c r="D31" s="100" t="s">
        <v>183</v>
      </c>
      <c r="E31" s="100"/>
      <c r="F31" s="100"/>
      <c r="G31" s="101"/>
      <c r="H31" s="101" t="s">
        <v>196</v>
      </c>
      <c r="I31" s="101"/>
      <c r="J31" s="100" t="s">
        <v>88</v>
      </c>
      <c r="K31" s="100"/>
      <c r="L31" s="100"/>
      <c r="M31" s="100"/>
      <c r="N31" s="100"/>
    </row>
    <row r="32" spans="1:14">
      <c r="A32" s="100"/>
      <c r="B32" s="100" t="s">
        <v>157</v>
      </c>
      <c r="C32" s="100"/>
      <c r="D32" s="100" t="s">
        <v>183</v>
      </c>
      <c r="E32" s="100"/>
      <c r="F32" s="100" t="s">
        <v>186</v>
      </c>
      <c r="G32" s="101"/>
      <c r="H32" s="101"/>
      <c r="I32" s="101"/>
      <c r="J32" s="100" t="s">
        <v>88</v>
      </c>
      <c r="K32" s="100"/>
      <c r="L32" s="100"/>
      <c r="M32" s="100"/>
      <c r="N32" s="100"/>
    </row>
    <row r="33" spans="1:14">
      <c r="A33" s="100"/>
      <c r="B33" s="100" t="s">
        <v>157</v>
      </c>
      <c r="C33" s="100"/>
      <c r="D33" s="100" t="s">
        <v>183</v>
      </c>
      <c r="E33" s="100"/>
      <c r="F33" s="100" t="s">
        <v>197</v>
      </c>
      <c r="G33" s="101"/>
      <c r="H33" s="101"/>
      <c r="I33" s="101"/>
      <c r="J33" s="100" t="s">
        <v>88</v>
      </c>
      <c r="K33" s="100"/>
      <c r="L33" s="100"/>
      <c r="M33" s="100"/>
      <c r="N33" s="100"/>
    </row>
    <row r="34" spans="1:14">
      <c r="A34" s="100"/>
      <c r="B34" s="100" t="s">
        <v>157</v>
      </c>
      <c r="C34" s="100"/>
      <c r="D34" s="100" t="s">
        <v>183</v>
      </c>
      <c r="E34" s="100"/>
      <c r="F34" s="100" t="s">
        <v>198</v>
      </c>
      <c r="G34" s="101"/>
      <c r="H34" s="101"/>
      <c r="I34" s="101"/>
      <c r="J34" s="100" t="s">
        <v>88</v>
      </c>
      <c r="K34" s="100"/>
      <c r="L34" s="100"/>
      <c r="M34" s="100"/>
      <c r="N34" s="100"/>
    </row>
    <row r="35" spans="1:14">
      <c r="A35" s="100"/>
      <c r="B35" s="100" t="s">
        <v>157</v>
      </c>
      <c r="C35" s="100"/>
      <c r="D35" s="100" t="s">
        <v>183</v>
      </c>
      <c r="E35" s="100"/>
      <c r="F35" s="100" t="s">
        <v>199</v>
      </c>
      <c r="G35" s="101"/>
      <c r="H35" s="101"/>
      <c r="I35" s="101"/>
      <c r="J35" s="100" t="s">
        <v>88</v>
      </c>
      <c r="K35" s="100"/>
      <c r="L35" s="100"/>
      <c r="M35" s="100"/>
      <c r="N35" s="100"/>
    </row>
    <row r="36" spans="1:14">
      <c r="A36" s="100"/>
      <c r="B36" s="100" t="s">
        <v>60</v>
      </c>
      <c r="C36" s="100"/>
      <c r="D36" s="100" t="s">
        <v>183</v>
      </c>
      <c r="E36" s="100"/>
      <c r="F36" s="100"/>
      <c r="G36" s="101"/>
      <c r="H36" s="101" t="s">
        <v>197</v>
      </c>
      <c r="I36" s="101"/>
      <c r="J36" s="100" t="s">
        <v>88</v>
      </c>
      <c r="K36" s="100"/>
      <c r="L36" s="100"/>
      <c r="M36" s="100"/>
      <c r="N36" s="100"/>
    </row>
    <row r="37" spans="1:14">
      <c r="A37" s="100"/>
      <c r="B37" s="100" t="s">
        <v>118</v>
      </c>
      <c r="C37" s="100"/>
      <c r="D37" s="100" t="s">
        <v>188</v>
      </c>
      <c r="E37" s="100"/>
      <c r="F37" s="100" t="s">
        <v>200</v>
      </c>
      <c r="G37" s="101"/>
      <c r="H37" s="101"/>
      <c r="I37" s="101"/>
      <c r="J37" s="100" t="s">
        <v>88</v>
      </c>
      <c r="K37" s="100"/>
      <c r="L37" s="100"/>
      <c r="M37" s="100"/>
      <c r="N37" s="100"/>
    </row>
    <row r="38" spans="1:14">
      <c r="A38" s="100"/>
      <c r="B38" s="100" t="s">
        <v>157</v>
      </c>
      <c r="C38" s="100"/>
      <c r="D38" s="100" t="s">
        <v>188</v>
      </c>
      <c r="E38" s="100"/>
      <c r="F38" s="100" t="s">
        <v>197</v>
      </c>
      <c r="G38" s="100"/>
      <c r="H38" s="100"/>
      <c r="I38" s="100"/>
      <c r="J38" s="100" t="s">
        <v>88</v>
      </c>
      <c r="K38" s="100"/>
      <c r="L38" s="100"/>
      <c r="M38" s="100"/>
      <c r="N38" s="100"/>
    </row>
    <row r="39" spans="1:14">
      <c r="A39" s="100"/>
      <c r="B39" s="100" t="s">
        <v>157</v>
      </c>
      <c r="C39" s="100"/>
      <c r="D39" s="100" t="s">
        <v>188</v>
      </c>
      <c r="E39" s="100"/>
      <c r="F39" s="100" t="s">
        <v>189</v>
      </c>
      <c r="G39" s="100"/>
      <c r="H39" s="100"/>
      <c r="I39" s="100"/>
      <c r="J39" s="100" t="s">
        <v>88</v>
      </c>
      <c r="K39" s="100"/>
      <c r="L39" s="100"/>
      <c r="M39" s="100"/>
      <c r="N39" s="100"/>
    </row>
    <row r="40" spans="1:14">
      <c r="A40" s="100"/>
      <c r="B40" s="100" t="s">
        <v>157</v>
      </c>
      <c r="C40" s="100"/>
      <c r="D40" s="100" t="s">
        <v>188</v>
      </c>
      <c r="E40" s="100"/>
      <c r="F40" s="100" t="s">
        <v>201</v>
      </c>
      <c r="G40" s="100"/>
      <c r="H40" s="100"/>
      <c r="I40" s="100"/>
      <c r="J40" s="100" t="s">
        <v>88</v>
      </c>
      <c r="K40" s="100"/>
      <c r="L40" s="100"/>
      <c r="M40" s="100"/>
      <c r="N40" s="100"/>
    </row>
    <row r="41" spans="1:14">
      <c r="A41" s="100"/>
      <c r="B41" s="100" t="s">
        <v>157</v>
      </c>
      <c r="C41" s="100"/>
      <c r="D41" s="100" t="s">
        <v>188</v>
      </c>
      <c r="E41" s="100"/>
      <c r="F41" s="100" t="s">
        <v>202</v>
      </c>
      <c r="G41" s="100"/>
      <c r="H41" s="100"/>
      <c r="I41" s="100"/>
      <c r="J41" s="100" t="s">
        <v>88</v>
      </c>
      <c r="K41" s="100"/>
      <c r="L41" s="100"/>
      <c r="M41" s="100"/>
      <c r="N41" s="100"/>
    </row>
    <row r="42" spans="1:14">
      <c r="A42" s="100"/>
      <c r="B42" s="100" t="s">
        <v>157</v>
      </c>
      <c r="C42" s="100"/>
      <c r="D42" s="100" t="s">
        <v>188</v>
      </c>
      <c r="E42" s="100"/>
      <c r="F42" s="100" t="s">
        <v>191</v>
      </c>
      <c r="G42" s="100"/>
      <c r="H42" s="100"/>
      <c r="I42" s="100"/>
      <c r="J42" s="100" t="s">
        <v>88</v>
      </c>
      <c r="K42" s="100"/>
      <c r="L42" s="100"/>
      <c r="M42" s="100"/>
      <c r="N42" s="100"/>
    </row>
    <row r="43" spans="1:14">
      <c r="A43" s="100"/>
      <c r="B43" s="100" t="s">
        <v>157</v>
      </c>
      <c r="C43" s="100"/>
      <c r="D43" s="100" t="s">
        <v>188</v>
      </c>
      <c r="E43" s="100"/>
      <c r="F43" s="100" t="s">
        <v>202</v>
      </c>
      <c r="G43" s="100"/>
      <c r="H43" s="100"/>
      <c r="I43" s="100"/>
      <c r="J43" s="100" t="s">
        <v>88</v>
      </c>
      <c r="K43" s="100"/>
      <c r="L43" s="100"/>
      <c r="M43" s="100"/>
      <c r="N43" s="100"/>
    </row>
    <row r="44" spans="1:14">
      <c r="A44" s="100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</row>
    <row r="45" spans="1:14">
      <c r="A45" s="100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</row>
    <row r="46" spans="1:14">
      <c r="A46" s="100"/>
      <c r="B46" s="100"/>
      <c r="C46" s="100"/>
      <c r="D46" s="100"/>
      <c r="E46" s="100"/>
      <c r="F46" s="100"/>
      <c r="G46" s="106"/>
      <c r="H46" s="106"/>
      <c r="I46" s="106"/>
      <c r="J46" s="106"/>
      <c r="K46" s="100"/>
      <c r="L46" s="100"/>
      <c r="M46" s="100"/>
      <c r="N46" s="100"/>
    </row>
    <row r="47" spans="1:14">
      <c r="A47" s="100"/>
      <c r="B47" s="100"/>
      <c r="C47" s="100"/>
      <c r="D47" s="100"/>
      <c r="E47" s="100"/>
      <c r="F47" s="100"/>
      <c r="G47" s="106"/>
      <c r="H47" s="106" t="s">
        <v>204</v>
      </c>
      <c r="I47" s="106"/>
      <c r="J47" s="106" t="s">
        <v>205</v>
      </c>
      <c r="K47" s="100"/>
      <c r="L47" s="100"/>
      <c r="M47" s="100"/>
      <c r="N47" s="100"/>
    </row>
    <row r="48" spans="1:14">
      <c r="A48" s="100"/>
      <c r="B48" s="100"/>
      <c r="C48" s="100"/>
      <c r="D48" s="100"/>
      <c r="E48" s="100"/>
      <c r="F48" s="100"/>
      <c r="G48" s="106"/>
      <c r="H48" s="106" t="s">
        <v>206</v>
      </c>
      <c r="I48" s="106"/>
      <c r="J48" s="106" t="s">
        <v>207</v>
      </c>
      <c r="K48" s="100"/>
      <c r="L48" s="100"/>
      <c r="M48" s="100"/>
      <c r="N48" s="100"/>
    </row>
    <row r="49" spans="1:15">
      <c r="A49" s="100"/>
      <c r="B49" s="100"/>
      <c r="C49" s="100"/>
      <c r="D49" s="100"/>
      <c r="E49" s="100"/>
      <c r="F49" s="100"/>
      <c r="G49" s="106"/>
      <c r="H49" s="106" t="s">
        <v>208</v>
      </c>
      <c r="I49" s="106"/>
      <c r="J49" s="118">
        <v>0.83330000000000004</v>
      </c>
      <c r="K49" s="100"/>
      <c r="L49" s="100"/>
      <c r="M49" s="100"/>
      <c r="N49" s="100"/>
    </row>
    <row r="50" spans="1:15">
      <c r="A50" s="100"/>
      <c r="B50" s="100"/>
      <c r="C50" s="100"/>
      <c r="D50" s="100"/>
      <c r="E50" s="100"/>
      <c r="F50" s="100"/>
      <c r="G50" s="106"/>
      <c r="H50" s="106"/>
      <c r="I50" s="106"/>
      <c r="J50" s="106"/>
      <c r="K50" s="100"/>
      <c r="L50" s="100"/>
      <c r="M50" s="100"/>
      <c r="N50" s="100"/>
    </row>
    <row r="51" spans="1:15">
      <c r="A51" s="100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</row>
    <row r="52" spans="1:15">
      <c r="A52" s="100"/>
      <c r="B52" s="100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</row>
    <row r="53" spans="1:15">
      <c r="A53" s="100"/>
      <c r="B53" s="100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</row>
    <row r="54" spans="1:15">
      <c r="A54" s="100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</row>
    <row r="55" spans="1:15">
      <c r="A55" s="100"/>
      <c r="B55" s="119">
        <v>44578</v>
      </c>
      <c r="C55" s="100" t="s">
        <v>209</v>
      </c>
      <c r="D55" s="119">
        <v>44582</v>
      </c>
      <c r="E55" s="100"/>
      <c r="F55" s="100"/>
      <c r="G55" s="100"/>
      <c r="H55" s="100"/>
      <c r="I55" s="100"/>
      <c r="J55" s="100"/>
      <c r="K55" s="100"/>
      <c r="L55" s="100"/>
      <c r="M55" s="100"/>
      <c r="N55" s="100"/>
    </row>
    <row r="56" spans="1:15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4"/>
    </row>
    <row r="57" spans="1:15">
      <c r="A57" s="100"/>
      <c r="B57" s="100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4"/>
    </row>
    <row r="58" spans="1:15">
      <c r="A58" s="100"/>
      <c r="B58" s="100" t="s">
        <v>210</v>
      </c>
      <c r="C58" s="100"/>
      <c r="D58" s="100" t="s">
        <v>183</v>
      </c>
      <c r="E58" s="100"/>
      <c r="F58" s="100" t="s">
        <v>211</v>
      </c>
      <c r="G58" s="101"/>
      <c r="H58" s="101"/>
      <c r="I58" s="100"/>
      <c r="J58" s="100" t="s">
        <v>88</v>
      </c>
      <c r="K58" s="100"/>
      <c r="L58" s="100"/>
      <c r="M58" s="100"/>
      <c r="N58" s="100"/>
      <c r="O58" s="104"/>
    </row>
    <row r="59" spans="1:15">
      <c r="A59" s="100"/>
      <c r="B59" s="100" t="s">
        <v>63</v>
      </c>
      <c r="C59" s="100"/>
      <c r="D59" s="100" t="s">
        <v>188</v>
      </c>
      <c r="E59" s="100"/>
      <c r="F59" s="100"/>
      <c r="G59" s="101"/>
      <c r="H59" s="101" t="s">
        <v>196</v>
      </c>
      <c r="I59" s="101"/>
      <c r="J59" s="100" t="s">
        <v>88</v>
      </c>
      <c r="K59" s="100"/>
      <c r="L59" s="100"/>
      <c r="M59" s="100"/>
      <c r="N59" s="100"/>
      <c r="O59" s="104"/>
    </row>
    <row r="60" spans="1:15">
      <c r="A60" s="100"/>
      <c r="B60" s="100" t="s">
        <v>157</v>
      </c>
      <c r="C60" s="100"/>
      <c r="D60" s="100" t="s">
        <v>188</v>
      </c>
      <c r="E60" s="100"/>
      <c r="F60" s="100" t="s">
        <v>197</v>
      </c>
      <c r="G60" s="101"/>
      <c r="H60" s="101"/>
      <c r="I60" s="100"/>
      <c r="J60" s="100" t="s">
        <v>88</v>
      </c>
      <c r="K60" s="100"/>
      <c r="L60" s="100"/>
      <c r="M60" s="100"/>
      <c r="N60" s="100"/>
      <c r="O60" s="104"/>
    </row>
    <row r="61" spans="1:15">
      <c r="A61" s="100"/>
      <c r="B61" s="100" t="s">
        <v>157</v>
      </c>
      <c r="C61" s="100"/>
      <c r="D61" s="100" t="s">
        <v>188</v>
      </c>
      <c r="E61" s="100"/>
      <c r="F61" s="100"/>
      <c r="G61" s="101"/>
      <c r="H61" s="101" t="s">
        <v>212</v>
      </c>
      <c r="I61" s="100"/>
      <c r="J61" s="100" t="s">
        <v>88</v>
      </c>
      <c r="K61" s="100"/>
      <c r="L61" s="100"/>
      <c r="M61" s="100"/>
      <c r="N61" s="100"/>
      <c r="O61" s="104"/>
    </row>
    <row r="62" spans="1:15">
      <c r="A62" s="100"/>
      <c r="B62" s="100" t="s">
        <v>157</v>
      </c>
      <c r="C62" s="100"/>
      <c r="D62" s="100" t="s">
        <v>188</v>
      </c>
      <c r="E62" s="100"/>
      <c r="F62" s="100" t="s">
        <v>213</v>
      </c>
      <c r="G62" s="101"/>
      <c r="H62" s="101"/>
      <c r="I62" s="100"/>
      <c r="J62" s="100" t="s">
        <v>88</v>
      </c>
      <c r="K62" s="100"/>
      <c r="L62" s="100"/>
      <c r="M62" s="100"/>
      <c r="N62" s="100"/>
      <c r="O62" s="104"/>
    </row>
    <row r="63" spans="1:15">
      <c r="A63" s="100"/>
      <c r="B63" s="100" t="s">
        <v>157</v>
      </c>
      <c r="C63" s="100"/>
      <c r="D63" s="100" t="s">
        <v>183</v>
      </c>
      <c r="E63" s="100"/>
      <c r="F63" s="100" t="s">
        <v>197</v>
      </c>
      <c r="G63" s="101"/>
      <c r="H63" s="101"/>
      <c r="I63" s="100"/>
      <c r="J63" s="100" t="s">
        <v>88</v>
      </c>
      <c r="K63" s="100"/>
      <c r="L63" s="100"/>
      <c r="M63" s="100"/>
      <c r="N63" s="100"/>
      <c r="O63" s="104"/>
    </row>
    <row r="64" spans="1:15">
      <c r="A64" s="100"/>
      <c r="B64" s="100" t="s">
        <v>157</v>
      </c>
      <c r="C64" s="100"/>
      <c r="D64" s="100" t="s">
        <v>183</v>
      </c>
      <c r="E64" s="100"/>
      <c r="F64" s="100" t="s">
        <v>214</v>
      </c>
      <c r="G64" s="101"/>
      <c r="H64" s="101"/>
      <c r="I64" s="100"/>
      <c r="J64" s="100" t="s">
        <v>88</v>
      </c>
      <c r="K64" s="100"/>
      <c r="L64" s="100"/>
      <c r="M64" s="100"/>
      <c r="N64" s="100"/>
      <c r="O64" s="104"/>
    </row>
    <row r="65" spans="1:15">
      <c r="A65" s="100"/>
      <c r="B65" s="100" t="s">
        <v>157</v>
      </c>
      <c r="C65" s="100"/>
      <c r="D65" s="100" t="s">
        <v>188</v>
      </c>
      <c r="E65" s="100"/>
      <c r="F65" s="100" t="s">
        <v>197</v>
      </c>
      <c r="G65" s="101"/>
      <c r="H65" s="101"/>
      <c r="I65" s="100"/>
      <c r="J65" s="100" t="s">
        <v>88</v>
      </c>
      <c r="K65" s="100"/>
      <c r="L65" s="100"/>
      <c r="M65" s="100"/>
      <c r="N65" s="100"/>
      <c r="O65" s="104"/>
    </row>
    <row r="66" spans="1:15">
      <c r="A66" s="100"/>
      <c r="B66" s="100" t="s">
        <v>157</v>
      </c>
      <c r="C66" s="100"/>
      <c r="D66" s="100" t="s">
        <v>188</v>
      </c>
      <c r="E66" s="100"/>
      <c r="F66" s="100"/>
      <c r="G66" s="101"/>
      <c r="H66" s="101" t="s">
        <v>215</v>
      </c>
      <c r="I66" s="100"/>
      <c r="J66" s="100" t="s">
        <v>88</v>
      </c>
      <c r="K66" s="100"/>
      <c r="L66" s="100"/>
      <c r="M66" s="100"/>
      <c r="N66" s="100"/>
      <c r="O66" s="104"/>
    </row>
    <row r="67" spans="1:15">
      <c r="A67" s="100"/>
      <c r="B67" s="100" t="s">
        <v>157</v>
      </c>
      <c r="C67" s="100"/>
      <c r="D67" s="100" t="s">
        <v>188</v>
      </c>
      <c r="E67" s="100"/>
      <c r="F67" s="100"/>
      <c r="G67" s="101"/>
      <c r="H67" s="101" t="s">
        <v>215</v>
      </c>
      <c r="I67" s="100"/>
      <c r="J67" s="100" t="s">
        <v>88</v>
      </c>
      <c r="K67" s="100"/>
      <c r="L67" s="100"/>
      <c r="M67" s="100"/>
      <c r="N67" s="100"/>
      <c r="O67" s="104"/>
    </row>
    <row r="68" spans="1:15">
      <c r="A68" s="100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</row>
    <row r="69" spans="1:15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</row>
    <row r="70" spans="1:15">
      <c r="A70" s="100"/>
      <c r="B70" s="100" t="s">
        <v>216</v>
      </c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</row>
    <row r="71" spans="1:15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</row>
    <row r="72" spans="1:15">
      <c r="A72" s="100"/>
      <c r="B72" s="100" t="s">
        <v>89</v>
      </c>
      <c r="C72" s="100"/>
      <c r="D72" s="100" t="s">
        <v>183</v>
      </c>
      <c r="E72" s="100"/>
      <c r="F72" s="100" t="s">
        <v>217</v>
      </c>
      <c r="G72" s="100"/>
      <c r="H72" s="100"/>
      <c r="I72" s="100"/>
      <c r="J72" s="100" t="s">
        <v>218</v>
      </c>
      <c r="K72" s="100"/>
      <c r="L72" s="100"/>
      <c r="M72" s="100"/>
      <c r="N72" s="100"/>
      <c r="O72" s="100"/>
    </row>
    <row r="73" spans="1:15">
      <c r="A73" s="100"/>
      <c r="B73" s="100" t="s">
        <v>89</v>
      </c>
      <c r="C73" s="100"/>
      <c r="D73" s="100" t="s">
        <v>183</v>
      </c>
      <c r="E73" s="100"/>
      <c r="F73" s="100" t="s">
        <v>197</v>
      </c>
      <c r="G73" s="100"/>
      <c r="H73" s="100"/>
      <c r="I73" s="100"/>
      <c r="J73" s="100" t="s">
        <v>218</v>
      </c>
      <c r="K73" s="100"/>
      <c r="L73" s="100"/>
      <c r="M73" s="100"/>
      <c r="N73" s="100"/>
      <c r="O73" s="100"/>
    </row>
    <row r="74" spans="1:15">
      <c r="A74" s="100"/>
      <c r="B74" s="100" t="s">
        <v>89</v>
      </c>
      <c r="C74" s="100"/>
      <c r="D74" s="100" t="s">
        <v>183</v>
      </c>
      <c r="E74" s="100"/>
      <c r="F74" s="100" t="s">
        <v>196</v>
      </c>
      <c r="G74" s="100"/>
      <c r="H74" s="100"/>
      <c r="I74" s="100"/>
      <c r="J74" s="100" t="s">
        <v>218</v>
      </c>
      <c r="K74" s="100"/>
      <c r="L74" s="100"/>
      <c r="M74" s="100"/>
      <c r="N74" s="100"/>
      <c r="O74" s="100"/>
    </row>
    <row r="75" spans="1:15">
      <c r="A75" s="100"/>
      <c r="B75" s="100" t="s">
        <v>219</v>
      </c>
      <c r="C75" s="100"/>
      <c r="D75" s="100" t="s">
        <v>183</v>
      </c>
      <c r="E75" s="100"/>
      <c r="F75" s="100" t="s">
        <v>220</v>
      </c>
      <c r="G75" s="101"/>
      <c r="H75" s="101"/>
      <c r="I75" s="100"/>
      <c r="J75" s="100" t="s">
        <v>218</v>
      </c>
      <c r="K75" s="100"/>
      <c r="L75" s="100"/>
      <c r="M75" s="100"/>
      <c r="N75" s="100"/>
      <c r="O75" s="100"/>
    </row>
    <row r="76" spans="1:15">
      <c r="A76" s="100"/>
      <c r="B76" s="100" t="s">
        <v>63</v>
      </c>
      <c r="C76" s="100"/>
      <c r="D76" s="100" t="s">
        <v>183</v>
      </c>
      <c r="E76" s="100"/>
      <c r="F76" s="100" t="s">
        <v>197</v>
      </c>
      <c r="G76" s="101"/>
      <c r="H76" s="101"/>
      <c r="I76" s="100"/>
      <c r="J76" s="100" t="s">
        <v>218</v>
      </c>
      <c r="K76" s="100"/>
      <c r="L76" s="100"/>
      <c r="M76" s="100"/>
      <c r="N76" s="100"/>
      <c r="O76" s="100"/>
    </row>
    <row r="77" spans="1:15">
      <c r="A77" s="100"/>
      <c r="B77" s="100" t="s">
        <v>89</v>
      </c>
      <c r="C77" s="100"/>
      <c r="D77" s="100" t="s">
        <v>183</v>
      </c>
      <c r="E77" s="100"/>
      <c r="F77" s="100" t="s">
        <v>196</v>
      </c>
      <c r="G77" s="101"/>
      <c r="H77" s="101"/>
      <c r="I77" s="100"/>
      <c r="J77" s="100" t="s">
        <v>218</v>
      </c>
      <c r="K77" s="100"/>
      <c r="L77" s="100"/>
      <c r="M77" s="100"/>
      <c r="N77" s="100"/>
      <c r="O77" s="100"/>
    </row>
    <row r="78" spans="1:15">
      <c r="A78" s="100"/>
      <c r="B78" s="100" t="s">
        <v>89</v>
      </c>
      <c r="C78" s="100"/>
      <c r="D78" s="100" t="s">
        <v>183</v>
      </c>
      <c r="E78" s="100"/>
      <c r="F78" s="100" t="s">
        <v>221</v>
      </c>
      <c r="G78" s="101"/>
      <c r="H78" s="101"/>
      <c r="I78" s="100"/>
      <c r="J78" s="100" t="s">
        <v>218</v>
      </c>
      <c r="K78" s="100"/>
      <c r="L78" s="100"/>
      <c r="M78" s="100"/>
      <c r="N78" s="100"/>
      <c r="O78" s="100"/>
    </row>
    <row r="79" spans="1:15">
      <c r="A79" s="100"/>
      <c r="B79" s="100" t="s">
        <v>89</v>
      </c>
      <c r="C79" s="100"/>
      <c r="D79" s="100" t="s">
        <v>222</v>
      </c>
      <c r="E79" s="100"/>
      <c r="F79" s="100"/>
      <c r="G79" s="101"/>
      <c r="H79" s="101" t="s">
        <v>184</v>
      </c>
      <c r="I79" s="100"/>
      <c r="J79" s="100" t="s">
        <v>218</v>
      </c>
      <c r="K79" s="100"/>
      <c r="L79" s="100"/>
      <c r="M79" s="100"/>
      <c r="N79" s="100"/>
      <c r="O79" s="100"/>
    </row>
    <row r="80" spans="1:15">
      <c r="A80" s="100"/>
      <c r="B80" s="100" t="s">
        <v>89</v>
      </c>
      <c r="C80" s="100"/>
      <c r="D80" s="100" t="s">
        <v>183</v>
      </c>
      <c r="E80" s="100"/>
      <c r="F80" s="100" t="s">
        <v>215</v>
      </c>
      <c r="G80" s="101"/>
      <c r="H80" s="101"/>
      <c r="I80" s="100"/>
      <c r="J80" s="100" t="s">
        <v>218</v>
      </c>
      <c r="K80" s="100"/>
      <c r="L80" s="100"/>
      <c r="M80" s="100"/>
      <c r="N80" s="100"/>
      <c r="O80" s="100"/>
    </row>
    <row r="81" spans="1:15">
      <c r="A81" s="100"/>
      <c r="B81" s="100" t="s">
        <v>89</v>
      </c>
      <c r="C81" s="100"/>
      <c r="D81" s="100" t="s">
        <v>183</v>
      </c>
      <c r="E81" s="100"/>
      <c r="F81" s="100"/>
      <c r="G81" s="101"/>
      <c r="H81" s="101" t="s">
        <v>223</v>
      </c>
      <c r="I81" s="100"/>
      <c r="J81" s="100" t="s">
        <v>218</v>
      </c>
      <c r="K81" s="100"/>
      <c r="L81" s="100"/>
      <c r="M81" s="100"/>
      <c r="N81" s="100"/>
      <c r="O81" s="100"/>
    </row>
    <row r="82" spans="1:15">
      <c r="A82" s="100"/>
      <c r="B82" s="100" t="s">
        <v>89</v>
      </c>
      <c r="C82" s="100"/>
      <c r="D82" s="100" t="s">
        <v>188</v>
      </c>
      <c r="E82" s="100"/>
      <c r="F82" s="100" t="s">
        <v>197</v>
      </c>
      <c r="G82" s="101"/>
      <c r="H82" s="101"/>
      <c r="I82" s="100"/>
      <c r="J82" s="100" t="s">
        <v>218</v>
      </c>
      <c r="K82" s="100"/>
      <c r="L82" s="100"/>
      <c r="M82" s="100"/>
      <c r="N82" s="100"/>
      <c r="O82" s="100"/>
    </row>
    <row r="83" spans="1:15">
      <c r="A83" s="95"/>
      <c r="B83" s="95" t="s">
        <v>63</v>
      </c>
      <c r="C83" s="95"/>
      <c r="D83" s="95" t="s">
        <v>183</v>
      </c>
      <c r="E83" s="95"/>
      <c r="F83" s="95" t="s">
        <v>214</v>
      </c>
      <c r="G83" s="84"/>
      <c r="H83" s="84"/>
      <c r="I83" s="95"/>
      <c r="J83" s="95" t="s">
        <v>218</v>
      </c>
      <c r="K83" s="95"/>
      <c r="L83" s="95"/>
      <c r="M83" s="95"/>
      <c r="N83" s="95"/>
      <c r="O83" s="95"/>
    </row>
    <row r="84" spans="1:15">
      <c r="A84" s="95"/>
      <c r="B84" s="95"/>
      <c r="C84" s="95"/>
      <c r="D84" s="95"/>
      <c r="E84" s="95"/>
      <c r="F84" s="95"/>
      <c r="G84" s="84"/>
      <c r="H84" s="84"/>
      <c r="I84" s="95"/>
      <c r="J84" s="95"/>
      <c r="K84" s="95"/>
      <c r="L84" s="95"/>
      <c r="M84" s="95"/>
      <c r="N84" s="95"/>
      <c r="O84" s="95"/>
    </row>
    <row r="85" spans="1:15">
      <c r="A85" s="95"/>
      <c r="B85" s="95"/>
      <c r="C85" s="95"/>
      <c r="D85" s="95"/>
      <c r="E85" s="95"/>
      <c r="F85" s="95"/>
      <c r="G85" s="84"/>
      <c r="H85" s="84"/>
      <c r="I85" s="95"/>
      <c r="J85" s="95"/>
      <c r="K85" s="95"/>
      <c r="L85" s="95"/>
      <c r="M85" s="95"/>
      <c r="N85" s="95"/>
      <c r="O85" s="95"/>
    </row>
    <row r="86" spans="1:15">
      <c r="A86" s="95"/>
      <c r="B86" s="95"/>
      <c r="C86" s="95" t="s">
        <v>224</v>
      </c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</row>
    <row r="87" spans="1:15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</row>
    <row r="88" spans="1:15">
      <c r="A88" s="95"/>
      <c r="B88" s="95" t="s">
        <v>225</v>
      </c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</row>
    <row r="89" spans="1:15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</row>
    <row r="90" spans="1:15">
      <c r="A90" s="95"/>
      <c r="B90" s="95" t="s">
        <v>89</v>
      </c>
      <c r="C90" s="95"/>
      <c r="D90" s="95" t="s">
        <v>183</v>
      </c>
      <c r="E90" s="95"/>
      <c r="F90" s="95" t="s">
        <v>186</v>
      </c>
      <c r="G90" s="95"/>
      <c r="H90" s="95"/>
      <c r="I90" s="95"/>
      <c r="J90" s="95" t="s">
        <v>88</v>
      </c>
      <c r="K90" s="95"/>
      <c r="L90" s="95"/>
      <c r="M90" s="95"/>
      <c r="N90" s="95"/>
      <c r="O90" s="95"/>
    </row>
    <row r="91" spans="1:15">
      <c r="A91" s="95"/>
      <c r="B91" s="95" t="s">
        <v>89</v>
      </c>
      <c r="C91" s="95"/>
      <c r="D91" s="95" t="s">
        <v>183</v>
      </c>
      <c r="E91" s="95"/>
      <c r="F91" s="95" t="s">
        <v>196</v>
      </c>
      <c r="G91" s="95"/>
      <c r="H91" s="95"/>
      <c r="I91" s="95"/>
      <c r="J91" s="95" t="s">
        <v>88</v>
      </c>
      <c r="K91" s="95"/>
      <c r="L91" s="95"/>
      <c r="M91" s="95"/>
      <c r="N91" s="95"/>
      <c r="O91" s="95"/>
    </row>
    <row r="92" spans="1:15">
      <c r="A92" s="95"/>
      <c r="B92" s="95" t="s">
        <v>89</v>
      </c>
      <c r="C92" s="95"/>
      <c r="D92" s="95" t="s">
        <v>183</v>
      </c>
      <c r="E92" s="95"/>
      <c r="F92" s="95" t="s">
        <v>198</v>
      </c>
      <c r="G92" s="95"/>
      <c r="H92" s="95"/>
      <c r="I92" s="95"/>
      <c r="J92" s="95" t="s">
        <v>88</v>
      </c>
      <c r="K92" s="95"/>
      <c r="L92" s="95"/>
      <c r="M92" s="95"/>
      <c r="N92" s="95"/>
      <c r="O92" s="95"/>
    </row>
    <row r="93" spans="1:15">
      <c r="A93" s="95"/>
      <c r="B93" s="95" t="s">
        <v>89</v>
      </c>
      <c r="C93" s="95"/>
      <c r="D93" s="95" t="s">
        <v>188</v>
      </c>
      <c r="E93" s="95"/>
      <c r="F93" s="95" t="s">
        <v>223</v>
      </c>
      <c r="G93" s="95"/>
      <c r="H93" s="95"/>
      <c r="I93" s="95"/>
      <c r="J93" s="95" t="s">
        <v>88</v>
      </c>
      <c r="K93" s="95"/>
      <c r="L93" s="95"/>
      <c r="M93" s="95"/>
      <c r="N93" s="95"/>
      <c r="O93" s="95"/>
    </row>
    <row r="94" spans="1:15">
      <c r="A94" s="95"/>
      <c r="B94" s="95" t="s">
        <v>89</v>
      </c>
      <c r="C94" s="95"/>
      <c r="D94" s="95" t="s">
        <v>188</v>
      </c>
      <c r="E94" s="95"/>
      <c r="F94" s="95" t="s">
        <v>196</v>
      </c>
      <c r="G94" s="95"/>
      <c r="H94" s="95"/>
      <c r="I94" s="95"/>
      <c r="J94" s="95" t="s">
        <v>88</v>
      </c>
      <c r="K94" s="95"/>
      <c r="L94" s="95"/>
      <c r="M94" s="95"/>
      <c r="N94" s="95"/>
      <c r="O94" s="95"/>
    </row>
    <row r="95" spans="1:15">
      <c r="A95" s="95"/>
      <c r="B95" s="95" t="s">
        <v>89</v>
      </c>
      <c r="C95" s="95"/>
      <c r="D95" s="95" t="s">
        <v>188</v>
      </c>
      <c r="E95" s="95"/>
      <c r="F95" s="95" t="s">
        <v>138</v>
      </c>
      <c r="G95" s="95"/>
      <c r="H95" s="95"/>
      <c r="I95" s="95"/>
      <c r="J95" s="95" t="s">
        <v>88</v>
      </c>
      <c r="K95" s="95"/>
      <c r="L95" s="95"/>
      <c r="M95" s="95"/>
      <c r="N95" s="95"/>
      <c r="O95" s="95"/>
    </row>
    <row r="96" spans="1:15">
      <c r="A96" s="95"/>
      <c r="B96" s="95" t="s">
        <v>58</v>
      </c>
      <c r="C96" s="95"/>
      <c r="D96" s="95" t="s">
        <v>188</v>
      </c>
      <c r="E96" s="95"/>
      <c r="F96" s="95" t="s">
        <v>226</v>
      </c>
      <c r="G96" s="95"/>
      <c r="H96" s="95"/>
      <c r="I96" s="95"/>
      <c r="J96" s="95" t="s">
        <v>88</v>
      </c>
      <c r="K96" s="95"/>
      <c r="L96" s="95"/>
      <c r="M96" s="95"/>
      <c r="N96" s="95"/>
      <c r="O96" s="95"/>
    </row>
    <row r="97" spans="1:15">
      <c r="A97" s="95"/>
      <c r="B97" s="95" t="s">
        <v>63</v>
      </c>
      <c r="C97" s="95"/>
      <c r="D97" s="95" t="s">
        <v>188</v>
      </c>
      <c r="E97" s="95"/>
      <c r="F97" s="95" t="s">
        <v>215</v>
      </c>
      <c r="G97" s="95"/>
      <c r="H97" s="95"/>
      <c r="I97" s="95"/>
      <c r="J97" s="95" t="s">
        <v>88</v>
      </c>
      <c r="K97" s="95"/>
      <c r="L97" s="95"/>
      <c r="M97" s="95"/>
      <c r="N97" s="95"/>
      <c r="O97" s="95"/>
    </row>
    <row r="98" spans="1:15">
      <c r="A98" s="95"/>
      <c r="B98" s="95" t="s">
        <v>58</v>
      </c>
      <c r="C98" s="95"/>
      <c r="D98" s="95" t="s">
        <v>188</v>
      </c>
      <c r="E98" s="95"/>
      <c r="F98" s="95" t="s">
        <v>138</v>
      </c>
      <c r="G98" s="95"/>
      <c r="H98" s="95"/>
      <c r="I98" s="95"/>
      <c r="J98" s="95" t="s">
        <v>88</v>
      </c>
      <c r="K98" s="95"/>
      <c r="L98" s="95"/>
      <c r="M98" s="95"/>
      <c r="N98" s="95"/>
      <c r="O98" s="95"/>
    </row>
    <row r="99" spans="1:15">
      <c r="A99" s="95"/>
      <c r="B99" s="95" t="s">
        <v>63</v>
      </c>
      <c r="C99" s="95"/>
      <c r="D99" s="95" t="s">
        <v>188</v>
      </c>
      <c r="E99" s="95"/>
      <c r="F99" s="95"/>
      <c r="G99" s="95"/>
      <c r="H99" s="95" t="s">
        <v>184</v>
      </c>
      <c r="I99" s="95"/>
      <c r="J99" s="95" t="s">
        <v>88</v>
      </c>
      <c r="K99" s="95"/>
      <c r="L99" s="95"/>
      <c r="M99" s="95"/>
      <c r="N99" s="95"/>
      <c r="O99" s="95"/>
    </row>
    <row r="100" spans="1:15">
      <c r="A100" s="95"/>
      <c r="B100" s="95" t="s">
        <v>68</v>
      </c>
      <c r="C100" s="95"/>
      <c r="D100" s="95" t="s">
        <v>188</v>
      </c>
      <c r="E100" s="95"/>
      <c r="F100" s="95" t="s">
        <v>138</v>
      </c>
      <c r="G100" s="95"/>
      <c r="H100" s="95"/>
      <c r="I100" s="95"/>
      <c r="J100" s="95" t="s">
        <v>88</v>
      </c>
      <c r="K100" s="95"/>
      <c r="L100" s="95"/>
      <c r="M100" s="95"/>
      <c r="N100" s="95"/>
      <c r="O100" s="95"/>
    </row>
    <row r="101" spans="1:15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</row>
    <row r="102" spans="1:15">
      <c r="A102" s="95"/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</row>
    <row r="103" spans="1:15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</row>
    <row r="104" spans="1:15">
      <c r="A104" s="95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</row>
    <row r="105" spans="1:15">
      <c r="A105" s="95"/>
      <c r="B105" s="95" t="s">
        <v>224</v>
      </c>
      <c r="C105" s="95"/>
      <c r="D105" s="95"/>
      <c r="E105" s="95"/>
      <c r="F105" s="95"/>
      <c r="G105" s="84"/>
      <c r="H105" s="84"/>
      <c r="I105" s="84"/>
      <c r="J105" s="95"/>
      <c r="K105" s="95"/>
      <c r="L105" s="95"/>
      <c r="M105" s="95"/>
      <c r="N105" s="95"/>
      <c r="O105" s="95"/>
    </row>
    <row r="106" spans="1:15">
      <c r="A106" s="95"/>
      <c r="B106" s="95" t="s">
        <v>227</v>
      </c>
      <c r="C106" s="95"/>
      <c r="D106" s="95"/>
      <c r="E106" s="95"/>
      <c r="F106" s="95" t="s">
        <v>181</v>
      </c>
      <c r="G106" s="84"/>
      <c r="H106" s="84" t="s">
        <v>76</v>
      </c>
      <c r="I106" s="84"/>
      <c r="J106" s="95"/>
      <c r="K106" s="95"/>
      <c r="L106" s="95"/>
      <c r="M106" s="95"/>
      <c r="N106" s="95"/>
      <c r="O106" s="95"/>
    </row>
    <row r="107" spans="1:15">
      <c r="A107" s="95"/>
      <c r="B107" s="95"/>
      <c r="C107" s="95"/>
      <c r="D107" s="95"/>
      <c r="E107" s="95"/>
      <c r="F107" s="95"/>
      <c r="G107" s="84"/>
      <c r="H107" s="84"/>
      <c r="I107" s="84"/>
      <c r="J107" s="95"/>
      <c r="K107" s="95"/>
      <c r="L107" s="95"/>
      <c r="M107" s="95"/>
      <c r="N107" s="95"/>
      <c r="O107" s="95"/>
    </row>
    <row r="108" spans="1:15">
      <c r="A108" s="95"/>
      <c r="B108" s="95" t="s">
        <v>89</v>
      </c>
      <c r="C108" s="95"/>
      <c r="D108" s="95" t="s">
        <v>188</v>
      </c>
      <c r="E108" s="95"/>
      <c r="F108" s="95"/>
      <c r="G108" s="84"/>
      <c r="H108" s="84" t="s">
        <v>228</v>
      </c>
      <c r="I108" s="84"/>
      <c r="J108" s="95"/>
      <c r="K108" s="95"/>
      <c r="L108" s="95"/>
      <c r="M108" s="95"/>
      <c r="N108" s="95"/>
      <c r="O108" s="95"/>
    </row>
    <row r="109" spans="1:15">
      <c r="A109" s="95"/>
      <c r="B109" s="95" t="s">
        <v>58</v>
      </c>
      <c r="C109" s="95"/>
      <c r="D109" s="95" t="s">
        <v>188</v>
      </c>
      <c r="E109" s="95"/>
      <c r="F109" s="95" t="s">
        <v>215</v>
      </c>
      <c r="G109" s="84"/>
      <c r="H109" s="84"/>
      <c r="I109" s="84"/>
      <c r="J109" s="95"/>
      <c r="K109" s="95"/>
      <c r="L109" s="95"/>
      <c r="M109" s="95"/>
      <c r="N109" s="95"/>
      <c r="O109" s="95"/>
    </row>
    <row r="110" spans="1:15">
      <c r="A110" s="95"/>
      <c r="B110" s="95" t="s">
        <v>55</v>
      </c>
      <c r="C110" s="95"/>
      <c r="D110" s="95" t="s">
        <v>183</v>
      </c>
      <c r="E110" s="95"/>
      <c r="F110" s="95" t="s">
        <v>184</v>
      </c>
      <c r="G110" s="84"/>
      <c r="H110" s="84"/>
      <c r="I110" s="84"/>
      <c r="J110" s="95"/>
      <c r="K110" s="95"/>
      <c r="L110" s="95"/>
      <c r="M110" s="95"/>
      <c r="N110" s="95"/>
      <c r="O110" s="95"/>
    </row>
    <row r="111" spans="1:15">
      <c r="A111" s="95"/>
      <c r="B111" s="95" t="s">
        <v>89</v>
      </c>
      <c r="C111" s="95"/>
      <c r="D111" s="95" t="s">
        <v>183</v>
      </c>
      <c r="E111" s="95"/>
      <c r="F111" s="95" t="s">
        <v>229</v>
      </c>
      <c r="G111" s="84"/>
      <c r="H111" s="84"/>
      <c r="I111" s="84"/>
      <c r="J111" s="95"/>
      <c r="K111" s="95"/>
      <c r="L111" s="95"/>
      <c r="M111" s="95"/>
      <c r="N111" s="95"/>
      <c r="O111" s="95"/>
    </row>
    <row r="112" spans="1:15">
      <c r="A112" s="95"/>
      <c r="B112" s="95" t="s">
        <v>47</v>
      </c>
      <c r="C112" s="95"/>
      <c r="D112" s="95" t="s">
        <v>188</v>
      </c>
      <c r="E112" s="95"/>
      <c r="F112" s="95" t="s">
        <v>228</v>
      </c>
      <c r="G112" s="84"/>
      <c r="H112" s="84"/>
      <c r="I112" s="84"/>
      <c r="J112" s="95"/>
      <c r="K112" s="95"/>
      <c r="L112" s="95"/>
      <c r="M112" s="95"/>
      <c r="N112" s="95"/>
      <c r="O112" s="95"/>
    </row>
    <row r="113" spans="1:15">
      <c r="A113" s="95"/>
      <c r="B113" s="95" t="s">
        <v>60</v>
      </c>
      <c r="C113" s="95"/>
      <c r="D113" s="95" t="s">
        <v>188</v>
      </c>
      <c r="E113" s="95"/>
      <c r="F113" s="95"/>
      <c r="G113" s="84"/>
      <c r="H113" s="84" t="s">
        <v>189</v>
      </c>
      <c r="I113" s="84"/>
      <c r="J113" s="95"/>
      <c r="K113" s="95"/>
      <c r="L113" s="95"/>
      <c r="M113" s="95"/>
      <c r="N113" s="95"/>
      <c r="O113" s="95"/>
    </row>
    <row r="114" spans="1:15">
      <c r="A114" s="95"/>
      <c r="B114" s="95" t="s">
        <v>89</v>
      </c>
      <c r="C114" s="95"/>
      <c r="D114" s="95" t="s">
        <v>183</v>
      </c>
      <c r="E114" s="95"/>
      <c r="F114" s="95" t="s">
        <v>215</v>
      </c>
      <c r="G114" s="84"/>
      <c r="H114" s="84"/>
      <c r="I114" s="84"/>
      <c r="J114" s="95"/>
      <c r="K114" s="95"/>
      <c r="L114" s="95"/>
      <c r="M114" s="95"/>
      <c r="N114" s="95"/>
      <c r="O114" s="95"/>
    </row>
    <row r="115" spans="1:15">
      <c r="A115" s="95"/>
      <c r="B115" s="95" t="s">
        <v>55</v>
      </c>
      <c r="C115" s="95"/>
      <c r="D115" s="95" t="s">
        <v>188</v>
      </c>
      <c r="E115" s="95"/>
      <c r="F115" s="95" t="s">
        <v>191</v>
      </c>
      <c r="G115" s="84"/>
      <c r="H115" s="84"/>
      <c r="I115" s="84"/>
      <c r="J115" s="95"/>
      <c r="K115" s="95"/>
      <c r="L115" s="95"/>
      <c r="M115" s="95"/>
      <c r="N115" s="95"/>
      <c r="O115" s="95"/>
    </row>
    <row r="116" spans="1:15">
      <c r="A116" s="95"/>
      <c r="B116" s="95" t="s">
        <v>47</v>
      </c>
      <c r="C116" s="95"/>
      <c r="D116" s="95" t="s">
        <v>188</v>
      </c>
      <c r="E116" s="95"/>
      <c r="F116" s="95" t="s">
        <v>184</v>
      </c>
      <c r="G116" s="84"/>
      <c r="H116" s="84"/>
      <c r="I116" s="84"/>
      <c r="J116" s="95"/>
      <c r="K116" s="95"/>
      <c r="L116" s="95"/>
      <c r="M116" s="95"/>
      <c r="N116" s="95"/>
      <c r="O116" s="95"/>
    </row>
    <row r="117" spans="1:15">
      <c r="A117" s="95"/>
      <c r="B117" s="95"/>
      <c r="C117" s="95"/>
      <c r="D117" s="95"/>
      <c r="E117" s="95"/>
      <c r="F117" s="95"/>
      <c r="G117" s="84"/>
      <c r="H117" s="84"/>
      <c r="I117" s="84"/>
      <c r="J117" s="95"/>
      <c r="K117" s="95"/>
      <c r="L117" s="95"/>
      <c r="M117" s="95"/>
      <c r="N117" s="95"/>
      <c r="O117" s="95"/>
    </row>
    <row r="118" spans="1:15">
      <c r="A118" s="95"/>
      <c r="B118" s="95"/>
      <c r="C118" s="95"/>
      <c r="D118" s="95"/>
      <c r="E118" s="95"/>
      <c r="F118" s="95"/>
      <c r="G118" s="84"/>
      <c r="H118" s="84"/>
      <c r="I118" s="84"/>
      <c r="J118" s="95"/>
      <c r="K118" s="95"/>
      <c r="L118" s="95"/>
      <c r="M118" s="95"/>
      <c r="N118" s="95"/>
      <c r="O118" s="95"/>
    </row>
    <row r="119" spans="1:15">
      <c r="A119" s="95"/>
      <c r="B119" s="95"/>
      <c r="C119" s="95"/>
      <c r="D119" s="95"/>
      <c r="E119" s="95"/>
      <c r="F119" s="95"/>
      <c r="G119" s="84"/>
      <c r="H119" s="84"/>
      <c r="I119" s="84"/>
      <c r="J119" s="95"/>
      <c r="K119" s="95"/>
      <c r="L119" s="95"/>
      <c r="M119" s="95"/>
      <c r="N119" s="95"/>
      <c r="O119" s="95"/>
    </row>
    <row r="120" spans="1:15">
      <c r="A120" s="95"/>
      <c r="B120" s="95"/>
      <c r="C120" s="95"/>
      <c r="D120" s="95"/>
      <c r="E120" s="95"/>
      <c r="F120" s="95"/>
      <c r="G120" s="84"/>
      <c r="H120" s="84"/>
      <c r="I120" s="84"/>
      <c r="J120" s="95"/>
      <c r="K120" s="95"/>
      <c r="L120" s="95"/>
      <c r="M120" s="95"/>
      <c r="N120" s="95"/>
      <c r="O120" s="95"/>
    </row>
    <row r="121" spans="1:15">
      <c r="A121" s="95"/>
      <c r="B121" s="95"/>
      <c r="C121" s="95"/>
      <c r="D121" s="95"/>
      <c r="E121" s="95"/>
      <c r="F121" s="95"/>
      <c r="G121" s="84"/>
      <c r="H121" s="84"/>
      <c r="I121" s="84"/>
      <c r="J121" s="95"/>
      <c r="K121" s="95"/>
      <c r="L121" s="95"/>
      <c r="M121" s="95"/>
      <c r="N121" s="95"/>
      <c r="O121" s="95"/>
    </row>
    <row r="122" spans="1:15">
      <c r="A122" s="95"/>
      <c r="B122" s="95"/>
      <c r="C122" s="95"/>
      <c r="D122" s="95"/>
      <c r="E122" s="95"/>
      <c r="F122" s="95"/>
      <c r="G122" s="84"/>
      <c r="H122" s="84"/>
      <c r="I122" s="84"/>
      <c r="J122" s="95"/>
      <c r="K122" s="95"/>
      <c r="L122" s="95"/>
      <c r="M122" s="95"/>
      <c r="N122" s="95"/>
      <c r="O122" s="95"/>
    </row>
    <row r="123" spans="1:15">
      <c r="A123" s="95"/>
      <c r="B123" s="95"/>
      <c r="C123" s="95"/>
      <c r="D123" s="95"/>
      <c r="E123" s="95"/>
      <c r="F123" s="95"/>
      <c r="G123" s="84"/>
      <c r="H123" s="84"/>
      <c r="I123" s="84"/>
      <c r="J123" s="95"/>
      <c r="K123" s="95"/>
      <c r="L123" s="95"/>
      <c r="M123" s="95"/>
      <c r="N123" s="95"/>
      <c r="O123" s="95"/>
    </row>
    <row r="124" spans="1:15">
      <c r="A124" s="95"/>
      <c r="B124" s="95"/>
      <c r="C124" s="95"/>
      <c r="D124" s="95"/>
      <c r="E124" s="95"/>
      <c r="F124" s="95"/>
      <c r="G124" s="84"/>
      <c r="H124" s="84"/>
      <c r="I124" s="84"/>
      <c r="J124" s="95"/>
      <c r="K124" s="95"/>
      <c r="L124" s="95"/>
      <c r="M124" s="95"/>
      <c r="N124" s="95"/>
      <c r="O124" s="95"/>
    </row>
    <row r="125" spans="1:15">
      <c r="A125" s="95"/>
      <c r="B125" s="95"/>
      <c r="C125" s="95"/>
      <c r="D125" s="95"/>
      <c r="E125" s="95"/>
      <c r="F125" s="95"/>
      <c r="G125" s="84"/>
      <c r="H125" s="84"/>
      <c r="I125" s="84"/>
      <c r="J125" s="95"/>
      <c r="K125" s="95"/>
      <c r="L125" s="95"/>
      <c r="M125" s="95"/>
      <c r="N125" s="95"/>
      <c r="O125" s="95"/>
    </row>
    <row r="126" spans="1:15">
      <c r="A126" s="95"/>
      <c r="B126" s="95"/>
      <c r="C126" s="95"/>
      <c r="D126" s="95"/>
      <c r="E126" s="95"/>
      <c r="F126" s="95"/>
      <c r="G126" s="84"/>
      <c r="H126" s="84"/>
      <c r="I126" s="84"/>
      <c r="J126" s="95"/>
      <c r="K126" s="95"/>
      <c r="L126" s="95"/>
      <c r="M126" s="95"/>
      <c r="N126" s="95"/>
      <c r="O126" s="95"/>
    </row>
    <row r="127" spans="1:15">
      <c r="A127" s="95"/>
      <c r="B127" s="95"/>
      <c r="C127" s="95"/>
      <c r="D127" s="95"/>
      <c r="E127" s="95"/>
      <c r="F127" s="95"/>
      <c r="G127" s="84"/>
      <c r="H127" s="84"/>
      <c r="I127" s="84"/>
      <c r="J127" s="95"/>
      <c r="K127" s="95"/>
      <c r="L127" s="95"/>
      <c r="M127" s="95"/>
      <c r="N127" s="95"/>
      <c r="O127" s="95"/>
    </row>
    <row r="128" spans="1:15">
      <c r="A128" s="95"/>
      <c r="B128" s="95"/>
      <c r="C128" s="95"/>
      <c r="D128" s="95"/>
      <c r="E128" s="95"/>
      <c r="F128" s="95"/>
      <c r="G128" s="84"/>
      <c r="H128" s="84"/>
      <c r="I128" s="84"/>
      <c r="J128" s="95"/>
      <c r="K128" s="95"/>
      <c r="L128" s="95"/>
      <c r="M128" s="95"/>
      <c r="N128" s="95"/>
      <c r="O128" s="95"/>
    </row>
    <row r="129" spans="1:15">
      <c r="A129" s="95"/>
      <c r="B129" s="95"/>
      <c r="C129" s="95"/>
      <c r="D129" s="95"/>
      <c r="E129" s="95"/>
      <c r="F129" s="95"/>
      <c r="G129" s="84"/>
      <c r="H129" s="84"/>
      <c r="I129" s="84"/>
      <c r="J129" s="95"/>
      <c r="K129" s="95"/>
      <c r="L129" s="95"/>
      <c r="M129" s="95"/>
      <c r="N129" s="95"/>
      <c r="O129" s="95"/>
    </row>
    <row r="130" spans="1:15">
      <c r="A130" s="95"/>
      <c r="B130" s="95"/>
      <c r="C130" s="95"/>
      <c r="D130" s="95"/>
      <c r="E130" s="95"/>
      <c r="F130" s="95"/>
      <c r="G130" s="84"/>
      <c r="H130" s="84"/>
      <c r="I130" s="84"/>
      <c r="J130" s="95"/>
      <c r="K130" s="95"/>
      <c r="L130" s="95"/>
      <c r="M130" s="95"/>
      <c r="N130" s="95"/>
      <c r="O130" s="95"/>
    </row>
    <row r="131" spans="1:15">
      <c r="A131" s="95"/>
      <c r="B131" s="95"/>
      <c r="C131" s="95"/>
      <c r="D131" s="95"/>
      <c r="E131" s="95"/>
      <c r="F131" s="95"/>
      <c r="G131" s="84"/>
      <c r="H131" s="84"/>
      <c r="I131" s="84"/>
      <c r="J131" s="95"/>
      <c r="K131" s="95"/>
      <c r="L131" s="95"/>
      <c r="M131" s="95"/>
      <c r="N131" s="95"/>
      <c r="O131" s="95"/>
    </row>
    <row r="132" spans="1:15">
      <c r="A132" s="95"/>
      <c r="B132" s="95"/>
      <c r="C132" s="95"/>
      <c r="D132" s="95"/>
      <c r="E132" s="95"/>
      <c r="F132" s="95"/>
      <c r="G132" s="84"/>
      <c r="H132" s="84"/>
      <c r="I132" s="84"/>
      <c r="J132" s="95"/>
      <c r="K132" s="95"/>
      <c r="L132" s="95"/>
      <c r="M132" s="95"/>
      <c r="N132" s="95"/>
      <c r="O132" s="95"/>
    </row>
    <row r="133" spans="1:15">
      <c r="A133" s="95"/>
      <c r="B133" s="95"/>
      <c r="C133" s="95"/>
      <c r="D133" s="95"/>
      <c r="E133" s="95"/>
      <c r="F133" s="95"/>
      <c r="G133" s="84"/>
      <c r="H133" s="84"/>
      <c r="I133" s="84"/>
      <c r="J133" s="95"/>
      <c r="K133" s="95"/>
      <c r="L133" s="95"/>
      <c r="M133" s="95"/>
      <c r="N133" s="95"/>
      <c r="O133" s="95"/>
    </row>
    <row r="134" spans="1:15">
      <c r="A134" s="95"/>
      <c r="B134" s="95"/>
      <c r="C134" s="95"/>
      <c r="D134" s="95"/>
      <c r="E134" s="95"/>
      <c r="F134" s="95"/>
      <c r="G134" s="84"/>
      <c r="H134" s="84"/>
      <c r="I134" s="84"/>
      <c r="J134" s="95"/>
      <c r="K134" s="95"/>
      <c r="L134" s="95"/>
      <c r="M134" s="95"/>
      <c r="N134" s="95"/>
      <c r="O134" s="95"/>
    </row>
    <row r="135" spans="1:15">
      <c r="A135" s="95"/>
      <c r="B135" s="95"/>
      <c r="C135" s="95"/>
      <c r="D135" s="95"/>
      <c r="E135" s="95"/>
      <c r="F135" s="95"/>
      <c r="G135" s="84"/>
      <c r="H135" s="84"/>
      <c r="I135" s="84"/>
      <c r="J135" s="95"/>
      <c r="K135" s="95"/>
      <c r="L135" s="95"/>
      <c r="M135" s="95"/>
      <c r="N135" s="95"/>
      <c r="O135" s="95"/>
    </row>
    <row r="136" spans="1:15">
      <c r="A136" s="95"/>
      <c r="B136" s="95"/>
      <c r="C136" s="95"/>
      <c r="D136" s="95"/>
      <c r="E136" s="95"/>
      <c r="F136" s="95"/>
      <c r="G136" s="84"/>
      <c r="H136" s="84"/>
      <c r="I136" s="84"/>
      <c r="J136" s="95"/>
      <c r="K136" s="95"/>
      <c r="L136" s="95"/>
      <c r="M136" s="95"/>
      <c r="N136" s="95"/>
      <c r="O136" s="95"/>
    </row>
    <row r="137" spans="1:15">
      <c r="A137" s="95"/>
      <c r="B137" s="95"/>
      <c r="C137" s="95"/>
      <c r="D137" s="95"/>
      <c r="E137" s="95"/>
      <c r="F137" s="95"/>
      <c r="G137" s="84"/>
      <c r="H137" s="84"/>
      <c r="I137" s="84"/>
      <c r="J137" s="95"/>
      <c r="K137" s="95"/>
      <c r="L137" s="95"/>
      <c r="M137" s="95"/>
      <c r="N137" s="95"/>
      <c r="O137" s="95"/>
    </row>
    <row r="138" spans="1:15">
      <c r="A138" s="95"/>
      <c r="B138" s="95"/>
      <c r="C138" s="95"/>
      <c r="D138" s="95"/>
      <c r="E138" s="95"/>
      <c r="F138" s="95"/>
      <c r="G138" s="84"/>
      <c r="H138" s="84"/>
      <c r="I138" s="84"/>
      <c r="J138" s="95"/>
      <c r="K138" s="95"/>
      <c r="L138" s="95"/>
      <c r="M138" s="95"/>
      <c r="N138" s="95"/>
      <c r="O138" s="95"/>
    </row>
    <row r="139" spans="1:15">
      <c r="A139" s="95"/>
      <c r="B139" s="95"/>
      <c r="C139" s="95"/>
      <c r="D139" s="95"/>
      <c r="E139" s="95"/>
      <c r="F139" s="95"/>
      <c r="G139" s="84"/>
      <c r="H139" s="84"/>
      <c r="I139" s="84"/>
      <c r="J139" s="95"/>
      <c r="K139" s="95"/>
      <c r="L139" s="95"/>
      <c r="M139" s="95"/>
      <c r="N139" s="95"/>
      <c r="O139" s="95"/>
    </row>
    <row r="140" spans="1:15">
      <c r="A140" s="95"/>
      <c r="B140" s="95"/>
      <c r="C140" s="95"/>
      <c r="D140" s="95"/>
      <c r="E140" s="95"/>
      <c r="F140" s="95"/>
      <c r="G140" s="84"/>
      <c r="H140" s="84"/>
      <c r="I140" s="84"/>
      <c r="J140" s="95"/>
      <c r="K140" s="95"/>
      <c r="L140" s="95"/>
      <c r="M140" s="95"/>
      <c r="N140" s="95"/>
      <c r="O140" s="95"/>
    </row>
    <row r="141" spans="1:15">
      <c r="A141" s="95"/>
      <c r="B141" s="95"/>
      <c r="C141" s="95"/>
      <c r="D141" s="95"/>
      <c r="E141" s="95"/>
      <c r="F141" s="95"/>
      <c r="G141" s="84"/>
      <c r="H141" s="84"/>
      <c r="I141" s="84"/>
      <c r="J141" s="95"/>
      <c r="K141" s="95"/>
      <c r="L141" s="95"/>
      <c r="M141" s="95"/>
      <c r="N141" s="95"/>
      <c r="O141" s="95"/>
    </row>
    <row r="142" spans="1:15">
      <c r="A142" s="95"/>
      <c r="B142" s="95"/>
      <c r="C142" s="95"/>
      <c r="D142" s="95"/>
      <c r="E142" s="95"/>
      <c r="F142" s="95"/>
      <c r="G142" s="84"/>
      <c r="H142" s="84"/>
      <c r="I142" s="84"/>
      <c r="J142" s="95"/>
      <c r="K142" s="95"/>
      <c r="L142" s="95"/>
      <c r="M142" s="95"/>
      <c r="N142" s="95"/>
      <c r="O142" s="95"/>
    </row>
    <row r="143" spans="1:15">
      <c r="A143" s="95"/>
      <c r="B143" s="95"/>
      <c r="C143" s="95"/>
      <c r="D143" s="95"/>
      <c r="E143" s="95"/>
      <c r="F143" s="95"/>
      <c r="G143" s="84"/>
      <c r="H143" s="84"/>
      <c r="I143" s="84"/>
      <c r="J143" s="95"/>
      <c r="K143" s="95"/>
      <c r="L143" s="95"/>
      <c r="M143" s="95"/>
      <c r="N143" s="95"/>
      <c r="O143" s="95"/>
    </row>
    <row r="144" spans="1:15">
      <c r="A144" s="95"/>
      <c r="B144" s="95"/>
      <c r="C144" s="95"/>
      <c r="D144" s="95"/>
      <c r="E144" s="95"/>
      <c r="F144" s="95"/>
      <c r="G144" s="84"/>
      <c r="H144" s="84"/>
      <c r="I144" s="84"/>
      <c r="J144" s="95"/>
      <c r="K144" s="95"/>
      <c r="L144" s="95"/>
      <c r="M144" s="95"/>
      <c r="N144" s="95"/>
      <c r="O144" s="95"/>
    </row>
    <row r="145" spans="1:15">
      <c r="A145" s="95"/>
      <c r="B145" s="95"/>
      <c r="C145" s="95"/>
      <c r="D145" s="95"/>
      <c r="E145" s="95"/>
      <c r="F145" s="95"/>
      <c r="G145" s="84"/>
      <c r="H145" s="84"/>
      <c r="I145" s="84"/>
      <c r="J145" s="95"/>
      <c r="K145" s="95"/>
      <c r="L145" s="95"/>
      <c r="M145" s="95"/>
      <c r="N145" s="95"/>
      <c r="O145" s="95"/>
    </row>
    <row r="146" spans="1:15">
      <c r="A146" s="95"/>
      <c r="B146" s="95"/>
      <c r="C146" s="95"/>
      <c r="D146" s="95"/>
      <c r="E146" s="95"/>
      <c r="F146" s="95"/>
      <c r="G146" s="84"/>
      <c r="H146" s="84"/>
      <c r="I146" s="84"/>
      <c r="J146" s="95"/>
      <c r="K146" s="95"/>
      <c r="L146" s="95"/>
      <c r="M146" s="95"/>
      <c r="N146" s="95"/>
      <c r="O146" s="95"/>
    </row>
    <row r="147" spans="1:15">
      <c r="A147" s="95"/>
      <c r="B147" s="95"/>
      <c r="C147" s="95"/>
      <c r="D147" s="95"/>
      <c r="E147" s="95"/>
      <c r="F147" s="95"/>
      <c r="G147" s="84"/>
      <c r="H147" s="84"/>
      <c r="I147" s="84"/>
      <c r="J147" s="95"/>
      <c r="K147" s="95"/>
      <c r="L147" s="95"/>
      <c r="M147" s="95"/>
      <c r="N147" s="95"/>
      <c r="O147" s="95"/>
    </row>
    <row r="148" spans="1:15">
      <c r="A148" s="95"/>
      <c r="B148" s="95"/>
      <c r="C148" s="95"/>
      <c r="D148" s="95"/>
      <c r="E148" s="95"/>
      <c r="F148" s="95"/>
      <c r="G148" s="84"/>
      <c r="H148" s="84"/>
      <c r="I148" s="84"/>
      <c r="J148" s="95"/>
      <c r="K148" s="95"/>
      <c r="L148" s="95"/>
      <c r="M148" s="95"/>
      <c r="N148" s="95"/>
      <c r="O148" s="95"/>
    </row>
    <row r="149" spans="1:15">
      <c r="A149" s="95"/>
      <c r="B149" s="95"/>
      <c r="C149" s="95"/>
      <c r="D149" s="95"/>
      <c r="E149" s="95"/>
      <c r="F149" s="95"/>
      <c r="G149" s="84"/>
      <c r="H149" s="84"/>
      <c r="I149" s="84"/>
      <c r="J149" s="95"/>
      <c r="K149" s="95"/>
      <c r="L149" s="95"/>
      <c r="M149" s="95"/>
      <c r="N149" s="95"/>
      <c r="O149" s="95"/>
    </row>
    <row r="150" spans="1:15">
      <c r="A150" s="95"/>
      <c r="B150" s="95"/>
      <c r="C150" s="95"/>
      <c r="D150" s="95"/>
      <c r="E150" s="95"/>
      <c r="F150" s="95"/>
      <c r="G150" s="84"/>
      <c r="H150" s="84"/>
      <c r="I150" s="84"/>
      <c r="J150" s="95"/>
      <c r="K150" s="95"/>
      <c r="L150" s="95"/>
      <c r="M150" s="95"/>
      <c r="N150" s="95"/>
      <c r="O150" s="95"/>
    </row>
    <row r="151" spans="1:15">
      <c r="A151" s="95"/>
      <c r="B151" s="95"/>
      <c r="C151" s="95"/>
      <c r="D151" s="95"/>
      <c r="E151" s="95"/>
      <c r="F151" s="95"/>
      <c r="G151" s="84"/>
      <c r="H151" s="84"/>
      <c r="I151" s="84"/>
      <c r="J151" s="95"/>
      <c r="K151" s="95"/>
      <c r="L151" s="95"/>
      <c r="M151" s="95"/>
      <c r="N151" s="95"/>
      <c r="O151" s="95"/>
    </row>
    <row r="152" spans="1:15">
      <c r="A152" s="95"/>
      <c r="B152" s="95"/>
      <c r="C152" s="95"/>
      <c r="D152" s="95"/>
      <c r="E152" s="95"/>
      <c r="F152" s="95"/>
      <c r="G152" s="84"/>
      <c r="H152" s="84"/>
      <c r="I152" s="84"/>
      <c r="J152" s="95"/>
      <c r="K152" s="95"/>
      <c r="L152" s="95"/>
      <c r="M152" s="95"/>
      <c r="N152" s="95"/>
      <c r="O152" s="95"/>
    </row>
    <row r="153" spans="1:15">
      <c r="A153" s="95"/>
      <c r="B153" s="95"/>
      <c r="C153" s="95"/>
      <c r="D153" s="95"/>
      <c r="E153" s="95"/>
      <c r="F153" s="95"/>
      <c r="G153" s="84"/>
      <c r="H153" s="84"/>
      <c r="I153" s="84"/>
      <c r="J153" s="95"/>
      <c r="K153" s="95"/>
      <c r="L153" s="95"/>
      <c r="M153" s="95"/>
      <c r="N153" s="95"/>
      <c r="O153" s="95"/>
    </row>
    <row r="154" spans="1:15">
      <c r="A154" s="95"/>
      <c r="B154" s="95"/>
      <c r="C154" s="95"/>
      <c r="D154" s="95"/>
      <c r="E154" s="95"/>
      <c r="F154" s="95"/>
      <c r="G154" s="84"/>
      <c r="H154" s="84"/>
      <c r="I154" s="84"/>
      <c r="J154" s="95"/>
      <c r="K154" s="95"/>
      <c r="L154" s="95"/>
      <c r="M154" s="95"/>
      <c r="N154" s="95"/>
      <c r="O154" s="95"/>
    </row>
    <row r="155" spans="1:15">
      <c r="A155" s="95"/>
      <c r="B155" s="95"/>
      <c r="C155" s="95"/>
      <c r="D155" s="95"/>
      <c r="E155" s="95"/>
      <c r="F155" s="95"/>
      <c r="G155" s="84"/>
      <c r="H155" s="84"/>
      <c r="I155" s="84"/>
      <c r="J155" s="95"/>
      <c r="K155" s="95"/>
      <c r="L155" s="95"/>
      <c r="M155" s="95"/>
      <c r="N155" s="95"/>
      <c r="O155" s="95"/>
    </row>
    <row r="156" spans="1:15">
      <c r="A156" s="95"/>
      <c r="B156" s="95"/>
      <c r="C156" s="95"/>
      <c r="D156" s="95"/>
      <c r="E156" s="95"/>
      <c r="F156" s="95"/>
      <c r="G156" s="84"/>
      <c r="H156" s="84"/>
      <c r="I156" s="84"/>
      <c r="J156" s="95"/>
      <c r="K156" s="95"/>
      <c r="L156" s="95"/>
      <c r="M156" s="95"/>
      <c r="N156" s="95"/>
      <c r="O156" s="95"/>
    </row>
    <row r="157" spans="1:15">
      <c r="A157" s="95"/>
      <c r="B157" s="95"/>
      <c r="C157" s="95"/>
      <c r="D157" s="95"/>
      <c r="E157" s="95"/>
      <c r="F157" s="95"/>
      <c r="G157" s="84"/>
      <c r="H157" s="84"/>
      <c r="I157" s="84"/>
      <c r="J157" s="95"/>
      <c r="K157" s="95"/>
      <c r="L157" s="95"/>
      <c r="M157" s="95"/>
      <c r="N157" s="95"/>
      <c r="O157" s="95"/>
    </row>
    <row r="158" spans="1:15">
      <c r="A158" s="95"/>
      <c r="B158" s="95"/>
      <c r="C158" s="95"/>
      <c r="D158" s="95"/>
      <c r="E158" s="95"/>
      <c r="F158" s="95"/>
      <c r="G158" s="84"/>
      <c r="H158" s="84"/>
      <c r="I158" s="84"/>
      <c r="J158" s="95"/>
      <c r="K158" s="95"/>
      <c r="L158" s="95"/>
      <c r="M158" s="95"/>
      <c r="N158" s="95"/>
      <c r="O158" s="95"/>
    </row>
    <row r="159" spans="1:15">
      <c r="A159" s="95"/>
      <c r="B159" s="95"/>
      <c r="C159" s="95"/>
      <c r="D159" s="95"/>
      <c r="E159" s="95"/>
      <c r="F159" s="95"/>
      <c r="G159" s="84"/>
      <c r="H159" s="84"/>
      <c r="I159" s="84"/>
      <c r="J159" s="95"/>
      <c r="K159" s="95"/>
      <c r="L159" s="95"/>
      <c r="M159" s="95"/>
      <c r="N159" s="95"/>
      <c r="O159" s="95"/>
    </row>
    <row r="160" spans="1:15">
      <c r="A160" s="95"/>
      <c r="B160" s="95"/>
      <c r="C160" s="95"/>
      <c r="D160" s="95"/>
      <c r="E160" s="95"/>
      <c r="F160" s="95"/>
      <c r="G160" s="84"/>
      <c r="H160" s="84"/>
      <c r="I160" s="84"/>
      <c r="J160" s="95"/>
      <c r="K160" s="95"/>
      <c r="L160" s="95"/>
      <c r="M160" s="95"/>
      <c r="N160" s="95"/>
      <c r="O160" s="95"/>
    </row>
    <row r="161" spans="1:15">
      <c r="A161" s="95"/>
      <c r="B161" s="95"/>
      <c r="C161" s="95"/>
      <c r="D161" s="95"/>
      <c r="E161" s="95"/>
      <c r="F161" s="95"/>
      <c r="G161" s="84"/>
      <c r="H161" s="84"/>
      <c r="I161" s="84"/>
      <c r="J161" s="95"/>
      <c r="K161" s="95"/>
      <c r="L161" s="95"/>
      <c r="M161" s="95"/>
      <c r="N161" s="95"/>
      <c r="O161" s="95"/>
    </row>
    <row r="162" spans="1:15">
      <c r="A162" s="95"/>
      <c r="B162" s="95"/>
      <c r="C162" s="95"/>
      <c r="D162" s="95"/>
      <c r="E162" s="95"/>
      <c r="F162" s="95"/>
      <c r="G162" s="84"/>
      <c r="H162" s="84"/>
      <c r="I162" s="84"/>
      <c r="J162" s="95"/>
      <c r="K162" s="95"/>
      <c r="L162" s="95"/>
      <c r="M162" s="95"/>
      <c r="N162" s="95"/>
      <c r="O162" s="95"/>
    </row>
    <row r="163" spans="1:15">
      <c r="A163" s="95"/>
      <c r="B163" s="95"/>
      <c r="C163" s="95"/>
      <c r="D163" s="95"/>
      <c r="E163" s="95"/>
      <c r="F163" s="95"/>
      <c r="G163" s="84"/>
      <c r="H163" s="84"/>
      <c r="I163" s="84"/>
      <c r="J163" s="95"/>
      <c r="K163" s="95"/>
      <c r="L163" s="95"/>
      <c r="M163" s="95"/>
      <c r="N163" s="95"/>
      <c r="O163" s="95"/>
    </row>
    <row r="164" spans="1:15">
      <c r="A164" s="95"/>
      <c r="B164" s="95"/>
      <c r="C164" s="95"/>
      <c r="D164" s="95"/>
      <c r="E164" s="95"/>
      <c r="F164" s="95"/>
      <c r="G164" s="84"/>
      <c r="H164" s="84"/>
      <c r="I164" s="84"/>
      <c r="J164" s="95"/>
      <c r="K164" s="95"/>
      <c r="L164" s="95"/>
      <c r="M164" s="95"/>
      <c r="N164" s="95"/>
      <c r="O164" s="95"/>
    </row>
    <row r="165" spans="1:15">
      <c r="A165" s="95"/>
      <c r="B165" s="95"/>
      <c r="C165" s="95"/>
      <c r="D165" s="95"/>
      <c r="E165" s="95"/>
      <c r="F165" s="95"/>
      <c r="G165" s="84"/>
      <c r="H165" s="84"/>
      <c r="I165" s="84"/>
      <c r="J165" s="95"/>
      <c r="K165" s="95"/>
      <c r="L165" s="95"/>
      <c r="M165" s="95"/>
      <c r="N165" s="95"/>
      <c r="O165" s="95"/>
    </row>
    <row r="166" spans="1:15">
      <c r="A166" s="95"/>
      <c r="B166" s="95"/>
      <c r="C166" s="95"/>
      <c r="D166" s="95"/>
      <c r="E166" s="95"/>
      <c r="F166" s="95"/>
      <c r="G166" s="84"/>
      <c r="H166" s="84"/>
      <c r="I166" s="84"/>
      <c r="J166" s="95"/>
      <c r="K166" s="95"/>
      <c r="L166" s="95"/>
      <c r="M166" s="95"/>
      <c r="N166" s="95"/>
      <c r="O166" s="95"/>
    </row>
    <row r="167" spans="1:15">
      <c r="A167" s="95"/>
      <c r="B167" s="95"/>
      <c r="C167" s="95"/>
      <c r="D167" s="95"/>
      <c r="E167" s="95"/>
      <c r="F167" s="95"/>
      <c r="G167" s="84"/>
      <c r="H167" s="84"/>
      <c r="I167" s="84"/>
      <c r="J167" s="95"/>
      <c r="K167" s="95"/>
      <c r="L167" s="95"/>
      <c r="M167" s="95"/>
      <c r="N167" s="95"/>
      <c r="O167" s="95"/>
    </row>
    <row r="168" spans="1:15">
      <c r="A168" s="95"/>
      <c r="B168" s="95"/>
      <c r="C168" s="95"/>
      <c r="D168" s="95"/>
      <c r="E168" s="95"/>
      <c r="F168" s="95"/>
      <c r="G168" s="84"/>
      <c r="H168" s="84"/>
      <c r="I168" s="84"/>
      <c r="J168" s="95"/>
      <c r="K168" s="95"/>
      <c r="L168" s="95"/>
      <c r="M168" s="95"/>
      <c r="N168" s="95"/>
      <c r="O168" s="95"/>
    </row>
    <row r="169" spans="1:15">
      <c r="A169" s="95"/>
      <c r="B169" s="95"/>
      <c r="C169" s="95"/>
      <c r="D169" s="95"/>
      <c r="E169" s="95"/>
      <c r="F169" s="95"/>
      <c r="G169" s="84"/>
      <c r="H169" s="84"/>
      <c r="I169" s="84"/>
      <c r="J169" s="95"/>
      <c r="K169" s="95"/>
      <c r="L169" s="95"/>
      <c r="M169" s="95"/>
      <c r="N169" s="95"/>
      <c r="O169" s="95"/>
    </row>
    <row r="170" spans="1:15">
      <c r="A170" s="95"/>
      <c r="B170" s="95"/>
      <c r="C170" s="95"/>
      <c r="D170" s="95"/>
      <c r="E170" s="95"/>
      <c r="F170" s="95"/>
      <c r="G170" s="84"/>
      <c r="H170" s="84"/>
      <c r="I170" s="84"/>
      <c r="J170" s="95"/>
      <c r="K170" s="95"/>
      <c r="L170" s="95"/>
      <c r="M170" s="95"/>
      <c r="N170" s="95"/>
      <c r="O170" s="95"/>
    </row>
    <row r="171" spans="1:15">
      <c r="A171" s="95"/>
      <c r="B171" s="95"/>
      <c r="C171" s="95"/>
      <c r="D171" s="95"/>
      <c r="E171" s="95"/>
      <c r="F171" s="95"/>
      <c r="G171" s="84"/>
      <c r="H171" s="84"/>
      <c r="I171" s="84"/>
      <c r="J171" s="95"/>
      <c r="K171" s="95"/>
      <c r="L171" s="95"/>
      <c r="M171" s="95"/>
      <c r="N171" s="95"/>
      <c r="O171" s="95"/>
    </row>
    <row r="172" spans="1:15">
      <c r="A172" s="95"/>
      <c r="B172" s="95"/>
      <c r="C172" s="95"/>
      <c r="D172" s="95"/>
      <c r="E172" s="95"/>
      <c r="F172" s="95"/>
      <c r="G172" s="84"/>
      <c r="H172" s="84"/>
      <c r="I172" s="84"/>
      <c r="J172" s="95"/>
      <c r="K172" s="95"/>
      <c r="L172" s="95"/>
      <c r="M172" s="95"/>
      <c r="N172" s="95"/>
      <c r="O172" s="95"/>
    </row>
    <row r="173" spans="1:15">
      <c r="A173" s="95"/>
      <c r="B173" s="95"/>
      <c r="C173" s="95"/>
      <c r="D173" s="95"/>
      <c r="E173" s="95"/>
      <c r="F173" s="95"/>
      <c r="G173" s="84"/>
      <c r="H173" s="84"/>
      <c r="I173" s="84"/>
      <c r="J173" s="95"/>
      <c r="K173" s="95"/>
      <c r="L173" s="95"/>
      <c r="M173" s="95"/>
      <c r="N173" s="95"/>
      <c r="O173" s="95"/>
    </row>
    <row r="174" spans="1:15">
      <c r="A174" s="95"/>
      <c r="B174" s="95"/>
      <c r="C174" s="95"/>
      <c r="D174" s="95"/>
      <c r="E174" s="95"/>
      <c r="F174" s="95"/>
      <c r="G174" s="84"/>
      <c r="H174" s="84"/>
      <c r="I174" s="84"/>
      <c r="J174" s="95"/>
      <c r="K174" s="95"/>
      <c r="L174" s="95"/>
      <c r="M174" s="95"/>
      <c r="N174" s="95"/>
      <c r="O174" s="95"/>
    </row>
    <row r="175" spans="1:15">
      <c r="A175" s="95"/>
      <c r="B175" s="95"/>
      <c r="C175" s="95"/>
      <c r="D175" s="95"/>
      <c r="E175" s="95"/>
      <c r="F175" s="95"/>
      <c r="G175" s="84"/>
      <c r="H175" s="84"/>
      <c r="I175" s="84"/>
      <c r="J175" s="95"/>
      <c r="K175" s="95"/>
      <c r="L175" s="95"/>
      <c r="M175" s="95"/>
      <c r="N175" s="95"/>
      <c r="O175" s="95"/>
    </row>
    <row r="176" spans="1:15">
      <c r="A176" s="95"/>
      <c r="B176" s="95"/>
      <c r="C176" s="95"/>
      <c r="D176" s="95"/>
      <c r="E176" s="95"/>
      <c r="F176" s="95"/>
      <c r="G176" s="84"/>
      <c r="H176" s="84"/>
      <c r="I176" s="84"/>
      <c r="J176" s="95"/>
      <c r="K176" s="95"/>
      <c r="L176" s="95"/>
      <c r="M176" s="95"/>
      <c r="N176" s="95"/>
      <c r="O176" s="95"/>
    </row>
    <row r="177" spans="1:15">
      <c r="A177" s="95"/>
      <c r="B177" s="95"/>
      <c r="C177" s="95"/>
      <c r="D177" s="95"/>
      <c r="E177" s="95"/>
      <c r="F177" s="95"/>
      <c r="G177" s="84"/>
      <c r="H177" s="84"/>
      <c r="I177" s="84"/>
      <c r="J177" s="95"/>
      <c r="K177" s="95"/>
      <c r="L177" s="95"/>
      <c r="M177" s="95"/>
      <c r="N177" s="95"/>
      <c r="O177" s="95"/>
    </row>
    <row r="178" spans="1:15">
      <c r="A178" s="95"/>
      <c r="B178" s="95"/>
      <c r="C178" s="95"/>
      <c r="D178" s="95"/>
      <c r="E178" s="95"/>
      <c r="F178" s="95"/>
      <c r="G178" s="84"/>
      <c r="H178" s="84"/>
      <c r="I178" s="84"/>
      <c r="J178" s="95"/>
      <c r="K178" s="95"/>
      <c r="L178" s="95"/>
      <c r="M178" s="95"/>
      <c r="N178" s="95"/>
      <c r="O178" s="95"/>
    </row>
    <row r="179" spans="1:15">
      <c r="A179" s="95"/>
      <c r="B179" s="95"/>
      <c r="C179" s="95"/>
      <c r="D179" s="95"/>
      <c r="E179" s="95"/>
      <c r="F179" s="95"/>
      <c r="G179" s="84"/>
      <c r="H179" s="84"/>
      <c r="I179" s="84"/>
      <c r="J179" s="95"/>
      <c r="K179" s="95"/>
      <c r="L179" s="95"/>
      <c r="M179" s="95"/>
      <c r="N179" s="95"/>
      <c r="O179" s="95"/>
    </row>
    <row r="180" spans="1:15">
      <c r="A180" s="120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Harmonic X Plan</vt:lpstr>
      <vt:lpstr>Harmonic X Journal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Dipendra Adhikari</cp:lastModifiedBy>
  <dcterms:modified xsi:type="dcterms:W3CDTF">2022-03-26T14:10:27Z</dcterms:modified>
</cp:coreProperties>
</file>