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aj\kcube_labs\kcube_pricing\"/>
    </mc:Choice>
  </mc:AlternateContent>
  <xr:revisionPtr revIDLastSave="0" documentId="13_ncr:1_{DB31428E-3C23-443E-B43D-59CAD34D6E3A}" xr6:coauthVersionLast="47" xr6:coauthVersionMax="47" xr10:uidLastSave="{00000000-0000-0000-0000-000000000000}"/>
  <bookViews>
    <workbookView xWindow="-110" yWindow="-110" windowWidth="19420" windowHeight="10300" xr2:uid="{E75D6FA9-6CCA-434E-B4CF-66FC026D34BB}"/>
  </bookViews>
  <sheets>
    <sheet name="Fixed" sheetId="2" r:id="rId1"/>
    <sheet name="PayG" sheetId="3" r:id="rId2"/>
  </sheets>
  <calcPr calcId="191029"/>
</workbook>
</file>

<file path=xl/calcChain.xml><?xml version="1.0" encoding="utf-8"?>
<calcChain xmlns="http://schemas.openxmlformats.org/spreadsheetml/2006/main">
  <c r="C11" i="2" l="1"/>
  <c r="K4" i="2"/>
  <c r="I4" i="2"/>
  <c r="G4" i="2"/>
  <c r="E4" i="2"/>
  <c r="C4" i="2"/>
  <c r="B4" i="2"/>
  <c r="K3" i="2"/>
  <c r="I3" i="2"/>
  <c r="G3" i="2"/>
  <c r="J3" i="2"/>
  <c r="H3" i="2"/>
  <c r="F3" i="2"/>
  <c r="D3" i="2"/>
  <c r="E3" i="2"/>
  <c r="C3" i="2"/>
  <c r="C5" i="2"/>
  <c r="D7" i="3"/>
  <c r="D4" i="3"/>
  <c r="C7" i="3"/>
  <c r="B7" i="3"/>
  <c r="C4" i="3"/>
  <c r="B4" i="3"/>
  <c r="K11" i="2"/>
  <c r="I11" i="2"/>
  <c r="G11" i="2"/>
  <c r="E11" i="2"/>
  <c r="K10" i="2" l="1"/>
  <c r="K5" i="2"/>
  <c r="J10" i="2"/>
  <c r="I5" i="2"/>
  <c r="I10" i="2"/>
  <c r="H10" i="2"/>
  <c r="G10" i="2"/>
  <c r="F10" i="2"/>
  <c r="G5" i="2"/>
  <c r="E10" i="2"/>
  <c r="E5" i="2"/>
  <c r="D10" i="2"/>
  <c r="C10" i="2"/>
  <c r="B10" i="2"/>
</calcChain>
</file>

<file path=xl/sharedStrings.xml><?xml version="1.0" encoding="utf-8"?>
<sst xmlns="http://schemas.openxmlformats.org/spreadsheetml/2006/main" count="84" uniqueCount="29">
  <si>
    <t>Total Hours</t>
  </si>
  <si>
    <t>Total Minutes</t>
  </si>
  <si>
    <t>Included</t>
  </si>
  <si>
    <t>Cost/Minute</t>
  </si>
  <si>
    <t>$15,000  
(One-time)</t>
  </si>
  <si>
    <t>$15,000 (One-time)</t>
  </si>
  <si>
    <t>Overage Rate / Hour</t>
  </si>
  <si>
    <t>Chat Agent (50,000 sessions)</t>
  </si>
  <si>
    <t>Email Agent (20,000 emails)</t>
  </si>
  <si>
    <t>Item Description (Metric)</t>
  </si>
  <si>
    <t>Monthly Cost</t>
  </si>
  <si>
    <t>Yearly Cost</t>
  </si>
  <si>
    <t>Agent's</t>
  </si>
  <si>
    <t xml:space="preserve">AI Costs </t>
  </si>
  <si>
    <t xml:space="preserve">Operational &amp; Support Cost </t>
  </si>
  <si>
    <t xml:space="preserve">Implementation Cost </t>
  </si>
  <si>
    <t>Tech Infra</t>
  </si>
  <si>
    <t>Total Cost (Excl. Implementation)</t>
  </si>
  <si>
    <r>
      <t xml:space="preserve">In/Out Bound Telephony Cost </t>
    </r>
    <r>
      <rPr>
        <b/>
        <sz val="11"/>
        <color rgb="FFFF0000"/>
        <rFont val="Calibri"/>
        <family val="2"/>
        <scheme val="minor"/>
      </rPr>
      <t>*</t>
    </r>
  </si>
  <si>
    <t>240 (5K)</t>
  </si>
  <si>
    <t>480(10K)</t>
  </si>
  <si>
    <t>1200(25K)</t>
  </si>
  <si>
    <t>2400(50K)</t>
  </si>
  <si>
    <t>Chat Agent (1K, 5K , 10K , 25K, 50K)</t>
  </si>
  <si>
    <t>3333 hrs</t>
  </si>
  <si>
    <t>3333 hrs to 5000 hrs</t>
  </si>
  <si>
    <t>5000 hrs to 6666 hrs</t>
  </si>
  <si>
    <t>Appx. $15,000 (One-time)</t>
  </si>
  <si>
    <t>Hours (slab)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</si>
</sst>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"/>
    <numFmt numFmtId="165" formatCode="&quot;$&quot;#,##0.000_);[Red]\(&quot;$&quot;#,##0.000\)"/>
    <numFmt numFmtId="166" formatCode="&quot;$&quot;#,##0.0000_);[Red]\(&quot;$&quot;#,##0.00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0">
    <xf numFmtId="0" fontId="0" fillId="0" borderId="0" xfId="0"/>
    <xf numFmtId="0" fontId="18" fillId="0" borderId="0" xfId="42"/>
    <xf numFmtId="0" fontId="19" fillId="0" borderId="0" xfId="42" applyFont="1" applyAlignment="1">
      <alignment vertical="center"/>
    </xf>
    <xf numFmtId="0" fontId="18" fillId="0" borderId="0" xfId="42" applyAlignment="1">
      <alignment horizontal="left" vertical="center"/>
    </xf>
    <xf numFmtId="0" fontId="19" fillId="0" borderId="0" xfId="42" applyFont="1" applyAlignment="1">
      <alignment horizontal="left" vertical="center"/>
    </xf>
    <xf numFmtId="0" fontId="18" fillId="0" borderId="0" xfId="42" applyAlignment="1">
      <alignment horizontal="left"/>
    </xf>
    <xf numFmtId="0" fontId="16" fillId="0" borderId="10" xfId="42" applyFont="1" applyBorder="1" applyAlignment="1">
      <alignment vertical="center"/>
    </xf>
    <xf numFmtId="0" fontId="16" fillId="0" borderId="10" xfId="42" applyFont="1" applyBorder="1" applyAlignment="1">
      <alignment horizontal="left" vertical="center"/>
    </xf>
    <xf numFmtId="0" fontId="19" fillId="33" borderId="10" xfId="42" applyFont="1" applyFill="1" applyBorder="1" applyAlignment="1">
      <alignment horizontal="center" vertical="center"/>
    </xf>
    <xf numFmtId="0" fontId="16" fillId="34" borderId="10" xfId="42" applyFont="1" applyFill="1" applyBorder="1" applyAlignment="1">
      <alignment horizontal="center" vertical="center"/>
    </xf>
    <xf numFmtId="3" fontId="1" fillId="0" borderId="10" xfId="42" applyNumberFormat="1" applyFont="1" applyBorder="1" applyAlignment="1">
      <alignment horizontal="center" vertical="center"/>
    </xf>
    <xf numFmtId="0" fontId="1" fillId="0" borderId="10" xfId="42" applyFont="1" applyBorder="1" applyAlignment="1">
      <alignment horizontal="center" vertical="center"/>
    </xf>
    <xf numFmtId="6" fontId="16" fillId="0" borderId="10" xfId="42" applyNumberFormat="1" applyFont="1" applyBorder="1" applyAlignment="1">
      <alignment horizontal="center" vertical="center"/>
    </xf>
    <xf numFmtId="0" fontId="16" fillId="0" borderId="0" xfId="42" applyFont="1" applyAlignment="1">
      <alignment vertical="center"/>
    </xf>
    <xf numFmtId="0" fontId="1" fillId="0" borderId="0" xfId="42" applyFont="1" applyAlignment="1">
      <alignment horizontal="center" vertical="center"/>
    </xf>
    <xf numFmtId="0" fontId="18" fillId="0" borderId="0" xfId="42" applyAlignment="1">
      <alignment horizontal="center" vertical="center"/>
    </xf>
    <xf numFmtId="0" fontId="20" fillId="0" borderId="0" xfId="0" applyFont="1"/>
    <xf numFmtId="164" fontId="19" fillId="33" borderId="10" xfId="42" applyNumberFormat="1" applyFont="1" applyFill="1" applyBorder="1" applyAlignment="1">
      <alignment horizontal="center" vertical="center"/>
    </xf>
    <xf numFmtId="164" fontId="1" fillId="0" borderId="10" xfId="42" applyNumberFormat="1" applyFont="1" applyBorder="1" applyAlignment="1">
      <alignment horizontal="center" vertical="center"/>
    </xf>
    <xf numFmtId="164" fontId="18" fillId="0" borderId="0" xfId="42" applyNumberFormat="1" applyAlignment="1">
      <alignment horizontal="center" vertical="center" wrapText="1"/>
    </xf>
    <xf numFmtId="164" fontId="18" fillId="0" borderId="0" xfId="42" applyNumberFormat="1"/>
    <xf numFmtId="1" fontId="1" fillId="0" borderId="10" xfId="42" applyNumberFormat="1" applyFont="1" applyBorder="1" applyAlignment="1">
      <alignment horizontal="center" vertical="center"/>
    </xf>
    <xf numFmtId="6" fontId="1" fillId="0" borderId="10" xfId="42" applyNumberFormat="1" applyFont="1" applyBorder="1" applyAlignment="1">
      <alignment horizontal="center" vertical="center"/>
    </xf>
    <xf numFmtId="165" fontId="1" fillId="0" borderId="10" xfId="42" applyNumberFormat="1" applyFont="1" applyBorder="1" applyAlignment="1">
      <alignment horizontal="center" vertical="center"/>
    </xf>
    <xf numFmtId="166" fontId="16" fillId="0" borderId="10" xfId="42" applyNumberFormat="1" applyFont="1" applyBorder="1" applyAlignment="1">
      <alignment horizontal="center" vertical="center"/>
    </xf>
    <xf numFmtId="165" fontId="16" fillId="0" borderId="10" xfId="42" applyNumberFormat="1" applyFont="1" applyBorder="1" applyAlignment="1">
      <alignment horizontal="center" vertical="center"/>
    </xf>
    <xf numFmtId="164" fontId="1" fillId="34" borderId="10" xfId="42" applyNumberFormat="1" applyFont="1" applyFill="1" applyBorder="1" applyAlignment="1">
      <alignment horizontal="center" vertical="center"/>
    </xf>
    <xf numFmtId="0" fontId="16" fillId="0" borderId="10" xfId="42" applyFont="1" applyBorder="1" applyAlignment="1">
      <alignment horizontal="center" vertical="center"/>
    </xf>
    <xf numFmtId="0" fontId="1" fillId="34" borderId="10" xfId="42" applyFont="1" applyFill="1" applyBorder="1" applyAlignment="1">
      <alignment horizontal="center" vertical="center"/>
    </xf>
    <xf numFmtId="6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C0EF652-1973-4A34-895C-80216F0ACC9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12</xdr:row>
      <xdr:rowOff>47628</xdr:rowOff>
    </xdr:from>
    <xdr:to>
      <xdr:col>4</xdr:col>
      <xdr:colOff>127000</xdr:colOff>
      <xdr:row>18</xdr:row>
      <xdr:rowOff>87314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48BA68-8A80-45D2-A864-2A2291B074E6}"/>
            </a:ext>
          </a:extLst>
        </xdr:cNvPr>
        <xdr:cNvSpPr txBox="1"/>
      </xdr:nvSpPr>
      <xdr:spPr>
        <a:xfrm>
          <a:off x="23812" y="2428878"/>
          <a:ext cx="6080126" cy="12303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200" b="1" i="0" u="none" strike="noStrike">
              <a:solidFill>
                <a:srgbClr val="EE0000"/>
              </a:solidFill>
              <a:effectLst/>
              <a:latin typeface="+mn-lt"/>
              <a:ea typeface="+mn-ea"/>
              <a:cs typeface="+mn-cs"/>
            </a:rPr>
            <a:t>Option 1: Voice Agent &amp; Hours-Based Pricing</a:t>
          </a:r>
          <a:r>
            <a:rPr lang="en-IN" sz="1400">
              <a:solidFill>
                <a:srgbClr val="EE0000"/>
              </a:solidFill>
            </a:rPr>
            <a:t> </a:t>
          </a:r>
          <a:br>
            <a:rPr lang="en-IN" sz="1200"/>
          </a:br>
          <a:r>
            <a:rPr lang="en-IN" sz="1200"/>
            <a:t> </a:t>
          </a:r>
          <a:r>
            <a:rPr lang="en-IN" sz="1100" b="0" i="0" u="none" strike="noStrike">
              <a:solidFill>
                <a:srgbClr val="EE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Outbound Dialing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adds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10%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the base telephony cost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/>
            <a:t>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must provide their own dialer)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IN" sz="1200"/>
          </a:br>
          <a:r>
            <a:rPr lang="en-IN" sz="1200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Implementation Cost: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$15,000 (one-time)  </a:t>
          </a:r>
          <a:r>
            <a:rPr lang="en-IN" sz="1200"/>
            <a:t> </a:t>
          </a:r>
          <a:br>
            <a:rPr lang="en-IN" sz="1200"/>
          </a:br>
          <a:r>
            <a:rPr lang="en-IN" sz="1200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Chat Agent &amp; Email Agent: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optional add-ons</a:t>
          </a:r>
          <a:r>
            <a:rPr lang="en-IN" sz="1200"/>
            <a:t> </a:t>
          </a:r>
          <a:br>
            <a:rPr lang="en-IN" sz="1200"/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 Infra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Cloud, Storage, Security, User Accounts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Minimum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12 months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15875</xdr:rowOff>
    </xdr:from>
    <xdr:to>
      <xdr:col>1</xdr:col>
      <xdr:colOff>1516063</xdr:colOff>
      <xdr:row>14</xdr:row>
      <xdr:rowOff>182562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207FA1-F47C-4FEA-90B7-0AB21F3ABC87}"/>
            </a:ext>
          </a:extLst>
        </xdr:cNvPr>
        <xdr:cNvSpPr txBox="1"/>
      </xdr:nvSpPr>
      <xdr:spPr>
        <a:xfrm>
          <a:off x="0" y="1801813"/>
          <a:ext cx="3611563" cy="115887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 u="none" strike="noStrike">
              <a:solidFill>
                <a:srgbClr val="EE0000"/>
              </a:solidFill>
              <a:effectLst/>
              <a:latin typeface="+mn-lt"/>
              <a:ea typeface="+mn-ea"/>
              <a:cs typeface="+mn-cs"/>
            </a:rPr>
            <a:t>Option 2: Pay-As-You-Go (Slab Pricing):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Follows slab-wise Pricing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lower rates for higher usage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Implementation Cost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Appx.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$15,000 (one-time)  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Chat Agent &amp; Email Agent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are optional add-ons</a:t>
          </a:r>
          <a:br>
            <a:rPr lang="en-IN"/>
          </a:br>
          <a:r>
            <a:rPr lang="en-IN"/>
            <a:t>  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 Infra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Cloud, Storage, Security, User Accounts</a:t>
          </a:r>
          <a:r>
            <a:rPr lang="en-IN"/>
            <a:t> </a:t>
          </a:r>
          <a:br>
            <a:rPr lang="en-IN"/>
          </a:br>
          <a:r>
            <a:rPr lang="en-IN"/>
            <a:t> 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Minimum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12 months</a:t>
          </a:r>
          <a:endParaRPr lang="en-IN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8AA6-1289-431D-8027-79D3AA2E24AD}">
  <dimension ref="A1:K22"/>
  <sheetViews>
    <sheetView tabSelected="1" zoomScale="80" zoomScaleNormal="80" workbookViewId="0">
      <pane ySplit="23" topLeftCell="A24" activePane="bottomLeft" state="frozen"/>
      <selection pane="bottomLeft" activeCell="C22" sqref="C22"/>
    </sheetView>
  </sheetViews>
  <sheetFormatPr defaultColWidth="8.6328125" defaultRowHeight="15.5" x14ac:dyDescent="0.35"/>
  <cols>
    <col min="1" max="1" width="31.81640625" style="1" bestFit="1" customWidth="1"/>
    <col min="2" max="2" width="18.7265625" style="15" bestFit="1" customWidth="1"/>
    <col min="3" max="3" width="18.08984375" style="1" customWidth="1"/>
    <col min="4" max="11" width="17.1796875" style="1" bestFit="1" customWidth="1"/>
    <col min="12" max="16384" width="8.6328125" style="1"/>
  </cols>
  <sheetData>
    <row r="1" spans="1:11" x14ac:dyDescent="0.35">
      <c r="A1" s="8" t="s">
        <v>9</v>
      </c>
      <c r="B1" s="8" t="s">
        <v>10</v>
      </c>
      <c r="C1" s="8" t="s">
        <v>11</v>
      </c>
      <c r="D1" s="8" t="s">
        <v>10</v>
      </c>
      <c r="E1" s="8" t="s">
        <v>11</v>
      </c>
      <c r="F1" s="8" t="s">
        <v>10</v>
      </c>
      <c r="G1" s="8" t="s">
        <v>11</v>
      </c>
      <c r="H1" s="8" t="s">
        <v>10</v>
      </c>
      <c r="I1" s="8" t="s">
        <v>11</v>
      </c>
      <c r="J1" s="8" t="s">
        <v>10</v>
      </c>
      <c r="K1" s="8" t="s">
        <v>11</v>
      </c>
    </row>
    <row r="2" spans="1:11" x14ac:dyDescent="0.35">
      <c r="A2" s="6" t="s">
        <v>12</v>
      </c>
      <c r="B2" s="9">
        <v>1</v>
      </c>
      <c r="C2" s="28">
        <v>1</v>
      </c>
      <c r="D2" s="9">
        <v>5</v>
      </c>
      <c r="E2" s="28">
        <v>5</v>
      </c>
      <c r="F2" s="9">
        <v>10</v>
      </c>
      <c r="G2" s="28">
        <v>10</v>
      </c>
      <c r="H2" s="9">
        <v>25</v>
      </c>
      <c r="I2" s="28">
        <v>25</v>
      </c>
      <c r="J2" s="9">
        <v>50</v>
      </c>
      <c r="K2" s="28">
        <v>50</v>
      </c>
    </row>
    <row r="3" spans="1:11" x14ac:dyDescent="0.35">
      <c r="A3" s="7" t="s">
        <v>0</v>
      </c>
      <c r="B3" s="10">
        <v>120</v>
      </c>
      <c r="C3" s="11">
        <f>B3*12</f>
        <v>1440</v>
      </c>
      <c r="D3" s="11">
        <f>$B$3*D2</f>
        <v>600</v>
      </c>
      <c r="E3" s="11">
        <f>D3*12</f>
        <v>7200</v>
      </c>
      <c r="F3" s="11">
        <f>$B$3*F2</f>
        <v>1200</v>
      </c>
      <c r="G3" s="11">
        <f>F3*12</f>
        <v>14400</v>
      </c>
      <c r="H3" s="11">
        <f>$B$3*H2</f>
        <v>3000</v>
      </c>
      <c r="I3" s="11">
        <f>H3*12</f>
        <v>36000</v>
      </c>
      <c r="J3" s="11">
        <f>$B$3*J2</f>
        <v>6000</v>
      </c>
      <c r="K3" s="11">
        <f>J3*12</f>
        <v>72000</v>
      </c>
    </row>
    <row r="4" spans="1:11" x14ac:dyDescent="0.35">
      <c r="A4" s="7" t="s">
        <v>1</v>
      </c>
      <c r="B4" s="11">
        <f>B3*60</f>
        <v>7200</v>
      </c>
      <c r="C4" s="11">
        <f>B4*12</f>
        <v>86400</v>
      </c>
      <c r="D4" s="11">
        <v>36000</v>
      </c>
      <c r="E4" s="11">
        <f>D4*12</f>
        <v>432000</v>
      </c>
      <c r="F4" s="11">
        <v>72000</v>
      </c>
      <c r="G4" s="11">
        <f>F4*12</f>
        <v>864000</v>
      </c>
      <c r="H4" s="11">
        <v>180000</v>
      </c>
      <c r="I4" s="11">
        <f>H4*12</f>
        <v>2160000</v>
      </c>
      <c r="J4" s="11">
        <v>360000</v>
      </c>
      <c r="K4" s="11">
        <f>J4*12</f>
        <v>4320000</v>
      </c>
    </row>
    <row r="5" spans="1:11" x14ac:dyDescent="0.35">
      <c r="A5" s="7" t="s">
        <v>18</v>
      </c>
      <c r="B5" s="12">
        <v>1200</v>
      </c>
      <c r="C5" s="22">
        <f>B5*12</f>
        <v>14400</v>
      </c>
      <c r="D5" s="12">
        <v>2280</v>
      </c>
      <c r="E5" s="22">
        <f>D5*12</f>
        <v>27360</v>
      </c>
      <c r="F5" s="12">
        <v>3500</v>
      </c>
      <c r="G5" s="22">
        <f>F5*12</f>
        <v>42000</v>
      </c>
      <c r="H5" s="12">
        <v>7320</v>
      </c>
      <c r="I5" s="22">
        <f>H5*12</f>
        <v>87840</v>
      </c>
      <c r="J5" s="12">
        <v>12350</v>
      </c>
      <c r="K5" s="22">
        <f>J5*12</f>
        <v>148200</v>
      </c>
    </row>
    <row r="6" spans="1:11" x14ac:dyDescent="0.35">
      <c r="A6" s="7" t="s">
        <v>13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1" t="s">
        <v>2</v>
      </c>
      <c r="I6" s="11" t="s">
        <v>2</v>
      </c>
      <c r="J6" s="11" t="s">
        <v>2</v>
      </c>
      <c r="K6" s="11" t="s">
        <v>2</v>
      </c>
    </row>
    <row r="7" spans="1:11" x14ac:dyDescent="0.35">
      <c r="A7" s="7" t="s">
        <v>16</v>
      </c>
      <c r="B7" s="11" t="s">
        <v>2</v>
      </c>
      <c r="C7" s="11" t="s">
        <v>2</v>
      </c>
      <c r="D7" s="11" t="s">
        <v>2</v>
      </c>
      <c r="E7" s="11" t="s">
        <v>2</v>
      </c>
      <c r="F7" s="11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</row>
    <row r="8" spans="1:11" x14ac:dyDescent="0.35">
      <c r="A8" s="7" t="s">
        <v>14</v>
      </c>
      <c r="B8" s="11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1" t="s">
        <v>2</v>
      </c>
    </row>
    <row r="9" spans="1:11" x14ac:dyDescent="0.35">
      <c r="A9" s="7" t="s">
        <v>15</v>
      </c>
      <c r="B9" s="11" t="s">
        <v>4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5</v>
      </c>
      <c r="I9" s="11" t="s">
        <v>5</v>
      </c>
      <c r="J9" s="11" t="s">
        <v>5</v>
      </c>
      <c r="K9" s="11" t="s">
        <v>5</v>
      </c>
    </row>
    <row r="10" spans="1:11" x14ac:dyDescent="0.35">
      <c r="A10" s="7" t="s">
        <v>17</v>
      </c>
      <c r="B10" s="12">
        <f>B5</f>
        <v>1200</v>
      </c>
      <c r="C10" s="22">
        <f>B10*12</f>
        <v>14400</v>
      </c>
      <c r="D10" s="12">
        <f>D5</f>
        <v>2280</v>
      </c>
      <c r="E10" s="22">
        <f>D10*12</f>
        <v>27360</v>
      </c>
      <c r="F10" s="12">
        <f>F5</f>
        <v>3500</v>
      </c>
      <c r="G10" s="22">
        <f>F10*12</f>
        <v>42000</v>
      </c>
      <c r="H10" s="12">
        <f>H5</f>
        <v>7320</v>
      </c>
      <c r="I10" s="22">
        <f>H10*12</f>
        <v>87840</v>
      </c>
      <c r="J10" s="12">
        <f>J5</f>
        <v>12350</v>
      </c>
      <c r="K10" s="22">
        <f>J10*12</f>
        <v>148200</v>
      </c>
    </row>
    <row r="11" spans="1:11" x14ac:dyDescent="0.35">
      <c r="A11" s="7" t="s">
        <v>23</v>
      </c>
      <c r="B11" s="12">
        <v>240</v>
      </c>
      <c r="C11" s="22">
        <f>240*12</f>
        <v>2880</v>
      </c>
      <c r="D11" s="27" t="s">
        <v>19</v>
      </c>
      <c r="E11" s="22">
        <f>240*12</f>
        <v>2880</v>
      </c>
      <c r="F11" s="27" t="s">
        <v>20</v>
      </c>
      <c r="G11" s="22">
        <f>480*12</f>
        <v>5760</v>
      </c>
      <c r="H11" s="27" t="s">
        <v>21</v>
      </c>
      <c r="I11" s="22">
        <f>1200*12</f>
        <v>14400</v>
      </c>
      <c r="J11" s="27" t="s">
        <v>22</v>
      </c>
      <c r="K11" s="22">
        <f>2400*12</f>
        <v>28800</v>
      </c>
    </row>
    <row r="12" spans="1:11" x14ac:dyDescent="0.35">
      <c r="A12" s="7" t="s">
        <v>8</v>
      </c>
      <c r="B12" s="22">
        <v>1200</v>
      </c>
      <c r="C12" s="22">
        <v>1200</v>
      </c>
      <c r="D12" s="22">
        <v>1200</v>
      </c>
      <c r="E12" s="22">
        <v>1200</v>
      </c>
      <c r="F12" s="22">
        <v>1200</v>
      </c>
      <c r="G12" s="22">
        <v>1200</v>
      </c>
      <c r="H12" s="22">
        <v>1200</v>
      </c>
      <c r="I12" s="22">
        <v>1200</v>
      </c>
      <c r="J12" s="22">
        <v>1200</v>
      </c>
      <c r="K12" s="22">
        <v>1200</v>
      </c>
    </row>
    <row r="13" spans="1:11" x14ac:dyDescent="0.3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2"/>
    </row>
    <row r="15" spans="1:11" x14ac:dyDescent="0.35">
      <c r="A15" s="16"/>
    </row>
    <row r="16" spans="1:11" x14ac:dyDescent="0.35">
      <c r="A16" s="16"/>
    </row>
    <row r="17" spans="1:2" x14ac:dyDescent="0.35">
      <c r="A17" s="16"/>
    </row>
    <row r="18" spans="1:2" x14ac:dyDescent="0.35">
      <c r="A18" s="16"/>
    </row>
    <row r="20" spans="1:2" x14ac:dyDescent="0.35">
      <c r="B20" s="29"/>
    </row>
    <row r="21" spans="1:2" x14ac:dyDescent="0.35">
      <c r="B21" s="1"/>
    </row>
    <row r="22" spans="1:2" x14ac:dyDescent="0.35">
      <c r="B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3A20-696F-4840-B781-150565ED310C}">
  <dimension ref="A1:D18"/>
  <sheetViews>
    <sheetView zoomScale="80" zoomScaleNormal="80" workbookViewId="0">
      <pane ySplit="23" topLeftCell="A24" activePane="bottomLeft" state="frozen"/>
      <selection pane="bottomLeft" activeCell="B6" sqref="B6"/>
    </sheetView>
  </sheetViews>
  <sheetFormatPr defaultColWidth="35.6328125" defaultRowHeight="15.5" x14ac:dyDescent="0.35"/>
  <cols>
    <col min="1" max="1" width="30" style="5" bestFit="1" customWidth="1"/>
    <col min="2" max="2" width="22.453125" style="19" customWidth="1"/>
    <col min="3" max="4" width="22.453125" style="20" customWidth="1"/>
    <col min="5" max="16384" width="35.6328125" style="1"/>
  </cols>
  <sheetData>
    <row r="1" spans="1:4" x14ac:dyDescent="0.35">
      <c r="A1" s="8" t="s">
        <v>9</v>
      </c>
      <c r="B1" s="17" t="s">
        <v>10</v>
      </c>
      <c r="C1" s="17" t="s">
        <v>10</v>
      </c>
      <c r="D1" s="17" t="s">
        <v>10</v>
      </c>
    </row>
    <row r="2" spans="1:4" x14ac:dyDescent="0.35">
      <c r="A2" s="6" t="s">
        <v>28</v>
      </c>
      <c r="B2" s="26" t="s">
        <v>24</v>
      </c>
      <c r="C2" s="26" t="s">
        <v>25</v>
      </c>
      <c r="D2" s="26" t="s">
        <v>26</v>
      </c>
    </row>
    <row r="3" spans="1:4" x14ac:dyDescent="0.35">
      <c r="A3" s="7" t="s">
        <v>1</v>
      </c>
      <c r="B3" s="21">
        <v>200000</v>
      </c>
      <c r="C3" s="21">
        <v>300000</v>
      </c>
      <c r="D3" s="21">
        <v>400000</v>
      </c>
    </row>
    <row r="4" spans="1:4" x14ac:dyDescent="0.35">
      <c r="A4" s="7" t="s">
        <v>3</v>
      </c>
      <c r="B4" s="24">
        <f>B6/60</f>
        <v>4.1666666666666664E-2</v>
      </c>
      <c r="C4" s="24">
        <f>C6/60</f>
        <v>3.833333333333333E-2</v>
      </c>
      <c r="D4" s="24">
        <f>D6/60</f>
        <v>3.5166666666666666E-2</v>
      </c>
    </row>
    <row r="5" spans="1:4" x14ac:dyDescent="0.35">
      <c r="A5" s="7" t="s">
        <v>15</v>
      </c>
      <c r="B5" s="18" t="s">
        <v>27</v>
      </c>
      <c r="C5" s="18" t="s">
        <v>27</v>
      </c>
      <c r="D5" s="18" t="s">
        <v>27</v>
      </c>
    </row>
    <row r="6" spans="1:4" x14ac:dyDescent="0.35">
      <c r="A6" s="7" t="s">
        <v>6</v>
      </c>
      <c r="B6" s="25">
        <v>2.5</v>
      </c>
      <c r="C6" s="25">
        <v>2.2999999999999998</v>
      </c>
      <c r="D6" s="25">
        <v>2.11</v>
      </c>
    </row>
    <row r="7" spans="1:4" x14ac:dyDescent="0.35">
      <c r="A7" s="7" t="s">
        <v>17</v>
      </c>
      <c r="B7" s="23">
        <f>B6*3333</f>
        <v>8332.5</v>
      </c>
      <c r="C7" s="23">
        <f>5000*C6</f>
        <v>11500</v>
      </c>
      <c r="D7" s="23">
        <f>6666*2.11</f>
        <v>14065.259999999998</v>
      </c>
    </row>
    <row r="8" spans="1:4" x14ac:dyDescent="0.35">
      <c r="A8" s="7" t="s">
        <v>7</v>
      </c>
      <c r="B8" s="22">
        <v>2400</v>
      </c>
      <c r="C8" s="22">
        <v>2400</v>
      </c>
      <c r="D8" s="22">
        <v>2400</v>
      </c>
    </row>
    <row r="9" spans="1:4" x14ac:dyDescent="0.35">
      <c r="A9" s="7" t="s">
        <v>8</v>
      </c>
      <c r="B9" s="22">
        <v>1200</v>
      </c>
      <c r="C9" s="22">
        <v>1200</v>
      </c>
      <c r="D9" s="22">
        <v>1200</v>
      </c>
    </row>
    <row r="10" spans="1:4" x14ac:dyDescent="0.35">
      <c r="A10" s="3"/>
    </row>
    <row r="11" spans="1:4" x14ac:dyDescent="0.35">
      <c r="A11" s="4"/>
    </row>
    <row r="18" ht="15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</vt:lpstr>
      <vt:lpstr>PayG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Rajvinder Singh</dc:creator>
  <cp:lastModifiedBy>Rajvinder Singh</cp:lastModifiedBy>
  <dcterms:created xsi:type="dcterms:W3CDTF">2025-07-03T08:07:31Z</dcterms:created>
  <dcterms:modified xsi:type="dcterms:W3CDTF">2025-07-07T19:53:28Z</dcterms:modified>
</cp:coreProperties>
</file>