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kcyou\OneDrive\캔위성경연대회\"/>
    </mc:Choice>
  </mc:AlternateContent>
  <xr:revisionPtr revIDLastSave="0" documentId="11_F51E584D940BD3D7B0E728EEF37CF7B05EB7A8B6" xr6:coauthVersionLast="33" xr6:coauthVersionMax="33" xr10:uidLastSave="{00000000-0000-0000-0000-000000000000}"/>
  <bookViews>
    <workbookView xWindow="0" yWindow="0" windowWidth="22932" windowHeight="8556" xr2:uid="{00000000-000D-0000-FFFF-FFFF00000000}"/>
  </bookViews>
  <sheets>
    <sheet name="Sheet1" sheetId="1" r:id="rId1"/>
  </sheets>
  <definedNames>
    <definedName name="_xlnm._FilterDatabase" localSheetId="0" hidden="1">Sheet1!$A$1:$B$24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H13" i="1" l="1"/>
  <c r="H15" i="1" l="1"/>
  <c r="H12" i="1"/>
  <c r="H18" i="1" l="1"/>
  <c r="H11" i="1"/>
  <c r="H5" i="1" l="1"/>
  <c r="H6" i="1"/>
  <c r="H7" i="1"/>
  <c r="H8" i="1"/>
  <c r="H9" i="1"/>
  <c r="H14" i="1"/>
  <c r="H16" i="1"/>
  <c r="H21" i="1"/>
  <c r="H22" i="1"/>
  <c r="H23" i="1"/>
  <c r="H24" i="1"/>
  <c r="N7" i="1"/>
  <c r="I2" i="1"/>
  <c r="I4" i="1"/>
  <c r="I3" i="1"/>
  <c r="I19" i="1"/>
  <c r="N8" i="1" l="1"/>
  <c r="N9" i="1" s="1"/>
  <c r="L8" i="1"/>
  <c r="L9" i="1" s="1"/>
</calcChain>
</file>

<file path=xl/sharedStrings.xml><?xml version="1.0" encoding="utf-8"?>
<sst xmlns="http://schemas.openxmlformats.org/spreadsheetml/2006/main" count="90" uniqueCount="73">
  <si>
    <t>목적</t>
    <phoneticPr fontId="3" type="noConversion"/>
  </si>
  <si>
    <t>품명</t>
    <phoneticPr fontId="3" type="noConversion"/>
  </si>
  <si>
    <t>개수</t>
    <phoneticPr fontId="3" type="noConversion"/>
  </si>
  <si>
    <t>모델명</t>
    <phoneticPr fontId="3" type="noConversion"/>
  </si>
  <si>
    <t>사양</t>
    <phoneticPr fontId="3" type="noConversion"/>
  </si>
  <si>
    <t>구매링크</t>
    <phoneticPr fontId="3" type="noConversion"/>
  </si>
  <si>
    <t>가격</t>
    <phoneticPr fontId="3" type="noConversion"/>
  </si>
  <si>
    <t>총 금액</t>
    <phoneticPr fontId="3" type="noConversion"/>
  </si>
  <si>
    <t>X</t>
    <phoneticPr fontId="3" type="noConversion"/>
  </si>
  <si>
    <t>센서</t>
    <phoneticPr fontId="3" type="noConversion"/>
  </si>
  <si>
    <t>먼지센서</t>
    <phoneticPr fontId="3" type="noConversion"/>
  </si>
  <si>
    <t>GP2Y1014AU0F 먼지 센서 [SZH-SSBH-100]</t>
    <phoneticPr fontId="3" type="noConversion"/>
  </si>
  <si>
    <t>0.5V / (0.1mg / m3)</t>
    <phoneticPr fontId="2" type="noConversion"/>
  </si>
  <si>
    <t>구매함 (1차)</t>
    <phoneticPr fontId="2" type="noConversion"/>
  </si>
  <si>
    <t>휨센서1</t>
    <phoneticPr fontId="3" type="noConversion"/>
  </si>
  <si>
    <t>4.5"</t>
    <phoneticPr fontId="2" type="noConversion"/>
  </si>
  <si>
    <t>휨센서2</t>
    <phoneticPr fontId="3" type="noConversion"/>
  </si>
  <si>
    <t>2.2"</t>
    <phoneticPr fontId="2" type="noConversion"/>
  </si>
  <si>
    <t>GPS 모듈</t>
    <phoneticPr fontId="3" type="noConversion"/>
  </si>
  <si>
    <t>Grove GPS</t>
    <phoneticPr fontId="3" type="noConversion"/>
  </si>
  <si>
    <t>구매함 (2차)</t>
    <phoneticPr fontId="2" type="noConversion"/>
  </si>
  <si>
    <t>바람센서</t>
    <phoneticPr fontId="2" type="noConversion"/>
  </si>
  <si>
    <t>예산</t>
    <phoneticPr fontId="2" type="noConversion"/>
  </si>
  <si>
    <t>아두이노 지그비 쉴드</t>
    <phoneticPr fontId="3" type="noConversion"/>
  </si>
  <si>
    <t>송신부 (selection)</t>
    <phoneticPr fontId="2" type="noConversion"/>
  </si>
  <si>
    <t>1차 사용</t>
    <phoneticPr fontId="2" type="noConversion"/>
  </si>
  <si>
    <t>가용 금액</t>
    <phoneticPr fontId="2" type="noConversion"/>
  </si>
  <si>
    <t>Xbee 레귤레이터 보드</t>
    <phoneticPr fontId="2" type="noConversion"/>
  </si>
  <si>
    <t>2차 사용</t>
    <phoneticPr fontId="2" type="noConversion"/>
  </si>
  <si>
    <t>예상 총액</t>
    <phoneticPr fontId="3" type="noConversion"/>
  </si>
  <si>
    <t>XBee usb adapter</t>
    <phoneticPr fontId="2" type="noConversion"/>
  </si>
  <si>
    <t>수신부</t>
    <phoneticPr fontId="2" type="noConversion"/>
  </si>
  <si>
    <t>현재 잔액</t>
    <phoneticPr fontId="2" type="noConversion"/>
  </si>
  <si>
    <t>예상 잔액</t>
    <phoneticPr fontId="2" type="noConversion"/>
  </si>
  <si>
    <t>일사계</t>
    <phoneticPr fontId="2" type="noConversion"/>
  </si>
  <si>
    <t>제어기</t>
    <phoneticPr fontId="3" type="noConversion"/>
  </si>
  <si>
    <t>아두이노</t>
    <phoneticPr fontId="3" type="noConversion"/>
  </si>
  <si>
    <t>Mega</t>
    <phoneticPr fontId="3" type="noConversion"/>
  </si>
  <si>
    <t>전원공급</t>
    <phoneticPr fontId="3" type="noConversion"/>
  </si>
  <si>
    <t>배터리</t>
    <phoneticPr fontId="3" type="noConversion"/>
  </si>
  <si>
    <t xml:space="preserve"> </t>
    <phoneticPr fontId="3" type="noConversion"/>
  </si>
  <si>
    <t>5V</t>
    <phoneticPr fontId="3" type="noConversion"/>
  </si>
  <si>
    <t>데이터 저장</t>
    <phoneticPr fontId="2" type="noConversion"/>
  </si>
  <si>
    <t>micro-SD카드</t>
    <phoneticPr fontId="3" type="noConversion"/>
  </si>
  <si>
    <t>TS4GUSDC4</t>
    <phoneticPr fontId="3" type="noConversion"/>
  </si>
  <si>
    <t>8GB</t>
    <phoneticPr fontId="3" type="noConversion"/>
  </si>
  <si>
    <t>micro-SD카드리더</t>
    <phoneticPr fontId="3" type="noConversion"/>
  </si>
  <si>
    <t xml:space="preserve"> NS-SD-04 </t>
    <phoneticPr fontId="3" type="noConversion"/>
  </si>
  <si>
    <t>낙하산</t>
    <phoneticPr fontId="3" type="noConversion"/>
  </si>
  <si>
    <t>부속품</t>
    <phoneticPr fontId="2" type="noConversion"/>
  </si>
  <si>
    <t>필름지</t>
    <phoneticPr fontId="3" type="noConversion"/>
  </si>
  <si>
    <t>서포트키트</t>
    <phoneticPr fontId="3" type="noConversion"/>
  </si>
  <si>
    <t>NT-KIT-E018</t>
    <phoneticPr fontId="3" type="noConversion"/>
  </si>
  <si>
    <t>M3,플라스틱</t>
    <phoneticPr fontId="3" type="noConversion"/>
  </si>
  <si>
    <t>구매함 (2차)</t>
  </si>
  <si>
    <t>점퍼와이어</t>
    <phoneticPr fontId="2" type="noConversion"/>
  </si>
  <si>
    <t>male-male</t>
    <phoneticPr fontId="2" type="noConversion"/>
  </si>
  <si>
    <t>10cm//40p</t>
    <phoneticPr fontId="2" type="noConversion"/>
  </si>
  <si>
    <t>20cm//10p</t>
    <phoneticPr fontId="2" type="noConversion"/>
  </si>
  <si>
    <t>female-male</t>
    <phoneticPr fontId="2" type="noConversion"/>
  </si>
  <si>
    <t>Wind Sensor rev. C</t>
    <phoneticPr fontId="2" type="noConversion"/>
  </si>
  <si>
    <t>Xbee</t>
    <phoneticPr fontId="3" type="noConversion"/>
  </si>
  <si>
    <t>(+)배송비</t>
    <phoneticPr fontId="2" type="noConversion"/>
  </si>
  <si>
    <t xml:space="preserve">XBee ZB-Pro모듈(S2B) - XBP24BZ7PIT-004
</t>
    <phoneticPr fontId="3" type="noConversion"/>
  </si>
  <si>
    <t>micro-USB</t>
    <phoneticPr fontId="3" type="noConversion"/>
  </si>
  <si>
    <t>방수천</t>
    <phoneticPr fontId="3" type="noConversion"/>
  </si>
  <si>
    <t>구매함 (2차)</t>
    <phoneticPr fontId="2" type="noConversion"/>
  </si>
  <si>
    <t>구매함 (2차)</t>
    <phoneticPr fontId="2" type="noConversion"/>
  </si>
  <si>
    <t>구매함 (2차)</t>
    <phoneticPr fontId="2" type="noConversion"/>
  </si>
  <si>
    <t>(+) 인두기</t>
    <phoneticPr fontId="2" type="noConversion"/>
  </si>
  <si>
    <t>(+)공구..</t>
    <phoneticPr fontId="2" type="noConversion"/>
  </si>
  <si>
    <t>왁스 끈</t>
    <phoneticPr fontId="2" type="noConversion"/>
  </si>
  <si>
    <t>순간접착제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</si>
</sst>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176" formatCode="&quot;₩&quot;#,##0_);\(&quot;₩&quot;#,##0\)"/>
    <numFmt numFmtId="177" formatCode="&quot;₩&quot;#,##0_);[Red]\(&quot;₩&quot;#,##0\)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60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double">
        <color theme="1"/>
      </bottom>
      <diagonal/>
    </border>
    <border>
      <left/>
      <right style="thin">
        <color theme="2"/>
      </right>
      <top style="thin">
        <color theme="2"/>
      </top>
      <bottom style="double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double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double">
        <color theme="1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double">
        <color theme="1"/>
      </bottom>
      <diagonal/>
    </border>
    <border>
      <left style="thin">
        <color theme="2"/>
      </left>
      <right style="thin">
        <color indexed="64"/>
      </right>
      <top/>
      <bottom style="thin">
        <color theme="2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/>
      <diagonal/>
    </border>
    <border>
      <left/>
      <right style="thin">
        <color indexed="64"/>
      </right>
      <top/>
      <bottom style="thin">
        <color theme="2" tint="-9.9978637043366805E-2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double">
        <color theme="1"/>
      </bottom>
      <diagonal/>
    </border>
    <border>
      <left style="thin">
        <color theme="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double">
        <color theme="1"/>
      </bottom>
      <diagonal/>
    </border>
    <border>
      <left style="thin">
        <color indexed="64"/>
      </left>
      <right style="medium">
        <color indexed="64"/>
      </right>
      <top style="double">
        <color theme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theme="1"/>
      </right>
      <top style="double">
        <color indexed="64"/>
      </top>
      <bottom/>
      <diagonal/>
    </border>
    <border>
      <left style="thin">
        <color indexed="64"/>
      </left>
      <right style="medium">
        <color theme="1"/>
      </right>
      <top/>
      <bottom style="double">
        <color indexed="64"/>
      </bottom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2"/>
      </right>
      <top style="double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double">
        <color indexed="64"/>
      </top>
      <bottom style="thin">
        <color theme="2"/>
      </bottom>
      <diagonal/>
    </border>
    <border>
      <left style="thin">
        <color theme="2"/>
      </left>
      <right style="thin">
        <color indexed="64"/>
      </right>
      <top style="double">
        <color indexed="64"/>
      </top>
      <bottom style="thin">
        <color theme="2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theme="2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/>
      </left>
      <right/>
      <top style="thin">
        <color theme="2"/>
      </top>
      <bottom style="double">
        <color indexed="64"/>
      </bottom>
      <diagonal/>
    </border>
    <border>
      <left/>
      <right style="thin">
        <color indexed="64"/>
      </right>
      <top style="double">
        <color theme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double">
        <color indexed="64"/>
      </top>
      <bottom style="double">
        <color indexed="64"/>
      </bottom>
      <diagonal/>
    </border>
    <border>
      <left/>
      <right style="thin">
        <color theme="2"/>
      </right>
      <top style="double">
        <color indexed="64"/>
      </top>
      <bottom style="double">
        <color indexed="64"/>
      </bottom>
      <diagonal/>
    </border>
    <border>
      <left/>
      <right style="thin">
        <color theme="2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theme="2"/>
      </left>
      <right/>
      <top/>
      <bottom style="double">
        <color indexed="64"/>
      </bottom>
      <diagonal/>
    </border>
    <border>
      <left style="thin">
        <color theme="2"/>
      </left>
      <right style="thin">
        <color theme="2"/>
      </right>
      <top/>
      <bottom style="double">
        <color indexed="64"/>
      </bottom>
      <diagonal/>
    </border>
    <border>
      <left style="thin">
        <color theme="2"/>
      </left>
      <right style="thin">
        <color indexed="64"/>
      </right>
      <top/>
      <bottom style="double">
        <color indexed="64"/>
      </bottom>
      <diagonal/>
    </border>
    <border>
      <left style="thin">
        <color theme="2"/>
      </left>
      <right/>
      <top style="double">
        <color theme="1"/>
      </top>
      <bottom style="thin">
        <color theme="2"/>
      </bottom>
      <diagonal/>
    </border>
    <border>
      <left/>
      <right/>
      <top style="double">
        <color theme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double">
        <color theme="1"/>
      </top>
      <bottom style="thin">
        <color theme="2"/>
      </bottom>
      <diagonal/>
    </border>
    <border>
      <left style="thin">
        <color theme="2"/>
      </left>
      <right style="thin">
        <color indexed="64"/>
      </right>
      <top style="double">
        <color theme="1"/>
      </top>
      <bottom style="thin">
        <color theme="2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theme="2"/>
      </right>
      <top style="double">
        <color theme="1"/>
      </top>
      <bottom style="thin">
        <color theme="2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/>
    <xf numFmtId="0" fontId="4" fillId="3" borderId="1" xfId="0" applyFont="1" applyFill="1" applyBorder="1" applyAlignment="1">
      <alignment horizontal="center"/>
    </xf>
    <xf numFmtId="177" fontId="0" fillId="0" borderId="2" xfId="0" applyNumberForma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177" fontId="0" fillId="0" borderId="3" xfId="0" applyNumberFormat="1" applyBorder="1" applyAlignment="1"/>
    <xf numFmtId="0" fontId="4" fillId="0" borderId="4" xfId="0" applyFont="1" applyBorder="1" applyAlignment="1"/>
    <xf numFmtId="177" fontId="0" fillId="0" borderId="4" xfId="0" applyNumberFormat="1" applyBorder="1" applyAlignment="1"/>
    <xf numFmtId="0" fontId="0" fillId="4" borderId="5" xfId="0" applyFill="1" applyBorder="1" applyAlignment="1"/>
    <xf numFmtId="0" fontId="0" fillId="4" borderId="6" xfId="0" applyFill="1" applyBorder="1" applyAlignment="1"/>
    <xf numFmtId="0" fontId="4" fillId="4" borderId="6" xfId="0" applyFont="1" applyFill="1" applyBorder="1" applyAlignment="1">
      <alignment horizontal="center"/>
    </xf>
    <xf numFmtId="0" fontId="0" fillId="4" borderId="7" xfId="0" applyFill="1" applyBorder="1" applyAlignment="1"/>
    <xf numFmtId="0" fontId="4" fillId="0" borderId="8" xfId="0" applyFont="1" applyBorder="1" applyAlignment="1"/>
    <xf numFmtId="177" fontId="0" fillId="0" borderId="8" xfId="0" applyNumberFormat="1" applyBorder="1" applyAlignment="1"/>
    <xf numFmtId="0" fontId="4" fillId="3" borderId="9" xfId="0" applyFont="1" applyFill="1" applyBorder="1" applyAlignment="1">
      <alignment horizontal="center"/>
    </xf>
    <xf numFmtId="0" fontId="0" fillId="0" borderId="1" xfId="0" applyBorder="1" applyAlignment="1"/>
    <xf numFmtId="176" fontId="0" fillId="4" borderId="6" xfId="1" applyNumberFormat="1" applyFont="1" applyFill="1" applyBorder="1" applyAlignment="1"/>
    <xf numFmtId="176" fontId="0" fillId="4" borderId="6" xfId="0" applyNumberFormat="1" applyFill="1" applyBorder="1" applyAlignment="1"/>
    <xf numFmtId="176" fontId="0" fillId="4" borderId="5" xfId="1" applyNumberFormat="1" applyFont="1" applyFill="1" applyBorder="1" applyAlignment="1"/>
    <xf numFmtId="176" fontId="0" fillId="4" borderId="5" xfId="0" applyNumberFormat="1" applyFill="1" applyBorder="1" applyAlignment="1"/>
    <xf numFmtId="176" fontId="0" fillId="4" borderId="7" xfId="1" applyNumberFormat="1" applyFont="1" applyFill="1" applyBorder="1" applyAlignment="1"/>
    <xf numFmtId="176" fontId="0" fillId="4" borderId="7" xfId="0" applyNumberFormat="1" applyFill="1" applyBorder="1" applyAlignment="1"/>
    <xf numFmtId="176" fontId="0" fillId="0" borderId="0" xfId="0" applyNumberFormat="1" applyAlignment="1"/>
    <xf numFmtId="0" fontId="0" fillId="0" borderId="5" xfId="0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5" xfId="0" applyFill="1" applyBorder="1" applyAlignment="1"/>
    <xf numFmtId="0" fontId="4" fillId="4" borderId="15" xfId="0" applyFont="1" applyFill="1" applyBorder="1" applyAlignment="1">
      <alignment horizontal="center"/>
    </xf>
    <xf numFmtId="176" fontId="0" fillId="4" borderId="15" xfId="0" applyNumberFormat="1" applyFill="1" applyBorder="1" applyAlignment="1"/>
    <xf numFmtId="0" fontId="0" fillId="0" borderId="11" xfId="0" applyBorder="1" applyAlignment="1"/>
    <xf numFmtId="0" fontId="4" fillId="4" borderId="5" xfId="0" applyFont="1" applyFill="1" applyBorder="1" applyAlignment="1">
      <alignment horizontal="center"/>
    </xf>
    <xf numFmtId="0" fontId="0" fillId="4" borderId="16" xfId="0" applyFill="1" applyBorder="1" applyAlignment="1"/>
    <xf numFmtId="176" fontId="0" fillId="4" borderId="16" xfId="0" applyNumberFormat="1" applyFill="1" applyBorder="1" applyAlignment="1"/>
    <xf numFmtId="176" fontId="0" fillId="4" borderId="16" xfId="1" applyNumberFormat="1" applyFont="1" applyFill="1" applyBorder="1" applyAlignment="1"/>
    <xf numFmtId="0" fontId="0" fillId="4" borderId="17" xfId="0" applyFill="1" applyBorder="1" applyAlignment="1"/>
    <xf numFmtId="0" fontId="4" fillId="4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176" fontId="4" fillId="2" borderId="19" xfId="0" applyNumberFormat="1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0" borderId="0" xfId="0" applyFont="1" applyBorder="1" applyAlignment="1"/>
    <xf numFmtId="177" fontId="0" fillId="0" borderId="0" xfId="0" applyNumberFormat="1" applyBorder="1" applyAlignment="1"/>
    <xf numFmtId="0" fontId="5" fillId="0" borderId="0" xfId="0" applyFont="1" applyFill="1" applyBorder="1" applyAlignment="1"/>
    <xf numFmtId="0" fontId="0" fillId="4" borderId="20" xfId="0" applyFill="1" applyBorder="1" applyAlignment="1"/>
    <xf numFmtId="0" fontId="4" fillId="3" borderId="21" xfId="0" applyFont="1" applyFill="1" applyBorder="1" applyAlignment="1">
      <alignment horizontal="center"/>
    </xf>
    <xf numFmtId="176" fontId="4" fillId="2" borderId="22" xfId="0" applyNumberFormat="1" applyFont="1" applyFill="1" applyBorder="1" applyAlignment="1">
      <alignment horizontal="center"/>
    </xf>
    <xf numFmtId="176" fontId="0" fillId="4" borderId="23" xfId="0" applyNumberFormat="1" applyFill="1" applyBorder="1" applyAlignment="1"/>
    <xf numFmtId="176" fontId="0" fillId="4" borderId="24" xfId="0" applyNumberFormat="1" applyFill="1" applyBorder="1" applyAlignment="1"/>
    <xf numFmtId="176" fontId="0" fillId="4" borderId="25" xfId="0" applyNumberFormat="1" applyFill="1" applyBorder="1" applyAlignment="1"/>
    <xf numFmtId="176" fontId="0" fillId="4" borderId="25" xfId="0" applyNumberFormat="1" applyFill="1" applyBorder="1" applyAlignment="1">
      <alignment horizontal="center"/>
    </xf>
    <xf numFmtId="176" fontId="0" fillId="4" borderId="24" xfId="0" applyNumberFormat="1" applyFill="1" applyBorder="1" applyAlignment="1">
      <alignment horizontal="center"/>
    </xf>
    <xf numFmtId="176" fontId="0" fillId="4" borderId="27" xfId="0" applyNumberFormat="1" applyFill="1" applyBorder="1" applyAlignment="1"/>
    <xf numFmtId="176" fontId="0" fillId="4" borderId="28" xfId="0" applyNumberFormat="1" applyFill="1" applyBorder="1" applyAlignment="1"/>
    <xf numFmtId="0" fontId="4" fillId="2" borderId="29" xfId="0" applyFont="1" applyFill="1" applyBorder="1" applyAlignment="1">
      <alignment horizontal="center"/>
    </xf>
    <xf numFmtId="0" fontId="0" fillId="0" borderId="32" xfId="0" applyFont="1" applyBorder="1" applyAlignment="1">
      <alignment horizontal="center" vertical="center"/>
    </xf>
    <xf numFmtId="0" fontId="0" fillId="4" borderId="37" xfId="0" applyFill="1" applyBorder="1" applyAlignment="1"/>
    <xf numFmtId="0" fontId="0" fillId="4" borderId="38" xfId="0" applyFill="1" applyBorder="1" applyAlignment="1"/>
    <xf numFmtId="176" fontId="0" fillId="4" borderId="38" xfId="1" applyNumberFormat="1" applyFont="1" applyFill="1" applyBorder="1" applyAlignment="1"/>
    <xf numFmtId="176" fontId="0" fillId="4" borderId="38" xfId="0" applyNumberFormat="1" applyFill="1" applyBorder="1" applyAlignment="1"/>
    <xf numFmtId="176" fontId="0" fillId="4" borderId="39" xfId="0" applyNumberFormat="1" applyFill="1" applyBorder="1" applyAlignment="1"/>
    <xf numFmtId="0" fontId="5" fillId="4" borderId="13" xfId="0" applyFont="1" applyFill="1" applyBorder="1" applyAlignment="1"/>
    <xf numFmtId="176" fontId="5" fillId="4" borderId="14" xfId="0" applyNumberFormat="1" applyFont="1" applyFill="1" applyBorder="1" applyAlignment="1"/>
    <xf numFmtId="176" fontId="0" fillId="4" borderId="26" xfId="0" applyNumberFormat="1" applyFill="1" applyBorder="1" applyAlignment="1"/>
    <xf numFmtId="0" fontId="0" fillId="0" borderId="33" xfId="0" applyBorder="1" applyAlignment="1">
      <alignment horizontal="center" vertical="center"/>
    </xf>
    <xf numFmtId="0" fontId="0" fillId="4" borderId="42" xfId="0" applyFill="1" applyBorder="1" applyAlignment="1"/>
    <xf numFmtId="0" fontId="5" fillId="4" borderId="40" xfId="0" applyFont="1" applyFill="1" applyBorder="1" applyAlignment="1"/>
    <xf numFmtId="0" fontId="0" fillId="4" borderId="43" xfId="0" applyFill="1" applyBorder="1" applyAlignment="1"/>
    <xf numFmtId="0" fontId="0" fillId="4" borderId="44" xfId="0" applyFill="1" applyBorder="1" applyAlignment="1"/>
    <xf numFmtId="0" fontId="0" fillId="4" borderId="44" xfId="0" applyFill="1" applyBorder="1" applyAlignment="1">
      <alignment wrapText="1"/>
    </xf>
    <xf numFmtId="0" fontId="0" fillId="4" borderId="18" xfId="0" applyFill="1" applyBorder="1" applyAlignment="1"/>
    <xf numFmtId="0" fontId="4" fillId="4" borderId="44" xfId="0" applyFont="1" applyFill="1" applyBorder="1" applyAlignment="1">
      <alignment horizontal="center"/>
    </xf>
    <xf numFmtId="176" fontId="0" fillId="4" borderId="44" xfId="1" applyNumberFormat="1" applyFont="1" applyFill="1" applyBorder="1" applyAlignment="1"/>
    <xf numFmtId="176" fontId="5" fillId="4" borderId="41" xfId="0" applyNumberFormat="1" applyFont="1" applyFill="1" applyBorder="1" applyAlignment="1">
      <alignment horizontal="center" vertical="center"/>
    </xf>
    <xf numFmtId="176" fontId="5" fillId="4" borderId="45" xfId="0" applyNumberFormat="1" applyFont="1" applyFill="1" applyBorder="1" applyAlignment="1"/>
    <xf numFmtId="176" fontId="0" fillId="4" borderId="46" xfId="0" applyNumberFormat="1" applyFill="1" applyBorder="1" applyAlignment="1"/>
    <xf numFmtId="176" fontId="0" fillId="4" borderId="18" xfId="0" applyNumberFormat="1" applyFill="1" applyBorder="1" applyAlignment="1"/>
    <xf numFmtId="176" fontId="0" fillId="4" borderId="48" xfId="0" applyNumberFormat="1" applyFill="1" applyBorder="1" applyAlignment="1">
      <alignment horizontal="right" vertical="center"/>
    </xf>
    <xf numFmtId="176" fontId="0" fillId="4" borderId="48" xfId="0" applyNumberFormat="1" applyFill="1" applyBorder="1" applyAlignment="1"/>
    <xf numFmtId="176" fontId="0" fillId="4" borderId="10" xfId="0" applyNumberFormat="1" applyFill="1" applyBorder="1" applyAlignment="1"/>
    <xf numFmtId="176" fontId="0" fillId="4" borderId="48" xfId="1" applyNumberFormat="1" applyFont="1" applyFill="1" applyBorder="1" applyAlignment="1"/>
    <xf numFmtId="176" fontId="5" fillId="4" borderId="48" xfId="1" applyNumberFormat="1" applyFont="1" applyFill="1" applyBorder="1" applyAlignment="1"/>
    <xf numFmtId="176" fontId="0" fillId="4" borderId="10" xfId="1" applyNumberFormat="1" applyFont="1" applyFill="1" applyBorder="1" applyAlignment="1"/>
    <xf numFmtId="176" fontId="0" fillId="4" borderId="49" xfId="1" applyNumberFormat="1" applyFont="1" applyFill="1" applyBorder="1" applyAlignment="1"/>
    <xf numFmtId="0" fontId="0" fillId="4" borderId="48" xfId="0" applyFill="1" applyBorder="1" applyAlignment="1"/>
    <xf numFmtId="0" fontId="4" fillId="4" borderId="4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5" fillId="4" borderId="47" xfId="0" applyFont="1" applyFill="1" applyBorder="1" applyAlignment="1"/>
    <xf numFmtId="0" fontId="5" fillId="4" borderId="48" xfId="0" applyFont="1" applyFill="1" applyBorder="1" applyAlignment="1"/>
    <xf numFmtId="0" fontId="0" fillId="4" borderId="49" xfId="0" applyFill="1" applyBorder="1" applyAlignment="1"/>
    <xf numFmtId="0" fontId="0" fillId="4" borderId="47" xfId="0" applyFill="1" applyBorder="1" applyAlignment="1"/>
    <xf numFmtId="0" fontId="5" fillId="4" borderId="51" xfId="0" applyFont="1" applyFill="1" applyBorder="1" applyAlignment="1"/>
    <xf numFmtId="176" fontId="5" fillId="4" borderId="52" xfId="1" applyNumberFormat="1" applyFont="1" applyFill="1" applyBorder="1" applyAlignment="1"/>
    <xf numFmtId="176" fontId="5" fillId="4" borderId="53" xfId="0" applyNumberFormat="1" applyFont="1" applyFill="1" applyBorder="1" applyAlignment="1"/>
    <xf numFmtId="0" fontId="0" fillId="4" borderId="54" xfId="0" applyFill="1" applyBorder="1" applyAlignment="1"/>
    <xf numFmtId="176" fontId="0" fillId="4" borderId="56" xfId="1" applyNumberFormat="1" applyFont="1" applyFill="1" applyBorder="1" applyAlignment="1"/>
    <xf numFmtId="176" fontId="0" fillId="4" borderId="55" xfId="0" applyNumberFormat="1" applyFill="1" applyBorder="1" applyAlignment="1"/>
    <xf numFmtId="176" fontId="0" fillId="4" borderId="57" xfId="0" applyNumberFormat="1" applyFill="1" applyBorder="1" applyAlignment="1"/>
    <xf numFmtId="0" fontId="4" fillId="4" borderId="56" xfId="0" applyFont="1" applyFill="1" applyBorder="1" applyAlignment="1">
      <alignment horizontal="center"/>
    </xf>
    <xf numFmtId="0" fontId="0" fillId="4" borderId="59" xfId="0" applyFill="1" applyBorder="1" applyAlignment="1"/>
    <xf numFmtId="0" fontId="0" fillId="4" borderId="11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76" fontId="0" fillId="4" borderId="24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0" borderId="5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B17" sqref="B17"/>
    </sheetView>
  </sheetViews>
  <sheetFormatPr defaultColWidth="8.796875" defaultRowHeight="17.399999999999999" x14ac:dyDescent="0.4"/>
  <cols>
    <col min="1" max="1" width="11.296875" style="1" customWidth="1"/>
    <col min="2" max="2" width="20.8984375" style="1" customWidth="1"/>
    <col min="3" max="3" width="8.5" style="1" customWidth="1"/>
    <col min="4" max="4" width="14.3984375" style="1" customWidth="1"/>
    <col min="5" max="5" width="12.69921875" style="1" customWidth="1"/>
    <col min="6" max="6" width="29.19921875" style="1" customWidth="1"/>
    <col min="7" max="7" width="12.3984375" style="23" bestFit="1" customWidth="1"/>
    <col min="8" max="8" width="11.09765625" style="23" bestFit="1" customWidth="1"/>
    <col min="9" max="9" width="14.796875" style="23" customWidth="1"/>
    <col min="10" max="11" width="8.796875" style="1" customWidth="1"/>
    <col min="12" max="12" width="12.59765625" style="1" customWidth="1"/>
    <col min="13" max="13" width="8.796875" style="1"/>
    <col min="14" max="14" width="9.5" style="1" customWidth="1"/>
    <col min="15" max="15" width="10.296875" style="1" customWidth="1"/>
    <col min="16" max="16384" width="8.796875" style="1"/>
  </cols>
  <sheetData>
    <row r="1" spans="1:15" s="2" customFormat="1" ht="18" thickBot="1" x14ac:dyDescent="0.45">
      <c r="A1" s="54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9" t="s">
        <v>6</v>
      </c>
      <c r="H1" s="39" t="s">
        <v>7</v>
      </c>
      <c r="I1" s="46" t="s">
        <v>8</v>
      </c>
      <c r="J1" s="45"/>
      <c r="M1" s="15"/>
    </row>
    <row r="2" spans="1:15" ht="18" thickTop="1" x14ac:dyDescent="0.4">
      <c r="A2" s="104" t="s">
        <v>9</v>
      </c>
      <c r="B2" s="25" t="s">
        <v>10</v>
      </c>
      <c r="C2" s="10">
        <v>1</v>
      </c>
      <c r="D2" s="10" t="s">
        <v>11</v>
      </c>
      <c r="E2" s="10" t="s">
        <v>12</v>
      </c>
      <c r="F2" s="11" t="s">
        <v>13</v>
      </c>
      <c r="G2" s="17">
        <v>6140</v>
      </c>
      <c r="H2" s="18"/>
      <c r="I2" s="47">
        <f>C2*G2</f>
        <v>6140</v>
      </c>
      <c r="K2" s="16"/>
      <c r="L2" s="16"/>
    </row>
    <row r="3" spans="1:15" x14ac:dyDescent="0.4">
      <c r="A3" s="105"/>
      <c r="B3" s="26" t="s">
        <v>14</v>
      </c>
      <c r="C3" s="9">
        <v>5</v>
      </c>
      <c r="D3" s="9"/>
      <c r="E3" s="9" t="s">
        <v>15</v>
      </c>
      <c r="F3" s="11" t="s">
        <v>13</v>
      </c>
      <c r="G3" s="19">
        <v>22000</v>
      </c>
      <c r="H3" s="20"/>
      <c r="I3" s="48">
        <f>C3*G3</f>
        <v>110000</v>
      </c>
    </row>
    <row r="4" spans="1:15" x14ac:dyDescent="0.4">
      <c r="A4" s="105"/>
      <c r="B4" s="27" t="s">
        <v>16</v>
      </c>
      <c r="C4" s="12">
        <v>2</v>
      </c>
      <c r="D4" s="12"/>
      <c r="E4" s="12" t="s">
        <v>17</v>
      </c>
      <c r="F4" s="29" t="s">
        <v>13</v>
      </c>
      <c r="G4" s="21">
        <v>12100</v>
      </c>
      <c r="H4" s="20"/>
      <c r="I4" s="49">
        <f>C4*G4</f>
        <v>24200</v>
      </c>
    </row>
    <row r="5" spans="1:15" x14ac:dyDescent="0.4">
      <c r="A5" s="105"/>
      <c r="B5" s="26" t="s">
        <v>18</v>
      </c>
      <c r="C5" s="9">
        <v>1</v>
      </c>
      <c r="D5" s="9" t="s">
        <v>19</v>
      </c>
      <c r="E5" s="9"/>
      <c r="F5" s="32" t="s">
        <v>20</v>
      </c>
      <c r="G5" s="20">
        <v>42130</v>
      </c>
      <c r="H5" s="20">
        <f>C5*G5</f>
        <v>42130</v>
      </c>
      <c r="I5" s="48"/>
    </row>
    <row r="6" spans="1:15" s="24" customFormat="1" x14ac:dyDescent="0.4">
      <c r="A6" s="105"/>
      <c r="B6" s="26" t="s">
        <v>21</v>
      </c>
      <c r="C6" s="9">
        <v>3</v>
      </c>
      <c r="D6" s="9" t="s">
        <v>60</v>
      </c>
      <c r="E6" s="9"/>
      <c r="F6" s="32" t="s">
        <v>20</v>
      </c>
      <c r="G6" s="19">
        <v>33000</v>
      </c>
      <c r="H6" s="20">
        <f>G6*C6</f>
        <v>99000</v>
      </c>
      <c r="I6" s="48"/>
      <c r="J6" s="31"/>
      <c r="K6" s="4" t="s">
        <v>22</v>
      </c>
      <c r="L6" s="3">
        <v>1000000</v>
      </c>
      <c r="M6" s="1"/>
      <c r="N6" s="1"/>
      <c r="O6" s="1"/>
    </row>
    <row r="7" spans="1:15" x14ac:dyDescent="0.4">
      <c r="A7" s="105"/>
      <c r="B7" s="26" t="s">
        <v>23</v>
      </c>
      <c r="C7" s="9">
        <v>1</v>
      </c>
      <c r="D7" s="9"/>
      <c r="E7" s="9"/>
      <c r="F7" s="32" t="s">
        <v>20</v>
      </c>
      <c r="G7" s="19">
        <v>21000</v>
      </c>
      <c r="H7" s="20">
        <f>C7*(G7*1.1)</f>
        <v>23100.000000000004</v>
      </c>
      <c r="I7" s="110" t="s">
        <v>24</v>
      </c>
      <c r="K7" s="4" t="s">
        <v>25</v>
      </c>
      <c r="L7" s="3">
        <v>158140</v>
      </c>
      <c r="M7" s="4" t="s">
        <v>26</v>
      </c>
      <c r="N7" s="3">
        <f>L6-L7</f>
        <v>841860</v>
      </c>
    </row>
    <row r="8" spans="1:15" ht="18" thickBot="1" x14ac:dyDescent="0.45">
      <c r="A8" s="105"/>
      <c r="B8" s="26" t="s">
        <v>27</v>
      </c>
      <c r="C8" s="9">
        <v>1</v>
      </c>
      <c r="D8" s="9"/>
      <c r="E8" s="9"/>
      <c r="F8" s="32" t="s">
        <v>20</v>
      </c>
      <c r="G8" s="19">
        <v>12000</v>
      </c>
      <c r="H8" s="20">
        <f>C8*(G8*1.1)</f>
        <v>13200.000000000002</v>
      </c>
      <c r="I8" s="110"/>
      <c r="K8" s="13" t="s">
        <v>28</v>
      </c>
      <c r="L8" s="14">
        <f>SUM(H5:H24)</f>
        <v>494550</v>
      </c>
      <c r="M8" s="5" t="s">
        <v>29</v>
      </c>
      <c r="N8" s="6">
        <f>SUM(H:H)</f>
        <v>494550</v>
      </c>
    </row>
    <row r="9" spans="1:15" ht="18" thickTop="1" x14ac:dyDescent="0.4">
      <c r="A9" s="105"/>
      <c r="B9" s="44" t="s">
        <v>30</v>
      </c>
      <c r="C9" s="12">
        <v>1</v>
      </c>
      <c r="D9" s="12"/>
      <c r="E9" s="12"/>
      <c r="F9" s="40" t="s">
        <v>20</v>
      </c>
      <c r="G9" s="21">
        <v>21000</v>
      </c>
      <c r="H9" s="22">
        <f>C9*(G9*1.1)</f>
        <v>23100.000000000004</v>
      </c>
      <c r="I9" s="50" t="s">
        <v>31</v>
      </c>
      <c r="K9" s="7" t="s">
        <v>32</v>
      </c>
      <c r="L9" s="8">
        <f>N7-L8</f>
        <v>347310</v>
      </c>
      <c r="M9" s="7" t="s">
        <v>33</v>
      </c>
      <c r="N9" s="8">
        <f>N7-N8</f>
        <v>347310</v>
      </c>
    </row>
    <row r="10" spans="1:15" x14ac:dyDescent="0.4">
      <c r="A10" s="105"/>
      <c r="B10" s="44" t="s">
        <v>34</v>
      </c>
      <c r="C10" s="9">
        <v>1</v>
      </c>
      <c r="D10" s="9"/>
      <c r="E10" s="9"/>
      <c r="F10" s="32" t="s">
        <v>20</v>
      </c>
      <c r="G10" s="19">
        <v>77730</v>
      </c>
      <c r="H10" s="19">
        <v>77730</v>
      </c>
      <c r="I10" s="51"/>
      <c r="K10" s="41"/>
      <c r="L10" s="42"/>
      <c r="M10" s="41"/>
      <c r="N10" s="42"/>
    </row>
    <row r="11" spans="1:15" ht="17.399999999999999" customHeight="1" thickBot="1" x14ac:dyDescent="0.45">
      <c r="A11" s="106"/>
      <c r="B11" s="67" t="s">
        <v>61</v>
      </c>
      <c r="C11" s="68">
        <v>2</v>
      </c>
      <c r="D11" s="69" t="s">
        <v>63</v>
      </c>
      <c r="E11" s="70"/>
      <c r="F11" s="71" t="s">
        <v>67</v>
      </c>
      <c r="G11" s="72">
        <v>38500</v>
      </c>
      <c r="H11" s="76">
        <f>C11*G11</f>
        <v>77000</v>
      </c>
      <c r="I11" s="63"/>
      <c r="K11" s="1" t="s">
        <v>69</v>
      </c>
    </row>
    <row r="12" spans="1:15" ht="18.600000000000001" thickTop="1" thickBot="1" x14ac:dyDescent="0.45">
      <c r="A12" s="55" t="s">
        <v>35</v>
      </c>
      <c r="B12" s="66" t="s">
        <v>36</v>
      </c>
      <c r="C12" s="89">
        <v>1</v>
      </c>
      <c r="D12" s="90" t="s">
        <v>37</v>
      </c>
      <c r="E12" s="90"/>
      <c r="F12" s="85" t="s">
        <v>68</v>
      </c>
      <c r="G12" s="81">
        <v>54450</v>
      </c>
      <c r="H12" s="78">
        <f>C12*G12</f>
        <v>54450</v>
      </c>
      <c r="I12" s="73"/>
      <c r="K12" s="43" t="s">
        <v>70</v>
      </c>
    </row>
    <row r="13" spans="1:15" ht="18.600000000000001" thickTop="1" thickBot="1" x14ac:dyDescent="0.45">
      <c r="A13" s="64" t="s">
        <v>38</v>
      </c>
      <c r="B13" s="65" t="s">
        <v>39</v>
      </c>
      <c r="C13" s="92">
        <v>1</v>
      </c>
      <c r="D13" s="84" t="s">
        <v>40</v>
      </c>
      <c r="E13" s="84" t="s">
        <v>41</v>
      </c>
      <c r="F13" s="84"/>
      <c r="G13" s="80">
        <v>8820</v>
      </c>
      <c r="H13" s="77">
        <f>C13*G13+2500</f>
        <v>11320</v>
      </c>
      <c r="I13" s="74" t="s">
        <v>62</v>
      </c>
    </row>
    <row r="14" spans="1:15" ht="18" thickTop="1" x14ac:dyDescent="0.4">
      <c r="A14" s="107" t="s">
        <v>42</v>
      </c>
      <c r="B14" s="25" t="s">
        <v>43</v>
      </c>
      <c r="C14" s="10">
        <v>2</v>
      </c>
      <c r="D14" s="25" t="s">
        <v>44</v>
      </c>
      <c r="E14" s="25" t="s">
        <v>45</v>
      </c>
      <c r="F14" s="86" t="s">
        <v>66</v>
      </c>
      <c r="G14" s="82">
        <v>5000</v>
      </c>
      <c r="H14" s="79">
        <f>C14*G14</f>
        <v>10000</v>
      </c>
      <c r="I14" s="75"/>
    </row>
    <row r="15" spans="1:15" x14ac:dyDescent="0.4">
      <c r="A15" s="108"/>
      <c r="B15" s="25" t="s">
        <v>64</v>
      </c>
      <c r="C15" s="28">
        <v>1</v>
      </c>
      <c r="D15" s="10"/>
      <c r="E15" s="91"/>
      <c r="F15" s="87"/>
      <c r="G15" s="83">
        <v>1600</v>
      </c>
      <c r="H15" s="30">
        <f>C15*G15</f>
        <v>1600</v>
      </c>
      <c r="I15" s="53"/>
    </row>
    <row r="16" spans="1:15" ht="18" thickBot="1" x14ac:dyDescent="0.45">
      <c r="A16" s="109"/>
      <c r="B16" s="36" t="s">
        <v>46</v>
      </c>
      <c r="C16" s="33">
        <v>1</v>
      </c>
      <c r="D16" s="33" t="s">
        <v>47</v>
      </c>
      <c r="E16" s="33"/>
      <c r="F16" s="88" t="s">
        <v>20</v>
      </c>
      <c r="G16" s="35">
        <v>12800</v>
      </c>
      <c r="H16" s="34">
        <f t="shared" ref="H16" si="0">C16*(G16*1.1)</f>
        <v>14080.000000000002</v>
      </c>
      <c r="I16" s="52"/>
    </row>
    <row r="17" spans="1:9" ht="18" thickTop="1" x14ac:dyDescent="0.4">
      <c r="A17" s="112" t="s">
        <v>48</v>
      </c>
      <c r="B17" s="101" t="s">
        <v>71</v>
      </c>
      <c r="C17" s="96">
        <v>1</v>
      </c>
      <c r="D17" s="96"/>
      <c r="E17" s="96"/>
      <c r="F17" s="100" t="s">
        <v>66</v>
      </c>
      <c r="G17" s="97">
        <v>4000</v>
      </c>
      <c r="H17" s="98">
        <v>4000</v>
      </c>
      <c r="I17" s="99"/>
    </row>
    <row r="18" spans="1:9" ht="18" thickBot="1" x14ac:dyDescent="0.45">
      <c r="A18" s="113"/>
      <c r="B18" s="61" t="s">
        <v>65</v>
      </c>
      <c r="C18" s="93">
        <v>2</v>
      </c>
      <c r="D18" s="93"/>
      <c r="E18" s="93"/>
      <c r="F18" s="71" t="s">
        <v>67</v>
      </c>
      <c r="G18" s="94">
        <v>4000</v>
      </c>
      <c r="H18" s="62">
        <f>G18*C18+2500</f>
        <v>10500</v>
      </c>
      <c r="I18" s="95" t="s">
        <v>62</v>
      </c>
    </row>
    <row r="19" spans="1:9" ht="18" thickTop="1" x14ac:dyDescent="0.4">
      <c r="A19" s="107" t="s">
        <v>49</v>
      </c>
      <c r="B19" s="56" t="s">
        <v>50</v>
      </c>
      <c r="C19" s="57">
        <v>4</v>
      </c>
      <c r="D19" s="57"/>
      <c r="E19" s="10"/>
      <c r="F19" s="11" t="s">
        <v>13</v>
      </c>
      <c r="G19" s="58">
        <v>400</v>
      </c>
      <c r="H19" s="59"/>
      <c r="I19" s="60">
        <f>C19*G19</f>
        <v>1600</v>
      </c>
    </row>
    <row r="20" spans="1:9" x14ac:dyDescent="0.4">
      <c r="A20" s="108"/>
      <c r="B20" s="25" t="s">
        <v>72</v>
      </c>
      <c r="C20" s="10">
        <v>1</v>
      </c>
      <c r="D20" s="10"/>
      <c r="E20" s="10"/>
      <c r="F20" s="11" t="s">
        <v>54</v>
      </c>
      <c r="G20" s="17">
        <v>1000</v>
      </c>
      <c r="H20" s="18">
        <f>C20*G20</f>
        <v>1000</v>
      </c>
      <c r="I20" s="47"/>
    </row>
    <row r="21" spans="1:9" x14ac:dyDescent="0.4">
      <c r="A21" s="108"/>
      <c r="B21" s="26" t="s">
        <v>51</v>
      </c>
      <c r="C21" s="9">
        <v>2</v>
      </c>
      <c r="D21" s="9" t="s">
        <v>52</v>
      </c>
      <c r="E21" s="9" t="s">
        <v>53</v>
      </c>
      <c r="F21" s="32" t="s">
        <v>54</v>
      </c>
      <c r="G21" s="19">
        <v>9900</v>
      </c>
      <c r="H21" s="20">
        <f>C21*(G21*1.1)</f>
        <v>21780</v>
      </c>
      <c r="I21" s="48"/>
    </row>
    <row r="22" spans="1:9" x14ac:dyDescent="0.4">
      <c r="A22" s="108"/>
      <c r="B22" s="102" t="s">
        <v>55</v>
      </c>
      <c r="C22" s="9">
        <v>1</v>
      </c>
      <c r="D22" s="111" t="s">
        <v>56</v>
      </c>
      <c r="E22" s="9" t="s">
        <v>57</v>
      </c>
      <c r="F22" s="32" t="s">
        <v>20</v>
      </c>
      <c r="G22" s="19">
        <v>900</v>
      </c>
      <c r="H22" s="20">
        <f t="shared" ref="H22:H24" si="1">C22*(G22*1.1)</f>
        <v>990.00000000000011</v>
      </c>
      <c r="I22" s="48"/>
    </row>
    <row r="23" spans="1:9" x14ac:dyDescent="0.4">
      <c r="A23" s="108"/>
      <c r="B23" s="102"/>
      <c r="C23" s="9">
        <v>2</v>
      </c>
      <c r="D23" s="111"/>
      <c r="E23" s="9" t="s">
        <v>58</v>
      </c>
      <c r="F23" s="32" t="s">
        <v>20</v>
      </c>
      <c r="G23" s="19">
        <v>3900</v>
      </c>
      <c r="H23" s="20">
        <f t="shared" si="1"/>
        <v>8580</v>
      </c>
      <c r="I23" s="48"/>
    </row>
    <row r="24" spans="1:9" ht="18" thickBot="1" x14ac:dyDescent="0.45">
      <c r="A24" s="109"/>
      <c r="B24" s="103"/>
      <c r="C24" s="33">
        <v>1</v>
      </c>
      <c r="D24" s="33" t="s">
        <v>59</v>
      </c>
      <c r="E24" s="33" t="s">
        <v>57</v>
      </c>
      <c r="F24" s="37" t="s">
        <v>20</v>
      </c>
      <c r="G24" s="34">
        <v>900</v>
      </c>
      <c r="H24" s="34">
        <f t="shared" si="1"/>
        <v>990.00000000000011</v>
      </c>
      <c r="I24" s="52"/>
    </row>
    <row r="25" spans="1:9" ht="18" thickTop="1" x14ac:dyDescent="0.4"/>
  </sheetData>
  <autoFilter ref="A1:B24" xr:uid="{00000000-0009-0000-0000-000000000000}"/>
  <mergeCells count="7">
    <mergeCell ref="B22:B24"/>
    <mergeCell ref="A2:A11"/>
    <mergeCell ref="A14:A16"/>
    <mergeCell ref="A19:A24"/>
    <mergeCell ref="I7:I8"/>
    <mergeCell ref="D22:D23"/>
    <mergeCell ref="A17:A18"/>
  </mergeCells>
  <phoneticPr fontId="2" type="noConversion"/>
  <pageMargins left="0.7" right="0.7" top="0.75" bottom="0.75" header="0.3" footer="0.3"/>
  <pageSetup paperSize="9" orientation="portrait" verticalDpi="0" r:id="rId1"/>
  <ignoredErrors>
    <ignoredError sqref="H6 H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CHAE YOON KIM</dc:creator>
  <cp:keywords/>
  <dc:description/>
  <cp:lastModifiedBy>Chae Yoon Kim</cp:lastModifiedBy>
  <cp:revision/>
  <dcterms:created xsi:type="dcterms:W3CDTF">2017-07-03T03:05:19Z</dcterms:created>
  <dcterms:modified xsi:type="dcterms:W3CDTF">2018-06-10T19:25:38Z</dcterms:modified>
  <cp:category/>
  <cp:contentStatus/>
</cp:coreProperties>
</file>