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 activeTab="4"/>
  </bookViews>
  <sheets>
    <sheet name="RawData" sheetId="1" r:id="rId1"/>
    <sheet name="AnalysisByCategory" sheetId="2" r:id="rId2"/>
    <sheet name="AnalysisBySubCategory" sheetId="3" r:id="rId3"/>
    <sheet name="DateAnalysis" sheetId="4" r:id="rId4"/>
    <sheet name="AnalysisByGoal" sheetId="5" r:id="rId5"/>
  </sheets>
  <definedNames>
    <definedName name="_xlnm._FilterDatabase" localSheetId="0" hidden="1">RawData!$A$1:$T$4115</definedName>
    <definedName name="Goal">RawData!$D$1:$D$4115</definedName>
    <definedName name="RawData">RawData!$A$1:$T$4115</definedName>
    <definedName name="State">RawData!$F$1:$F$4115</definedName>
  </definedNames>
  <calcPr calcId="145621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<sst xmlns="http://schemas.openxmlformats.org/spreadsheetml/2006/main" count="24818" uniqueCount="8401">
  <si>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</si>
  <si>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</si>
  <si>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</si>
  <si>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</si>
  <si>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</si>
  <si>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</si>
  <si>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</si>
  <si>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</si>
  <si>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</si>
  <si>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</si>
  <si>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</si>
  <si>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</si>
  <si>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</si>
  <si>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</si>
  <si>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</si>
  <si>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</si>
  <si>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</si>
  <si>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</si>
  <si>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</si>
  <si>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</si>
  <si>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</si>
  <si>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</si>
  <si>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</si>
  <si>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</si>
  <si>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</si>
  <si>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</si>
  <si>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</si>
  <si>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</si>
  <si>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</si>
  <si>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</si>
  <si>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</si>
  <si>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</si>
  <si>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</si>
  <si>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</si>
  <si>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</si>
  <si>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</si>
  <si>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</si>
  <si>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</si>
  <si>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</si>
  <si>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</si>
  <si>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</si>
  <si>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</si>
  <si>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</si>
  <si>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</si>
  <si>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</si>
  <si>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</si>
  <si>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</si>
  <si>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</si>
  <si>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</si>
  <si>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</si>
  <si>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</si>
  <si>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</si>
  <si>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</si>
  <si>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</si>
  <si>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</si>
  <si>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</si>
  <si>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</si>
  <si>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</si>
  <si>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</si>
  <si>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</si>
  <si>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</si>
  <si>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</si>
  <si>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</si>
  <si>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</si>
  <si>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</si>
  <si>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</si>
  <si>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</si>
  <si>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</si>
  <si>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</si>
  <si>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</si>
  <si>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</si>
  <si>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</si>
  <si>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</si>
  <si>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</si>
  <si>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</si>
  <si>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</si>
  <si>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</si>
  <si>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</si>
  <si>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</si>
  <si>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</si>
  <si>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</si>
  <si>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</si>
  <si>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</si>
  <si>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</si>
  <si>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</si>
  <si>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</si>
  <si>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</si>
  <si>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</si>
  <si>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</si>
  <si>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</si>
  <si>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</si>
  <si>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</si>
  <si>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</si>
  <si>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</si>
  <si>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</si>
  <si>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</si>
  <si>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</si>
  <si>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</si>
  <si>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</si>
  <si>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</si>
  <si>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</si>
  <si>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</si>
  <si>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</si>
  <si>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</si>
  <si>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</si>
  <si>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</si>
  <si>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</si>
  <si>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</si>
  <si>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</si>
  <si>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</si>
  <si>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</si>
  <si>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</si>
  <si>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</si>
  <si>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</si>
  <si>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</si>
  <si>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</si>
  <si>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</si>
  <si>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</si>
  <si>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</si>
  <si>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</si>
  <si>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</si>
  <si>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</si>
  <si>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</si>
  <si>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</si>
  <si>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</si>
  <si>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</si>
  <si>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</si>
  <si>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</si>
  <si>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</si>
  <si>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</si>
  <si>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</si>
  <si>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</si>
  <si>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</si>
  <si>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</si>
  <si>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</si>
  <si>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</si>
  <si>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</si>
  <si>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</si>
  <si>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</si>
  <si>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</si>
  <si>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</si>
  <si>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</si>
  <si>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</si>
  <si>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</si>
  <si>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</si>
  <si>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</si>
  <si>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</si>
  <si>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</si>
  <si>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</si>
  <si>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</si>
  <si>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</si>
  <si>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</si>
  <si>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</si>
  <si>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</si>
  <si>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</si>
  <si>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</si>
  <si>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</si>
  <si>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</si>
  <si>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</si>
  <si>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</si>
  <si>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</si>
  <si>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</si>
  <si>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</si>
  <si>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</si>
  <si>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</si>
  <si>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</si>
  <si>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</si>
  <si>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</si>
  <si>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</si>
  <si>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</si>
  <si>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</si>
  <si>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</si>
  <si>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</si>
  <si>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</si>
  <si>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</si>
  <si>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</si>
  <si>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</si>
  <si>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</si>
  <si>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</si>
  <si>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</si>
  <si>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</si>
  <si>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</si>
  <si>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</si>
  <si>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</si>
  <si>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</si>
  <si>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</si>
  <si>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</si>
  <si>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</si>
  <si>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</si>
  <si>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</si>
  <si>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</si>
  <si>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</si>
  <si>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</si>
  <si>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</si>
  <si>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</si>
  <si>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</si>
  <si>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</si>
  <si>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</si>
  <si>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</si>
  <si>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</si>
  <si>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</si>
  <si>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</si>
  <si>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</si>
  <si>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</si>
  <si>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</si>
  <si>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</si>
  <si>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</si>
  <si>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</si>
  <si>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</si>
  <si>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</si>
  <si>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</si>
  <si>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</si>
  <si>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</si>
  <si>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</si>
  <si>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</si>
  <si>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</si>
  <si>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</si>
  <si>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</si>
  <si>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</si>
  <si>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</si>
  <si>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</si>
  <si>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</si>
  <si>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</si>
  <si>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</si>
  <si>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</si>
  <si>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</si>
  <si>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</si>
  <si>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</si>
  <si>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</si>
  <si>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</si>
  <si>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</si>
  <si>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</si>
  <si>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</si>
  <si>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</si>
  <si>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</si>
  <si>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</si>
  <si>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</si>
  <si>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</si>
  <si>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</si>
  <si>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</si>
  <si>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</si>
  <si>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</si>
  <si>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</si>
  <si>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</si>
  <si>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</si>
  <si>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</si>
  <si>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</si>
  <si>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</si>
  <si>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</si>
  <si>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</si>
  <si>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</si>
  <si>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</si>
  <si>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</si>
  <si>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</si>
  <si>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</si>
  <si>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</si>
  <si>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</si>
  <si>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</si>
  <si>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</si>
  <si>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</si>
  <si>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</si>
  <si>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</si>
  <si>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</si>
  <si>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</si>
  <si>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</si>
  <si>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</si>
  <si>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</si>
  <si>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</si>
  <si>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</si>
  <si>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</si>
  <si>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</si>
  <si>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</si>
  <si>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</si>
  <si>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</si>
  <si>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</si>
  <si>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</si>
  <si>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</si>
  <si>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</si>
  <si>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</si>
  <si>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</si>
  <si>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</si>
  <si>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</si>
  <si>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</si>
  <si>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</si>
  <si>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</si>
  <si>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</si>
  <si>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</si>
  <si>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</si>
  <si>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</si>
  <si>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</si>
  <si>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</si>
  <si>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</si>
  <si>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</si>
  <si>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</si>
  <si>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</si>
  <si>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</si>
  <si>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</si>
  <si>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</si>
  <si>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</si>
  <si>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</si>
  <si>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</si>
  <si>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</si>
  <si>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</si>
  <si>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</si>
  <si>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</si>
  <si>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</si>
  <si>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</si>
  <si>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</si>
  <si>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</si>
  <si>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</si>
  <si>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</si>
  <si>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</si>
  <si>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</si>
  <si>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</si>
  <si>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</si>
  <si>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</si>
  <si>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</si>
  <si>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</si>
  <si>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</si>
  <si>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</si>
  <si>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</si>
  <si>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</si>
  <si>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</si>
  <si>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</si>
  <si>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</si>
  <si>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</si>
  <si>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</si>
  <si>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</si>
  <si>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</si>
  <si>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</si>
  <si>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</si>
  <si>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</si>
  <si>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</si>
  <si>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</si>
  <si>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</si>
  <si>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</si>
  <si>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</si>
  <si>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</si>
  <si>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</si>
  <si>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</si>
  <si>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</si>
  <si>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</si>
  <si>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</si>
  <si>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</si>
  <si>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</si>
  <si>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</si>
  <si>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</si>
  <si>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</si>
  <si>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</si>
  <si>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</si>
  <si>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</si>
  <si>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</si>
  <si>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</si>
  <si>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</si>
  <si>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</si>
  <si>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</si>
  <si>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</si>
  <si>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</si>
  <si>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</si>
  <si>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</si>
  <si>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</si>
  <si>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</si>
  <si>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</si>
  <si>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</si>
  <si>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</si>
  <si>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</si>
  <si>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</si>
  <si>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</si>
  <si>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</si>
  <si>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</si>
  <si>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</si>
  <si>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</si>
  <si>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</si>
  <si>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</si>
  <si>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</si>
  <si>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</si>
  <si>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</si>
  <si>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</si>
  <si>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</si>
  <si>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</si>
  <si>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</si>
  <si>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</si>
  <si>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</si>
  <si>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</si>
  <si>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</si>
  <si>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</si>
  <si>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</si>
  <si>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</si>
  <si>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</si>
  <si>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</si>
  <si>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</si>
  <si>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</si>
  <si>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</si>
  <si>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</si>
  <si>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</si>
  <si>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</si>
  <si>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</si>
  <si>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</si>
  <si>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</si>
  <si>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</si>
  <si>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</si>
  <si>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</si>
  <si>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</si>
  <si>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</si>
  <si>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</si>
  <si>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</si>
  <si>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</si>
  <si>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</si>
  <si>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</si>
  <si>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</si>
  <si>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</si>
  <si>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</si>
  <si>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</si>
  <si>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</si>
  <si>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</si>
  <si>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</si>
  <si>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</si>
  <si>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</si>
  <si>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</si>
  <si>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</si>
  <si>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</si>
  <si>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</si>
  <si>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</si>
  <si>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</si>
  <si>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</si>
  <si>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</si>
  <si>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</si>
  <si>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</si>
  <si>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</si>
  <si>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</si>
  <si>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</si>
  <si>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</si>
  <si>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</si>
  <si>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</si>
  <si>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</si>
  <si>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</si>
  <si>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</si>
  <si>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</si>
  <si>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</si>
  <si>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</si>
  <si>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</si>
  <si>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</si>
  <si>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</si>
  <si>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</si>
  <si>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</si>
  <si>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</si>
  <si>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</si>
  <si>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</si>
  <si>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</si>
  <si>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</si>
  <si>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</si>
  <si>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</si>
  <si>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</si>
  <si>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</si>
  <si>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</si>
  <si>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</si>
  <si>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</si>
  <si>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</si>
  <si>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</si>
  <si>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</si>
  <si>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</si>
  <si>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</si>
  <si>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</si>
  <si>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</si>
  <si>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</si>
  <si>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</si>
  <si>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</si>
  <si>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</si>
  <si>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</si>
  <si>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</si>
  <si>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</si>
  <si>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</si>
  <si>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</si>
  <si>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</si>
  <si>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</si>
  <si>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</si>
  <si>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</si>
  <si>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</si>
  <si>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</si>
  <si>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</si>
  <si>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</si>
  <si>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</si>
  <si>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</si>
  <si>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</si>
  <si>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</si>
  <si>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</si>
  <si>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</si>
  <si>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</si>
  <si>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</si>
  <si>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</si>
  <si>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</si>
  <si>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</si>
  <si>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</si>
  <si>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</si>
  <si>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</si>
  <si>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</si>
  <si>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</si>
  <si>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</si>
  <si>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</si>
  <si>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</si>
  <si>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</si>
  <si>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</si>
  <si>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</si>
  <si>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</si>
  <si>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</si>
  <si>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</si>
  <si>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</si>
  <si>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</si>
  <si>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</si>
  <si>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</si>
  <si>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</si>
  <si>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</si>
  <si>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</si>
  <si>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</si>
  <si>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</si>
  <si>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</si>
  <si>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</si>
  <si>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</si>
  <si>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</si>
  <si>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</si>
  <si>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</si>
  <si>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</si>
  <si>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</si>
  <si>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</si>
  <si>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</si>
  <si>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</si>
  <si>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</si>
  <si>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</si>
  <si>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</si>
  <si>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</si>
  <si>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</si>
  <si>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</si>
  <si>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</si>
  <si>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</si>
  <si>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</si>
  <si>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</si>
  <si>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</si>
  <si>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</si>
  <si>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</si>
  <si>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</si>
  <si>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</si>
  <si>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</si>
  <si>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</si>
  <si>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</si>
  <si>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</si>
  <si>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</si>
  <si>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</si>
  <si>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</si>
  <si>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</si>
  <si>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</si>
  <si>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</si>
  <si>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</si>
  <si>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</si>
  <si>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</si>
  <si>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</si>
  <si>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</si>
  <si>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</si>
  <si>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</si>
  <si>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</si>
  <si>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</si>
  <si>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</si>
  <si>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</si>
  <si>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</si>
  <si>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</si>
  <si>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</si>
  <si>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</si>
  <si>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</si>
  <si>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</si>
  <si>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</si>
  <si>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</si>
  <si>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</si>
  <si>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</si>
  <si>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</si>
  <si>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</si>
  <si>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</si>
  <si>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</si>
  <si>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</si>
  <si>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</si>
  <si>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</si>
  <si>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</si>
  <si>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</si>
  <si>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</si>
  <si>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</si>
  <si>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</si>
  <si>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</si>
  <si>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</si>
  <si>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</si>
  <si>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</si>
  <si>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</si>
  <si>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</si>
  <si>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</si>
  <si>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</si>
  <si>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</si>
  <si>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</si>
  <si>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</si>
  <si>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</si>
  <si>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</si>
  <si>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</si>
  <si>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</si>
  <si>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</si>
  <si>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</si>
  <si>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</si>
  <si>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</si>
  <si>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</si>
  <si>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</si>
  <si>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</si>
  <si>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</si>
  <si>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</si>
  <si>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</si>
  <si>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</si>
  <si>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</si>
  <si>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</si>
  <si>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</si>
  <si>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</si>
  <si>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</si>
  <si>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</si>
  <si>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</si>
  <si>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</si>
  <si>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</si>
  <si>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</si>
  <si>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</si>
  <si>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</si>
  <si>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</si>
  <si>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</si>
  <si>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</si>
  <si>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</si>
  <si>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</si>
  <si>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</si>
  <si>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</si>
  <si>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</si>
  <si>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</si>
  <si>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</si>
  <si>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</si>
  <si>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</si>
  <si>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</si>
  <si>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</si>
  <si>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</si>
  <si>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</si>
  <si>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</si>
  <si>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</si>
  <si>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</si>
  <si>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</si>
  <si>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</si>
  <si>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</si>
  <si>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</si>
  <si>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</si>
  <si>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</si>
  <si>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</si>
  <si>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</si>
  <si>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</si>
  <si>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</si>
  <si>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</si>
  <si>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</si>
  <si>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</si>
  <si>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</si>
  <si>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</si>
  <si>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</si>
  <si>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</si>
  <si>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</si>
  <si>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</si>
  <si>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</si>
  <si>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</si>
  <si>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</si>
  <si>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</si>
  <si>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</si>
  <si>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</si>
  <si>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</si>
  <si>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</si>
  <si>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</si>
  <si>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</si>
  <si>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</si>
  <si>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</si>
  <si>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</si>
  <si>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</si>
  <si>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</si>
  <si>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</si>
  <si>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</si>
  <si>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</si>
  <si>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</si>
  <si>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</si>
  <si>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</si>
  <si>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</si>
  <si>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</si>
  <si>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</si>
  <si>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</si>
  <si>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</si>
  <si>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</si>
  <si>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</si>
  <si>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</si>
  <si>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</si>
  <si>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</si>
  <si>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</si>
  <si>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</si>
  <si>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</si>
  <si>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</si>
  <si>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</si>
  <si>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</si>
  <si>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</si>
  <si>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</si>
  <si>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</si>
  <si>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</si>
  <si>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</si>
  <si>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</si>
  <si>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</si>
  <si>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</si>
  <si>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</si>
  <si>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</si>
  <si>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</si>
  <si>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</si>
  <si>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</si>
  <si>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</si>
  <si>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</si>
  <si>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</si>
  <si>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</si>
  <si>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</si>
  <si>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</si>
  <si>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</si>
  <si>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</si>
  <si>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</si>
  <si>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</si>
  <si>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</si>
  <si>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</si>
  <si>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</si>
  <si>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</si>
  <si>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</si>
  <si>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</si>
  <si>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</si>
  <si>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</si>
  <si>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</si>
  <si>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</si>
  <si>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</si>
  <si>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</si>
  <si>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</si>
  <si>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</si>
  <si>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</si>
  <si>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</si>
  <si>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</si>
  <si>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</si>
  <si>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</si>
  <si>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</si>
  <si>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</si>
  <si>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</si>
  <si>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</si>
  <si>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</si>
  <si>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</si>
  <si>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</si>
  <si>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</si>
  <si>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</si>
  <si>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</si>
  <si>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</si>
  <si>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</si>
  <si>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</si>
  <si>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</si>
  <si>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</si>
  <si>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</si>
  <si>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</si>
  <si>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</si>
  <si>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</si>
  <si>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</si>
  <si>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</si>
  <si>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</si>
  <si>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</si>
  <si>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</si>
  <si>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</si>
  <si>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</si>
  <si>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</si>
  <si>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</si>
  <si>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</si>
  <si>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</si>
  <si>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</si>
  <si>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</si>
  <si>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</si>
  <si>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</si>
  <si>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</si>
  <si>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</si>
  <si>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</si>
  <si>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</si>
  <si>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</si>
  <si>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</si>
  <si>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</si>
  <si>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</si>
  <si>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</si>
  <si>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</si>
  <si>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</si>
  <si>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</si>
  <si>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</si>
  <si>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</si>
  <si>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</si>
  <si>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</si>
  <si>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</si>
  <si>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</si>
  <si>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</si>
  <si>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</si>
  <si>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</si>
  <si>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</si>
  <si>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</si>
  <si>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</si>
  <si>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</si>
  <si>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</si>
  <si>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</si>
  <si>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</si>
  <si>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</si>
  <si>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</si>
  <si>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</si>
  <si>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</si>
  <si>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</si>
  <si>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</si>
  <si>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</si>
  <si>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</si>
  <si>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</si>
  <si>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</si>
  <si>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</si>
  <si>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</si>
  <si>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</si>
  <si>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</si>
  <si>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</si>
  <si>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</si>
  <si>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</si>
  <si>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</si>
  <si>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</si>
  <si>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</si>
  <si>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</si>
  <si>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</si>
  <si>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</si>
  <si>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</si>
  <si>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</si>
  <si>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</si>
  <si>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</si>
  <si>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</si>
  <si>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</si>
  <si>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</si>
  <si>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</si>
  <si>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</si>
  <si>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</si>
  <si>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</si>
  <si>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</si>
  <si>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</si>
  <si>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</si>
  <si>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</si>
  <si>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</si>
  <si>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</si>
  <si>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</si>
  <si>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</si>
  <si>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</si>
  <si>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</si>
  <si>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</si>
  <si>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</si>
  <si>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</si>
  <si>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</si>
  <si>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</si>
  <si>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</si>
  <si>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</si>
  <si>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</si>
  <si>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</si>
  <si>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</si>
  <si>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</si>
  <si>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</si>
  <si>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</si>
  <si>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</si>
  <si>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</si>
  <si>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</si>
  <si>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</si>
  <si>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</si>
  <si>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</si>
  <si>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</si>
  <si>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</si>
  <si>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</si>
  <si>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</si>
  <si>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</si>
  <si>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</si>
  <si>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</si>
  <si>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</si>
  <si>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</si>
  <si>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</si>
  <si>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</si>
  <si>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</si>
  <si>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</si>
  <si>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</si>
  <si>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</si>
  <si>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</si>
  <si>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</si>
  <si>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</si>
  <si>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</si>
  <si>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</si>
  <si>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</si>
  <si>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</si>
  <si>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</si>
  <si>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</si>
  <si>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</si>
  <si>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</si>
  <si>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</si>
  <si>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</si>
  <si>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</si>
  <si>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</si>
  <si>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</si>
  <si>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</si>
  <si>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</si>
  <si>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</si>
  <si>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</si>
  <si>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</si>
  <si>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</si>
  <si>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</si>
  <si>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</si>
  <si>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</si>
  <si>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</si>
  <si>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</si>
  <si>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</si>
  <si>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</si>
  <si>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</si>
  <si>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</si>
  <si>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</si>
  <si>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</si>
  <si>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</si>
  <si>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</si>
  <si>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</si>
  <si>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</si>
  <si>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</si>
  <si>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</si>
  <si>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</si>
  <si>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</si>
  <si>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</si>
  <si>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</si>
  <si>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</si>
  <si>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</si>
  <si>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</si>
  <si>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</si>
  <si>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</si>
  <si>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</si>
  <si>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</si>
  <si>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</si>
  <si>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</si>
  <si>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</si>
  <si>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</si>
  <si>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</si>
  <si>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</si>
  <si>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</si>
  <si>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</si>
  <si>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</si>
  <si>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</si>
  <si>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</si>
  <si>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</si>
  <si>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</si>
  <si>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</si>
  <si>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</si>
  <si>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</si>
  <si>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</si>
  <si>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</si>
  <si>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</si>
  <si>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</si>
  <si>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</si>
  <si>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</si>
  <si>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</si>
  <si>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</si>
  <si>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</si>
  <si>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</si>
  <si>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</si>
  <si>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</si>
  <si>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</si>
  <si>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</si>
  <si>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</si>
  <si>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</si>
  <si>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</si>
  <si>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</si>
  <si>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</si>
  <si>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</si>
  <si>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</si>
  <si>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</si>
  <si>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</si>
  <si>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</si>
  <si>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</si>
  <si>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</si>
  <si>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</si>
  <si>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</si>
  <si>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</si>
  <si>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</si>
  <si>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</si>
  <si>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</si>
  <si>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</si>
  <si>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</si>
  <si>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</si>
  <si>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</si>
  <si>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</si>
  <si>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</si>
  <si>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</si>
  <si>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</si>
  <si>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</si>
  <si>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</si>
  <si>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</si>
  <si>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</si>
  <si>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</si>
  <si>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</si>
  <si>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</si>
  <si>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</si>
  <si>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</si>
  <si>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</si>
  <si>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</si>
  <si>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</si>
  <si>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</si>
  <si>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</si>
  <si>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</si>
  <si>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</si>
  <si>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</si>
  <si>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</si>
  <si>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</si>
  <si>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</si>
  <si>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</si>
  <si>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</si>
  <si>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</si>
  <si>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</si>
  <si>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</si>
  <si>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</si>
  <si>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</si>
  <si>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</si>
  <si>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</si>
  <si>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</si>
  <si>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</si>
  <si>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</si>
  <si>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</si>
  <si>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</si>
  <si>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</si>
  <si>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</si>
  <si>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</si>
  <si>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</si>
  <si>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</si>
  <si>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</si>
  <si>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</si>
  <si>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</si>
  <si>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</si>
  <si>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</si>
  <si>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</si>
  <si>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</si>
  <si>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</si>
  <si>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</si>
  <si>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</si>
  <si>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</si>
  <si>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</si>
  <si>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</si>
  <si>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</si>
  <si>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</si>
  <si>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</si>
  <si>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</si>
  <si>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</si>
  <si>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</si>
  <si>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</si>
  <si>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</si>
  <si>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</si>
  <si>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</si>
  <si>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</si>
  <si>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</si>
  <si>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</si>
  <si>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</si>
  <si>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</si>
  <si>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</si>
  <si>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</si>
  <si>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</si>
  <si>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</si>
  <si>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</si>
  <si>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</si>
  <si>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</si>
  <si>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</si>
  <si>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</si>
  <si>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</si>
  <si>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</si>
  <si>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</si>
  <si>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</si>
  <si>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</si>
  <si>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</si>
  <si>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</si>
  <si>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</si>
  <si>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</si>
  <si>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</si>
  <si>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</si>
  <si>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</si>
  <si>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</si>
  <si>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</si>
  <si>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</si>
  <si>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</si>
  <si>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</si>
  <si>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</si>
  <si>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</si>
  <si>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</si>
  <si>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</si>
  <si>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</si>
  <si>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</si>
  <si>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</si>
  <si>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</si>
  <si>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</si>
  <si>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</si>
  <si>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</si>
  <si>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</si>
  <si>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</si>
  <si>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</si>
  <si>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</si>
  <si>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</si>
  <si>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</si>
  <si>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</si>
  <si>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</si>
  <si>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</si>
  <si>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</si>
  <si>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</si>
  <si>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</si>
  <si>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</si>
  <si>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</si>
  <si>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</si>
  <si>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</si>
  <si>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</si>
  <si>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</si>
  <si>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</si>
  <si>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</si>
  <si>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</si>
  <si>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</si>
  <si>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</si>
  <si>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</si>
  <si>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</si>
  <si>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</si>
  <si>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</si>
  <si>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</si>
  <si>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</si>
  <si>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</si>
  <si>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</si>
  <si>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</si>
  <si>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</si>
  <si>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</si>
  <si>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</si>
  <si>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</si>
  <si>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</si>
  <si>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</si>
  <si>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</si>
  <si>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</si>
  <si>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</si>
  <si>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</si>
  <si>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</si>
  <si>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</si>
  <si>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</si>
  <si>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</si>
  <si>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</si>
  <si>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</si>
  <si>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</si>
  <si>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</si>
  <si>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</si>
  <si>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</si>
  <si>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</si>
  <si>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</si>
  <si>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</si>
  <si>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</si>
  <si>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</si>
  <si>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</si>
  <si>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</si>
  <si>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</si>
  <si>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</si>
  <si>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</si>
  <si>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</si>
  <si>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</si>
  <si>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</si>
  <si>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</si>
  <si>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</si>
  <si>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</si>
  <si>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</si>
  <si>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</si>
  <si>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</si>
  <si>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</si>
  <si>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</si>
  <si>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</si>
  <si>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</si>
  <si>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</si>
  <si>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</si>
  <si>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</si>
  <si>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</si>
  <si>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</si>
  <si>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</si>
  <si>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</si>
  <si>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</si>
  <si>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</si>
  <si>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</si>
  <si>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</si>
  <si>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</si>
  <si>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</si>
  <si>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</si>
  <si>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</si>
  <si>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</si>
  <si>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</si>
  <si>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</si>
  <si>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</si>
  <si>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</si>
  <si>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</si>
  <si>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</si>
  <si>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</si>
  <si>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</si>
  <si>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</si>
  <si>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</si>
  <si>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</si>
  <si>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</si>
  <si>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</si>
  <si>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</si>
  <si>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</si>
  <si>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</si>
  <si>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</si>
  <si>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</si>
  <si>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</si>
  <si>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</si>
  <si>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</si>
  <si>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</si>
  <si>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</si>
  <si>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</si>
  <si>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</si>
  <si>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</si>
  <si>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</si>
  <si>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</si>
  <si>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</si>
  <si>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</si>
  <si>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</si>
  <si>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</si>
  <si>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</si>
  <si>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</si>
  <si>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</si>
  <si>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</si>
  <si>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</si>
  <si>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</si>
  <si>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</si>
  <si>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</si>
  <si>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</si>
  <si>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</si>
  <si>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</si>
  <si>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</si>
  <si>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</si>
  <si>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</si>
  <si>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</si>
  <si>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</si>
  <si>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</si>
  <si>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</si>
  <si>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</si>
  <si>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</si>
  <si>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</si>
  <si>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</si>
  <si>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</si>
  <si>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</si>
  <si>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</si>
  <si>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</si>
  <si>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</si>
  <si>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</si>
  <si>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</si>
  <si>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</si>
  <si>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</si>
  <si>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</si>
  <si>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</si>
  <si>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</si>
  <si>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</si>
  <si>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</si>
  <si>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</si>
  <si>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</si>
  <si>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</si>
  <si>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</si>
  <si>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</si>
  <si>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</si>
  <si>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</si>
  <si>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</si>
  <si>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</si>
  <si>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</si>
  <si>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</si>
  <si>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</si>
  <si>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</si>
  <si>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</si>
  <si>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</si>
  <si>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</si>
  <si>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</si>
  <si>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</si>
  <si>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</si>
  <si>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</si>
  <si>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</si>
  <si>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</si>
  <si>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</si>
  <si>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</si>
  <si>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</si>
  <si>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</si>
  <si>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</si>
  <si>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</si>
  <si>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</si>
  <si>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</si>
  <si>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</si>
  <si>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</si>
  <si>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</si>
  <si>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</si>
  <si>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</si>
  <si>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</si>
  <si>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</si>
  <si>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</si>
  <si>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</si>
  <si>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</si>
  <si>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</si>
  <si>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</si>
  <si>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</si>
  <si>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</si>
  <si>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</si>
  <si>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</si>
  <si>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</si>
  <si>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</si>
  <si>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</si>
  <si>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</si>
  <si>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</si>
  <si>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</si>
  <si>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</si>
  <si>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</si>
  <si>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</si>
  <si>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</si>
  <si>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</si>
  <si>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</si>
  <si>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</si>
  <si>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</si>
  <si>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</si>
  <si>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</si>
  <si>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</si>
  <si>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</si>
  <si>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</si>
  <si>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</si>
  <si>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</si>
  <si>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</si>
  <si>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</si>
  <si>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</si>
  <si>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</si>
  <si>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</si>
  <si>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</si>
  <si>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</si>
  <si>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</si>
  <si>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</si>
  <si>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</si>
  <si>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</si>
  <si>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</si>
  <si>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</si>
  <si>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</si>
  <si>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</si>
  <si>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</si>
  <si>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</si>
  <si>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</si>
  <si>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</si>
  <si>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</si>
  <si>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</si>
  <si>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</si>
  <si>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</si>
  <si>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</si>
  <si>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</si>
  <si>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</si>
  <si>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</si>
  <si>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</si>
  <si>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</si>
  <si>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</si>
  <si>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</si>
  <si>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</si>
  <si>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</si>
  <si>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</si>
  <si>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</si>
  <si>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</si>
  <si>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</si>
  <si>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</si>
  <si>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</si>
  <si>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</si>
  <si>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</si>
  <si>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</si>
  <si>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</si>
  <si>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</si>
  <si>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</si>
  <si>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</si>
  <si>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</si>
  <si>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</si>
  <si>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</si>
  <si>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</si>
  <si>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</si>
  <si>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</si>
  <si>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</si>
  <si>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</si>
  <si>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</si>
  <si>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</si>
  <si>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</si>
  <si>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</si>
  <si>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</si>
  <si>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</si>
  <si>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</si>
  <si>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</si>
  <si>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</si>
  <si>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</si>
  <si>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</si>
  <si>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</si>
  <si>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</si>
  <si>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</si>
  <si>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</si>
  <si>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</si>
  <si>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</si>
  <si>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</si>
  <si>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</si>
  <si>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</si>
  <si>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</si>
  <si>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</si>
  <si>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</si>
  <si>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</si>
  <si>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</si>
  <si>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</si>
  <si>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</si>
  <si>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</si>
  <si>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</si>
  <si>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</si>
  <si>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</si>
  <si>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</si>
  <si>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</si>
  <si>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</si>
  <si>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</si>
  <si>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</si>
  <si>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</si>
  <si>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</si>
  <si>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</si>
  <si>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</si>
  <si>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</si>
  <si>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</si>
  <si>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</si>
  <si>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</si>
  <si>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</si>
  <si>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</si>
  <si>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</si>
  <si>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</si>
  <si>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</si>
  <si>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</si>
  <si>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</si>
  <si>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</si>
  <si>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</si>
  <si>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</si>
  <si>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</si>
  <si>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</si>
  <si>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</si>
  <si>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</si>
  <si>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</si>
  <si>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</si>
  <si>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</si>
  <si>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</si>
  <si>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</si>
  <si>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</si>
  <si>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</si>
  <si>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</si>
  <si>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</si>
  <si>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</si>
  <si>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</si>
  <si>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</si>
  <si>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</si>
  <si>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</si>
  <si>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</si>
  <si>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</si>
  <si>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</si>
  <si>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</si>
  <si>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</si>
  <si>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</si>
  <si>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</si>
  <si>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</si>
  <si>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</si>
  <si>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</si>
  <si>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</si>
  <si>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</si>
  <si>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</si>
  <si>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</si>
  <si>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</si>
  <si>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</si>
  <si>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</si>
  <si>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</si>
  <si>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</si>
  <si>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</si>
  <si>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</si>
  <si>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</si>
  <si>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</si>
  <si>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</si>
  <si>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</si>
  <si>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</si>
  <si>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</si>
  <si>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</si>
  <si>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</si>
  <si>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</si>
  <si>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</si>
  <si>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</si>
  <si>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</si>
  <si>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</si>
  <si>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</si>
  <si>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</si>
  <si>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</si>
  <si>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</si>
  <si>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</si>
  <si>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</si>
  <si>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</si>
  <si>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</si>
  <si>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</si>
  <si>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</si>
  <si>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</si>
  <si>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</si>
  <si>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</si>
  <si>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</si>
  <si>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</si>
  <si>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</si>
  <si>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</si>
  <si>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</si>
  <si>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</si>
  <si>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</si>
  <si>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</si>
  <si>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</si>
  <si>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</si>
  <si>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</si>
  <si>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</si>
  <si>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</si>
  <si>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</si>
  <si>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</si>
  <si>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</si>
  <si>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</si>
  <si>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</si>
  <si>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</si>
  <si>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</si>
  <si>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</si>
  <si>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</si>
  <si>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</si>
  <si>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</si>
  <si>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</si>
  <si>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</si>
  <si>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</si>
  <si>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</si>
  <si>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</si>
  <si>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</si>
  <si>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</si>
  <si>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</si>
  <si>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</si>
  <si>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</si>
  <si>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</si>
  <si>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</si>
  <si>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</si>
  <si>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</si>
  <si>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</si>
  <si>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</si>
  <si>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</si>
  <si>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</si>
  <si>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</si>
  <si>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</si>
  <si>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</si>
  <si>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</si>
  <si>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</si>
  <si>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</si>
  <si>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</si>
  <si>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</si>
  <si>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</si>
  <si>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</si>
  <si>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</si>
  <si>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</si>
  <si>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</si>
  <si>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</si>
  <si>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</si>
  <si>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</si>
  <si>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</si>
  <si>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</si>
  <si>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</si>
  <si>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</si>
  <si>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</si>
  <si>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</si>
  <si>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</si>
  <si>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</si>
  <si>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</si>
  <si>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</si>
  <si>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</si>
  <si>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</si>
  <si>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</si>
  <si>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</si>
  <si>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</si>
  <si>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</si>
  <si>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</si>
  <si>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</si>
  <si>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</si>
  <si>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</si>
  <si>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</si>
  <si>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</si>
  <si>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</si>
  <si>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</si>
  <si>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</si>
  <si>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</si>
  <si>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</si>
  <si>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</si>
  <si>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</si>
  <si>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</si>
  <si>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</si>
  <si>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</si>
  <si>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</si>
  <si>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</si>
  <si>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</si>
  <si>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</si>
  <si>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</si>
  <si>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</si>
  <si>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</si>
  <si>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</si>
  <si>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</si>
  <si>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</si>
  <si>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</si>
  <si>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</si>
  <si>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</si>
  <si>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</si>
  <si>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</si>
  <si>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</si>
  <si>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</si>
  <si>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</si>
  <si>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</si>
  <si>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</si>
  <si>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</si>
  <si>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</si>
  <si>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</si>
  <si>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</si>
  <si>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</si>
  <si>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</si>
  <si>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</si>
  <si>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</si>
  <si>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</si>
  <si>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</si>
  <si>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</si>
  <si>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</si>
  <si>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</si>
  <si>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</si>
  <si>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</si>
  <si>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</si>
  <si>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</si>
  <si>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</si>
  <si>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</si>
  <si>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</si>
  <si>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</si>
  <si>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</si>
  <si>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</si>
  <si>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</si>
  <si>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</si>
  <si>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</si>
  <si>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</si>
  <si>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</si>
  <si>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</si>
  <si>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</si>
  <si>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</si>
  <si>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</si>
  <si>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</si>
  <si>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</si>
  <si>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</si>
  <si>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</si>
  <si>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</si>
  <si>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</si>
  <si>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</si>
  <si>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</si>
  <si>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</si>
  <si>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</si>
  <si>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</si>
  <si>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</si>
  <si>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</si>
  <si>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</si>
  <si>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</si>
  <si>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</si>
  <si>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</si>
  <si>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</si>
  <si>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</si>
  <si>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</si>
  <si>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</si>
  <si>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</si>
  <si>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</si>
  <si>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</si>
  <si>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</si>
  <si>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</si>
  <si>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</si>
  <si>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</si>
  <si>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</si>
  <si>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</si>
  <si>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</si>
  <si>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</si>
  <si>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</si>
  <si>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</si>
  <si>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</si>
  <si>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</si>
  <si>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</si>
  <si>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</si>
  <si>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</si>
  <si>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</si>
  <si>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</si>
  <si>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</si>
  <si>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</si>
  <si>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</si>
  <si>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</si>
  <si>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</si>
  <si>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</si>
  <si>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</si>
  <si>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</si>
  <si>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</si>
  <si>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</si>
  <si>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</si>
  <si>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</si>
  <si>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</si>
  <si>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</si>
  <si>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</si>
  <si>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</si>
  <si>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</si>
  <si>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</si>
  <si>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</si>
  <si>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</si>
  <si>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</si>
  <si>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</si>
  <si>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</si>
  <si>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</si>
  <si>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</si>
  <si>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</si>
  <si>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</si>
  <si>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</si>
  <si>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</si>
  <si>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</si>
  <si>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</si>
  <si>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</si>
  <si>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</si>
  <si>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</si>
  <si>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</si>
  <si>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</si>
  <si>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</si>
  <si>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</si>
  <si>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</si>
  <si>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</si>
  <si>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</si>
  <si>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</si>
  <si>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</si>
  <si>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</si>
  <si>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</si>
  <si>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</si>
  <si>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</si>
  <si>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</si>
  <si>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</si>
  <si>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</si>
  <si>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</si>
  <si>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</si>
  <si>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</si>
  <si>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</si>
  <si>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</si>
  <si>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</si>
  <si>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</si>
  <si>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</si>
  <si>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</si>
  <si>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</si>
  <si>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</si>
  <si>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</si>
  <si>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</si>
  <si>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</si>
  <si>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</si>
  <si>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</si>
  <si>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</si>
  <si>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</si>
  <si>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</si>
  <si>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</si>
  <si>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</si>
  <si>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</si>
  <si>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</si>
  <si>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</si>
  <si>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</si>
  <si>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</si>
  <si>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</si>
  <si>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</si>
  <si>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</si>
  <si>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</si>
  <si>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</si>
  <si>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</si>
  <si>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</si>
  <si>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</si>
  <si>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</si>
  <si>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</si>
  <si>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</si>
  <si>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</si>
  <si>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</si>
  <si>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</si>
  <si>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</si>
  <si>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</si>
  <si>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</si>
  <si>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</si>
  <si>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</si>
  <si>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</si>
  <si>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</si>
  <si>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</si>
  <si>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</si>
  <si>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</si>
  <si>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</si>
  <si>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</si>
  <si>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</si>
  <si>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</si>
  <si>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</si>
  <si>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</si>
  <si>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</si>
  <si>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</si>
  <si>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</si>
  <si>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</si>
  <si>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</si>
  <si>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</si>
  <si>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</si>
  <si>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</si>
  <si>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</si>
  <si>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</si>
  <si>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</si>
  <si>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</si>
  <si>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</si>
  <si>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</si>
  <si>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</si>
  <si>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</si>
  <si>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</si>
  <si>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</si>
  <si>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</si>
  <si>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</si>
  <si>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</si>
  <si>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</si>
  <si>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</si>
  <si>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</si>
  <si>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</si>
  <si>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</si>
  <si>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</si>
  <si>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</si>
  <si>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</si>
  <si>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</si>
  <si>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</si>
  <si>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</si>
  <si>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</si>
  <si>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</si>
  <si>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</si>
  <si>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</si>
  <si>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</si>
  <si>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</si>
  <si>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</si>
  <si>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</si>
  <si>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</si>
  <si>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</si>
  <si>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</si>
  <si>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</si>
  <si>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</si>
  <si>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</si>
  <si>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</si>
  <si>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</si>
  <si>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</si>
  <si>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</si>
  <si>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</si>
  <si>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</si>
  <si>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</si>
  <si>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</si>
  <si>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</si>
  <si>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</si>
  <si>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</si>
  <si>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</si>
  <si>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</si>
  <si>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</si>
  <si>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</si>
  <si>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</si>
  <si>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</si>
  <si>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</si>
  <si>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</si>
  <si>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</si>
  <si>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</si>
  <si>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</si>
  <si>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</si>
  <si>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</si>
  <si>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</si>
  <si>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</si>
  <si>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</si>
  <si>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</si>
  <si>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</si>
  <si>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</si>
  <si>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</si>
  <si>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</si>
  <si>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</si>
  <si>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</si>
  <si>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</si>
  <si>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</si>
  <si>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</si>
  <si>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</si>
  <si>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</si>
  <si>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</si>
  <si>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</si>
  <si>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</si>
  <si>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</si>
  <si>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</si>
  <si>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</si>
  <si>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</si>
  <si>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</si>
  <si>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</si>
  <si>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</si>
  <si>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</si>
  <si>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</si>
  <si>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</si>
  <si>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</si>
  <si>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</si>
  <si>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</si>
  <si>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</si>
  <si>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</si>
  <si>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</si>
  <si>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</si>
  <si>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</si>
  <si>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</si>
  <si>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</si>
  <si>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</si>
  <si>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</si>
  <si>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</si>
  <si>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</si>
  <si>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</si>
  <si>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</si>
  <si>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</si>
  <si>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</si>
  <si>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</si>
  <si>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</si>
  <si>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</si>
  <si>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</si>
  <si>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</si>
  <si>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</si>
  <si>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</si>
  <si>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</si>
  <si>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</si>
  <si>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</si>
  <si>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</si>
  <si>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</si>
  <si>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</si>
  <si>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</si>
  <si>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</si>
  <si>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</si>
  <si>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</si>
  <si>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</si>
  <si>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</si>
  <si>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</si>
  <si>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</si>
  <si>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</si>
  <si>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</si>
  <si>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</si>
  <si>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</si>
  <si>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</si>
  <si>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</si>
  <si>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</si>
  <si>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</si>
  <si>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</si>
  <si>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</si>
  <si>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</si>
  <si>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</si>
  <si>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</si>
  <si>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</si>
  <si>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</si>
  <si>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</si>
  <si>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</si>
  <si>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</si>
  <si>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</si>
  <si>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</si>
  <si>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</si>
  <si>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</si>
  <si>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</si>
  <si>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</si>
  <si>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</si>
  <si>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</si>
  <si>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</si>
  <si>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</si>
  <si>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</si>
  <si>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</si>
  <si>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</si>
  <si>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</si>
  <si>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</si>
  <si>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</si>
  <si>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</si>
  <si>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</si>
  <si>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</si>
  <si>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</si>
  <si>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</si>
  <si>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</si>
  <si>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</si>
  <si>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</si>
  <si>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</si>
  <si>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</si>
  <si>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</si>
  <si>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</si>
  <si>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</si>
  <si>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</si>
  <si>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</si>
  <si>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</si>
  <si>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</si>
  <si>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</si>
  <si>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</si>
  <si>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</si>
  <si>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</si>
  <si>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</si>
  <si>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</si>
  <si>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</si>
  <si>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</si>
  <si>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</si>
  <si>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</si>
  <si>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</si>
  <si>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</si>
  <si>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</si>
  <si>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</si>
  <si>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</si>
  <si>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</si>
  <si>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</si>
  <si>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</si>
  <si>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</si>
  <si>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</si>
  <si>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</si>
  <si>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</si>
  <si>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</si>
  <si>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</si>
  <si>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</si>
  <si>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</si>
  <si>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</si>
  <si>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</si>
  <si>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</si>
  <si>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</si>
  <si>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</si>
  <si>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</si>
  <si>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</si>
  <si>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</si>
  <si>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</si>
  <si>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</si>
  <si>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</si>
  <si>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</si>
  <si>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</si>
  <si>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</si>
  <si>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</si>
  <si>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</si>
  <si>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</si>
  <si>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</si>
  <si>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</si>
  <si>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</si>
  <si>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</si>
  <si>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</si>
  <si>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</si>
  <si>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</si>
  <si>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</si>
  <si>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</si>
  <si>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</si>
  <si>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</si>
  <si>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</si>
  <si>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</si>
  <si>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</si>
  <si>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</si>
  <si>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</si>
  <si>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</si>
  <si>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</si>
  <si>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</si>
  <si>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</si>
  <si>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</si>
  <si>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</si>
  <si>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</si>
  <si>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</si>
  <si>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</si>
  <si>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</si>
  <si>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</si>
  <si>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</si>
  <si>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</si>
  <si>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</si>
  <si>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</si>
  <si>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</si>
  <si>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</si>
  <si>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</si>
  <si>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</si>
  <si>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</si>
  <si>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</si>
  <si>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</si>
  <si>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</si>
  <si>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</si>
  <si>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</si>
  <si>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</si>
  <si>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</si>
  <si>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</si>
  <si>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</si>
  <si>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</si>
  <si>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</si>
  <si>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</si>
  <si>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</si>
  <si>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</si>
  <si>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</si>
  <si>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</si>
  <si>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</si>
  <si>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</si>
  <si>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</si>
  <si>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</si>
  <si>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</si>
  <si>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</si>
  <si>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</si>
  <si>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</si>
  <si>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</si>
  <si>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</si>
  <si>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</si>
  <si>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</si>
  <si>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</si>
  <si>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</si>
  <si>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</si>
  <si>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</si>
  <si>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</si>
  <si>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</si>
  <si>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</si>
  <si>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</si>
  <si>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</si>
  <si>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</si>
  <si>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</si>
  <si>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</si>
  <si>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</si>
  <si>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</si>
  <si>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</si>
  <si>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</si>
  <si>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</si>
  <si>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</si>
  <si>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</si>
  <si>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</si>
  <si>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</si>
  <si>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</si>
  <si>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</si>
  <si>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</si>
  <si>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</si>
  <si>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</si>
  <si>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</si>
  <si>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</si>
  <si>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</si>
  <si>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</si>
  <si>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</si>
  <si>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</si>
  <si>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</si>
  <si>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</si>
  <si>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</si>
  <si>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</si>
  <si>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</si>
  <si>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</si>
  <si>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</si>
  <si>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</si>
  <si>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</si>
  <si>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</si>
  <si>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</si>
  <si>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</si>
  <si>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</si>
  <si>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</si>
  <si>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</si>
  <si>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</si>
  <si>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</si>
  <si>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</si>
  <si>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</si>
  <si>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</si>
  <si>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</si>
  <si>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</si>
  <si>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</si>
  <si>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</si>
  <si>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</si>
  <si>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</si>
  <si>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</si>
  <si>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</si>
  <si>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</si>
  <si>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</si>
  <si>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</si>
  <si>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</si>
  <si>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</si>
  <si>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</si>
  <si>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</si>
  <si>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</si>
  <si>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</si>
  <si>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</si>
  <si>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</si>
  <si>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</si>
  <si>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</si>
  <si>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</si>
  <si>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</si>
  <si>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</si>
  <si>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</si>
  <si>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</si>
  <si>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</si>
  <si>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</si>
  <si>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</si>
  <si>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</si>
  <si>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</si>
  <si>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</si>
  <si>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</si>
  <si>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</si>
  <si>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</si>
  <si>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</si>
  <si>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</si>
  <si>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</si>
  <si>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</si>
  <si>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</si>
  <si>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</si>
  <si>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</si>
  <si>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</si>
  <si>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</si>
  <si>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</si>
  <si>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</si>
  <si>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</si>
  <si>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</si>
  <si>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</si>
  <si>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</si>
  <si>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</si>
  <si>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</si>
  <si>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</si>
  <si>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</si>
  <si>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</si>
  <si>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</si>
  <si>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</si>
  <si>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</si>
  <si>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</si>
  <si>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</si>
  <si>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</si>
  <si>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</si>
  <si>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</si>
  <si>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</si>
  <si>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</si>
  <si>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</si>
  <si>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</si>
  <si>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</si>
  <si>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</si>
  <si>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</si>
  <si>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</si>
  <si>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</si>
  <si>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</si>
  <si>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</si>
  <si>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</si>
  <si>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</si>
  <si>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</si>
  <si>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</si>
  <si>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</si>
  <si>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</si>
  <si>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</si>
  <si>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</si>
  <si>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</si>
  <si>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</si>
  <si>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</si>
  <si>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</si>
  <si>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</si>
  <si>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</si>
  <si>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</si>
  <si>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</si>
  <si>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</si>
  <si>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</si>
  <si>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</si>
  <si>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</si>
  <si>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</si>
  <si>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</si>
  <si>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</si>
  <si>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</si>
  <si>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</si>
  <si>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</si>
  <si>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</si>
  <si>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</si>
  <si>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</si>
  <si>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</si>
  <si>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</si>
  <si>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</si>
  <si>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</si>
  <si>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</si>
  <si>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</si>
  <si>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</si>
  <si>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</si>
  <si>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</si>
  <si>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</si>
  <si>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</si>
  <si>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</si>
  <si>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</si>
  <si>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</si>
  <si>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</si>
  <si>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</si>
  <si>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</si>
  <si>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</si>
  <si>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</si>
  <si>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</si>
  <si>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</si>
  <si>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</si>
  <si>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</si>
  <si>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</si>
  <si>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</si>
  <si>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</si>
  <si>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</si>
  <si>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</si>
  <si>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</si>
  <si>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</si>
  <si>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</si>
  <si>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</si>
  <si>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</si>
  <si>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</si>
  <si>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</si>
  <si>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</si>
  <si>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</si>
  <si>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</si>
  <si>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</si>
  <si>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</si>
  <si>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</si>
  <si>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</si>
  <si>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</si>
  <si>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</si>
  <si>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</si>
  <si>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</si>
  <si>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</si>
  <si>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</si>
  <si>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</si>
  <si>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</si>
  <si>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</si>
  <si>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</si>
  <si>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</si>
  <si>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</si>
  <si>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</si>
  <si>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</si>
  <si>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</si>
  <si>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</si>
  <si>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</si>
  <si>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</si>
  <si>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</si>
  <si>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</si>
  <si>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</si>
  <si>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</si>
  <si>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</si>
  <si>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</si>
  <si>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</si>
  <si>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</si>
  <si>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</si>
  <si>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</si>
  <si>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</si>
  <si>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</si>
  <si>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</si>
  <si>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</si>
  <si>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</si>
  <si>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</si>
  <si>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</si>
  <si>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</si>
  <si>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</si>
  <si>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</si>
  <si>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</si>
  <si>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</si>
  <si>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</si>
  <si>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</si>
  <si>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</si>
  <si>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</si>
  <si>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</si>
  <si>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</si>
  <si>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</si>
  <si>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</si>
  <si>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</si>
  <si>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</si>
  <si>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</si>
  <si>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</si>
  <si>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</si>
  <si>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</si>
  <si>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</si>
  <si>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</si>
  <si>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</si>
  <si>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</si>
  <si>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</si>
  <si>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</si>
  <si>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</si>
  <si>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</si>
  <si>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</si>
  <si>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</si>
  <si>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</si>
  <si>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</si>
  <si>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</si>
  <si>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</si>
  <si>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</si>
  <si>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</si>
  <si>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</si>
  <si>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</si>
  <si>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</si>
  <si>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</si>
  <si>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</si>
  <si>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</si>
  <si>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</si>
  <si>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</si>
  <si>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</si>
  <si>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</si>
  <si>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</si>
  <si>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</si>
  <si>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</si>
  <si>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</si>
  <si>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</si>
  <si>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</si>
  <si>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</si>
  <si>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</si>
  <si>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</si>
  <si>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</si>
  <si>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</si>
  <si>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</si>
  <si>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</si>
  <si>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</si>
  <si>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</si>
  <si>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</si>
  <si>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</si>
  <si>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</si>
  <si>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</si>
  <si>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</si>
  <si>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</si>
  <si>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</si>
  <si>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</si>
  <si>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</si>
  <si>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</si>
  <si>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</si>
  <si>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</si>
  <si>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</si>
  <si>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</si>
  <si>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</si>
  <si>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</si>
  <si>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</si>
  <si>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</si>
  <si>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</si>
  <si>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</si>
  <si>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</si>
  <si>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</si>
  <si>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</si>
  <si>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</si>
  <si>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</si>
  <si>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</si>
  <si>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</si>
  <si>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</si>
  <si>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</si>
  <si>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</si>
  <si>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</si>
  <si>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</si>
  <si>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</si>
  <si>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</si>
  <si>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</si>
  <si>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</si>
  <si>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</si>
  <si>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</si>
  <si>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</si>
  <si>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</si>
  <si>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</si>
  <si>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</si>
  <si>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</si>
  <si>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</si>
  <si>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</si>
  <si>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</si>
  <si>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</si>
  <si>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</si>
  <si>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</si>
  <si>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</si>
  <si>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</si>
  <si>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</si>
  <si>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</si>
  <si>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</si>
  <si>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</si>
  <si>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</si>
  <si>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</si>
  <si>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</si>
  <si>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</si>
  <si>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</si>
  <si>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</si>
  <si>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</si>
  <si>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</si>
  <si>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</si>
  <si>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</si>
  <si>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</si>
  <si>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</si>
  <si>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</si>
  <si>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</si>
  <si>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</si>
  <si>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</si>
  <si>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</si>
  <si>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</si>
  <si>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</si>
  <si>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</si>
  <si>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</si>
  <si>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</si>
  <si>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</si>
  <si>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</si>
  <si>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</si>
  <si>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</si>
  <si>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</si>
  <si>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</si>
  <si>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</si>
  <si>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</si>
  <si>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</si>
  <si>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</si>
  <si>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</si>
  <si>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</si>
  <si>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</si>
  <si>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</si>
  <si>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</si>
  <si>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</si>
  <si>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</si>
  <si>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</si>
  <si>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</si>
  <si>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</si>
  <si>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</si>
  <si>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</si>
  <si>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</si>
  <si>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</si>
  <si>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</si>
  <si>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</si>
  <si>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</si>
  <si>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</si>
  <si>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</si>
  <si>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</si>
  <si>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</si>
  <si>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</si>
  <si>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</si>
  <si>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</si>
  <si>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</si>
  <si>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</si>
  <si>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</si>
  <si>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</si>
  <si>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</si>
  <si>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</si>
  <si>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</si>
  <si>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</si>
  <si>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</si>
  <si>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</si>
  <si>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</si>
  <si>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</si>
  <si>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</si>
  <si>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</si>
  <si>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</si>
  <si>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</si>
  <si>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</si>
  <si>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</si>
  <si>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</si>
  <si>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</si>
  <si>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</si>
  <si>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</si>
  <si>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</si>
  <si>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</si>
  <si>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</si>
  <si>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</si>
  <si>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</si>
  <si>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</si>
  <si>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</si>
  <si>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</si>
  <si>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</si>
  <si>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</si>
  <si>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</si>
  <si>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</si>
  <si>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</si>
  <si>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</si>
  <si>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</si>
  <si>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</si>
  <si>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</si>
  <si>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</si>
  <si>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</si>
  <si>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</si>
  <si>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</si>
  <si>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</si>
  <si>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</si>
  <si>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</si>
  <si>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</si>
  <si>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</si>
  <si>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</si>
  <si>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</si>
  <si>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</si>
  <si>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</si>
  <si>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</si>
  <si>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</si>
  <si>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</si>
  <si>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</si>
  <si>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</si>
  <si>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</si>
  <si>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</si>
  <si>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</si>
  <si>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</si>
  <si>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</si>
  <si>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</si>
  <si>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</si>
  <si>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</si>
  <si>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</si>
  <si>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</si>
  <si>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</si>
  <si>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</si>
  <si>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</si>
  <si>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</si>
  <si>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</si>
  <si>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</si>
  <si>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</si>
  <si>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</si>
  <si>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</si>
  <si>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</si>
  <si>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</si>
  <si>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</si>
  <si>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</si>
  <si>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</si>
  <si>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</si>
  <si>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</si>
  <si>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</si>
  <si>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</si>
  <si>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</si>
  <si>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</si>
  <si>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</si>
  <si>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</si>
  <si>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</si>
  <si>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</si>
  <si>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</si>
  <si>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</si>
  <si>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</si>
  <si>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</si>
  <si>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</si>
  <si>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</si>
  <si>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</si>
  <si>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</si>
  <si>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</si>
  <si>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</si>
  <si>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</si>
  <si>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</si>
  <si>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</si>
  <si>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</si>
  <si>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</si>
  <si>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</si>
  <si>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</si>
  <si>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</si>
  <si>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</si>
  <si>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</si>
  <si>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</si>
  <si>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</si>
  <si>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</si>
  <si>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</si>
  <si>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</si>
  <si>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</si>
  <si>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</si>
  <si>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</si>
  <si>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</si>
  <si>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</si>
  <si>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</si>
  <si>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</si>
  <si>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</si>
  <si>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</si>
  <si>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</si>
  <si>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</si>
  <si>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</si>
  <si>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</si>
  <si>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</si>
  <si>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</si>
  <si>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</si>
  <si>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</si>
  <si>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</si>
  <si>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</si>
  <si>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</si>
  <si>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</si>
  <si>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</si>
  <si>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</si>
  <si>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</si>
  <si>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</si>
  <si>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</si>
  <si>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</si>
  <si>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</si>
  <si>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</si>
  <si>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</si>
  <si>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</si>
  <si>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</si>
  <si>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</si>
  <si>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</si>
  <si>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</si>
  <si>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</si>
  <si>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</si>
  <si>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</si>
  <si>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</si>
  <si>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</si>
  <si>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</si>
  <si>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</si>
  <si>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</si>
  <si>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</si>
  <si>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</si>
  <si>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</si>
  <si>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</si>
  <si>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</si>
  <si>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</si>
  <si>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</si>
  <si>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</si>
  <si>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</si>
  <si>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</si>
  <si>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</si>
  <si>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</si>
  <si>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</si>
  <si>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</si>
  <si>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</si>
  <si>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</si>
  <si>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</si>
  <si>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</si>
  <si>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</si>
  <si>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</si>
  <si>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</si>
  <si>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</si>
  <si>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</si>
  <si>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</si>
  <si>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</si>
  <si>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</si>
  <si>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</si>
  <si>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</si>
  <si>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</si>
  <si>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</si>
  <si>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</si>
  <si>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</si>
  <si>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</si>
  <si>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</si>
  <si>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</si>
  <si>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</si>
  <si>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</si>
  <si>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</si>
  <si>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</si>
  <si>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</si>
  <si>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</si>
  <si>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</si>
  <si>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</si>
  <si>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</si>
  <si>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</si>
  <si>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</si>
  <si>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</si>
  <si>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</si>
  <si>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</si>
  <si>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</si>
  <si>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</si>
  <si>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</si>
  <si>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</si>
  <si>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</si>
  <si>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</si>
  <si>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</si>
  <si>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</si>
  <si>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</si>
  <si>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</si>
  <si>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</si>
  <si>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</si>
  <si>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</si>
  <si>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</si>
  <si>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</si>
  <si>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</si>
  <si>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</si>
  <si>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</si>
  <si>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</si>
  <si>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</si>
  <si>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</si>
  <si>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</si>
  <si>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</si>
  <si>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</si>
  <si>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</si>
  <si>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</si>
  <si>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</si>
  <si>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</si>
  <si>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</si>
  <si>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</si>
  <si>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</si>
  <si>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</si>
  <si>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</si>
  <si>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</si>
  <si>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</si>
  <si>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</si>
  <si>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</si>
  <si>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</si>
  <si>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</si>
  <si>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</si>
  <si>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</si>
  <si>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</si>
  <si>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</si>
  <si>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</si>
  <si>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</si>
  <si>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</si>
  <si>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</si>
  <si>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</si>
  <si>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</si>
  <si>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</si>
  <si>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</si>
  <si>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</si>
  <si>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</si>
  <si>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</si>
  <si>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</si>
  <si>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</si>
  <si>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</si>
  <si>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</si>
  <si>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</si>
  <si>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</si>
  <si>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</si>
  <si>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</si>
  <si>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</si>
  <si>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</si>
  <si>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</si>
  <si>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</si>
  <si>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</si>
  <si>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</si>
  <si>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</si>
  <si>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</si>
  <si>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</si>
  <si>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</si>
  <si>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</si>
  <si>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</si>
  <si>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</si>
  <si>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</si>
  <si>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</si>
  <si>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</si>
  <si>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</si>
  <si>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</si>
  <si>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</si>
  <si>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</si>
  <si>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</si>
  <si>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</si>
  <si>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</si>
  <si>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</si>
  <si>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</si>
  <si>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</si>
  <si>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</si>
  <si>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</si>
  <si>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</si>
  <si>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</si>
  <si>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</si>
  <si>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</si>
  <si>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</si>
  <si>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</si>
  <si>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</si>
  <si>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</si>
  <si>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</si>
  <si>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</si>
  <si>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</si>
  <si>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</si>
  <si>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</si>
  <si>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</si>
  <si>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</si>
  <si>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</si>
  <si>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</si>
  <si>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</si>
  <si>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</si>
  <si>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</si>
  <si>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</si>
  <si>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</si>
  <si>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</si>
  <si>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</si>
  <si>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</si>
  <si>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</si>
  <si>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</si>
  <si>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</si>
  <si>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</si>
  <si>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</si>
  <si>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</si>
  <si>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</si>
  <si>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</si>
  <si>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</si>
  <si>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</si>
  <si>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</si>
  <si>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</si>
  <si>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</si>
  <si>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</si>
  <si>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</si>
  <si>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</si>
  <si>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</si>
  <si>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</si>
  <si>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</si>
  <si>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</si>
  <si>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</si>
  <si>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</si>
  <si>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</si>
  <si>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</si>
  <si>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</si>
  <si>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</si>
  <si>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</si>
  <si>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</si>
  <si>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</si>
  <si>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</si>
  <si>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</si>
  <si>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</si>
  <si>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</si>
  <si>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</si>
  <si>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</si>
  <si>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</si>
  <si>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</si>
  <si>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</si>
  <si>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</si>
  <si>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</si>
  <si>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</si>
  <si>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</si>
  <si>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</si>
  <si>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</si>
  <si>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</si>
  <si>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</si>
  <si>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</si>
  <si>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</si>
  <si>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</si>
  <si>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</si>
  <si>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</si>
  <si>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</si>
  <si>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</si>
  <si>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</si>
  <si>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</si>
  <si>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</si>
  <si>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</si>
  <si>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</si>
  <si>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</si>
  <si>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</si>
  <si>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</si>
  <si>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</si>
  <si>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</si>
  <si>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</si>
  <si>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</si>
  <si>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</si>
  <si>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</si>
  <si>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</si>
  <si>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</si>
  <si>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</si>
  <si>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</si>
  <si>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</si>
  <si>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</si>
  <si>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</si>
  <si>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</si>
  <si>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</si>
  <si>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</si>
  <si>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</si>
  <si>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</si>
  <si>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</si>
  <si>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</si>
  <si>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</si>
  <si>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</si>
  <si>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</si>
  <si>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</si>
  <si>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</si>
  <si>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</si>
  <si>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</si>
  <si>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</si>
  <si>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</si>
  <si>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</si>
  <si>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</si>
  <si>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</si>
  <si>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</si>
  <si>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</si>
  <si>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</si>
  <si>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</si>
  <si>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</si>
  <si>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</si>
  <si>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</si>
  <si>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</si>
  <si>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</si>
  <si>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</si>
  <si>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</si>
  <si>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</si>
  <si>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</si>
  <si>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</si>
  <si>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</si>
  <si>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</si>
  <si>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</si>
  <si>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</si>
  <si>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</si>
  <si>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</si>
  <si>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</si>
  <si>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</si>
  <si>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</si>
  <si>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</si>
  <si>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</si>
  <si>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</si>
  <si>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</si>
  <si>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</si>
  <si>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</si>
  <si>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</si>
  <si>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</si>
  <si>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</si>
  <si>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</si>
  <si>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</si>
  <si>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</si>
  <si>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</si>
  <si>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</si>
  <si>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</si>
  <si>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</si>
  <si>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</si>
  <si>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</si>
  <si>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</si>
  <si>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</si>
  <si>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</si>
  <si>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</si>
  <si>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</si>
  <si>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</si>
  <si>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</si>
  <si>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</si>
  <si>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</si>
  <si>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</si>
  <si>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</si>
  <si>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</si>
  <si>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</si>
  <si>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</si>
  <si>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</si>
  <si>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</si>
  <si>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</si>
  <si>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</si>
  <si>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</si>
  <si>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</si>
  <si>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</si>
  <si>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</si>
  <si>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</si>
  <si>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</si>
  <si>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</si>
  <si>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</si>
  <si>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</si>
  <si>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</si>
  <si>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</si>
  <si>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</si>
  <si>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</si>
  <si>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</si>
  <si>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</si>
  <si>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</si>
  <si>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</si>
  <si>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</si>
  <si>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</si>
  <si>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</si>
  <si>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</si>
  <si>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</si>
  <si>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</si>
  <si>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</si>
  <si>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</si>
  <si>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</si>
  <si>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</si>
  <si>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</si>
  <si>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</si>
  <si>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</si>
  <si>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</si>
  <si>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</si>
  <si>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</si>
  <si>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</si>
  <si>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</si>
  <si>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</si>
  <si>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</si>
  <si>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</si>
  <si>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</si>
  <si>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</si>
  <si>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</si>
  <si>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</si>
  <si>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</si>
  <si>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</si>
  <si>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</si>
  <si>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</si>
  <si>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</si>
  <si>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</si>
  <si>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</si>
  <si>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</si>
  <si>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</si>
  <si>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</si>
  <si>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</si>
  <si>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</si>
  <si>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</si>
  <si>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</si>
  <si>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</si>
  <si>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</si>
  <si>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</si>
  <si>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</si>
  <si>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</si>
  <si>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</si>
  <si>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</si>
  <si>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</si>
  <si>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</si>
  <si>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</si>
  <si>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</si>
  <si>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</si>
  <si>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</si>
  <si>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</si>
  <si>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</si>
  <si>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</si>
  <si>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</si>
  <si>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</si>
  <si>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</si>
  <si>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</si>
  <si>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</si>
  <si>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</si>
  <si>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</si>
  <si>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</si>
  <si>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</si>
  <si>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</si>
  <si>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</si>
  <si>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</si>
  <si>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</si>
  <si>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</si>
  <si>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</si>
  <si>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</si>
  <si>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</si>
  <si>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</si>
  <si>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</si>
  <si>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</si>
  <si>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</si>
  <si>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</si>
  <si>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</si>
  <si>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</si>
  <si>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</si>
  <si>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</si>
  <si>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</si>
  <si>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</si>
  <si>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</si>
  <si>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</si>
  <si>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</si>
  <si>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</si>
  <si>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</si>
  <si>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</si>
  <si>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</si>
  <si>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</si>
  <si>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</si>
  <si>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</si>
  <si>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</si>
  <si>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</si>
  <si>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</si>
  <si>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</si>
  <si>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</si>
  <si>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</si>
  <si>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</si>
  <si>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</si>
  <si>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</si>
  <si>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</si>
  <si>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</si>
  <si>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</si>
  <si>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</si>
  <si>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</si>
  <si>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</si>
  <si>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</si>
  <si>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</si>
  <si>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</si>
  <si>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</si>
  <si>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</si>
  <si>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</si>
  <si>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</si>
  <si>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</si>
  <si>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</si>
  <si>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</si>
  <si>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</si>
  <si>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</si>
  <si>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</si>
  <si>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</si>
  <si>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</si>
  <si>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</si>
  <si>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</si>
  <si>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</si>
  <si>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</si>
  <si>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</si>
  <si>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</si>
  <si>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</si>
  <si>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</si>
  <si>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</si>
  <si>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</si>
  <si>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</si>
  <si>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</si>
  <si>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</si>
  <si>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</si>
  <si>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</si>
  <si>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</si>
  <si>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</si>
  <si>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</si>
  <si>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</si>
  <si>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</si>
  <si>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</si>
  <si>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</si>
  <si>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</si>
  <si>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</si>
  <si>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</si>
  <si>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</si>
  <si>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</si>
  <si>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</si>
  <si>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</si>
  <si>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</si>
  <si>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</si>
  <si>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</si>
  <si>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</si>
  <si>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</si>
  <si>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</si>
  <si>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</si>
  <si>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</si>
  <si>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</si>
  <si>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</si>
  <si>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</si>
  <si>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</si>
  <si>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</si>
  <si>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</si>
  <si>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</si>
  <si>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</si>
  <si>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</si>
  <si>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</si>
  <si>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</si>
  <si>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</si>
  <si>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</si>
  <si>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</si>
  <si>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</si>
  <si>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</si>
  <si>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</si>
  <si>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</si>
  <si>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</si>
  <si>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</si>
  <si>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</si>
  <si>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</si>
  <si>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</si>
  <si>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</si>
  <si>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</si>
  <si>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</si>
  <si>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</si>
  <si>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</si>
  <si>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</si>
  <si>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</si>
  <si>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</si>
  <si>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</si>
  <si>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</si>
  <si>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</si>
  <si>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</si>
  <si>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</si>
  <si>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</si>
  <si>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</si>
  <si>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</si>
  <si>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</si>
  <si>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</si>
  <si>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</si>
  <si>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</si>
  <si>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</si>
  <si>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</si>
  <si>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</si>
  <si>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</si>
  <si>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</si>
  <si>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</si>
  <si>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</si>
  <si>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</si>
  <si>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</si>
  <si>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</si>
  <si>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</si>
  <si>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</si>
  <si>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</si>
  <si>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</si>
  <si>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</si>
  <si>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</si>
  <si>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</si>
  <si>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</si>
  <si>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</si>
  <si>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</si>
  <si>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</si>
  <si>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</si>
  <si>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</si>
  <si>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</si>
  <si>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</si>
  <si>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</si>
  <si>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</si>
  <si>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</si>
  <si>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</si>
  <si>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</si>
  <si>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</si>
  <si>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</si>
  <si>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</si>
  <si>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</si>
  <si>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</si>
  <si>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</si>
  <si>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</si>
  <si>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</si>
  <si>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</si>
  <si>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</si>
  <si>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</si>
  <si>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</si>
  <si>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</si>
  <si>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</si>
  <si>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</si>
  <si>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</si>
  <si>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</si>
  <si>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</si>
  <si>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</si>
  <si>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</si>
  <si>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</si>
  <si>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</si>
  <si>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</si>
  <si>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</si>
  <si>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</si>
  <si>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</si>
  <si>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</si>
  <si>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</si>
  <si>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</si>
  <si>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</si>
  <si>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</si>
  <si>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</si>
  <si>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</si>
  <si>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</si>
  <si>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</si>
  <si>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</si>
  <si>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</si>
  <si>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</si>
  <si>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</si>
  <si>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</si>
  <si>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</si>
  <si>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</si>
  <si>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</si>
  <si>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</si>
  <si>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</si>
  <si>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</si>
  <si>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</si>
  <si>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</si>
  <si>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</si>
  <si>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</si>
  <si>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</si>
  <si>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</si>
  <si>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</si>
  <si>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</si>
  <si>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</si>
  <si>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</si>
  <si>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</si>
  <si>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</si>
  <si>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</si>
  <si>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</si>
  <si>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</si>
  <si>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</si>
  <si>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</si>
  <si>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</si>
  <si>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</si>
  <si>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</si>
  <si>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</si>
  <si>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</si>
  <si>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</si>
  <si>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</si>
  <si>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</si>
  <si>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</si>
  <si>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</si>
  <si>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</si>
  <si>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</si>
  <si>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</si>
  <si>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</si>
  <si>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</si>
  <si>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</si>
  <si>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</si>
  <si>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</si>
  <si>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</si>
  <si>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</si>
  <si>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</si>
  <si>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</si>
  <si>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</si>
  <si>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</si>
  <si>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</si>
  <si>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</si>
  <si>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</si>
  <si>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</si>
  <si>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</si>
  <si>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</si>
  <si>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</si>
  <si>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</si>
  <si>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</si>
  <si>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</si>
  <si>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</si>
  <si>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</si>
  <si>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</si>
  <si>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</si>
  <si>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</si>
  <si>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</si>
  <si>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</si>
  <si>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</si>
  <si>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</si>
  <si>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</si>
  <si>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</si>
  <si>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</si>
  <si>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</si>
  <si>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</si>
  <si>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</si>
  <si>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</si>
  <si>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</si>
  <si>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</si>
  <si>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</si>
  <si>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</si>
  <si>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</si>
  <si>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</si>
  <si>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</si>
  <si>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</si>
  <si>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</si>
  <si>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</si>
  <si>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</si>
  <si>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</si>
  <si>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</si>
  <si>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</si>
  <si>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</si>
  <si>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</si>
  <si>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</si>
  <si>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</si>
  <si>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</si>
  <si>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</si>
  <si>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</si>
  <si>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</si>
  <si>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</si>
  <si>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</si>
  <si>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</si>
  <si>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</si>
  <si>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</si>
  <si>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</si>
  <si>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</si>
  <si>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</si>
  <si>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</si>
  <si>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</si>
  <si>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</si>
  <si>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</si>
  <si>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</si>
  <si>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</si>
  <si>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</si>
  <si>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</si>
  <si>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</si>
  <si>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</si>
  <si>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</si>
  <si>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</si>
  <si>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</si>
  <si>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</si>
  <si>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</si>
  <si>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</si>
  <si>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</si>
  <si>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</si>
  <si>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</si>
  <si>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</si>
  <si>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</si>
  <si>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</si>
  <si>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</si>
  <si>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</si>
  <si>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</si>
  <si>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</si>
  <si>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</si>
  <si>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</si>
  <si>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</si>
  <si>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</si>
  <si>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</si>
  <si>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</si>
  <si>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</si>
  <si>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</si>
  <si>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</si>
  <si>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</si>
  <si>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</si>
  <si>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</si>
  <si>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</si>
  <si>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</si>
  <si>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</si>
  <si>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</si>
  <si>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</si>
  <si>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</si>
  <si>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</si>
  <si>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</si>
  <si>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</si>
  <si>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</si>
  <si>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</si>
  <si>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</si>
  <si>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</si>
  <si>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</si>
  <si>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</si>
  <si>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</si>
  <si>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</si>
  <si>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</si>
  <si>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</si>
  <si>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</si>
  <si>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</si>
  <si>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</si>
  <si>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</si>
  <si>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</si>
  <si>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</si>
  <si>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</si>
  <si>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</si>
  <si>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</si>
  <si>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</si>
  <si>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</si>
  <si>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</si>
  <si>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</si>
  <si>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</si>
  <si>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</si>
  <si>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</si>
  <si>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</si>
  <si>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</si>
  <si>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</si>
  <si>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</si>
  <si>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</si>
  <si>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</si>
  <si>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</si>
  <si>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</si>
  <si>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</si>
  <si>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</si>
  <si>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</si>
  <si>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</si>
  <si>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</si>
  <si>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</si>
  <si>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</si>
  <si>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</si>
  <si>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</si>
  <si>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</si>
  <si>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</si>
  <si>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</si>
  <si>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</si>
  <si>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</si>
  <si>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</si>
  <si>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</si>
  <si>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</si>
  <si>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</si>
  <si>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</si>
  <si>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</si>
  <si>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</si>
  <si>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</si>
  <si>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</si>
  <si>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</si>
  <si>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</si>
  <si>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</si>
  <si>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</si>
  <si>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</si>
  <si>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</si>
  <si>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</si>
  <si>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</si>
  <si>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</si>
  <si>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</si>
  <si>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</si>
  <si>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</si>
  <si>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</si>
  <si>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</si>
  <si>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</si>
  <si>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</si>
  <si>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</si>
  <si>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</si>
  <si>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</si>
  <si>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</si>
  <si>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</si>
  <si>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</si>
  <si>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</si>
  <si>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</si>
  <si>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</si>
  <si>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</si>
  <si>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</si>
  <si>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</si>
  <si>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</si>
  <si>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</si>
  <si>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</si>
  <si>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</si>
  <si>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</si>
  <si>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</si>
  <si>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</si>
  <si>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</si>
  <si>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</si>
  <si>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</si>
  <si>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</si>
  <si>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</si>
  <si>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</si>
  <si>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</si>
  <si>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</si>
  <si>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</si>
  <si>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</si>
  <si>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</si>
  <si>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</si>
  <si>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</si>
  <si>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</si>
  <si>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</si>
  <si>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</si>
  <si>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</si>
  <si>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</si>
  <si>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</si>
  <si>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</si>
  <si>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</si>
  <si>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</si>
  <si>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</si>
  <si>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</si>
  <si>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</si>
  <si>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</si>
  <si>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</si>
  <si>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</si>
  <si>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</si>
  <si>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</si>
  <si>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</si>
  <si>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</si>
  <si>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</si>
  <si>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</si>
  <si>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</si>
  <si>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</si>
  <si>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</si>
  <si>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</si>
  <si>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</si>
  <si>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</si>
  <si>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</si>
  <si>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</si>
  <si>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</si>
  <si>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</si>
  <si>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</si>
  <si>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</si>
  <si>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</si>
  <si>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</si>
  <si>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</si>
  <si>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</si>
  <si>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</si>
  <si>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</si>
  <si>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</si>
  <si>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</si>
  <si>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</si>
  <si>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</si>
  <si>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</si>
  <si>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</si>
  <si>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</si>
  <si>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</si>
  <si>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</si>
  <si>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</si>
  <si>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</si>
  <si>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</si>
  <si>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</si>
  <si>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</si>
  <si>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</si>
  <si>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</si>
  <si>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</si>
  <si>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</si>
  <si>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</si>
  <si>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</si>
  <si>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</si>
  <si>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</si>
  <si>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</si>
  <si>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</si>
  <si>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</si>
  <si>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</si>
  <si>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</si>
  <si>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</si>
  <si>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</si>
  <si>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</si>
  <si>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</si>
  <si>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</si>
  <si>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</si>
  <si>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</si>
  <si>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</si>
  <si>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</si>
  <si>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</si>
  <si>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</si>
  <si>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</si>
  <si>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</si>
  <si>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</si>
  <si>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</si>
  <si>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</si>
  <si>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</si>
  <si>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</si>
  <si>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</si>
  <si>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</si>
  <si>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</si>
  <si>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</si>
  <si>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</si>
  <si>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</si>
  <si>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</si>
  <si>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</si>
  <si>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</si>
  <si>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</si>
  <si>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</si>
  <si>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</si>
  <si>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</si>
  <si>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</si>
  <si>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</si>
  <si>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</si>
  <si>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</si>
  <si>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</si>
  <si>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</si>
  <si>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</si>
  <si>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</si>
  <si>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</si>
  <si>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</si>
  <si>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</si>
  <si>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</si>
  <si>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</si>
  <si>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</si>
  <si>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</si>
  <si>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</si>
  <si>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</si>
  <si>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</si>
  <si>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</si>
  <si>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</si>
  <si>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</si>
  <si>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</si>
  <si>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</si>
  <si>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</si>
  <si>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</si>
  <si>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</si>
  <si>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</si>
  <si>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</si>
  <si>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</si>
  <si>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</si>
  <si>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</si>
  <si>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</si>
  <si>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</si>
  <si>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</si>
  <si>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</si>
  <si>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</si>
  <si>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</si>
  <si>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</si>
  <si>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</si>
  <si>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</si>
  <si>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</si>
  <si>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</si>
  <si>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</si>
  <si>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</si>
  <si>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</si>
  <si>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</si>
  <si>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</si>
  <si>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</si>
  <si>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</si>
  <si>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</si>
  <si>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</si>
  <si>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</si>
  <si>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</si>
  <si>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</si>
  <si>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</si>
  <si>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</si>
  <si>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</si>
  <si>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</si>
  <si>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</si>
  <si>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</si>
  <si>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</si>
  <si>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</si>
  <si>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</si>
  <si>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</si>
  <si>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</si>
  <si>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</si>
  <si>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</si>
  <si>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</si>
  <si>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</si>
  <si>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</si>
  <si>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</si>
  <si>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</si>
  <si>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</si>
  <si>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</si>
  <si>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</si>
  <si>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</si>
  <si>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</si>
  <si>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</si>
  <si>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</si>
  <si>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</si>
  <si>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</si>
  <si>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</si>
  <si>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</si>
  <si>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</si>
  <si>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</si>
  <si>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</si>
  <si>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</si>
  <si>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</si>
  <si>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</si>
  <si>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</si>
  <si>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</si>
  <si>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</si>
  <si>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</si>
  <si>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</si>
  <si>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</si>
  <si>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</si>
  <si>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</si>
  <si>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</si>
  <si>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</si>
  <si>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</si>
  <si>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</si>
  <si>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</si>
  <si>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</si>
  <si>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</si>
  <si>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</si>
  <si>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</si>
  <si>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</si>
  <si>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</si>
  <si>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</si>
  <si>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</si>
  <si>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</si>
  <si>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</si>
  <si>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</si>
  <si>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</si>
  <si>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</si>
  <si>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</si>
  <si>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</si>
  <si>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</si>
  <si>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</si>
  <si>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</si>
  <si>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</si>
  <si>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</si>
  <si>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</si>
  <si>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</si>
  <si>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</si>
  <si>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</si>
  <si>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</si>
  <si>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</si>
  <si>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</si>
  <si>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</si>
  <si>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</si>
  <si>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</si>
  <si>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</si>
  <si>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</si>
  <si>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</si>
  <si>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</si>
  <si>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</si>
  <si>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</si>
  <si>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</si>
  <si>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</si>
  <si>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</si>
  <si>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</si>
  <si>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</si>
  <si>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</si>
  <si>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</si>
  <si>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</si>
  <si>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</si>
  <si>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</si>
  <si>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</si>
  <si>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</si>
  <si>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</si>
  <si>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</si>
  <si>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</si>
  <si>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</si>
  <si>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</si>
  <si>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</si>
  <si>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</si>
  <si>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</si>
  <si>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</si>
  <si>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</si>
  <si>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</si>
  <si>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</si>
  <si>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</si>
  <si>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</si>
  <si>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</si>
  <si>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</si>
  <si>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</si>
  <si>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</si>
  <si>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</si>
  <si>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</si>
  <si>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</si>
  <si>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</si>
  <si>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</si>
  <si>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</si>
  <si>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</si>
  <si>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</si>
  <si>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</si>
  <si>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</si>
  <si>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</si>
  <si>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</si>
  <si>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</si>
  <si>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</si>
  <si>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</si>
  <si>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</si>
  <si>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</si>
  <si>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</si>
  <si>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</si>
  <si>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</si>
  <si>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</si>
  <si>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</si>
  <si>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</si>
  <si>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</si>
  <si>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</si>
  <si>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</si>
  <si>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</si>
  <si>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</si>
  <si>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</si>
  <si>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</si>
  <si>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</si>
  <si>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</si>
  <si>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</si>
  <si>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</si>
  <si>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</si>
  <si>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</si>
  <si>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</si>
  <si>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</si>
  <si>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</si>
  <si>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</si>
  <si>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</si>
  <si>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</si>
  <si>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</si>
  <si>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</si>
  <si>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</si>
  <si>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</si>
  <si>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</si>
  <si>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</si>
  <si>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</si>
  <si>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</si>
  <si>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</si>
  <si>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</si>
  <si>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</si>
  <si>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</si>
  <si>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</si>
  <si>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</si>
  <si>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</si>
  <si>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</si>
  <si>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</si>
  <si>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</si>
  <si>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</si>
  <si>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</si>
  <si>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</si>
  <si>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</si>
  <si>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</si>
  <si>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</si>
  <si>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</si>
  <si>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</si>
  <si>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</si>
  <si>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</si>
  <si>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</si>
  <si>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</si>
  <si>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</si>
  <si>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</si>
  <si>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</si>
  <si>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</si>
  <si>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</si>
  <si>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</si>
  <si>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</si>
  <si>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</si>
  <si>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</si>
  <si>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</si>
  <si>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</si>
  <si>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</si>
  <si>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</si>
  <si>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</si>
  <si>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</si>
  <si>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</si>
  <si>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</si>
  <si>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</si>
  <si>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</si>
  <si>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</si>
  <si>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</si>
  <si>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</si>
  <si>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</si>
  <si>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</si>
  <si>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</si>
  <si>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</si>
  <si>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</si>
  <si>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</si>
  <si>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</si>
  <si>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</si>
  <si>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</si>
  <si>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</si>
  <si>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</si>
  <si>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</si>
  <si>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</si>
  <si>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</si>
  <si>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</si>
  <si>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</si>
  <si>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</si>
  <si>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</si>
  <si>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</si>
  <si>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</si>
  <si>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</si>
  <si>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</si>
  <si>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</si>
  <si>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</si>
  <si>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</si>
  <si>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</si>
  <si>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</si>
  <si>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</si>
  <si>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</si>
  <si>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</si>
  <si>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</si>
  <si>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</si>
  <si>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</si>
  <si>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</si>
  <si>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</si>
  <si>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</si>
  <si>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</si>
  <si>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</si>
  <si>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</si>
  <si>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</si>
  <si>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</si>
  <si>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</si>
  <si>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</si>
  <si>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</si>
  <si>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</si>
  <si>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</si>
  <si>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</si>
  <si>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</si>
  <si>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</si>
  <si>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</si>
  <si>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</si>
  <si>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</si>
  <si>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</si>
  <si>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</si>
  <si>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</si>
  <si>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</si>
  <si>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</si>
  <si>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</si>
  <si>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</si>
  <si>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</si>
  <si>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</si>
  <si>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</si>
  <si>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</si>
  <si>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</si>
  <si>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</si>
  <si>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</si>
  <si>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</si>
  <si>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</si>
  <si>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</si>
  <si>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</si>
  <si>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</si>
  <si>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</si>
  <si>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</si>
  <si>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</si>
  <si>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</si>
  <si>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</si>
  <si>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</si>
  <si>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</si>
  <si>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</si>
  <si>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</si>
  <si>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</si>
  <si>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</si>
  <si>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</si>
  <si>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</si>
  <si>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</si>
  <si>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</si>
  <si>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</si>
  <si>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</si>
  <si>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</si>
  <si>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</si>
  <si>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</si>
  <si>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</si>
  <si>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</si>
  <si>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</si>
  <si>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</si>
  <si>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</si>
  <si>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</si>
  <si>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</si>
  <si>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</si>
  <si>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</si>
  <si>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</si>
  <si>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</si>
  <si>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</si>
  <si>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</si>
  <si>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</si>
  <si>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</si>
  <si>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</si>
  <si>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</si>
  <si>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</si>
  <si>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</si>
  <si>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</si>
  <si>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</si>
  <si>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</si>
  <si>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</si>
  <si>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</si>
  <si>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</si>
  <si>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</si>
  <si>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</si>
  <si>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</si>
  <si>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</si>
  <si>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</si>
  <si>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</si>
  <si>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</si>
  <si>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</si>
  <si>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</si>
  <si>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</si>
  <si>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</si>
  <si>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</si>
  <si>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</si>
  <si>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</si>
  <si>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</si>
  <si>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</si>
  <si>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</si>
  <si>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</si>
  <si>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</si>
  <si>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</si>
  <si>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</si>
  <si>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</si>
  <si>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</si>
  <si>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</si>
  <si>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</si>
  <si>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</si>
  <si>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</si>
  <si>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</si>
  <si>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</si>
  <si>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</si>
  <si>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</si>
  <si>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</si>
  <si>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</si>
  <si>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</si>
  <si>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</si>
  <si>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</si>
  <si>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</si>
  <si>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</si>
  <si>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</si>
  <si>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</si>
  <si>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</si>
  <si>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</si>
  <si>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</si>
  <si>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</si>
  <si>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</si>
  <si>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</si>
  <si>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</si>
  <si>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</si>
  <si>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</si>
  <si>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</si>
  <si>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</si>
  <si>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</si>
  <si>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</si>
  <si>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</si>
  <si>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</si>
  <si>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</si>
  <si>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</si>
  <si>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</si>
  <si>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</si>
  <si>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</si>
  <si>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</si>
  <si>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</si>
  <si>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</si>
  <si>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</si>
  <si>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</si>
  <si>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</si>
  <si>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</si>
  <si>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</si>
  <si>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</si>
  <si>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</si>
  <si>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</si>
  <si>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</si>
  <si>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</si>
  <si>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</si>
  <si>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</si>
  <si>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</si>
  <si>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</si>
  <si>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</si>
  <si>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</si>
  <si>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</si>
  <si>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</si>
  <si>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</si>
  <si>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</si>
  <si>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</si>
  <si>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</si>
  <si>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</si>
  <si>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</si>
  <si>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</si>
  <si>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</si>
  <si>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</si>
  <si>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</si>
  <si>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</si>
  <si>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</si>
  <si>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</si>
  <si>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</si>
  <si>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</si>
  <si>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</si>
  <si>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</si>
  <si>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</si>
  <si>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</si>
  <si>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</si>
  <si>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</si>
  <si>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</si>
  <si>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</si>
  <si>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</si>
  <si>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</si>
  <si>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</si>
  <si>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</si>
  <si>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</si>
  <si>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</si>
  <si>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</si>
  <si>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</si>
  <si>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</si>
  <si>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</si>
  <si>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</si>
  <si>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</si>
  <si>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</si>
  <si>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</si>
  <si>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</si>
  <si>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</si>
  <si>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</si>
  <si>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</si>
  <si>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</si>
  <si>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</si>
  <si>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</si>
  <si>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</si>
  <si>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</si>
  <si>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</si>
  <si>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</si>
  <si>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</si>
  <si>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</si>
  <si>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</si>
  <si>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</si>
  <si>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</si>
  <si>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</si>
  <si>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</si>
  <si>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</si>
  <si>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</si>
  <si>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</si>
  <si>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</si>
  <si>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</si>
  <si>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</si>
  <si>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</si>
  <si>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</si>
  <si>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</si>
  <si>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</si>
  <si>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</si>
  <si>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</si>
  <si>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</si>
  <si>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</si>
  <si>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</si>
  <si>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</si>
  <si>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</si>
  <si>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</si>
  <si>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</si>
  <si>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</si>
  <si>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</si>
  <si>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</si>
  <si>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</si>
  <si>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</si>
  <si>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</si>
  <si>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</si>
  <si>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</si>
  <si>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</si>
  <si>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</si>
  <si>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</si>
  <si>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</si>
  <si>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</si>
  <si>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</si>
  <si>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</si>
  <si>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</si>
  <si>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</si>
  <si>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</si>
  <si>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</si>
  <si>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</si>
  <si>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</si>
  <si>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</si>
  <si>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</si>
  <si>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</si>
  <si>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</si>
  <si>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</si>
  <si>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</si>
  <si>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</si>
  <si>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</si>
  <si>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</si>
  <si>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</si>
  <si>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</si>
  <si>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</si>
  <si>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</si>
  <si>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</si>
  <si>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</si>
  <si>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</si>
  <si>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</si>
  <si>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</si>
  <si>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</si>
  <si>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</si>
  <si>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</si>
  <si>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</si>
  <si>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</si>
  <si>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</si>
  <si>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</si>
  <si>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</si>
  <si>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</si>
  <si>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</si>
  <si>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</si>
  <si>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</si>
  <si>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</si>
  <si>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</si>
  <si>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</si>
  <si>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</si>
  <si>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</si>
  <si>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</si>
  <si>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</si>
  <si>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</si>
  <si>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</si>
  <si>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</si>
  <si>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</si>
  <si>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</si>
  <si>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</si>
  <si>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</si>
  <si>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</si>
  <si>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</si>
  <si>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</si>
  <si>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</si>
  <si>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</si>
  <si>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</si>
  <si>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</si>
  <si>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</si>
  <si>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</si>
  <si>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</si>
  <si>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</si>
  <si>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</si>
  <si>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</si>
  <si>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</si>
  <si>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</si>
  <si>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</si>
  <si>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</si>
  <si>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</si>
  <si>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</si>
  <si>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</si>
  <si>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</si>
  <si>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</si>
  <si>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</si>
  <si>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</si>
  <si>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</si>
  <si>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</si>
  <si>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</si>
  <si>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</si>
  <si>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</si>
  <si>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</si>
  <si>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</si>
  <si>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</si>
  <si>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</si>
  <si>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</si>
  <si>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</si>
  <si>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</si>
  <si>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</si>
  <si>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</si>
  <si>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</si>
  <si>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</si>
  <si>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</si>
  <si>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</si>
  <si>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</si>
  <si>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</si>
  <si>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</si>
  <si>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</si>
  <si>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</si>
  <si>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</si>
  <si>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</si>
  <si>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</si>
  <si>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</si>
  <si>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</si>
  <si>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</si>
  <si>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</si>
  <si>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</si>
  <si>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</si>
  <si>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</si>
  <si>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</si>
  <si>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</si>
  <si>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</si>
  <si>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</si>
  <si>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</si>
  <si>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</si>
  <si>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</si>
  <si>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</si>
  <si>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</si>
  <si>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</si>
  <si>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</si>
  <si>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</si>
  <si>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</si>
  <si>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</si>
  <si>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</si>
  <si>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</si>
  <si>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</si>
  <si>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</si>
  <si>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</si>
  <si>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</si>
  <si>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</si>
  <si>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</si>
  <si>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</si>
  <si>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</si>
  <si>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</si>
  <si>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</si>
  <si>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</si>
  <si>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</si>
  <si>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</si>
  <si>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</si>
  <si>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</si>
  <si>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</si>
  <si>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</si>
  <si>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</si>
  <si>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</si>
  <si>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</si>
  <si>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</si>
  <si>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</si>
  <si>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</si>
  <si>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</si>
  <si>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</si>
  <si>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</si>
  <si>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</si>
  <si>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</si>
  <si>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</si>
  <si>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</si>
  <si>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</si>
  <si>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</si>
  <si>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</si>
  <si>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</si>
  <si>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</si>
  <si>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</si>
  <si>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</si>
  <si>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</si>
  <si>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</si>
  <si>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</si>
  <si>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</si>
  <si>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</si>
  <si>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</si>
  <si>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</si>
  <si>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</si>
  <si>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</si>
  <si>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</si>
  <si>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</si>
  <si>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</si>
  <si>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</si>
  <si>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</si>
  <si>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</si>
  <si>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</si>
  <si>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</si>
  <si>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</si>
  <si>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</si>
  <si>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</si>
  <si>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</si>
  <si>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</si>
  <si>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</si>
  <si>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</si>
  <si>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</si>
  <si>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</si>
  <si>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</si>
  <si>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</si>
  <si>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</si>
  <si>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</si>
  <si>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</si>
  <si>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</si>
  <si>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</si>
  <si>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</si>
  <si>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</si>
  <si>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</si>
  <si>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</si>
  <si>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</si>
  <si>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</si>
  <si>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</si>
  <si>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</si>
  <si>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</si>
  <si>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</si>
  <si>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</si>
  <si>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</si>
  <si>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</si>
  <si>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</si>
  <si>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</si>
  <si>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</si>
  <si>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</si>
  <si>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</si>
  <si>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</si>
  <si>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</si>
  <si>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</si>
  <si>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</si>
  <si>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</si>
  <si>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</si>
  <si>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</si>
  <si>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</si>
  <si>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</si>
  <si>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</si>
  <si>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</si>
  <si>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</si>
  <si>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</si>
  <si>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</si>
  <si>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</si>
  <si>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</si>
  <si>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</si>
  <si>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</si>
  <si>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</si>
  <si>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</si>
  <si>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</si>
  <si>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</si>
  <si>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</si>
  <si>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</si>
  <si>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</si>
  <si>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</si>
  <si>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</si>
  <si>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</si>
  <si>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</si>
  <si>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</si>
  <si>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</si>
  <si>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</si>
  <si>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</si>
  <si>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</si>
  <si>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</si>
  <si>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</si>
  <si>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</si>
  <si>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</si>
  <si>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</si>
  <si>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</si>
  <si>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</si>
  <si>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</si>
  <si>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</si>
  <si>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</si>
  <si>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</si>
  <si>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</si>
  <si>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</si>
  <si>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</si>
  <si>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</si>
  <si>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</si>
  <si>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</si>
  <si>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</si>
  <si>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</si>
  <si>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</si>
  <si>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</si>
  <si>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</si>
  <si>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</si>
  <si>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</si>
  <si>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</si>
  <si>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</si>
  <si>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</si>
  <si>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</si>
  <si>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</si>
  <si>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</si>
  <si>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</si>
  <si>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</si>
  <si>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</si>
  <si>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</si>
  <si>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</si>
  <si>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</si>
  <si>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</si>
  <si>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</si>
  <si>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</si>
  <si>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</si>
  <si>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</si>
  <si>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</si>
  <si>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</si>
  <si>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</si>
  <si>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</si>
  <si>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</si>
  <si>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</si>
  <si>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</si>
  <si>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</si>
  <si>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</si>
  <si>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</si>
  <si>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</si>
  <si>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</si>
  <si>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</si>
  <si>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</si>
  <si>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</si>
  <si>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</si>
  <si>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</si>
  <si>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</si>
  <si>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</si>
  <si>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</si>
  <si>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</si>
  <si>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</si>
  <si>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</si>
  <si>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</si>
  <si>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</si>
  <si>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</si>
  <si>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</si>
  <si>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</si>
  <si>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</si>
  <si>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</si>
  <si>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</si>
  <si>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</si>
  <si>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</si>
  <si>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</si>
  <si>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</si>
  <si>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</si>
  <si>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</si>
  <si>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</si>
  <si>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</si>
  <si>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</si>
  <si>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</si>
  <si>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</si>
  <si>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</si>
  <si>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</si>
  <si>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</si>
  <si>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</si>
  <si>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</si>
  <si>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</si>
  <si>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</si>
  <si>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</si>
  <si>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</si>
  <si>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</si>
  <si>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</si>
  <si>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</si>
  <si>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</si>
  <si>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</si>
  <si>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</si>
  <si>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</si>
  <si>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</si>
  <si>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</si>
  <si>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</si>
  <si>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</si>
  <si>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</si>
  <si>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</si>
  <si>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</si>
  <si>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</si>
  <si>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</si>
  <si>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</si>
  <si>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</si>
  <si>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</si>
  <si>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</si>
  <si>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</si>
  <si>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</si>
  <si>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</si>
  <si>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</si>
  <si>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</si>
  <si>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</si>
  <si>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</si>
  <si>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</si>
  <si>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</si>
  <si>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</si>
  <si>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</si>
  <si>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</si>
  <si>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</si>
  <si>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</si>
  <si>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</si>
  <si>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</si>
  <si>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</si>
  <si>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</si>
  <si>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</si>
  <si>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</si>
  <si>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</si>
  <si>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</si>
  <si>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</si>
  <si>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</si>
  <si>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</si>
  <si>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</si>
  <si>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</si>
  <si>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</si>
  <si>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</si>
  <si>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</si>
  <si>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</si>
  <si>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</si>
  <si>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</si>
  <si>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</si>
  <si>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</si>
  <si>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</si>
  <si>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</si>
  <si>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</si>
  <si>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</si>
  <si>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</si>
  <si>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</si>
  <si>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</si>
  <si>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</si>
  <si>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</si>
  <si>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</si>
  <si>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</si>
  <si>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</si>
  <si>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</si>
  <si>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</si>
  <si>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</si>
  <si>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</si>
  <si>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</si>
  <si>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</si>
  <si>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</si>
  <si>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</si>
  <si>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</si>
  <si>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</si>
  <si>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</si>
  <si>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</si>
  <si>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</si>
  <si>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</si>
  <si>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</si>
  <si>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</si>
  <si>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</si>
  <si>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</si>
  <si>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</si>
  <si>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</si>
  <si>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</si>
  <si>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</si>
  <si>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</si>
  <si>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</si>
  <si>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</si>
  <si>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</si>
  <si>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</si>
  <si>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</si>
  <si>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</si>
  <si>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</si>
  <si>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</si>
  <si>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</si>
  <si>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</si>
  <si>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</si>
  <si>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</si>
  <si>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</si>
  <si>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</si>
  <si>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</si>
  <si>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</si>
  <si>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</si>
  <si>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</si>
  <si>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</si>
  <si>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</si>
  <si>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</si>
  <si>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</si>
  <si>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</si>
  <si>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</si>
  <si>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</si>
  <si>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</si>
  <si>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</si>
  <si>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</si>
  <si>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</si>
  <si>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</si>
  <si>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</si>
  <si>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</si>
  <si>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</si>
  <si>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</si>
  <si>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</si>
  <si>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</si>
  <si>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</si>
  <si>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</si>
  <si>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</si>
  <si>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</si>
  <si>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</si>
  <si>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</si>
  <si>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</si>
  <si>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</si>
  <si>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</si>
  <si>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</si>
  <si>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</si>
  <si>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</si>
  <si>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</si>
  <si>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</si>
  <si>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</si>
  <si>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</si>
  <si>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</si>
  <si>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</si>
  <si>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</si>
  <si>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</si>
  <si>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</si>
  <si>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</si>
  <si>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</si>
  <si>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</si>
  <si>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</si>
  <si>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</si>
  <si>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</si>
  <si>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</si>
  <si>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</si>
  <si>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</si>
  <si>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</si>
  <si>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</si>
  <si>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</si>
  <si>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</si>
  <si>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</si>
  <si>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</si>
  <si>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</si>
  <si>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</si>
  <si>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</si>
  <si>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</si>
  <si>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</si>
  <si>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</si>
  <si>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</si>
  <si>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</si>
  <si>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</si>
  <si>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</si>
  <si>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</si>
  <si>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</si>
  <si>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</si>
  <si>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</si>
  <si>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</si>
  <si>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</si>
  <si>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</si>
  <si>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</si>
  <si>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</si>
  <si>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</si>
  <si>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</si>
  <si>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</si>
  <si>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</si>
  <si>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</si>
  <si>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</si>
  <si>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</si>
  <si>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</si>
  <si>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</si>
  <si>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</si>
  <si>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</si>
  <si>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</si>
  <si>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</si>
  <si>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</si>
  <si>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</si>
  <si>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</si>
  <si>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</si>
  <si>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</si>
  <si>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</si>
  <si>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</si>
  <si>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</si>
  <si>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</si>
  <si>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</si>
  <si>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</si>
  <si>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</si>
  <si>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</si>
  <si>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</si>
  <si>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</si>
  <si>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</si>
  <si>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</si>
  <si>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</si>
  <si>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</si>
  <si>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</si>
  <si>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</si>
  <si>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</si>
  <si>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</si>
  <si>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</si>
  <si>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</si>
  <si>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</si>
  <si>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</si>
  <si>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</si>
  <si>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</si>
  <si>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</si>
  <si>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</si>
  <si>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</si>
  <si>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</si>
  <si>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</si>
  <si>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</si>
  <si>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</si>
  <si>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</si>
  <si>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</si>
  <si>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</si>
  <si>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</si>
  <si>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</si>
  <si>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</si>
  <si>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</si>
  <si>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</si>
  <si>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</si>
  <si>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</si>
  <si>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</si>
  <si>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</si>
  <si>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</si>
  <si>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</si>
  <si>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</si>
  <si>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</si>
  <si>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</si>
  <si>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</si>
  <si>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</si>
  <si>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</si>
  <si>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</si>
  <si>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</si>
  <si>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</si>
  <si>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</si>
  <si>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</si>
  <si>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</si>
  <si>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</si>
  <si>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</si>
  <si>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</si>
  <si>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</si>
  <si>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</si>
  <si>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</si>
  <si>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</si>
  <si>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</si>
  <si>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</si>
  <si>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</si>
  <si>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</si>
  <si>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</si>
  <si>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</si>
  <si>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</si>
  <si>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</si>
  <si>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</si>
  <si>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</si>
  <si>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</si>
  <si>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</si>
  <si>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</si>
  <si>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</si>
  <si>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</si>
  <si>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</si>
  <si>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</si>
  <si>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</si>
  <si>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</si>
  <si>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</si>
  <si>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</si>
  <si>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</si>
  <si>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</si>
  <si>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</si>
  <si>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</si>
  <si>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</si>
  <si>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</si>
  <si>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</si>
  <si>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</si>
  <si>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</si>
  <si>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</si>
  <si>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</si>
  <si>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</si>
  <si>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</si>
  <si>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</si>
  <si>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</si>
  <si>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</si>
  <si>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</si>
  <si>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</si>
  <si>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</si>
  <si>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</si>
  <si>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</si>
  <si>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</si>
  <si>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</si>
  <si>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</si>
  <si>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</si>
  <si>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</si>
  <si>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</si>
  <si>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</si>
  <si>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</si>
  <si>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</si>
  <si>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</si>
  <si>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</si>
  <si>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</si>
  <si>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</si>
  <si>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</si>
  <si>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</si>
  <si>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</si>
  <si>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</si>
  <si>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</si>
  <si>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</si>
  <si>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</si>
  <si>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</si>
  <si>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</si>
  <si>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</si>
  <si>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</si>
  <si>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</si>
  <si>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</si>
  <si>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</si>
  <si>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</si>
  <si>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</si>
  <si>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</si>
  <si>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</si>
  <si>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</si>
  <si>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</si>
  <si>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</si>
  <si>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</si>
  <si>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</si>
  <si>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</si>
  <si>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</si>
  <si>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</si>
  <si>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</si>
  <si>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</si>
  <si>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</si>
  <si>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</si>
  <si>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</si>
  <si>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</si>
  <si>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</si>
  <si>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</si>
  <si>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</si>
  <si>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</si>
  <si>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</si>
  <si>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</si>
  <si>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</si>
  <si>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</si>
  <si>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</si>
  <si>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</si>
  <si>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</si>
  <si>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</si>
  <si>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</si>
  <si>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</si>
  <si>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</si>
  <si>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</si>
  <si>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</si>
  <si>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</si>
  <si>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</si>
  <si>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</si>
  <si>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</si>
  <si>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</si>
  <si>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</si>
  <si>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</si>
  <si>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</si>
  <si>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</si>
  <si>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</si>
  <si>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</si>
  <si>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</si>
  <si>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</si>
  <si>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</si>
  <si>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</si>
  <si>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</si>
  <si>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</si>
  <si>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</si>
  <si>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</si>
  <si>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</si>
  <si>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</si>
  <si>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</si>
  <si>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</si>
  <si>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</si>
  <si>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</si>
  <si>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</si>
  <si>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</si>
  <si>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</si>
  <si>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</si>
  <si>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</si>
  <si>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</si>
  <si>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</si>
  <si>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</si>
  <si>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</si>
  <si>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</si>
  <si>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</si>
  <si>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</si>
  <si>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</si>
  <si>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</si>
  <si>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</si>
  <si>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</si>
  <si>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</si>
  <si>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</si>
  <si>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</si>
  <si>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</si>
  <si>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</si>
  <si>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</si>
  <si>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</si>
  <si>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</si>
  <si>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</si>
  <si>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</si>
  <si>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</si>
  <si>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</si>
  <si>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</si>
  <si>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</si>
  <si>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</si>
  <si>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</si>
  <si>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</si>
  <si>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</si>
  <si>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</si>
  <si>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</si>
  <si>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</si>
  <si>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</si>
  <si>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</si>
  <si>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</si>
  <si>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</si>
  <si>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</si>
  <si>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</si>
  <si>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</si>
  <si>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</si>
  <si>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</si>
  <si>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</si>
  <si>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</si>
  <si>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</si>
  <si>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</si>
  <si>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</si>
  <si>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</si>
  <si>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</si>
  <si>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</si>
  <si>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</si>
  <si>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</si>
  <si>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</si>
  <si>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</si>
  <si>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</si>
  <si>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</si>
  <si>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</si>
  <si>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</si>
  <si>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</si>
  <si>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</si>
  <si>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</si>
  <si>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</si>
  <si>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</si>
  <si>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</si>
  <si>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</si>
  <si>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</si>
  <si>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</si>
  <si>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</si>
  <si>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</si>
  <si>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</si>
  <si>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</si>
  <si>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</si>
  <si>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</si>
  <si>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</si>
  <si>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</si>
  <si>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</si>
  <si>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</si>
  <si>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</si>
  <si>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</si>
  <si>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</si>
  <si>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</si>
  <si>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</si>
  <si>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</si>
  <si>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</si>
  <si>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</si>
  <si>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</si>
  <si>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</si>
  <si>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</si>
  <si>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</si>
  <si>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</si>
  <si>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</si>
  <si>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</si>
  <si>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</si>
  <si>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</si>
  <si>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</si>
  <si>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</si>
  <si>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</si>
  <si>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</si>
  <si>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</si>
  <si>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</si>
  <si>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</si>
  <si>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</si>
  <si>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</si>
  <si>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</si>
  <si>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</si>
  <si>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</si>
  <si>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</si>
  <si>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</si>
  <si>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</si>
  <si>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</si>
  <si>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</si>
  <si>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</si>
  <si>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</si>
  <si>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</si>
  <si>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</si>
  <si>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</si>
  <si>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</si>
  <si>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</si>
  <si>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</si>
  <si>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</si>
  <si>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</si>
  <si>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</si>
  <si>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</si>
  <si>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</si>
  <si>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</si>
  <si>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</si>
  <si>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</si>
  <si>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</si>
  <si>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</si>
  <si>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</si>
  <si>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</si>
  <si>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</si>
  <si>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</si>
  <si>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</si>
  <si>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</si>
  <si>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</si>
  <si>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</si>
  <si>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</si>
  <si>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</si>
  <si>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</si>
  <si>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</si>
  <si>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</si>
  <si>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</si>
  <si>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</si>
  <si>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</si>
  <si>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</si>
  <si>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</si>
  <si>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</si>
  <si>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</si>
  <si>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</si>
  <si>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</si>
  <si>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</si>
  <si>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</si>
  <si>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</si>
  <si>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</si>
  <si>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</si>
  <si>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</si>
  <si>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</si>
  <si>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</si>
  <si>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</si>
  <si>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</si>
  <si>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</si>
  <si>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</si>
  <si>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</si>
  <si>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</si>
  <si>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</si>
  <si>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</si>
  <si>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</si>
  <si>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</si>
  <si>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</si>
  <si>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</si>
  <si>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</si>
  <si>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</si>
  <si>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</si>
  <si>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</si>
  <si>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</si>
  <si>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</si>
  <si>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</si>
  <si>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</si>
  <si>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</si>
  <si>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</si>
  <si>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</si>
  <si>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</si>
  <si>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</si>
  <si>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</si>
  <si>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</si>
  <si>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</si>
  <si>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</si>
  <si>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</si>
  <si>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</si>
  <si>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</si>
  <si>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</si>
  <si>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</si>
  <si>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</si>
  <si>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</si>
  <si>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</si>
  <si>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</si>
  <si>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</si>
  <si>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</si>
  <si>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</si>
  <si>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</si>
  <si>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</si>
  <si>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</si>
  <si>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</si>
  <si>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</si>
  <si>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</si>
  <si>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</si>
  <si>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</si>
  <si>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</si>
  <si>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</si>
  <si>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</si>
  <si>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</si>
  <si>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</si>
  <si>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</si>
  <si>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</si>
  <si>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</si>
  <si>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</si>
  <si>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</si>
  <si>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</si>
  <si>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</si>
  <si>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</si>
  <si>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</si>
  <si>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</si>
  <si>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</si>
  <si>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</si>
  <si>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</si>
  <si>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</si>
  <si>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</si>
  <si>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</si>
  <si>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</si>
  <si>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</si>
  <si>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</si>
  <si>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</si>
  <si>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</si>
  <si>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</si>
  <si>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</si>
  <si>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</si>
  <si>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</si>
  <si>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</si>
  <si>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</si>
  <si>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</si>
  <si>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</si>
  <si>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</si>
  <si>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</si>
  <si>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</si>
  <si>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</si>
  <si>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</si>
  <si>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</si>
  <si>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</si>
  <si>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</si>
  <si>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</si>
  <si>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</si>
  <si>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</si>
  <si>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</si>
  <si>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</si>
  <si>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</si>
  <si>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</si>
  <si>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</si>
  <si>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</si>
  <si>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</si>
  <si>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</si>
  <si>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</si>
  <si>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</si>
  <si>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</si>
  <si>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</si>
  <si>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</si>
  <si>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</si>
  <si>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</si>
  <si>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</si>
  <si>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</si>
  <si>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</si>
  <si>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</si>
  <si>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</si>
  <si>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</si>
  <si>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</si>
  <si>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</si>
  <si>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</si>
  <si>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</si>
  <si>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</si>
  <si>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</si>
  <si>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</si>
  <si>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</si>
  <si>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</si>
  <si>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</si>
  <si>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</si>
  <si>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</si>
  <si>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</si>
  <si>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</si>
  <si>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</si>
  <si>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</si>
  <si>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</si>
  <si>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</si>
  <si>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</si>
  <si>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</si>
  <si>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</si>
  <si>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</si>
  <si>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</si>
  <si>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</si>
  <si>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</si>
  <si>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</si>
  <si>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</si>
  <si>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</si>
  <si>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</si>
  <si>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</si>
  <si>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</si>
  <si>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</si>
  <si>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</si>
  <si>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</si>
  <si>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</si>
  <si>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</si>
  <si>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</si>
  <si>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</si>
  <si>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</si>
  <si>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</si>
  <si>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</si>
  <si>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</si>
  <si>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</si>
  <si>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</si>
  <si>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</si>
  <si>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</si>
  <si>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</si>
  <si>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</si>
  <si>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</si>
  <si>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</si>
  <si>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</si>
  <si>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</si>
  <si>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</si>
  <si>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</si>
  <si>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</si>
  <si>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</si>
  <si>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</si>
  <si>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</si>
  <si>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</si>
  <si>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</si>
  <si>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</si>
  <si>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</si>
  <si>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</si>
  <si>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</si>
  <si>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</si>
  <si>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</si>
  <si>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</si>
  <si>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</si>
  <si>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</si>
  <si>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</si>
  <si>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</si>
  <si>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</si>
  <si>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</si>
  <si>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</si>
  <si>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</si>
  <si>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</si>
  <si>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</si>
  <si>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</si>
  <si>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</si>
  <si>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</si>
  <si>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</si>
  <si>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</si>
  <si>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</si>
  <si>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</si>
  <si>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</si>
  <si>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</si>
  <si>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</si>
  <si>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</si>
  <si>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</si>
  <si>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</si>
  <si>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</si>
  <si>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</si>
  <si>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</si>
  <si>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</si>
  <si>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</si>
  <si>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</si>
  <si>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</si>
  <si>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</si>
  <si>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</si>
  <si>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</si>
  <si>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</si>
  <si>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</si>
  <si>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</si>
  <si>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</si>
  <si>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</si>
  <si>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</si>
  <si>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</si>
  <si>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</si>
  <si>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</si>
  <si>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</si>
  <si>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</si>
  <si>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</si>
  <si>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</si>
  <si>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</si>
  <si>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</si>
  <si>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</si>
  <si>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</si>
  <si>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</si>
  <si>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</si>
  <si>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</si>
  <si>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</si>
  <si>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</si>
  <si>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</si>
  <si>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</si>
  <si>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</si>
  <si>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</si>
  <si>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</si>
  <si>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</si>
  <si>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</si>
  <si>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</si>
  <si>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</si>
  <si>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</si>
  <si>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</si>
  <si>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</si>
  <si>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</si>
  <si>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</si>
  <si>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</si>
  <si>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</si>
  <si>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</si>
  <si>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</si>
  <si>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</si>
  <si>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</si>
  <si>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</si>
  <si>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</si>
  <si>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</si>
  <si>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</si>
  <si>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</si>
  <si>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</si>
  <si>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</si>
  <si>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</si>
  <si>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</si>
  <si>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</si>
  <si>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</si>
  <si>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</si>
  <si>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</si>
  <si>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</si>
  <si>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</si>
  <si>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</si>
  <si>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</si>
  <si>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</si>
  <si>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</si>
  <si>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</si>
  <si>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</si>
  <si>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</si>
  <si>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</si>
  <si>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</si>
  <si>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</si>
  <si>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</si>
  <si>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</si>
  <si>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</si>
  <si>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</si>
  <si>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</si>
  <si>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</si>
  <si>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</si>
  <si>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</si>
  <si>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</si>
  <si>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</si>
  <si>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</si>
  <si>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</si>
  <si>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</si>
  <si>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</si>
  <si>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</si>
  <si>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</si>
  <si>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</si>
  <si>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</si>
  <si>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</si>
  <si>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</si>
  <si>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</si>
  <si>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</si>
  <si>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</si>
  <si>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</si>
  <si>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</si>
  <si>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</si>
  <si>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</si>
  <si>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</si>
  <si>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</si>
  <si>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</si>
  <si>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</si>
  <si>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</si>
  <si>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</si>
  <si>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</si>
  <si>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</si>
  <si>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</si>
  <si>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</si>
  <si>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</si>
  <si>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</si>
  <si>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</si>
  <si>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</si>
  <si>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</si>
  <si>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</si>
  <si>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</si>
  <si>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</si>
  <si>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</si>
  <si>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</si>
  <si>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</si>
  <si>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</si>
  <si>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</si>
  <si>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</si>
  <si>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</si>
  <si>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</si>
  <si>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</si>
  <si>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</si>
  <si>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</si>
  <si>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</si>
  <si>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</si>
  <si>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</si>
  <si>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</si>
  <si>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</si>
  <si>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</si>
  <si>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</si>
  <si>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</si>
  <si>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</si>
  <si>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</si>
  <si>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</si>
  <si>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</si>
  <si>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</si>
  <si>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</si>
  <si>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</si>
  <si>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</si>
  <si>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</si>
  <si>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</si>
  <si>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</si>
  <si>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</si>
  <si>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</si>
  <si>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</si>
  <si>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</si>
  <si>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</si>
  <si>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</si>
  <si>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</si>
  <si>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</si>
  <si>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</si>
  <si>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</si>
  <si>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</si>
  <si>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</si>
  <si>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</si>
  <si>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</si>
  <si>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</si>
  <si>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</si>
  <si>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</si>
  <si>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</si>
  <si>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</si>
  <si>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</si>
  <si>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</si>
  <si>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</si>
  <si>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</si>
  <si>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</si>
  <si>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</si>
  <si>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</si>
  <si>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</si>
  <si>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</si>
  <si>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</si>
  <si>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</si>
  <si>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</si>
  <si>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</si>
  <si>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</si>
  <si>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</si>
  <si>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</si>
  <si>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</si>
  <si>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</si>
  <si>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</si>
  <si>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</si>
  <si>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</si>
  <si>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</si>
  <si>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</si>
  <si>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</si>
  <si>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</si>
  <si>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</si>
  <si>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</si>
  <si>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</si>
  <si>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</si>
  <si>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</si>
  <si>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</si>
  <si>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</si>
  <si>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</si>
  <si>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</si>
  <si>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</si>
  <si>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</si>
  <si>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</si>
  <si>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</si>
  <si>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</si>
  <si>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</si>
  <si>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</si>
  <si>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</si>
  <si>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</si>
  <si>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</si>
  <si>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</si>
  <si>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</si>
  <si>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</si>
  <si>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</si>
  <si>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</si>
  <si>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</si>
  <si>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</si>
  <si>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</si>
  <si>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</si>
  <si>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</si>
  <si>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</si>
  <si>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</si>
  <si>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</si>
  <si>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</si>
  <si>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</si>
  <si>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</si>
  <si>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</si>
  <si>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</si>
  <si>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</si>
  <si>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</si>
  <si>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</si>
  <si>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</si>
  <si>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</si>
  <si>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</si>
  <si>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</si>
  <si>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</si>
  <si>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</si>
  <si>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</si>
  <si>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</si>
  <si>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</si>
  <si>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</si>
  <si>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</si>
  <si>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</si>
  <si>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</si>
  <si>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</si>
  <si>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</si>
  <si>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</si>
  <si>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</si>
  <si>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</si>
  <si>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</si>
  <si>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</si>
  <si>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</si>
  <si>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</si>
  <si>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</si>
  <si>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</si>
  <si>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</si>
  <si>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</si>
  <si>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</si>
  <si>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</si>
  <si>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</si>
  <si>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</si>
  <si>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</si>
  <si>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</si>
  <si>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</si>
  <si>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</si>
  <si>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</si>
  <si>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</si>
  <si>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</si>
  <si>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</si>
  <si>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</si>
  <si>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</si>
  <si>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</si>
  <si>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</si>
  <si>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</si>
  <si>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</si>
  <si>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</si>
  <si>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</si>
  <si>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</si>
  <si>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</si>
  <si>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</si>
  <si>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</si>
  <si>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</si>
  <si>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</si>
  <si>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</si>
  <si>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</si>
  <si>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</si>
  <si>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</si>
  <si>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</si>
  <si>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</si>
  <si>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</si>
  <si>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</si>
  <si>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</si>
  <si>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</si>
  <si>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</si>
  <si>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</si>
  <si>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</si>
  <si>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</si>
  <si>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</si>
  <si>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</si>
  <si>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</si>
  <si>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</si>
  <si>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</si>
  <si>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</si>
  <si>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</si>
  <si>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</si>
  <si>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</si>
  <si>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</si>
  <si>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</si>
  <si>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</si>
  <si>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</si>
  <si>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</si>
  <si>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</si>
  <si>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</si>
  <si>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</si>
  <si>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</si>
  <si>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</si>
  <si>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</si>
  <si>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</si>
  <si>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</si>
  <si>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</si>
  <si>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</si>
  <si>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</si>
  <si>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</si>
  <si>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</si>
  <si>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</si>
  <si>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</si>
  <si>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</si>
  <si>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</si>
  <si>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</si>
  <si>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</si>
  <si>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</si>
  <si>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</si>
  <si>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</si>
  <si>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</si>
  <si>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</si>
  <si>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</si>
  <si>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</si>
  <si>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</si>
  <si>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</si>
  <si>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</si>
  <si>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</si>
  <si>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</si>
  <si>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</si>
  <si>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</si>
  <si>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</si>
  <si>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</si>
  <si>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</si>
  <si>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</si>
  <si>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</si>
  <si>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</si>
  <si>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</si>
  <si>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</si>
  <si>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</si>
  <si>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</si>
  <si>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</si>
  <si>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</si>
  <si>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</si>
  <si>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</si>
  <si>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</si>
  <si>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</si>
  <si>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</si>
  <si>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</si>
  <si>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</si>
  <si>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</si>
  <si>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</si>
  <si>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</si>
  <si>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</si>
  <si>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</si>
  <si>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</si>
  <si>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</si>
  <si>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</si>
  <si>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</si>
  <si>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</si>
  <si>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</si>
  <si>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</si>
  <si>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</si>
  <si>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</si>
  <si>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</si>
  <si>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</si>
  <si>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</si>
  <si>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</si>
  <si>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</si>
  <si>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</si>
  <si>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</si>
  <si>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</si>
  <si>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</si>
  <si>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</si>
  <si>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</si>
  <si>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</si>
  <si>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</si>
  <si>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</si>
  <si>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</si>
  <si>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</si>
  <si>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</si>
  <si>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</si>
  <si>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</si>
  <si>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</si>
  <si>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</si>
  <si>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</si>
  <si>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</si>
  <si>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</si>
  <si>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</si>
  <si>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</si>
  <si>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</si>
  <si>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</si>
  <si>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</si>
  <si>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</si>
  <si>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</si>
  <si>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</si>
  <si>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</si>
  <si>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</si>
  <si>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</si>
  <si>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</si>
  <si>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</si>
  <si>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</si>
  <si>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</si>
  <si>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</si>
  <si>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</si>
  <si>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</si>
  <si>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</si>
  <si>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</si>
  <si>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</si>
  <si>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</si>
  <si>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</si>
  <si>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</si>
  <si>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</si>
  <si>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</si>
  <si>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</si>
  <si>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</si>
  <si>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</si>
  <si>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</si>
  <si>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</si>
  <si>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</si>
  <si>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</si>
  <si>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</si>
  <si>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</si>
  <si>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</si>
  <si>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</si>
  <si>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</si>
  <si>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</si>
  <si>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</si>
  <si>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</si>
  <si>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</si>
  <si>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</si>
  <si>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</si>
  <si>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</si>
  <si>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</si>
  <si>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</si>
  <si>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</si>
  <si>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</si>
  <si>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</si>
  <si>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</si>
  <si>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</si>
  <si>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</si>
  <si>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</si>
  <si>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</si>
  <si>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</si>
  <si>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</si>
  <si>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</si>
  <si>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</si>
  <si>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</si>
  <si>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</si>
  <si>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</si>
  <si>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</si>
  <si>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</si>
  <si>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</si>
  <si>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</si>
  <si>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</si>
  <si>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</si>
  <si>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</si>
  <si>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</si>
  <si>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</si>
  <si>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</si>
  <si>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</si>
  <si>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</si>
  <si>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</si>
  <si>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</si>
  <si>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</si>
  <si>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</si>
  <si>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</si>
  <si>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</si>
  <si>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</si>
  <si>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</si>
  <si>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</si>
  <si>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</si>
  <si>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</si>
  <si>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</si>
  <si>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</si>
  <si>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</si>
  <si>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</si>
  <si>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</si>
  <si>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</si>
  <si>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</si>
  <si>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</si>
  <si>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</si>
  <si>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</si>
  <si>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</si>
  <si>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</si>
  <si>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</si>
  <si>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</si>
  <si>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</si>
  <si>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</si>
  <si>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</si>
  <si>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</si>
  <si>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</si>
  <si>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</si>
  <si>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</si>
  <si>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</si>
  <si>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</si>
  <si>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</si>
  <si>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</si>
  <si>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</si>
  <si>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</si>
  <si>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</si>
  <si>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</si>
  <si>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</si>
  <si>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</si>
  <si>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</si>
  <si>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</si>
  <si>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</si>
  <si>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</si>
  <si>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</si>
  <si>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</si>
  <si>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</si>
  <si>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</si>
  <si>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</si>
  <si>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</si>
  <si>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</si>
  <si>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</si>
  <si>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</si>
  <si>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</si>
  <si>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</si>
  <si>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</si>
  <si>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</si>
  <si>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</si>
  <si>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</si>
  <si>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</si>
  <si>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</si>
  <si>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</si>
  <si>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</si>
  <si>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</si>
  <si>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</si>
  <si>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</si>
  <si>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</si>
  <si>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</si>
  <si>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</si>
  <si>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</si>
  <si>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</si>
  <si>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</si>
  <si>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</si>
  <si>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</si>
  <si>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</si>
  <si>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</si>
  <si>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</si>
  <si>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</si>
  <si>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</si>
  <si>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</si>
  <si>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</si>
  <si>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</si>
  <si>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</si>
  <si>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</si>
  <si>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</si>
  <si>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</si>
  <si>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</si>
  <si>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</si>
  <si>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</si>
  <si>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</si>
  <si>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</si>
  <si>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</si>
  <si>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</si>
  <si>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</si>
  <si>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</si>
  <si>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</si>
  <si>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</si>
  <si>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</si>
  <si>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</si>
  <si>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</si>
  <si>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</si>
  <si>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</si>
  <si>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</si>
  <si>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</si>
  <si>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</si>
  <si>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</si>
  <si>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</si>
  <si>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</si>
  <si>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</si>
  <si>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</si>
  <si>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</si>
  <si>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</si>
  <si>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</si>
  <si>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</si>
  <si>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</si>
  <si>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</si>
  <si>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</si>
  <si>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</si>
  <si>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</si>
  <si>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</si>
  <si>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</si>
  <si>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</si>
  <si>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</si>
  <si>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</si>
  <si>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</si>
  <si>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</si>
  <si>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</si>
  <si>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</si>
  <si>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</si>
  <si>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</si>
  <si>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</si>
  <si>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</si>
  <si>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</si>
  <si>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</si>
  <si>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</si>
  <si>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</si>
  <si>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</si>
  <si>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</si>
  <si>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</si>
  <si>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</si>
  <si>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</si>
  <si>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</si>
  <si>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</si>
  <si>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</si>
  <si>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</si>
  <si>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</si>
  <si>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</si>
  <si>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</si>
  <si>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</si>
  <si>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</si>
  <si>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</si>
  <si>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</si>
  <si>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</si>
  <si>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</si>
  <si>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</si>
  <si>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</si>
  <si>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</si>
  <si>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</si>
  <si>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</si>
  <si>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</si>
  <si>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</si>
  <si>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</si>
  <si>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</si>
  <si>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</si>
  <si>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</si>
  <si>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</si>
  <si>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</si>
  <si>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</si>
  <si>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</si>
  <si>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</si>
  <si>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</si>
  <si>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</si>
  <si>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</si>
  <si>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</si>
  <si>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</si>
  <si>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</si>
  <si>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</si>
  <si>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</si>
  <si>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</si>
  <si>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</si>
  <si>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</si>
  <si>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</si>
  <si>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</si>
  <si>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</si>
  <si>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</si>
  <si>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</si>
  <si>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</si>
  <si>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</si>
  <si>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</si>
  <si>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</si>
  <si>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</si>
  <si>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</si>
  <si>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</si>
  <si>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</si>
  <si>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</si>
  <si>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</si>
  <si>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</si>
  <si>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</si>
  <si>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</si>
  <si>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</si>
  <si>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</si>
  <si>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</si>
  <si>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</si>
  <si>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</si>
  <si>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</si>
  <si>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</si>
  <si>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</si>
  <si>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</si>
  <si>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</si>
  <si>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</si>
  <si>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</si>
  <si>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</si>
  <si>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</si>
  <si>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</si>
  <si>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</si>
  <si>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</si>
  <si>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</si>
  <si>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</si>
  <si>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</si>
  <si>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</si>
  <si>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</si>
  <si>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</si>
  <si>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</si>
  <si>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</si>
  <si>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</si>
  <si>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</si>
  <si>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</si>
  <si>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</si>
  <si>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</si>
  <si>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</si>
  <si>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</si>
  <si>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</si>
  <si>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</si>
  <si>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</si>
  <si>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</si>
  <si>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</si>
  <si>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</si>
  <si>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</si>
  <si>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</si>
  <si>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</si>
  <si>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</si>
  <si>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</si>
  <si>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</si>
  <si>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</si>
  <si>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</si>
  <si>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</si>
  <si>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</si>
  <si>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</si>
  <si>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</si>
  <si>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</si>
  <si>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</si>
  <si>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</si>
  <si>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</si>
  <si>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</si>
  <si>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</si>
  <si>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</si>
  <si>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</si>
  <si>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</si>
  <si>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</si>
  <si>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</si>
  <si>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</si>
  <si>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</si>
  <si>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</si>
  <si>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</si>
  <si>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</si>
  <si>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</si>
  <si>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</si>
  <si>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</si>
  <si>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</si>
  <si>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</si>
  <si>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</si>
  <si>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</si>
  <si>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</si>
  <si>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</si>
  <si>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</si>
  <si>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</si>
  <si>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</si>
  <si>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</si>
  <si>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</si>
  <si>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</si>
  <si>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</si>
  <si>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</si>
  <si>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</si>
  <si>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</si>
  <si>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</si>
  <si>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</si>
  <si>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</si>
  <si>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</si>
  <si>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</si>
  <si>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</si>
  <si>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</si>
  <si>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</si>
  <si>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</si>
  <si>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</si>
  <si>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</si>
  <si>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</si>
  <si>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</si>
  <si>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</si>
  <si>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</si>
  <si>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</si>
  <si>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</si>
  <si>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</si>
  <si>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</si>
  <si>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</si>
  <si>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</si>
  <si>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</si>
  <si>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</si>
  <si>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</si>
  <si>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</si>
  <si>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</si>
  <si>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</si>
  <si>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</si>
  <si>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</si>
  <si>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</si>
  <si>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</si>
  <si>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</si>
  <si>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</si>
  <si>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</si>
  <si>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</si>
  <si>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</si>
  <si>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</si>
  <si>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</si>
  <si>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</si>
  <si>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</si>
  <si>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</si>
  <si>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</si>
  <si>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</si>
  <si>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</si>
  <si>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</si>
  <si>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</si>
  <si>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</si>
  <si>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</si>
  <si>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</si>
  <si>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</si>
  <si>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</si>
  <si>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</si>
  <si>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</si>
  <si>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</si>
  <si>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</si>
  <si>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</si>
  <si>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</si>
  <si>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</si>
  <si>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</si>
  <si>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</si>
  <si>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</si>
  <si>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</si>
  <si>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</si>
  <si>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</si>
  <si>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</si>
  <si>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</si>
  <si>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</si>
  <si>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</si>
  <si>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</si>
  <si>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</si>
  <si>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</si>
  <si>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</si>
  <si>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</si>
  <si>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</si>
  <si>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</si>
  <si>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</si>
  <si>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</si>
  <si>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</si>
  <si>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</si>
  <si>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</si>
  <si>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</si>
  <si>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</si>
  <si>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</si>
  <si>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</si>
  <si>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</si>
  <si>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</si>
  <si>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</si>
  <si>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</si>
  <si>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</si>
  <si>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</si>
  <si>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</si>
  <si>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</si>
  <si>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</si>
  <si>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</si>
  <si>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</si>
  <si>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</si>
  <si>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</si>
  <si>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</si>
  <si>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</si>
  <si>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</si>
  <si>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</si>
  <si>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</si>
  <si>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</si>
  <si>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</si>
  <si>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</si>
  <si>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</si>
  <si>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</si>
  <si>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</si>
  <si>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</si>
  <si>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</si>
  <si>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</si>
  <si>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</si>
  <si>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</si>
  <si>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</si>
  <si>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</si>
  <si>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</si>
  <si>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</si>
  <si>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</si>
  <si>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</si>
  <si>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</si>
  <si>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</si>
  <si>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</si>
  <si>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</si>
  <si>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</si>
  <si>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</si>
  <si>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</si>
  <si>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</si>
  <si>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</si>
  <si>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</si>
  <si>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</si>
  <si>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</si>
  <si>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</si>
  <si>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</si>
  <si>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</si>
  <si>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</si>
  <si>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</si>
  <si>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</si>
  <si>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</si>
  <si>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</si>
  <si>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</si>
  <si>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</si>
  <si>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</si>
  <si>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</si>
  <si>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</si>
  <si>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</si>
  <si>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</si>
  <si>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</si>
  <si>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</si>
  <si>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</si>
  <si>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</si>
  <si>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</si>
  <si>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</si>
  <si>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</si>
  <si>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</si>
  <si>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</si>
  <si>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</si>
  <si>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</si>
  <si>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</si>
  <si>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</si>
  <si>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</si>
  <si>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</si>
  <si>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</si>
  <si>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</si>
  <si>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</si>
  <si>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</si>
  <si>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</si>
  <si>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</si>
  <si>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</si>
  <si>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</si>
  <si>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</si>
  <si>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</si>
  <si>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</si>
  <si>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</si>
  <si>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</si>
  <si>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</si>
  <si>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</si>
  <si>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</si>
  <si>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</si>
  <si>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</si>
  <si>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</si>
  <si>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</si>
  <si>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</si>
  <si>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</si>
  <si>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</si>
  <si>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</si>
  <si>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</si>
  <si>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</si>
  <si>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</si>
  <si>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</si>
  <si>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</si>
  <si>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</si>
  <si>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</si>
  <si>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</si>
  <si>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</si>
  <si>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</si>
  <si>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</si>
  <si>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</si>
  <si>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</si>
  <si>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</si>
  <si>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</si>
  <si>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</si>
  <si>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</si>
  <si>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</si>
  <si>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</si>
  <si>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</si>
  <si>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</si>
  <si>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</si>
  <si>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</si>
  <si>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</si>
  <si>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</si>
  <si>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</si>
  <si>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</si>
  <si>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</si>
  <si>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</si>
  <si>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</si>
  <si>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</si>
  <si>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</si>
  <si>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</si>
  <si>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</si>
  <si>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</si>
  <si>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</si>
  <si>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</si>
  <si>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</si>
  <si>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</si>
  <si>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</si>
  <si>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</si>
  <si>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</si>
  <si>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</si>
  <si>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</si>
  <si>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</si>
  <si>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</si>
  <si>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</si>
  <si>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</si>
  <si>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</si>
  <si>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</si>
  <si>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</si>
  <si>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</si>
  <si>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</si>
  <si>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</si>
  <si>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</si>
  <si>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</si>
  <si>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</si>
  <si>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</si>
  <si>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</si>
  <si>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</si>
  <si>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</si>
  <si>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</si>
  <si>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</si>
  <si>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</si>
  <si>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</si>
  <si>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</si>
  <si>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</si>
  <si>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</si>
  <si>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</si>
  <si>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</si>
  <si>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</si>
  <si>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</si>
  <si>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</si>
  <si>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</si>
  <si>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</si>
  <si>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</si>
  <si>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</si>
  <si>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</si>
  <si>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</si>
  <si>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</si>
  <si>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</si>
  <si>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</si>
  <si>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</si>
  <si>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</si>
  <si>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</si>
  <si>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</si>
  <si>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</si>
  <si>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</si>
  <si>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</si>
  <si>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</si>
  <si>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</si>
  <si>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</si>
  <si>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</si>
  <si>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</si>
  <si>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</si>
  <si>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</si>
  <si>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</si>
  <si>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</si>
  <si>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</si>
  <si>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</si>
  <si>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</si>
  <si>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</si>
  <si>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</si>
  <si>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</si>
  <si>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</si>
  <si>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</si>
  <si>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</si>
  <si>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</si>
  <si>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</si>
  <si>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</si>
  <si>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</si>
  <si>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</si>
  <si>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</si>
  <si>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</si>
  <si>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</si>
  <si>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</si>
  <si>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</si>
  <si>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</si>
  <si>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</si>
  <si>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</si>
  <si>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</si>
  <si>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</si>
  <si>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</si>
  <si>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</si>
  <si>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</si>
  <si>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</si>
  <si>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</si>
  <si>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</si>
  <si>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</si>
  <si>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</si>
  <si>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</si>
  <si>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</si>
  <si>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</si>
  <si>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</si>
  <si>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</si>
  <si>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</si>
  <si>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</si>
  <si>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</si>
  <si>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</si>
  <si>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</si>
  <si>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</si>
  <si>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</si>
  <si>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</si>
  <si>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</si>
  <si>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</si>
  <si>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</si>
  <si>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</si>
  <si>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</si>
  <si>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</si>
  <si>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</si>
  <si>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</si>
  <si>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</si>
  <si>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</si>
  <si>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</si>
  <si>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</si>
  <si>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</si>
  <si>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</si>
  <si>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</si>
  <si>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</si>
  <si>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</si>
  <si>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</si>
  <si>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</si>
  <si>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</si>
  <si>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</si>
  <si>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</si>
  <si>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</si>
  <si>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</si>
  <si>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</si>
  <si>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</si>
  <si>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</si>
  <si>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</si>
  <si>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</si>
  <si>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</si>
  <si>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</si>
  <si>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</si>
  <si>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</si>
  <si>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</si>
  <si>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</si>
  <si>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</si>
  <si>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</si>
  <si>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</si>
  <si>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</si>
  <si>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</si>
  <si>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</si>
  <si>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</si>
  <si>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</si>
  <si>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</si>
  <si>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</si>
  <si>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</si>
  <si>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</si>
  <si>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</si>
  <si>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</si>
  <si>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</si>
  <si>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</si>
  <si>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</si>
  <si>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</si>
  <si>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</si>
  <si>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</si>
  <si>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</si>
  <si>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</si>
  <si>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</si>
  <si>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</si>
  <si>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</si>
  <si>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</si>
  <si>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</si>
  <si>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</si>
  <si>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</si>
  <si>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</si>
  <si>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</si>
  <si>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</si>
  <si>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</si>
  <si>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</si>
  <si>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</si>
  <si>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</si>
  <si>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</si>
  <si>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</si>
  <si>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</si>
  <si>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</si>
  <si>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</si>
  <si>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</si>
  <si>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</si>
  <si>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</si>
  <si>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</si>
  <si>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</si>
  <si>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</si>
  <si>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</si>
  <si>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</si>
  <si>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</si>
  <si>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</si>
  <si>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</si>
  <si>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</si>
  <si>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</si>
  <si>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</si>
  <si>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</si>
  <si>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</si>
  <si>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</si>
  <si>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</si>
  <si>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</si>
  <si>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</si>
  <si>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</si>
  <si>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</si>
  <si>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</si>
  <si>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</si>
  <si>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</si>
  <si>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</si>
  <si>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</si>
  <si>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</si>
  <si>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</si>
  <si>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</si>
  <si>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</si>
  <si>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</si>
  <si>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</si>
  <si>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</si>
  <si>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</si>
  <si>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</si>
  <si>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</si>
  <si>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</si>
  <si>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</si>
  <si>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</si>
  <si>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</si>
  <si>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</si>
  <si>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</si>
  <si>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</si>
  <si>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</si>
  <si>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</si>
  <si>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</si>
  <si>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</si>
  <si>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</si>
  <si>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</si>
  <si>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</si>
  <si>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</si>
  <si>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</si>
  <si>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</si>
  <si>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</si>
  <si>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</si>
  <si>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</si>
  <si>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</si>
  <si>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</si>
  <si>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</si>
  <si>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</si>
  <si>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</si>
  <si>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</si>
  <si>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</si>
  <si>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</si>
  <si>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</si>
  <si>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</si>
  <si>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</si>
  <si>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</si>
  <si>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</si>
  <si>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</si>
  <si>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</si>
  <si>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</si>
  <si>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</si>
  <si>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</si>
  <si>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</si>
  <si>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</si>
  <si>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</si>
  <si>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</si>
  <si>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</si>
  <si>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</si>
  <si>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</si>
  <si>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</si>
  <si>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</si>
  <si>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</si>
  <si>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</si>
  <si>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</si>
  <si>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</si>
  <si>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</si>
  <si>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</si>
  <si>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</si>
  <si>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</si>
  <si>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</si>
  <si>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</si>
  <si>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</si>
  <si>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</si>
  <si>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</si>
  <si>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</si>
  <si>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</si>
  <si>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</si>
  <si>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</si>
  <si>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</si>
  <si>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</si>
  <si>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</si>
  <si>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</si>
  <si>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</si>
  <si>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</si>
  <si>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</si>
  <si>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</si>
  <si>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</si>
  <si>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</si>
  <si>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</si>
  <si>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</si>
  <si>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</si>
  <si>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</si>
  <si>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</si>
  <si>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</si>
  <si>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</si>
  <si>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</si>
  <si>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</si>
  <si>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</si>
  <si>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</si>
  <si>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</si>
  <si>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</si>
  <si>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</si>
  <si>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</si>
  <si>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</si>
  <si>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</si>
  <si>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</si>
  <si>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</si>
  <si>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</si>
  <si>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</si>
  <si>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</si>
  <si>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</si>
  <si>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</si>
  <si>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</si>
  <si>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</si>
  <si>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</si>
  <si>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</si>
  <si>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</si>
  <si>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</si>
  <si>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</si>
  <si>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</si>
  <si>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</si>
  <si>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</si>
  <si>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</si>
  <si>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</si>
  <si>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</si>
  <si>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</si>
  <si>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</si>
  <si>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</si>
  <si>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</si>
  <si>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</si>
  <si>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</si>
  <si>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</si>
  <si>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</si>
  <si>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</si>
  <si>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</si>
  <si>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</si>
  <si>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</si>
  <si>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</si>
  <si>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</si>
  <si>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</si>
  <si>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</si>
  <si>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</si>
  <si>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</si>
  <si>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</si>
  <si>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</si>
  <si>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</si>
  <si>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</si>
  <si>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</si>
  <si>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</si>
  <si>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</si>
  <si>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</si>
  <si>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</si>
  <si>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</si>
  <si>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</si>
  <si>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</si>
  <si>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</si>
  <si>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</si>
  <si>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</si>
  <si>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</si>
  <si>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</si>
  <si>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</si>
  <si>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</si>
  <si>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</si>
  <si>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</si>
  <si>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</si>
  <si>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</si>
  <si>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</si>
  <si>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</si>
  <si>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</si>
  <si>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</si>
  <si>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</si>
  <si>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</si>
  <si>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</si>
  <si>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</si>
  <si>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</si>
  <si>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</si>
  <si>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</si>
  <si>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</si>
  <si>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</si>
  <si>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</si>
  <si>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</si>
  <si>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</si>
  <si>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</si>
  <si>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</si>
  <si>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</si>
  <si>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</si>
  <si>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</si>
  <si>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</si>
  <si>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</si>
  <si>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</si>
  <si>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</si>
  <si>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</si>
  <si>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</si>
  <si>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</si>
  <si>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</si>
  <si>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</si>
  <si>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</si>
  <si>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</si>
  <si>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</si>
  <si>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</si>
  <si>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</si>
  <si>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</si>
  <si>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</si>
  <si>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</si>
  <si>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</si>
  <si>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</si>
  <si>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</si>
  <si>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</si>
  <si>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</si>
  <si>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</si>
  <si>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</si>
  <si>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</si>
  <si>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</si>
  <si>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</si>
  <si>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</si>
  <si>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</si>
  <si>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</si>
  <si>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</si>
  <si>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</si>
  <si>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</si>
  <si>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</si>
  <si>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</si>
  <si>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</si>
  <si>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</si>
  <si>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</si>
  <si>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</si>
  <si>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</si>
  <si>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</si>
  <si>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</si>
  <si>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</si>
  <si>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</si>
  <si>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</si>
  <si>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</si>
  <si>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</si>
  <si>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</si>
  <si>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</si>
  <si>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</si>
  <si>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</si>
  <si>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</si>
  <si>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</si>
  <si>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</si>
  <si>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</si>
  <si>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</si>
  <si>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</si>
  <si>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</si>
  <si>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</si>
  <si>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</si>
  <si>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</si>
  <si>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</si>
  <si>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</si>
  <si>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</si>
  <si>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</si>
  <si>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</si>
  <si>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</si>
  <si>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</si>
  <si>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</si>
  <si>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</si>
  <si>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</si>
  <si>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</si>
  <si>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</si>
  <si>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</si>
  <si>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</si>
  <si>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</si>
  <si>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</si>
  <si>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</si>
  <si>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</si>
  <si>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</si>
  <si>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</si>
  <si>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</si>
  <si>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</si>
  <si>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</si>
  <si>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</si>
  <si>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</si>
  <si>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</si>
  <si>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</si>
  <si>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</si>
  <si>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</si>
  <si>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</si>
  <si>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</si>
  <si>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</si>
  <si>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</si>
  <si>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</si>
  <si>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</si>
  <si>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</si>
  <si>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</si>
  <si>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</si>
  <si>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</si>
  <si>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</si>
  <si>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</si>
  <si>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</si>
  <si>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</si>
  <si>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</si>
  <si>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</si>
  <si>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</si>
  <si>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</si>
  <si>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</si>
  <si>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</si>
  <si>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</si>
  <si>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</si>
  <si>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</si>
  <si>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</si>
  <si>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</si>
  <si>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</si>
  <si>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</si>
  <si>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</si>
  <si>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</si>
  <si>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</si>
  <si>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</si>
  <si>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</si>
  <si>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</si>
  <si>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</si>
  <si>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</si>
  <si>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</si>
  <si>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</si>
  <si>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</si>
  <si>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</si>
  <si>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</si>
  <si>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</si>
  <si>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</si>
  <si>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</si>
  <si>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</si>
  <si>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</si>
  <si>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</si>
  <si>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</si>
  <si>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</si>
  <si>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</si>
  <si>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</si>
  <si>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</si>
  <si>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</si>
  <si>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</si>
  <si>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</si>
  <si>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</si>
  <si>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</si>
  <si>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</si>
  <si>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</si>
  <si>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</si>
  <si>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</si>
  <si>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</si>
  <si>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</si>
  <si>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</si>
  <si>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</si>
  <si>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</si>
  <si>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</si>
  <si>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</si>
  <si>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</si>
  <si>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</si>
  <si>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</si>
  <si>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</si>
  <si>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</si>
  <si>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</si>
  <si>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</si>
  <si>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</si>
  <si>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</si>
  <si>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</si>
  <si>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</si>
  <si>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</si>
  <si>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</si>
  <si>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</si>
  <si>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</si>
  <si>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</si>
  <si>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</si>
  <si>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</si>
  <si>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</si>
  <si>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</si>
  <si>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</si>
  <si>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</si>
  <si>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</si>
  <si>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</si>
  <si>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</si>
  <si>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</si>
  <si>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</si>
  <si>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</si>
  <si>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</si>
  <si>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</si>
  <si>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</si>
  <si>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</si>
  <si>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</si>
  <si>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</si>
  <si>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</si>
  <si>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</si>
  <si>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</si>
  <si>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</si>
  <si>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</si>
  <si>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</si>
  <si>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</si>
  <si>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</si>
  <si>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</si>
  <si>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</si>
  <si>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</si>
  <si>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</si>
  <si>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</si>
  <si>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</si>
  <si>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</si>
  <si>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</si>
  <si>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</si>
  <si>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</si>
  <si>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</si>
  <si>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</si>
  <si>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</si>
  <si>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</si>
  <si>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</si>
  <si>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</si>
  <si>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</si>
  <si>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</si>
  <si>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</si>
  <si>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</si>
  <si>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</si>
  <si>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</si>
  <si>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</si>
  <si>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</si>
  <si>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</si>
  <si>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</si>
  <si>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</si>
  <si>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</si>
  <si>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</si>
  <si>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</si>
  <si>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</si>
  <si>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</si>
  <si>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</si>
  <si>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</si>
  <si>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</si>
  <si>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</si>
  <si>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</si>
  <si>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</si>
  <si>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</si>
  <si>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</si>
  <si>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</si>
  <si>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</si>
  <si>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</si>
  <si>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</si>
  <si>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</si>
  <si>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</si>
  <si>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</si>
  <si>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</si>
  <si>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</si>
  <si>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</si>
  <si>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</si>
  <si>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</si>
  <si>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</si>
  <si>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</si>
  <si>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</si>
  <si>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</si>
  <si>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</si>
  <si>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</si>
  <si>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</si>
  <si>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</si>
  <si>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</si>
  <si>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</si>
  <si>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</si>
  <si>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</si>
  <si>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</si>
  <si>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</si>
  <si>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</si>
  <si>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</si>
  <si>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</si>
  <si>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</si>
  <si>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</si>
  <si>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</si>
  <si>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</si>
  <si>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</si>
  <si>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</si>
  <si>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</si>
  <si>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</si>
  <si>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</si>
  <si>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</si>
  <si>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</si>
  <si>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</si>
  <si>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</si>
  <si>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</si>
  <si>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</si>
  <si>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</si>
  <si>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</si>
  <si>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</si>
  <si>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</si>
  <si>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</si>
  <si>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</si>
  <si>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</si>
  <si>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</si>
  <si>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</si>
  <si>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</si>
  <si>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</si>
  <si>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</si>
  <si>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</si>
  <si>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</si>
  <si>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</si>
  <si>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</si>
  <si>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</si>
  <si>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</si>
  <si>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</si>
  <si>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</si>
  <si>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</si>
  <si>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</si>
  <si>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</si>
  <si>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</si>
  <si>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</si>
  <si>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</si>
  <si>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</si>
  <si>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</si>
  <si>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</si>
  <si>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</si>
  <si>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</si>
  <si>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</si>
  <si>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</si>
  <si>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</si>
  <si>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</si>
  <si>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</si>
  <si>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</si>
  <si>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</si>
  <si>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</si>
  <si>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</si>
  <si>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</si>
  <si>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</si>
  <si>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</si>
  <si>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</si>
  <si>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</si>
  <si>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</si>
  <si>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</si>
  <si>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</si>
  <si>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</si>
  <si>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</si>
  <si>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</si>
  <si>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</si>
  <si>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</si>
  <si>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</si>
  <si>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</si>
  <si>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</si>
  <si>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</si>
  <si>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</si>
  <si>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</si>
  <si>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</si>
  <si>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</si>
  <si>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</si>
  <si>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</si>
  <si>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</si>
  <si>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</si>
  <si>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</si>
  <si>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</si>
  <si>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</si>
  <si>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</si>
  <si>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</si>
  <si>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</si>
  <si>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</si>
  <si>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</si>
  <si>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</si>
  <si>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</si>
  <si>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</si>
  <si>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</si>
  <si>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</si>
  <si>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</si>
  <si>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</si>
  <si>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</si>
  <si>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</si>
  <si>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</si>
  <si>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</si>
  <si>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</si>
  <si>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</si>
  <si>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</si>
  <si>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</si>
  <si>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</si>
  <si>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</si>
  <si>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</si>
  <si>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</si>
  <si>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</si>
  <si>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</si>
  <si>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</si>
  <si>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</si>
  <si>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</si>
  <si>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</si>
  <si>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</si>
  <si>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</si>
  <si>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</si>
  <si>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</si>
  <si>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</si>
  <si>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</si>
  <si>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</si>
  <si>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</si>
  <si>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</si>
  <si>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</si>
  <si>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</si>
  <si>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</si>
  <si>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</si>
  <si>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</si>
  <si>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</si>
  <si>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</si>
  <si>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</si>
  <si>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</si>
  <si>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</si>
  <si>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</si>
  <si>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</si>
  <si>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</si>
  <si>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</si>
  <si>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</si>
  <si>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</si>
  <si>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</si>
  <si>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</si>
  <si>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</si>
  <si>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</si>
  <si>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</si>
  <si>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</si>
  <si>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</si>
  <si>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</si>
  <si>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</si>
  <si>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</si>
  <si>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</si>
  <si>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</si>
  <si>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</si>
  <si>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</si>
  <si>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</si>
  <si>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</si>
  <si>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</si>
  <si>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</si>
  <si>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</si>
  <si>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</si>
  <si>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</si>
  <si>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</si>
  <si>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</si>
  <si>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</si>
  <si>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</si>
  <si>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</si>
  <si>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</si>
  <si>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</si>
  <si>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</si>
  <si>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</si>
  <si>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</si>
  <si>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</si>
  <si>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</si>
  <si>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</si>
  <si>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</si>
  <si>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</si>
  <si>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</si>
  <si>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</si>
  <si>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</si>
  <si>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</si>
  <si>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</si>
  <si>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</si>
  <si>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</si>
  <si>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</si>
  <si>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</si>
  <si>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</si>
  <si>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</si>
  <si>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</si>
  <si>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</si>
  <si>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</si>
  <si>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</si>
  <si>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</si>
  <si>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</si>
  <si>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</si>
  <si>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</si>
  <si>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</si>
  <si>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</si>
  <si>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</si>
  <si>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</si>
  <si>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</si>
  <si>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</si>
  <si>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</si>
  <si>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</si>
  <si>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</si>
  <si>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</si>
  <si>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</si>
  <si>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</si>
  <si>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</si>
  <si>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</si>
  <si>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</si>
  <si>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</si>
  <si>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</si>
  <si>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</si>
  <si>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</si>
  <si>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</si>
  <si>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</si>
  <si>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</si>
  <si>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</si>
  <si>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</si>
  <si>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</si>
  <si>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</si>
  <si>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</si>
  <si>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</si>
  <si>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</si>
  <si>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</si>
  <si>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</si>
  <si>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</si>
  <si>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</si>
  <si>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</si>
  <si>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</si>
  <si>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</si>
  <si>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</si>
  <si>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</si>
  <si>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</si>
  <si>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</si>
  <si>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</si>
  <si>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</si>
  <si>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</si>
  <si>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</si>
  <si>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</si>
  <si>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</si>
  <si>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</si>
  <si>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</si>
  <si>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</si>
  <si>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</si>
  <si>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</si>
  <si>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</si>
  <si>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</si>
  <si>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</si>
  <si>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</si>
  <si>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</si>
  <si>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</si>
  <si>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</si>
  <si>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</si>
  <si>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</si>
  <si>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</si>
  <si>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</si>
  <si>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</si>
  <si>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</si>
  <si>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</si>
  <si>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</si>
  <si>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</si>
  <si>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</si>
  <si>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</si>
  <si>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</si>
  <si>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</si>
  <si>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</si>
  <si>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</si>
  <si>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</si>
  <si>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</si>
  <si>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</si>
  <si>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</si>
  <si>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</si>
  <si>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</si>
  <si>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</si>
  <si>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</si>
  <si>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</si>
  <si>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</si>
  <si>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</si>
  <si>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</si>
  <si>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</si>
  <si>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</si>
  <si>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</si>
  <si>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</si>
  <si>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</si>
  <si>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</si>
  <si>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</si>
  <si>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</si>
  <si>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</si>
  <si>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</si>
  <si>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</si>
  <si>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</si>
  <si>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</si>
  <si>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</si>
  <si>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</si>
  <si>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</si>
  <si>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</si>
  <si>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</si>
  <si>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</si>
  <si>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</si>
  <si>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</si>
  <si>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</si>
  <si>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</si>
  <si>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</si>
  <si>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</si>
  <si>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</si>
  <si>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</si>
  <si>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</si>
  <si>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</si>
  <si>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</si>
  <si>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</si>
  <si>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</si>
  <si>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</si>
  <si>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</si>
  <si>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</si>
  <si>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</si>
  <si>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</si>
  <si>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</si>
  <si>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</si>
  <si>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</si>
  <si>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</si>
  <si>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</si>
  <si>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</si>
  <si>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</si>
  <si>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</si>
  <si>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</si>
  <si>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</si>
  <si>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</si>
  <si>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</si>
  <si>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</si>
  <si>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</si>
  <si>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</si>
  <si>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</si>
  <si>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</si>
  <si>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</si>
  <si>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</si>
  <si>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</si>
  <si>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</si>
  <si>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</si>
  <si>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</si>
  <si>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</si>
  <si>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</si>
  <si>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</si>
  <si>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</si>
  <si>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</si>
  <si>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</si>
  <si>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</si>
  <si>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</si>
  <si>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</si>
  <si>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</si>
  <si>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</si>
  <si>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</si>
  <si>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</si>
  <si>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</si>
  <si>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</si>
  <si>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</si>
  <si>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</si>
  <si>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</si>
  <si>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</si>
  <si>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</si>
  <si>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</si>
  <si>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</si>
  <si>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</si>
  <si>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</si>
  <si>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</si>
  <si>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</si>
  <si>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</si>
  <si>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</si>
  <si>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</si>
  <si>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</si>
  <si>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</si>
  <si>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</si>
  <si>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</si>
  <si>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</si>
  <si>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</si>
  <si>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</si>
  <si>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</si>
  <si>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</si>
  <si>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</si>
  <si>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</si>
  <si>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</si>
  <si>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</si>
  <si>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</si>
  <si>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</si>
  <si>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</si>
  <si>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</si>
  <si>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</si>
  <si>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</si>
  <si>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</si>
  <si>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</si>
  <si>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</si>
  <si>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</si>
  <si>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</si>
  <si>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</si>
  <si>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</si>
  <si>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</si>
  <si>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</si>
  <si>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</si>
  <si>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</si>
  <si>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</si>
  <si>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</si>
  <si>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</si>
  <si>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</si>
  <si>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</si>
  <si>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</si>
  <si>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</si>
  <si>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</si>
  <si>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</si>
  <si>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</si>
  <si>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</si>
  <si>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</si>
  <si>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</si>
  <si>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</si>
  <si>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</si>
  <si>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</si>
  <si>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</si>
  <si>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</si>
  <si>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</si>
  <si>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</si>
  <si>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</si>
  <si>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</si>
  <si>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</si>
  <si>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</si>
  <si>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</si>
  <si>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</si>
  <si>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</si>
  <si>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</si>
  <si>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</si>
  <si>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</si>
  <si>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</si>
  <si>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</si>
  <si>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</si>
  <si>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</si>
  <si>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</si>
  <si>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</si>
  <si>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</si>
  <si>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</si>
  <si>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</si>
  <si>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</si>
  <si>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</si>
  <si>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</si>
  <si>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</si>
  <si>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</si>
  <si>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</si>
  <si>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</si>
  <si>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</si>
  <si>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</si>
  <si>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</si>
  <si>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</si>
  <si>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</si>
  <si>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</si>
  <si>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</si>
  <si>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</si>
  <si>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</si>
  <si>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</si>
  <si>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</si>
  <si>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</si>
  <si>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</si>
  <si>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</si>
  <si>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</si>
  <si>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</si>
  <si>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</si>
  <si>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</si>
  <si>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</si>
  <si>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</si>
  <si>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</si>
  <si>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</si>
  <si>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</si>
  <si>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</si>
  <si>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</si>
  <si>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</si>
  <si>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</si>
  <si>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</si>
  <si>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</si>
  <si>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</si>
  <si>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</si>
  <si>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</si>
  <si>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</si>
  <si>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</si>
  <si>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</si>
  <si>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</si>
  <si>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</si>
  <si>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</si>
  <si>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</si>
  <si>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</si>
  <si>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</si>
  <si>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</si>
  <si>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</si>
  <si>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</si>
  <si>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</si>
  <si>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</si>
  <si>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</si>
  <si>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</si>
  <si>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</si>
  <si>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</si>
  <si>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</si>
  <si>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</si>
  <si>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</si>
  <si>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</si>
  <si>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</si>
  <si>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</si>
  <si>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</si>
  <si>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</si>
  <si>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</si>
  <si>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</si>
  <si>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</si>
  <si>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</si>
  <si>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</si>
  <si>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</si>
  <si>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</si>
  <si>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</si>
  <si>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</si>
  <si>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</si>
  <si>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</si>
  <si>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</si>
  <si>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</si>
  <si>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</si>
  <si>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</si>
  <si>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</si>
  <si>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</si>
  <si>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</si>
  <si>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</si>
  <si>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</si>
  <si>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</si>
  <si>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</si>
  <si>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</si>
  <si>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</si>
  <si>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</si>
  <si>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</si>
  <si>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</si>
  <si>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</si>
  <si>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</si>
  <si>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</si>
  <si>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</si>
  <si>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</si>
  <si>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</si>
  <si>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</si>
  <si>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</si>
  <si>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</si>
  <si>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</si>
  <si>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</si>
  <si>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</si>
  <si>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</si>
  <si>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</si>
  <si>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</si>
  <si>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</si>
  <si>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</si>
  <si>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</si>
  <si>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</si>
  <si>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</si>
  <si>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</si>
  <si>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</si>
  <si>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</si>
  <si>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</si>
  <si>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</si>
  <si>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</si>
  <si>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</si>
  <si>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</si>
  <si>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</si>
  <si>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</si>
  <si>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</si>
  <si>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</si>
  <si>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</si>
  <si>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</si>
  <si>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</si>
  <si>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</si>
  <si>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</si>
  <si>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</si>
  <si>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</si>
  <si>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</si>
  <si>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</si>
  <si>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</si>
  <si>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</si>
  <si>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</si>
  <si>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</si>
  <si>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</si>
  <si>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</si>
  <si>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</si>
  <si>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</si>
  <si>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</si>
  <si>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</si>
  <si>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</si>
  <si>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</si>
  <si>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</si>
  <si>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</si>
  <si>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</si>
  <si>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</si>
  <si>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</si>
  <si>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</si>
  <si>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</si>
  <si>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</si>
  <si>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</si>
  <si>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</si>
  <si>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</si>
  <si>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</si>
  <si>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</si>
  <si>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</si>
  <si>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</si>
  <si>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</si>
  <si>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</si>
  <si>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</si>
  <si>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</si>
  <si>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</si>
  <si>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</si>
  <si>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</si>
  <si>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</si>
  <si>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</si>
  <si>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</si>
  <si>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</si>
  <si>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</si>
  <si>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</si>
  <si>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</si>
  <si>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</si>
  <si>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</si>
  <si>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</si>
  <si>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</si>
  <si>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</si>
  <si>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</si>
  <si>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</si>
  <si>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</si>
  <si>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</si>
  <si>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</si>
  <si>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</si>
  <si>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</si>
  <si>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</si>
  <si>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</si>
  <si>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</si>
  <si>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</si>
  <si>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</si>
  <si>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</si>
  <si>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</si>
  <si>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</si>
  <si>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</si>
  <si>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</si>
  <si>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</si>
  <si>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</si>
  <si>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</si>
  <si>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</si>
  <si>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</si>
  <si>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</si>
  <si>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</si>
  <si>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</si>
  <si>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</si>
  <si>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</si>
  <si>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</si>
  <si>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</si>
  <si>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</si>
  <si>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</si>
  <si>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</si>
  <si>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</si>
  <si>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</si>
  <si>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</si>
  <si>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</si>
  <si>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</si>
  <si>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</si>
  <si>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</si>
  <si>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</si>
  <si>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</si>
  <si>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</si>
  <si>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</si>
  <si>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</si>
  <si>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</si>
  <si>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</si>
  <si>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</si>
  <si>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</si>
  <si>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</si>
  <si>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</si>
  <si>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</si>
  <si>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</si>
  <si>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</si>
  <si>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</si>
  <si>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</si>
  <si>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</si>
  <si>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</si>
  <si>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</si>
  <si>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</si>
  <si>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</si>
  <si>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</si>
  <si>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</si>
  <si>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</si>
  <si>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</si>
  <si>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</si>
  <si>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</si>
  <si>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</si>
  <si>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</si>
  <si>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</si>
  <si>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</si>
  <si>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</si>
  <si>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</si>
  <si>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</si>
  <si>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</si>
  <si>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</si>
  <si>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</si>
  <si>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</si>
  <si>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</si>
  <si>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</si>
  <si>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</si>
  <si>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</si>
  <si>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</si>
  <si>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</si>
  <si>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</si>
  <si>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</si>
  <si>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</si>
  <si>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</si>
  <si>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</si>
  <si>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</si>
  <si>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</si>
  <si>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</si>
  <si>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</si>
  <si>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</si>
  <si>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</si>
  <si>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</si>
  <si>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</si>
  <si>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</si>
  <si>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</si>
  <si>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</si>
  <si>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</si>
  <si>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</si>
  <si>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</si>
  <si>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</si>
  <si>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</si>
  <si>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</si>
  <si>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</si>
  <si>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</si>
  <si>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</si>
  <si>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</si>
  <si>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</si>
  <si>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</si>
  <si>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</si>
  <si>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</si>
  <si>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</si>
  <si>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</si>
  <si>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</si>
  <si>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</si>
  <si>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</si>
  <si>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</si>
  <si>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</si>
  <si>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</si>
  <si>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</si>
  <si>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</si>
  <si>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</si>
  <si>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</si>
  <si>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</si>
  <si>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</si>
  <si>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</si>
  <si>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</si>
  <si>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</si>
  <si>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</si>
  <si>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</si>
  <si>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</si>
  <si>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</si>
  <si>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</si>
  <si>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</si>
  <si>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</si>
  <si>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</si>
  <si>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</si>
  <si>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</si>
  <si>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</si>
  <si>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</si>
  <si>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</si>
  <si>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</si>
  <si>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</si>
  <si>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</si>
  <si>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</si>
  <si>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</si>
  <si>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</si>
  <si>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</si>
  <si>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</si>
  <si>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</si>
  <si>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</si>
  <si>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</si>
  <si>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</si>
  <si>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</si>
  <si>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</si>
  <si>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</si>
  <si>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</si>
  <si>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</si>
  <si>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</si>
  <si>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</si>
  <si>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</si>
  <si>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</si>
  <si>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</si>
  <si>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</si>
  <si>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</si>
  <si>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</si>
  <si>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</si>
  <si>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</si>
  <si>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</si>
  <si>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</si>
  <si>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</si>
  <si>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</si>
  <si>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</si>
  <si>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</si>
  <si>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</si>
  <si>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</si>
  <si>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</si>
  <si>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</si>
  <si>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</si>
  <si>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</si>
  <si>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</si>
  <si>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</si>
  <si>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</si>
  <si>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</si>
  <si>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</si>
  <si>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</si>
  <si>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</si>
  <si>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</si>
  <si>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</si>
  <si>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</si>
  <si>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</si>
  <si>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</si>
  <si>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</si>
  <si>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</si>
  <si>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</si>
  <si>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</si>
  <si>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</si>
  <si>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</si>
  <si>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</si>
  <si>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</si>
  <si>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</si>
  <si>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</si>
  <si>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</si>
  <si>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</si>
  <si>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</si>
  <si>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</si>
  <si>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</si>
  <si>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</si>
  <si>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</si>
  <si>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</si>
  <si>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</si>
  <si>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</si>
  <si>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</si>
  <si>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</si>
  <si>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</si>
  <si>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</si>
  <si>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</si>
  <si>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</si>
  <si>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</si>
  <si>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</si>
  <si>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</si>
  <si>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</si>
  <si>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</si>
  <si>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</si>
  <si>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</si>
  <si>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</si>
  <si>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</si>
  <si>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</si>
  <si>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</si>
  <si>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</si>
  <si>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</si>
  <si>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</si>
  <si>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</si>
  <si>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</si>
  <si>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</si>
  <si>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</si>
  <si>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</si>
  <si>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</si>
  <si>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</si>
  <si>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</si>
  <si>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</si>
  <si>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</si>
  <si>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</si>
  <si>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</si>
  <si>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</si>
  <si>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</si>
  <si>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</si>
  <si>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</si>
  <si>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</si>
  <si>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</si>
  <si>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</si>
  <si>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</si>
  <si>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</si>
  <si>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</si>
  <si>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</si>
  <si>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</si>
  <si>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</si>
  <si>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</si>
  <si>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</si>
  <si>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</si>
  <si>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</si>
  <si>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</si>
  <si>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</si>
  <si>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</si>
  <si>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</si>
  <si>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</si>
  <si>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</si>
  <si>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</si>
  <si>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</si>
  <si>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</si>
  <si>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</si>
  <si>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</si>
  <si>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</si>
  <si>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</si>
  <si>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</si>
  <si>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</si>
  <si>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</si>
  <si>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</si>
  <si>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</si>
  <si>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</si>
  <si>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</si>
  <si>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</si>
  <si>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</si>
  <si>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</si>
  <si>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</si>
  <si>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</si>
  <si>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</si>
  <si>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</si>
  <si>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</si>
  <si>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</si>
  <si>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</si>
  <si>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</si>
  <si>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</si>
  <si>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</si>
  <si>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</si>
  <si>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</si>
  <si>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</si>
  <si>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</si>
  <si>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</si>
  <si>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</si>
  <si>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</si>
  <si>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</si>
  <si>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</si>
  <si>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</si>
  <si>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</si>
  <si>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</si>
  <si>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</si>
  <si>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</si>
  <si>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</si>
  <si>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</si>
  <si>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</si>
  <si>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</si>
  <si>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</si>
  <si>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</si>
  <si>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</si>
  <si>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</si>
  <si>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</si>
  <si>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</si>
  <si>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</si>
  <si>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</si>
  <si>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</si>
  <si>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</si>
  <si>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</si>
  <si>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</si>
  <si>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</si>
  <si>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</si>
  <si>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</si>
  <si>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</si>
  <si>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</si>
  <si>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</si>
  <si>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</si>
  <si>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</si>
  <si>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</si>
  <si>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</si>
  <si>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</si>
  <si>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</si>
  <si>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</si>
  <si>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</si>
  <si>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</si>
  <si>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</si>
  <si>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</si>
  <si>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</si>
  <si>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</si>
  <si>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</si>
  <si>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</si>
  <si>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</si>
  <si>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</si>
  <si>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</si>
  <si>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</si>
  <si>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</si>
  <si>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</si>
  <si>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</si>
  <si>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</si>
  <si>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</si>
  <si>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</si>
  <si>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</si>
  <si>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</si>
  <si>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</si>
  <si>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</si>
  <si>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</si>
  <si>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</si>
  <si>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</si>
  <si>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</si>
  <si>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</si>
  <si>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</si>
  <si>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</si>
  <si>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</si>
  <si>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</si>
  <si>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</si>
  <si>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</si>
  <si>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</si>
  <si>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</si>
  <si>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</si>
  <si>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</si>
  <si>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</si>
  <si>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</si>
  <si>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</si>
  <si>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</si>
  <si>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</si>
  <si>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</si>
  <si>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</si>
  <si>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</si>
  <si>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</si>
  <si>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</si>
  <si>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</si>
  <si>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</si>
  <si>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</si>
  <si>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</si>
  <si>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</si>
  <si>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</si>
  <si>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</si>
  <si>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</si>
  <si>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</si>
  <si>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</si>
  <si>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</si>
  <si>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</si>
  <si>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</si>
  <si>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</si>
  <si>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</si>
  <si>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</si>
  <si>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</si>
  <si>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</si>
  <si>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</si>
  <si>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</si>
  <si>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</si>
  <si>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</si>
  <si>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</si>
  <si>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</si>
  <si>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</si>
  <si>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</si>
  <si>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</si>
  <si>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</si>
  <si>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</si>
  <si>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</si>
  <si>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</si>
  <si>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</si>
  <si>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</si>
  <si>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</si>
  <si>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</si>
  <si>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</si>
  <si>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</si>
  <si>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</si>
  <si>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</si>
  <si>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</si>
  <si>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</si>
  <si>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</si>
  <si>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</si>
  <si>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</si>
  <si>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</si>
  <si>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</si>
  <si>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</si>
  <si>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</si>
  <si>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</si>
  <si>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</si>
  <si>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</si>
  <si>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</si>
  <si>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</si>
  <si>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</si>
  <si>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</si>
  <si>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</si>
  <si>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</si>
  <si>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</si>
  <si>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</si>
  <si>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</si>
  <si>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</si>
  <si>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</si>
  <si>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</si>
  <si>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</si>
  <si>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</si>
  <si>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</si>
  <si>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</si>
  <si>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</si>
  <si>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</si>
  <si>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</si>
  <si>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</si>
  <si>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</si>
  <si>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</si>
  <si>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</si>
  <si>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</si>
  <si>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</si>
  <si>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</si>
  <si>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</si>
  <si>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</si>
  <si>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</si>
  <si>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</si>
  <si>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</si>
  <si>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</si>
  <si>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</si>
  <si>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</si>
  <si>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</si>
  <si>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</si>
  <si>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</si>
  <si>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</si>
  <si>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</si>
  <si>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</si>
  <si>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</si>
  <si>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</si>
  <si>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</si>
  <si>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</si>
  <si>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</si>
  <si>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</si>
  <si>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</si>
  <si>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</si>
  <si>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</si>
  <si>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</si>
  <si>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</si>
  <si>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</si>
  <si>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</si>
  <si>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</si>
  <si>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</si>
  <si>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</si>
  <si>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</si>
  <si>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</si>
  <si>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</si>
  <si>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</si>
  <si>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</si>
  <si>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</si>
  <si>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</si>
  <si>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</si>
  <si>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</si>
  <si>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</si>
  <si>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</si>
  <si>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</si>
  <si>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</si>
  <si>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</si>
  <si>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</si>
  <si>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</si>
  <si>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</si>
  <si>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</si>
  <si>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</si>
  <si>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</si>
  <si>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</si>
  <si>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</si>
  <si>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</si>
  <si>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</si>
  <si>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</si>
  <si>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</si>
  <si>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</si>
  <si>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</si>
  <si>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</si>
  <si>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</si>
  <si>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</si>
  <si>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</si>
  <si>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</si>
  <si>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</si>
  <si>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</si>
  <si>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</si>
  <si>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</si>
  <si>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</si>
  <si>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</si>
  <si>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</si>
  <si>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</si>
  <si>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</si>
  <si>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</si>
  <si>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</si>
  <si>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</si>
  <si>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</si>
  <si>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</si>
  <si>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</si>
  <si>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</si>
  <si>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</si>
  <si>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</si>
  <si>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</si>
  <si>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</si>
  <si>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</si>
  <si>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</si>
  <si>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</si>
  <si>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</si>
  <si>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</si>
  <si>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</si>
  <si>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</si>
  <si>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</si>
  <si>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</si>
  <si>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</si>
  <si>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</si>
  <si>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</si>
  <si>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</si>
  <si>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</si>
  <si>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</si>
  <si>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</si>
  <si>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</si>
  <si>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</si>
  <si>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</si>
  <si>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</si>
  <si>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</si>
  <si>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</si>
  <si>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</si>
  <si>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</si>
  <si>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</si>
  <si>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</si>
  <si>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</si>
  <si>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</si>
  <si>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</si>
  <si>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</si>
  <si>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</si>
  <si>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</si>
  <si>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</si>
  <si>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</si>
  <si>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</si>
  <si>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</si>
  <si>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</si>
  <si>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</si>
  <si>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</si>
  <si>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</si>
  <si>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</si>
  <si>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</si>
  <si>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</si>
  <si>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</si>
  <si>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</si>
  <si>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</si>
  <si>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</si>
  <si>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</si>
  <si>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</si>
  <si>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</si>
  <si>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</si>
  <si>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</si>
  <si>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</si>
  <si>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</si>
  <si>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</si>
  <si>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</si>
  <si>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</si>
  <si>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</si>
  <si>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</si>
  <si>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</si>
  <si>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</si>
  <si>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</si>
  <si>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</si>
  <si>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</si>
  <si>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</si>
  <si>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</si>
  <si>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</si>
  <si>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</si>
  <si>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</si>
  <si>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</si>
  <si>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</si>
  <si>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</si>
  <si>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</si>
  <si>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</si>
  <si>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</si>
  <si>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</si>
  <si>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</si>
  <si>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</si>
  <si>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</si>
  <si>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</si>
  <si>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</si>
  <si>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</si>
  <si>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</si>
  <si>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</si>
  <si>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</si>
  <si>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</si>
  <si>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</si>
  <si>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</si>
  <si>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</si>
  <si>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</si>
  <si>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</si>
  <si>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</si>
  <si>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</si>
  <si>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</si>
  <si>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</si>
  <si>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</si>
  <si>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</si>
  <si>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</si>
  <si>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</si>
  <si>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</si>
  <si>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</si>
  <si>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</si>
  <si>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</si>
  <si>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</si>
  <si>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</si>
  <si>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</si>
  <si>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</si>
  <si>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</si>
  <si>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</si>
  <si>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</si>
  <si>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</si>
  <si>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</si>
  <si>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</si>
  <si>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</si>
  <si>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</si>
  <si>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</si>
  <si>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</si>
  <si>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</si>
  <si>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</si>
  <si>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</si>
  <si>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</si>
  <si>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</si>
  <si>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</si>
  <si>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</si>
  <si>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</si>
  <si>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</si>
  <si>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</si>
  <si>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</si>
  <si>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</si>
  <si>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</si>
  <si>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</si>
  <si>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</si>
  <si>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</si>
  <si>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</si>
  <si>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</si>
  <si>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</si>
  <si>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</si>
  <si>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</si>
  <si>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</si>
  <si>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</si>
  <si>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</si>
  <si>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</si>
  <si>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</si>
  <si>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</si>
  <si>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</si>
  <si>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</si>
  <si>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</si>
  <si>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</si>
  <si>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</si>
  <si>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</si>
  <si>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</si>
  <si>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</si>
  <si>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</si>
  <si>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</si>
  <si>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</si>
  <si>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</si>
  <si>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</si>
  <si>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</si>
  <si>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</si>
  <si>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</si>
  <si>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</si>
  <si>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</si>
  <si>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</si>
  <si>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</si>
  <si>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</si>
  <si>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</si>
  <si>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</si>
  <si>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</si>
  <si>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</si>
  <si>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</si>
  <si>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</si>
  <si>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</si>
  <si>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</si>
  <si>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</si>
  <si>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</si>
  <si>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</si>
  <si>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</si>
  <si>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</si>
  <si>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</si>
  <si>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</si>
  <si>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</si>
  <si>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</si>
  <si>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</si>
  <si>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</si>
  <si>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</si>
  <si>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</si>
  <si>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</si>
  <si>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</si>
  <si>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</si>
  <si>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</si>
  <si>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</si>
  <si>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</si>
  <si>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</si>
  <si>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</si>
  <si>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</si>
  <si>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</si>
  <si>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</si>
  <si>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</si>
  <si>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</si>
  <si>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</si>
  <si>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</si>
  <si>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</si>
  <si>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</si>
  <si>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</si>
  <si>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</si>
  <si>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</si>
  <si>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</si>
  <si>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</si>
  <si>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</si>
  <si>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</si>
  <si>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</si>
  <si>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</si>
  <si>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</si>
  <si>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</si>
  <si>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</si>
  <si>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</si>
  <si>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</si>
  <si>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</si>
  <si>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</si>
  <si>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</si>
  <si>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</si>
  <si>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</si>
  <si>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</si>
  <si>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</si>
  <si>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</si>
  <si>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</si>
  <si>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</si>
  <si>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</si>
  <si>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</si>
  <si>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</si>
  <si>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</si>
  <si>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</si>
  <si>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</si>
  <si>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</si>
  <si>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</si>
  <si>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</si>
  <si>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</si>
  <si>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</si>
  <si>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</si>
  <si>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</si>
  <si>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</si>
  <si>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</si>
  <si>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</si>
  <si>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</si>
  <si>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</si>
  <si>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</si>
  <si>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</si>
  <si>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</si>
  <si>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</si>
  <si>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</si>
  <si>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</si>
  <si>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</si>
  <si>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</si>
  <si>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</si>
  <si>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</si>
  <si>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</si>
  <si>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</si>
  <si>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</si>
  <si>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</si>
  <si>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</si>
  <si>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</si>
  <si>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</si>
  <si>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</si>
  <si>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</si>
  <si>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</si>
  <si>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</si>
  <si>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</si>
  <si>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</si>
  <si>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</si>
  <si>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</si>
  <si>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</si>
  <si>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</si>
  <si>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</si>
  <si>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</si>
  <si>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</si>
  <si>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</si>
  <si>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</si>
  <si>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</si>
  <si>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</si>
  <si>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</si>
  <si>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</si>
  <si>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</si>
  <si>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</si>
  <si>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</si>
  <si>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</si>
  <si>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</si>
  <si>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</si>
  <si>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</si>
  <si>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</si>
  <si>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</si>
  <si>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</si>
  <si>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</si>
  <si>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</si>
  <si>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</si>
  <si>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</si>
  <si>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</si>
  <si>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</si>
  <si>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</si>
  <si>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</si>
  <si>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</si>
  <si>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</si>
  <si>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</si>
  <si>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</si>
  <si>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</si>
  <si>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</si>
  <si>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</si>
  <si>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</si>
  <si>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</si>
  <si>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</si>
  <si>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</si>
  <si>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</si>
  <si>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</si>
  <si>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</si>
  <si>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</si>
  <si>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</si>
  <si>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</si>
  <si>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</si>
  <si>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</si>
  <si>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</si>
  <si>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</si>
  <si>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</si>
  <si>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</si>
  <si>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</si>
  <si>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</si>
  <si>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</si>
  <si>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</si>
  <si>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</si>
  <si>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</si>
  <si>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</si>
  <si>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</si>
  <si>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</si>
  <si>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Creation Date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</si>
  <si>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</si>
  <si>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</si>
  <si>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</si>
  <si>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</si>
  <si>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</si>
  <si>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</si>
  <si>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</si>
  <si>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</si>
  <si>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</si>
  <si>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</si>
  <si>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</si>
  <si>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</si>
  <si>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</si>
  <si>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</si>
  <si>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</si>
  <si>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</si>
  <si>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</si>
  <si>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</si>
  <si>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</si>
  <si>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</si>
  <si>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</si>
  <si>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2013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</si>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</sst>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377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[KickStartMyChart.xlsx]AnalysisByCategory!PivotTable1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AnalysisByCategory!$B$3:$B$4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AnalysisByCategory!$A$5:$A$14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AnalysisByCategory!$C$3:$C$4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AnalysisByCategory!$A$5:$A$14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AnalysisByCategory!$D$3:$D$4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AnalysisByCategory!$A$5:$A$14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AnalysisByCategory!$E$3:$E$4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AnalysisByCategory!$A$5:$A$14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271488"/>
        <c:axId val="318273024"/>
      </c:barChart>
      <c:catAx>
        <c:axId val="318271488"/>
        <c:scaling>
          <c:orientation val="minMax"/>
        </c:scaling>
        <c:delete val="0"/>
        <c:axPos val="b"/>
        <c:majorTickMark val="out"/>
        <c:minorTickMark val="none"/>
        <c:tickLblPos val="nextTo"/>
        <c:crossAx val="318273024"/>
        <c:crosses val="autoZero"/>
        <c:auto val="1"/>
        <c:lblAlgn val="ctr"/>
        <c:lblOffset val="100"/>
        <c:noMultiLvlLbl val="0"/>
      </c:catAx>
      <c:valAx>
        <c:axId val="31827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8271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[KickStartMyChart.xlsx]AnalysisBySubCategory!PivotTable1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AnalysisBySubCategory!$B$3:$B$4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AnalysisBySubCategory!$A$5:$A$46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AnalysisBySubCategory!$B$5:$B$46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AnalysisBySubCategory!$C$3:$C$4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AnalysisBySubCategory!$A$5:$A$46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AnalysisBySubCategory!$C$5:$C$46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AnalysisBySubCategory!$D$3:$D$4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AnalysisBySubCategory!$A$5:$A$46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AnalysisBySubCategory!$D$5:$D$46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AnalysisBySubCategory!$E$3:$E$4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AnalysisBySubCategory!$A$5:$A$46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AnalysisBySubCategory!$E$5:$E$46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961536"/>
        <c:axId val="318963072"/>
      </c:barChart>
      <c:catAx>
        <c:axId val="318961536"/>
        <c:scaling>
          <c:orientation val="minMax"/>
        </c:scaling>
        <c:delete val="0"/>
        <c:axPos val="b"/>
        <c:majorTickMark val="out"/>
        <c:minorTickMark val="none"/>
        <c:tickLblPos val="nextTo"/>
        <c:crossAx val="318963072"/>
        <c:crosses val="autoZero"/>
        <c:auto val="1"/>
        <c:lblAlgn val="ctr"/>
        <c:lblOffset val="100"/>
        <c:noMultiLvlLbl val="0"/>
      </c:catAx>
      <c:valAx>
        <c:axId val="31896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8961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[KickStartMyChart.xlsx]DateAnalysis!PivotTable2</c:name>
    <c:fmtId val="0"/>
  </c:pivotSource>
  <c:chart>
    <c:autoTitleDeleted val="0"/>
    <c:pivotFmts>
      <c:pivotFmt>
        <c:idx val="0"/>
        <c:spPr>
          <a:ln>
            <a:solidFill>
              <a:schemeClr val="accent4">
                <a:lumMod val="60000"/>
                <a:lumOff val="40000"/>
              </a:schemeClr>
            </a:solidFill>
          </a:ln>
        </c:spPr>
        <c:marker>
          <c:symbol val="none"/>
        </c:marker>
      </c:pivotFmt>
      <c:pivotFmt>
        <c:idx val="1"/>
        <c:spPr>
          <a:ln>
            <a:solidFill>
              <a:schemeClr val="accent5">
                <a:lumMod val="50000"/>
              </a:schemeClr>
            </a:solidFill>
          </a:ln>
        </c:spPr>
        <c:marker>
          <c:symbol val="none"/>
        </c:marker>
      </c:pivotFmt>
      <c:pivotFmt>
        <c:idx val="2"/>
        <c:spPr>
          <a:ln>
            <a:solidFill>
              <a:schemeClr val="accent6"/>
            </a:solidFill>
          </a:ln>
        </c:spPr>
        <c:marker>
          <c:symbol val="none"/>
        </c:marker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DateAnalysis!$B$4:$B$5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DateAnalysis!$A$6:$A$18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DateAnalysis!$B$6:$B$18</c:f>
              <c:numCache>
                <c:formatCode>General</c:formatCode>
                <c:ptCount val="12"/>
                <c:pt idx="0">
                  <c:v>19</c:v>
                </c:pt>
                <c:pt idx="1">
                  <c:v>24</c:v>
                </c:pt>
                <c:pt idx="2">
                  <c:v>14</c:v>
                </c:pt>
                <c:pt idx="3">
                  <c:v>25</c:v>
                </c:pt>
                <c:pt idx="4">
                  <c:v>13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19</c:v>
                </c:pt>
                <c:pt idx="9">
                  <c:v>18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DateAnalysis!$C$4:$C$5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DateAnalysis!$A$6:$A$18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DateAnalysis!$C$6:$C$18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15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DateAnalysis!$D$4:$D$5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DateAnalysis!$A$6:$A$18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DateAnalysis!$D$6:$D$18</c:f>
              <c:numCache>
                <c:formatCode>General</c:formatCode>
                <c:ptCount val="12"/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976384"/>
        <c:axId val="318977920"/>
      </c:lineChart>
      <c:catAx>
        <c:axId val="318976384"/>
        <c:scaling>
          <c:orientation val="minMax"/>
        </c:scaling>
        <c:delete val="0"/>
        <c:axPos val="b"/>
        <c:majorTickMark val="out"/>
        <c:minorTickMark val="none"/>
        <c:tickLblPos val="nextTo"/>
        <c:crossAx val="318977920"/>
        <c:crosses val="autoZero"/>
        <c:auto val="1"/>
        <c:lblAlgn val="ctr"/>
        <c:lblOffset val="100"/>
        <c:noMultiLvlLbl val="0"/>
      </c:catAx>
      <c:valAx>
        <c:axId val="31897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8976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AnalysisByGoal!$F$1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AnalysisByGoal!$A$2:$A$13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AnalysisByGoal!$F$2:$F$13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AnalysisByGoal!$G$1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AnalysisByGoal!$A$2:$A$13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AnalysisByGoal!$G$2:$G$13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AnalysisByGoal!$H$1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AnalysisByGoal!$A$2:$A$13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AnalysisByGoal!$H$2:$H$13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4544"/>
        <c:axId val="37646336"/>
      </c:lineChart>
      <c:catAx>
        <c:axId val="376445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7646336"/>
        <c:crosses val="autoZero"/>
        <c:auto val="1"/>
        <c:lblAlgn val="ctr"/>
        <c:lblOffset val="100"/>
        <c:noMultiLvlLbl val="0"/>
      </c:catAx>
      <c:valAx>
        <c:axId val="376463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376445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9525</xdr:rowOff>
    </xdr:from>
    <xdr:to>
      <xdr:col>13</xdr:col>
      <xdr:colOff>542925</xdr:colOff>
      <xdr:row>19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57150</xdr:rowOff>
    </xdr:from>
    <xdr:to>
      <xdr:col>17</xdr:col>
      <xdr:colOff>419100</xdr:colOff>
      <xdr:row>32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2</xdr:row>
      <xdr:rowOff>180975</xdr:rowOff>
    </xdr:from>
    <xdr:to>
      <xdr:col>13</xdr:col>
      <xdr:colOff>76200</xdr:colOff>
      <xdr:row>17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15</xdr:row>
      <xdr:rowOff>9524</xdr:rowOff>
    </xdr:from>
    <xdr:to>
      <xdr:col>9</xdr:col>
      <xdr:colOff>361949</xdr:colOff>
      <xdr:row>37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shore Dubagunta" refreshedDate="43414.82975960648" createdVersion="4" refreshedVersion="4" minRefreshableVersion="3" recordCount="4114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ishore Dubagunta" refreshedDate="43414.84321215278" createdVersion="4" refreshedVersion="4" minRefreshableVersion="3" recordCount="4114">
  <cacheSource type="worksheet">
    <worksheetSource ref="A1:T4115" sheet="Raw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 rowHeaderCaption="Category" colHeaderCaption="Outcome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 rowHeaderCaption="Category" colHeaderCaption="Outcome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 rowHeaderCaption="Creation Date" colHeaderCaption="Outcome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item="5" hier="-1"/>
  </pageFields>
  <dataFields count="1">
    <dataField name="Count of Outcome" fld="5" subtotal="count" baseField="0" baseItem="0"/>
  </dataFields>
  <chartFormats count="4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0" zoomScaleNormal="70" workbookViewId="0">
      <selection activeCell="P2" sqref="P2"/>
    </sheetView>
  </sheetViews>
  <sheetFormatPr defaultRowHeight="15" x14ac:dyDescent="0.25"/>
  <cols>
    <col min="1" max="1" width="12.85546875" bestFit="1" customWidth="1"/>
    <col min="2" max="2" width="69.7109375" style="3" bestFit="1" customWidth="1"/>
    <col min="3" max="3" width="73.1406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4.5703125" bestFit="1" customWidth="1"/>
    <col min="11" max="11" width="22.7109375" bestFit="1" customWidth="1"/>
    <col min="12" max="12" width="28" bestFit="1" customWidth="1"/>
    <col min="13" max="13" width="21.42578125" bestFit="1" customWidth="1"/>
    <col min="14" max="14" width="44.5703125" bestFit="1" customWidth="1"/>
    <col min="15" max="15" width="20.140625" style="6" customWidth="1"/>
    <col min="16" max="16" width="20.140625" bestFit="1" customWidth="1"/>
    <col min="17" max="17" width="17.85546875" bestFit="1" customWidth="1"/>
    <col min="18" max="18" width="18.85546875" bestFit="1" customWidth="1"/>
    <col min="19" max="19" width="32.5703125" style="12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1" t="s">
        <v>8363</v>
      </c>
      <c r="T1" s="11" t="s">
        <v>8364</v>
      </c>
    </row>
    <row r="2" spans="1:20" ht="3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>E2/L2</f>
        <v>63.917582417582416</v>
      </c>
      <c r="Q2" t="str">
        <f>LEFT(N2, FIND("/", N2)-1)</f>
        <v>film &amp; video</v>
      </c>
      <c r="R2" t="str">
        <f>RIGHT(N2, LEN(N2)-FIND("/", N2))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ref="P3:P66" si="1">E3/L3</f>
        <v>185.48101265822785</v>
      </c>
      <c r="Q3" t="str">
        <f t="shared" ref="Q3:Q66" si="2">LEFT(N3, FIND("/", N3)-1)</f>
        <v>film &amp; video</v>
      </c>
      <c r="R3" t="str">
        <f t="shared" ref="R3:R66" si="3">RIGHT(N3, LEN(N3)-FIND("/", N3))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</row>
    <row r="4" spans="1:20" ht="30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0" ht="3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0" ht="30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0" ht="3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0" ht="3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0" ht="3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0" ht="3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0" ht="3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0" ht="3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30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3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3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30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</row>
    <row r="21" spans="1:20" ht="3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</row>
    <row r="23" spans="1:20" ht="30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30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</row>
    <row r="27" spans="1:20" ht="3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3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3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30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3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3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3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</row>
    <row r="36" spans="1:20" ht="3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3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3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</row>
    <row r="41" spans="1:20" ht="3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3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3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3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3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3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</row>
    <row r="47" spans="1:20" ht="30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30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</row>
    <row r="49" spans="1:20" ht="3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3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3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3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</row>
    <row r="54" spans="1:20" ht="3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3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3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</row>
    <row r="59" spans="1:20" ht="3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3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42229.98583333334</v>
      </c>
      <c r="T61" s="12">
        <f t="shared" si="5"/>
        <v>42261.625</v>
      </c>
    </row>
    <row r="62" spans="1:20" ht="3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41701.651817129627</v>
      </c>
      <c r="T62" s="12">
        <f t="shared" si="5"/>
        <v>41720.75</v>
      </c>
    </row>
    <row r="63" spans="1:20" ht="3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</row>
    <row r="64" spans="1:20" ht="3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30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3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ref="R67:R130" si="9">RIGHT(N67, LEN(N67)-FIND("/", N67))</f>
        <v>shorts</v>
      </c>
      <c r="S67" s="12">
        <f t="shared" ref="S67:S130" si="10">(((J67/60)/60)/24)+DATE(1970,1,1)+(-6/24)</f>
        <v>41835.571226851855</v>
      </c>
      <c r="T67" s="12">
        <f t="shared" ref="T67:T130" si="11">(((I67/60)/60)/24)+DATE(1970,1,1)+(-6/24)</f>
        <v>41861.999305555553</v>
      </c>
    </row>
    <row r="68" spans="1:2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30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3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3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3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3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3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41207.760196759256</v>
      </c>
      <c r="T74" s="12">
        <f t="shared" si="11"/>
        <v>41227.75</v>
      </c>
    </row>
    <row r="75" spans="1:20" ht="3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3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3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40996.894872685189</v>
      </c>
      <c r="T79" s="12">
        <f t="shared" si="11"/>
        <v>41049.874305555553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3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3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41099.908877314818</v>
      </c>
      <c r="T83" s="12">
        <f t="shared" si="11"/>
        <v>41103.876388888886</v>
      </c>
    </row>
    <row r="84" spans="1:20" ht="3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3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3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3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40322.28938657407</v>
      </c>
      <c r="T89" s="12">
        <f t="shared" si="11"/>
        <v>40331.820138888892</v>
      </c>
    </row>
    <row r="90" spans="1:20" ht="3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3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41402.502222222225</v>
      </c>
      <c r="T91" s="12">
        <f t="shared" si="11"/>
        <v>41427.502222222225</v>
      </c>
    </row>
    <row r="92" spans="1:2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3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3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3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41065.608067129629</v>
      </c>
      <c r="T95" s="12">
        <f t="shared" si="11"/>
        <v>41093.625</v>
      </c>
    </row>
    <row r="96" spans="1:20" ht="3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3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3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40324.412511574075</v>
      </c>
      <c r="T98" s="12">
        <f t="shared" si="11"/>
        <v>40390.875</v>
      </c>
    </row>
    <row r="99" spans="1:20" ht="3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30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41214.54483796296</v>
      </c>
      <c r="T100" s="12">
        <f t="shared" si="11"/>
        <v>41250.729166666664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3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3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3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40987.526631944449</v>
      </c>
      <c r="T108" s="12">
        <f t="shared" si="11"/>
        <v>41001.526631944449</v>
      </c>
    </row>
    <row r="109" spans="1:20" ht="3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3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3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3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41717.793032407404</v>
      </c>
      <c r="T114" s="12">
        <f t="shared" si="11"/>
        <v>41741.833333333336</v>
      </c>
    </row>
    <row r="115" spans="1:2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40753.508425925924</v>
      </c>
      <c r="T115" s="12">
        <f t="shared" si="11"/>
        <v>40761.375</v>
      </c>
    </row>
    <row r="116" spans="1:20" ht="3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40918.488935185182</v>
      </c>
      <c r="T117" s="12">
        <f t="shared" si="11"/>
        <v>40943.488935185182</v>
      </c>
    </row>
    <row r="118" spans="1:20" ht="3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3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3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3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3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3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30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3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3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3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3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LEN(N131)-FIND("/", N131))</f>
        <v>science fiction</v>
      </c>
      <c r="S131" s="12">
        <f t="shared" ref="S131:S194" si="16">(((J131/60)/60)/24)+DATE(1970,1,1)+(-6/24)</f>
        <v>41882.687303240738</v>
      </c>
      <c r="T131" s="12">
        <f t="shared" ref="T131:T194" si="17">(((I131/60)/60)/24)+DATE(1970,1,1)+(-6/24)</f>
        <v>41942.687303240738</v>
      </c>
    </row>
    <row r="132" spans="1:20" ht="3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41778.665416666663</v>
      </c>
      <c r="T132" s="12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3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3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3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3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3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3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3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3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3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42558.814143518524</v>
      </c>
      <c r="T145" s="12">
        <f t="shared" si="17"/>
        <v>42615.996527777781</v>
      </c>
    </row>
    <row r="146" spans="1:20" ht="30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3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3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3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3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3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41874.827546296299</v>
      </c>
      <c r="T154" s="12">
        <f t="shared" si="17"/>
        <v>41904.827546296299</v>
      </c>
    </row>
    <row r="155" spans="1:20" ht="30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3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3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3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3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3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42171.663090277783</v>
      </c>
      <c r="T162" s="12">
        <f t="shared" si="17"/>
        <v>42231.663090277783</v>
      </c>
    </row>
    <row r="163" spans="1:20" ht="3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3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3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42243.711273148147</v>
      </c>
      <c r="T165" s="12">
        <f t="shared" si="17"/>
        <v>42277.75</v>
      </c>
    </row>
    <row r="166" spans="1:20" ht="3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3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30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3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3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3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3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42047.144942129627</v>
      </c>
      <c r="T174" s="12">
        <f t="shared" si="17"/>
        <v>42082.103275462956</v>
      </c>
    </row>
    <row r="175" spans="1:20" ht="3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3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3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3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3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3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3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3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3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3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3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30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3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3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LEN(N195)-FIND("/", N195))</f>
        <v>drama</v>
      </c>
      <c r="S195" s="12">
        <f t="shared" ref="S195:S258" si="22">(((J195/60)/60)/24)+DATE(1970,1,1)+(-6/24)</f>
        <v>41911.684791666667</v>
      </c>
      <c r="T195" s="12">
        <f t="shared" ref="T195:T258" si="23">(((I195/60)/60)/24)+DATE(1970,1,1)+(-6/24)</f>
        <v>41971.726458333331</v>
      </c>
    </row>
    <row r="196" spans="1:20" ht="3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3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3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42259.292800925927</v>
      </c>
      <c r="T198" s="12">
        <f t="shared" si="23"/>
        <v>42287.625</v>
      </c>
    </row>
    <row r="199" spans="1:20" ht="3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42741.598379629635</v>
      </c>
      <c r="T199" s="12">
        <f t="shared" si="23"/>
        <v>42783.625</v>
      </c>
    </row>
    <row r="200" spans="1:20" ht="3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3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41866.833368055559</v>
      </c>
      <c r="T202" s="12">
        <f t="shared" si="23"/>
        <v>41896.833368055559</v>
      </c>
    </row>
    <row r="203" spans="1:20" ht="3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3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3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3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30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3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3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3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3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3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42235.909918981488</v>
      </c>
      <c r="T213" s="12">
        <f t="shared" si="23"/>
        <v>42265.909918981488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3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3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3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3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30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42195.393865740742</v>
      </c>
      <c r="T222" s="12">
        <f t="shared" si="23"/>
        <v>42236.587499999994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3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3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3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3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30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3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3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42129.527210648142</v>
      </c>
      <c r="T232" s="12">
        <f t="shared" si="23"/>
        <v>42159.527210648142</v>
      </c>
    </row>
    <row r="233" spans="1:20" ht="3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42341.708923611113</v>
      </c>
      <c r="T233" s="12">
        <f t="shared" si="23"/>
        <v>42371.708923611113</v>
      </c>
    </row>
    <row r="234" spans="1:20" ht="3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30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3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3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42320.83447916666</v>
      </c>
      <c r="T238" s="12">
        <f t="shared" si="23"/>
        <v>42373.75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3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42713.712499999994</v>
      </c>
      <c r="T240" s="12">
        <f t="shared" si="23"/>
        <v>42734.125</v>
      </c>
    </row>
    <row r="241" spans="1:20" ht="30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42296.860300925924</v>
      </c>
      <c r="T241" s="12">
        <f t="shared" si="23"/>
        <v>42316.25</v>
      </c>
    </row>
    <row r="242" spans="1:20" ht="3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3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3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3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3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40213.073599537034</v>
      </c>
      <c r="T246" s="12">
        <f t="shared" si="23"/>
        <v>40253.04583333333</v>
      </c>
    </row>
    <row r="247" spans="1:20" ht="3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3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3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3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3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3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40266.412708333337</v>
      </c>
      <c r="T254" s="12">
        <f t="shared" si="23"/>
        <v>40329.915972222225</v>
      </c>
    </row>
    <row r="255" spans="1:20" ht="3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42263.702662037031</v>
      </c>
      <c r="T256" s="12">
        <f t="shared" si="23"/>
        <v>42293.833333333328</v>
      </c>
    </row>
    <row r="257" spans="1:2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3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3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ref="R259:R322" si="27">RIGHT(N259, LEN(N259)-FIND("/", N259))</f>
        <v>documentary</v>
      </c>
      <c r="S259" s="12">
        <f t="shared" ref="S259:S322" si="28">(((J259/60)/60)/24)+DATE(1970,1,1)+(-6/24)</f>
        <v>42479.376875000002</v>
      </c>
      <c r="T259" s="12">
        <f t="shared" ref="T259:T322" si="29">(((I259/60)/60)/24)+DATE(1970,1,1)+(-6/24)</f>
        <v>42509.376875000002</v>
      </c>
    </row>
    <row r="260" spans="1:20" ht="3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40681.801689814813</v>
      </c>
      <c r="T260" s="12">
        <f t="shared" si="29"/>
        <v>40711.801689814813</v>
      </c>
    </row>
    <row r="261" spans="1:20" ht="3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42072.488067129627</v>
      </c>
      <c r="T261" s="12">
        <f t="shared" si="29"/>
        <v>42102.488067129627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40330.505543981482</v>
      </c>
      <c r="T262" s="12">
        <f t="shared" si="29"/>
        <v>40376.165972222225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41017.635462962964</v>
      </c>
      <c r="T263" s="12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40554.99800925926</v>
      </c>
      <c r="T264" s="12">
        <f t="shared" si="29"/>
        <v>40599.99800925926</v>
      </c>
    </row>
    <row r="265" spans="1:20" ht="3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41149.704791666663</v>
      </c>
      <c r="T265" s="12">
        <f t="shared" si="29"/>
        <v>41179.704791666663</v>
      </c>
    </row>
    <row r="266" spans="1:20" ht="3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41010.370312500003</v>
      </c>
      <c r="T266" s="12">
        <f t="shared" si="29"/>
        <v>41040.370312500003</v>
      </c>
    </row>
    <row r="267" spans="1:20" ht="3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40266.995717592588</v>
      </c>
      <c r="T267" s="12">
        <f t="shared" si="29"/>
        <v>40308.594444444447</v>
      </c>
    </row>
    <row r="268" spans="1:20" ht="3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40204.924849537041</v>
      </c>
      <c r="T268" s="12">
        <f t="shared" si="29"/>
        <v>40290.910416666666</v>
      </c>
    </row>
    <row r="269" spans="1:20" ht="3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41785.202534722222</v>
      </c>
      <c r="T269" s="12">
        <f t="shared" si="29"/>
        <v>41815.202534722222</v>
      </c>
    </row>
    <row r="270" spans="1:20" ht="3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40808.90252314815</v>
      </c>
      <c r="T270" s="12">
        <f t="shared" si="29"/>
        <v>40853.944189814814</v>
      </c>
    </row>
    <row r="271" spans="1:20" ht="3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42757.947013888886</v>
      </c>
      <c r="T271" s="12">
        <f t="shared" si="29"/>
        <v>42787.947013888886</v>
      </c>
    </row>
    <row r="272" spans="1:20" ht="3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40637.616550925923</v>
      </c>
      <c r="T272" s="12">
        <f t="shared" si="29"/>
        <v>40687.916666666664</v>
      </c>
    </row>
    <row r="273" spans="1:20" ht="3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41611.85024305556</v>
      </c>
      <c r="T273" s="12">
        <f t="shared" si="29"/>
        <v>41641.083333333336</v>
      </c>
    </row>
    <row r="274" spans="1:20" ht="3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40235.650358796294</v>
      </c>
      <c r="T274" s="12">
        <f t="shared" si="29"/>
        <v>40296.53402777778</v>
      </c>
    </row>
    <row r="275" spans="1:20" ht="3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40697.248449074075</v>
      </c>
      <c r="T275" s="12">
        <f t="shared" si="29"/>
        <v>40727.248449074075</v>
      </c>
    </row>
    <row r="276" spans="1:20" ht="3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40969.662372685183</v>
      </c>
      <c r="T276" s="12">
        <f t="shared" si="29"/>
        <v>41004.040972222225</v>
      </c>
    </row>
    <row r="277" spans="1:20" ht="3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41192.782013888893</v>
      </c>
      <c r="T277" s="12">
        <f t="shared" si="29"/>
        <v>41222.823680555557</v>
      </c>
    </row>
    <row r="278" spans="1:20" ht="3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40966.831874999996</v>
      </c>
      <c r="T278" s="12">
        <f t="shared" si="29"/>
        <v>41026.790208333332</v>
      </c>
    </row>
    <row r="279" spans="1:20" ht="3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42117.641423611116</v>
      </c>
      <c r="T279" s="12">
        <f t="shared" si="29"/>
        <v>42147.641423611116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41163.790960648148</v>
      </c>
      <c r="T280" s="12">
        <f t="shared" si="29"/>
        <v>41193.790960648148</v>
      </c>
    </row>
    <row r="281" spans="1:20" ht="3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42758.994166666671</v>
      </c>
      <c r="T281" s="12">
        <f t="shared" si="29"/>
        <v>42792.834027777775</v>
      </c>
    </row>
    <row r="282" spans="1:20" ht="3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41744.340682870366</v>
      </c>
      <c r="T282" s="12">
        <f t="shared" si="29"/>
        <v>41789.340682870366</v>
      </c>
    </row>
    <row r="283" spans="1:20" ht="3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39949.913344907407</v>
      </c>
      <c r="T283" s="12">
        <f t="shared" si="29"/>
        <v>40035.55972222222</v>
      </c>
    </row>
    <row r="284" spans="1:20" ht="3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40194.670046296298</v>
      </c>
      <c r="T284" s="12">
        <f t="shared" si="29"/>
        <v>40231.666666666664</v>
      </c>
    </row>
    <row r="285" spans="1:2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40675.46</v>
      </c>
      <c r="T285" s="12">
        <f t="shared" si="29"/>
        <v>40694.957638888889</v>
      </c>
    </row>
    <row r="286" spans="1:20" ht="3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40904.488194444442</v>
      </c>
      <c r="T286" s="12">
        <f t="shared" si="29"/>
        <v>40929.488194444442</v>
      </c>
    </row>
    <row r="287" spans="1:20" ht="3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41506.506111111114</v>
      </c>
      <c r="T287" s="12">
        <f t="shared" si="29"/>
        <v>41536.506111111114</v>
      </c>
    </row>
    <row r="288" spans="1:20" ht="3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41313.566249999996</v>
      </c>
      <c r="T288" s="12">
        <f t="shared" si="29"/>
        <v>41358.524583333332</v>
      </c>
    </row>
    <row r="289" spans="1:2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41184.027986111112</v>
      </c>
      <c r="T289" s="12">
        <f t="shared" si="29"/>
        <v>41214.916666666664</v>
      </c>
    </row>
    <row r="290" spans="1:20" ht="3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41050.918900462959</v>
      </c>
      <c r="T290" s="12">
        <f t="shared" si="29"/>
        <v>41085.918900462959</v>
      </c>
    </row>
    <row r="291" spans="1:20" ht="3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41550.206412037034</v>
      </c>
      <c r="T291" s="12">
        <f t="shared" si="29"/>
        <v>41580.206412037034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40526.11917824074</v>
      </c>
      <c r="T292" s="12">
        <f t="shared" si="29"/>
        <v>40576.082638888889</v>
      </c>
    </row>
    <row r="293" spans="1:20" ht="3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41376.519050925926</v>
      </c>
      <c r="T293" s="12">
        <f t="shared" si="29"/>
        <v>41394.750694444447</v>
      </c>
    </row>
    <row r="294" spans="1:20" ht="3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40812.553229166668</v>
      </c>
      <c r="T294" s="12">
        <f t="shared" si="29"/>
        <v>40844.915972222225</v>
      </c>
    </row>
    <row r="295" spans="1:20" ht="3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41719.417986111112</v>
      </c>
      <c r="T295" s="12">
        <f t="shared" si="29"/>
        <v>41749.417986111112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40342.834421296298</v>
      </c>
      <c r="T296" s="12">
        <f t="shared" si="29"/>
        <v>40378.416666666664</v>
      </c>
    </row>
    <row r="297" spans="1:20" ht="3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41518.754733796297</v>
      </c>
      <c r="T297" s="12">
        <f t="shared" si="29"/>
        <v>41578.75</v>
      </c>
    </row>
    <row r="298" spans="1:20" ht="3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41134.225497685184</v>
      </c>
      <c r="T298" s="12">
        <f t="shared" si="29"/>
        <v>41159.225497685184</v>
      </c>
    </row>
    <row r="299" spans="1:20" ht="3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42089.47802083334</v>
      </c>
      <c r="T299" s="12">
        <f t="shared" si="29"/>
        <v>42124.915972222225</v>
      </c>
    </row>
    <row r="300" spans="1:2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41709.213518518518</v>
      </c>
      <c r="T300" s="12">
        <f t="shared" si="29"/>
        <v>41768.625</v>
      </c>
    </row>
    <row r="301" spans="1:20" ht="3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40468.975231481483</v>
      </c>
      <c r="T301" s="12">
        <f t="shared" si="29"/>
        <v>40499.016898148147</v>
      </c>
    </row>
    <row r="302" spans="1:20" ht="3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40626.709930555553</v>
      </c>
      <c r="T302" s="12">
        <f t="shared" si="29"/>
        <v>40657.709930555553</v>
      </c>
    </row>
    <row r="303" spans="1:20" ht="3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41312.487673611111</v>
      </c>
      <c r="T303" s="12">
        <f t="shared" si="29"/>
        <v>41352.446006944447</v>
      </c>
    </row>
    <row r="304" spans="1:20" ht="3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40933.606921296298</v>
      </c>
      <c r="T304" s="12">
        <f t="shared" si="29"/>
        <v>40963.606921296298</v>
      </c>
    </row>
    <row r="305" spans="1:20" ht="3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41031.821134259262</v>
      </c>
      <c r="T305" s="12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41113.844872685186</v>
      </c>
      <c r="T306" s="12">
        <f t="shared" si="29"/>
        <v>41152.833333333336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40948.380196759259</v>
      </c>
      <c r="T307" s="12">
        <f t="shared" si="29"/>
        <v>40978.380196759259</v>
      </c>
    </row>
    <row r="308" spans="1:2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41333.587187500001</v>
      </c>
      <c r="T308" s="12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41282.694456018515</v>
      </c>
      <c r="T309" s="12">
        <f t="shared" si="29"/>
        <v>41312.694456018515</v>
      </c>
    </row>
    <row r="310" spans="1:20" ht="3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40567.444560185184</v>
      </c>
      <c r="T310" s="12">
        <f t="shared" si="29"/>
        <v>40612.444560185184</v>
      </c>
    </row>
    <row r="311" spans="1:20" ht="3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41134.501550925925</v>
      </c>
      <c r="T311" s="12">
        <f t="shared" si="29"/>
        <v>41155.501550925925</v>
      </c>
    </row>
    <row r="312" spans="1:20" ht="30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40820.933136574073</v>
      </c>
      <c r="T312" s="12">
        <f t="shared" si="29"/>
        <v>40835.833333333336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40867.969814814816</v>
      </c>
      <c r="T313" s="12">
        <f t="shared" si="29"/>
        <v>40909.082638888889</v>
      </c>
    </row>
    <row r="314" spans="1:20" ht="3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41348.627685185187</v>
      </c>
      <c r="T314" s="12">
        <f t="shared" si="29"/>
        <v>41378.627685185187</v>
      </c>
    </row>
    <row r="315" spans="1:20" ht="3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40356.977939814817</v>
      </c>
      <c r="T315" s="12">
        <f t="shared" si="29"/>
        <v>40401.415972222225</v>
      </c>
    </row>
    <row r="316" spans="1:20" ht="3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41304.583194444444</v>
      </c>
      <c r="T316" s="12">
        <f t="shared" si="29"/>
        <v>41334.583194444444</v>
      </c>
    </row>
    <row r="317" spans="1:20" ht="3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41113.52238425926</v>
      </c>
      <c r="T317" s="12">
        <f t="shared" si="29"/>
        <v>41143.52238425926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41950.673576388886</v>
      </c>
      <c r="T318" s="12">
        <f t="shared" si="29"/>
        <v>41983.957638888889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41589.426886574074</v>
      </c>
      <c r="T319" s="12">
        <f t="shared" si="29"/>
        <v>41619.426886574074</v>
      </c>
    </row>
    <row r="320" spans="1:20" ht="3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41329.788784722223</v>
      </c>
      <c r="T320" s="12">
        <f t="shared" si="29"/>
        <v>41359.747118055559</v>
      </c>
    </row>
    <row r="321" spans="1:20" ht="3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40123.58829861111</v>
      </c>
      <c r="T321" s="12">
        <f t="shared" si="29"/>
        <v>40211.082638888889</v>
      </c>
    </row>
    <row r="322" spans="1:20" ht="3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42331.301307870366</v>
      </c>
      <c r="T322" s="12">
        <f t="shared" si="29"/>
        <v>42360.708333333328</v>
      </c>
    </row>
    <row r="323" spans="1:20" ht="3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ref="R323:R386" si="33">RIGHT(N323, LEN(N323)-FIND("/", N323))</f>
        <v>documentary</v>
      </c>
      <c r="S323" s="12">
        <f t="shared" ref="S323:S386" si="34">(((J323/60)/60)/24)+DATE(1970,1,1)+(-6/24)</f>
        <v>42647.196597222224</v>
      </c>
      <c r="T323" s="12">
        <f t="shared" ref="T323:T386" si="35">(((I323/60)/60)/24)+DATE(1970,1,1)+(-6/24)</f>
        <v>42682.238263888896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42473.32</v>
      </c>
      <c r="T324" s="12">
        <f t="shared" si="35"/>
        <v>42503.32</v>
      </c>
    </row>
    <row r="325" spans="1:20" ht="3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42697.07136574074</v>
      </c>
      <c r="T325" s="12">
        <f t="shared" si="35"/>
        <v>42725.082638888889</v>
      </c>
    </row>
    <row r="326" spans="1:20" ht="3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42184.376250000001</v>
      </c>
      <c r="T326" s="12">
        <f t="shared" si="35"/>
        <v>42217.376250000001</v>
      </c>
    </row>
    <row r="327" spans="1:20" ht="3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42688.937881944439</v>
      </c>
      <c r="T327" s="12">
        <f t="shared" si="35"/>
        <v>42723.937881944439</v>
      </c>
    </row>
    <row r="328" spans="1:20" ht="3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42775.064884259264</v>
      </c>
      <c r="T328" s="12">
        <f t="shared" si="35"/>
        <v>42808.706250000003</v>
      </c>
    </row>
    <row r="329" spans="1:20" ht="3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42057.985289351855</v>
      </c>
      <c r="T329" s="12">
        <f t="shared" si="35"/>
        <v>42085.083333333328</v>
      </c>
    </row>
    <row r="330" spans="1:20" ht="3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42278.696620370371</v>
      </c>
      <c r="T330" s="12">
        <f t="shared" si="35"/>
        <v>42308.916666666672</v>
      </c>
    </row>
    <row r="331" spans="1:20" ht="3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42291.21674768519</v>
      </c>
      <c r="T331" s="12">
        <f t="shared" si="35"/>
        <v>42314.916666666672</v>
      </c>
    </row>
    <row r="332" spans="1:20" ht="3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41379.265775462962</v>
      </c>
      <c r="T332" s="12">
        <f t="shared" si="35"/>
        <v>41410.915972222225</v>
      </c>
    </row>
    <row r="333" spans="1:20" ht="30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42507.331412037034</v>
      </c>
      <c r="T333" s="12">
        <f t="shared" si="35"/>
        <v>42538.331412037034</v>
      </c>
    </row>
    <row r="334" spans="1:20" ht="3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42263.430289351847</v>
      </c>
      <c r="T334" s="12">
        <f t="shared" si="35"/>
        <v>42305.083333333328</v>
      </c>
    </row>
    <row r="335" spans="1:20" ht="3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42437.386469907404</v>
      </c>
      <c r="T335" s="12">
        <f t="shared" si="35"/>
        <v>42467.34480324074</v>
      </c>
    </row>
    <row r="336" spans="1:20" ht="3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42101.432372685187</v>
      </c>
      <c r="T336" s="12">
        <f t="shared" si="35"/>
        <v>42139.541666666672</v>
      </c>
    </row>
    <row r="337" spans="1:20" ht="3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42101.487442129626</v>
      </c>
      <c r="T337" s="12">
        <f t="shared" si="35"/>
        <v>42132.666666666672</v>
      </c>
    </row>
    <row r="338" spans="1:20" ht="30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42291.346273148149</v>
      </c>
      <c r="T338" s="12">
        <f t="shared" si="35"/>
        <v>42321.387939814813</v>
      </c>
    </row>
    <row r="339" spans="1:20" ht="3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42046.878564814819</v>
      </c>
      <c r="T339" s="12">
        <f t="shared" si="35"/>
        <v>42076.836898148147</v>
      </c>
    </row>
    <row r="340" spans="1:20" ht="3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42559.505671296298</v>
      </c>
      <c r="T340" s="12">
        <f t="shared" si="35"/>
        <v>42615.791666666672</v>
      </c>
    </row>
    <row r="341" spans="1:20" ht="3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42093.510046296295</v>
      </c>
      <c r="T341" s="12">
        <f t="shared" si="35"/>
        <v>42123.510046296295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42772.419062500005</v>
      </c>
      <c r="T342" s="12">
        <f t="shared" si="35"/>
        <v>42802.625</v>
      </c>
    </row>
    <row r="343" spans="1:20" ht="3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41894.629606481481</v>
      </c>
      <c r="T343" s="12">
        <f t="shared" si="35"/>
        <v>41912.915972222225</v>
      </c>
    </row>
    <row r="344" spans="1:2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42459.530844907407</v>
      </c>
      <c r="T344" s="12">
        <f t="shared" si="35"/>
        <v>42489.530844907407</v>
      </c>
    </row>
    <row r="345" spans="1:20" ht="3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41926.48778935185</v>
      </c>
      <c r="T345" s="12">
        <f t="shared" si="35"/>
        <v>41956.875</v>
      </c>
    </row>
    <row r="346" spans="1:20" ht="3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42111.720995370371</v>
      </c>
      <c r="T346" s="12">
        <f t="shared" si="35"/>
        <v>42155.847222222219</v>
      </c>
    </row>
    <row r="347" spans="1:20" ht="3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42114.694328703699</v>
      </c>
      <c r="T347" s="12">
        <f t="shared" si="35"/>
        <v>42144.694328703699</v>
      </c>
    </row>
    <row r="348" spans="1:20" ht="3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42261.250243055561</v>
      </c>
      <c r="T348" s="12">
        <f t="shared" si="35"/>
        <v>42291.250243055561</v>
      </c>
    </row>
    <row r="349" spans="1:20" ht="3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42292.245474537034</v>
      </c>
      <c r="T349" s="12">
        <f t="shared" si="35"/>
        <v>42322.287141203706</v>
      </c>
    </row>
    <row r="350" spans="1:20" ht="3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42207.33699074074</v>
      </c>
      <c r="T350" s="12">
        <f t="shared" si="35"/>
        <v>42237.33699074074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42760.248935185184</v>
      </c>
      <c r="T351" s="12">
        <f t="shared" si="35"/>
        <v>42790.248935185184</v>
      </c>
    </row>
    <row r="352" spans="1:20" ht="3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42585.816076388888</v>
      </c>
      <c r="T352" s="12">
        <f t="shared" si="35"/>
        <v>42623.915972222225</v>
      </c>
    </row>
    <row r="353" spans="1:20" ht="3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42427.714745370366</v>
      </c>
      <c r="T353" s="12">
        <f t="shared" si="35"/>
        <v>42467.673078703709</v>
      </c>
    </row>
    <row r="354" spans="1:20" ht="3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41889.917453703703</v>
      </c>
      <c r="T354" s="12">
        <f t="shared" si="35"/>
        <v>41919.917453703703</v>
      </c>
    </row>
    <row r="355" spans="1:20" ht="3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42297.541886574079</v>
      </c>
      <c r="T355" s="12">
        <f t="shared" si="35"/>
        <v>42327.583553240736</v>
      </c>
    </row>
    <row r="356" spans="1:20" ht="3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42438.577789351853</v>
      </c>
      <c r="T356" s="12">
        <f t="shared" si="35"/>
        <v>42468.536122685182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41943.043912037036</v>
      </c>
      <c r="T357" s="12">
        <f t="shared" si="35"/>
        <v>41974.0855787037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42415.553159722222</v>
      </c>
      <c r="T358" s="12">
        <f t="shared" si="35"/>
        <v>42445.511493055557</v>
      </c>
    </row>
    <row r="359" spans="1:20" ht="3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42077.972187499996</v>
      </c>
      <c r="T359" s="12">
        <f t="shared" si="35"/>
        <v>42117.972187499996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42507.610196759255</v>
      </c>
      <c r="T360" s="12">
        <f t="shared" si="35"/>
        <v>42536.375</v>
      </c>
    </row>
    <row r="361" spans="1:20" ht="3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41934.820486111108</v>
      </c>
      <c r="T361" s="12">
        <f t="shared" si="35"/>
        <v>41956.966666666667</v>
      </c>
    </row>
    <row r="362" spans="1:20" ht="3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42163.647916666669</v>
      </c>
      <c r="T362" s="12">
        <f t="shared" si="35"/>
        <v>42207.882638888885</v>
      </c>
    </row>
    <row r="363" spans="1:20" ht="3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41935.751226851848</v>
      </c>
      <c r="T363" s="12">
        <f t="shared" si="35"/>
        <v>41965.792893518519</v>
      </c>
    </row>
    <row r="364" spans="1:20" ht="3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41836.960543981484</v>
      </c>
      <c r="T364" s="12">
        <f t="shared" si="35"/>
        <v>41858.75</v>
      </c>
    </row>
    <row r="365" spans="1:20" ht="3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40255.494629629626</v>
      </c>
      <c r="T365" s="12">
        <f t="shared" si="35"/>
        <v>40300.556944444441</v>
      </c>
    </row>
    <row r="366" spans="1:20" ht="3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41780.609629629631</v>
      </c>
      <c r="T366" s="12">
        <f t="shared" si="35"/>
        <v>41810.915972222225</v>
      </c>
    </row>
    <row r="367" spans="1:20" ht="3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41668.356469907405</v>
      </c>
      <c r="T367" s="12">
        <f t="shared" si="35"/>
        <v>41698.356469907405</v>
      </c>
    </row>
    <row r="368" spans="1:20" ht="30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41019.543032407404</v>
      </c>
      <c r="T368" s="12">
        <f t="shared" si="35"/>
        <v>41049.543032407404</v>
      </c>
    </row>
    <row r="369" spans="1:20" ht="3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41355.327291666668</v>
      </c>
      <c r="T369" s="12">
        <f t="shared" si="35"/>
        <v>41394.957638888889</v>
      </c>
    </row>
    <row r="370" spans="1:20" ht="3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42043.355578703704</v>
      </c>
      <c r="T370" s="12">
        <f t="shared" si="35"/>
        <v>42078.313912037032</v>
      </c>
    </row>
    <row r="371" spans="1:20" ht="3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40893.301724537036</v>
      </c>
      <c r="T371" s="12">
        <f t="shared" si="35"/>
        <v>40923.301724537036</v>
      </c>
    </row>
    <row r="372" spans="1:20" ht="3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42711.545138888891</v>
      </c>
      <c r="T372" s="12">
        <f t="shared" si="35"/>
        <v>42741.545138888891</v>
      </c>
    </row>
    <row r="373" spans="1:20" ht="3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41261.517812500002</v>
      </c>
      <c r="T373" s="12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42425.326898148152</v>
      </c>
      <c r="T374" s="12">
        <f t="shared" si="35"/>
        <v>42465.416666666672</v>
      </c>
    </row>
    <row r="375" spans="1:20" ht="30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41078.66201388889</v>
      </c>
      <c r="T375" s="12">
        <f t="shared" si="35"/>
        <v>41108.66201388889</v>
      </c>
    </row>
    <row r="376" spans="1:20" ht="3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40757.639247685183</v>
      </c>
      <c r="T376" s="12">
        <f t="shared" si="35"/>
        <v>40802.639247685183</v>
      </c>
    </row>
    <row r="377" spans="1:20" ht="3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41657.735081018516</v>
      </c>
      <c r="T377" s="12">
        <f t="shared" si="35"/>
        <v>41699.470833333333</v>
      </c>
    </row>
    <row r="378" spans="1:20" ht="3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42576.202731481477</v>
      </c>
      <c r="T378" s="12">
        <f t="shared" si="35"/>
        <v>42607.202731481477</v>
      </c>
    </row>
    <row r="379" spans="1:20" ht="3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42292.000787037032</v>
      </c>
      <c r="T379" s="12">
        <f t="shared" si="35"/>
        <v>42322.042361111111</v>
      </c>
    </row>
    <row r="380" spans="1:20" ht="3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42370.321851851855</v>
      </c>
      <c r="T380" s="12">
        <f t="shared" si="35"/>
        <v>42394.744444444441</v>
      </c>
    </row>
    <row r="381" spans="1:20" ht="3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40987.438333333332</v>
      </c>
      <c r="T381" s="12">
        <f t="shared" si="35"/>
        <v>41032.438333333332</v>
      </c>
    </row>
    <row r="382" spans="1:20" ht="3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42367.469814814816</v>
      </c>
      <c r="T382" s="12">
        <f t="shared" si="35"/>
        <v>42392.469814814816</v>
      </c>
    </row>
    <row r="383" spans="1:20" ht="3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41085.448113425926</v>
      </c>
      <c r="T383" s="12">
        <f t="shared" si="35"/>
        <v>41119.958333333336</v>
      </c>
    </row>
    <row r="384" spans="1:20" ht="3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41144.459490740745</v>
      </c>
      <c r="T384" s="12">
        <f t="shared" si="35"/>
        <v>41158.459490740745</v>
      </c>
    </row>
    <row r="385" spans="1:20" ht="3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41754.867581018516</v>
      </c>
      <c r="T385" s="12">
        <f t="shared" si="35"/>
        <v>41777.867581018516</v>
      </c>
    </row>
    <row r="386" spans="1:20" ht="3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41980.531793981485</v>
      </c>
      <c r="T386" s="12">
        <f t="shared" si="35"/>
        <v>42010.531793981485</v>
      </c>
    </row>
    <row r="387" spans="1:20" ht="3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ref="R387:R450" si="39">RIGHT(N387, LEN(N387)-FIND("/", N387))</f>
        <v>documentary</v>
      </c>
      <c r="S387" s="12">
        <f t="shared" ref="S387:S450" si="40">(((J387/60)/60)/24)+DATE(1970,1,1)+(-6/24)</f>
        <v>41934.334502314814</v>
      </c>
      <c r="T387" s="12">
        <f t="shared" ref="T387:T450" si="41">(((I387/60)/60)/24)+DATE(1970,1,1)+(-6/24)</f>
        <v>41964.376168981486</v>
      </c>
    </row>
    <row r="388" spans="1:20" ht="3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42211.701284722221</v>
      </c>
      <c r="T388" s="12">
        <f t="shared" si="41"/>
        <v>42226.701284722221</v>
      </c>
    </row>
    <row r="389" spans="1:20" ht="3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42200.42659722222</v>
      </c>
      <c r="T389" s="12">
        <f t="shared" si="41"/>
        <v>42231</v>
      </c>
    </row>
    <row r="390" spans="1:20" ht="3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42548.826157407413</v>
      </c>
      <c r="T390" s="12">
        <f t="shared" si="41"/>
        <v>42578.826157407413</v>
      </c>
    </row>
    <row r="391" spans="1:20" ht="3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41673.813078703701</v>
      </c>
      <c r="T391" s="12">
        <f t="shared" si="41"/>
        <v>41705.707638888889</v>
      </c>
    </row>
    <row r="392" spans="1:20" ht="3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42111.786712962959</v>
      </c>
      <c r="T392" s="12">
        <f t="shared" si="41"/>
        <v>42131.786712962959</v>
      </c>
    </row>
    <row r="393" spans="1:20" ht="3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40864.792256944449</v>
      </c>
      <c r="T393" s="12">
        <f t="shared" si="41"/>
        <v>40894.790972222225</v>
      </c>
    </row>
    <row r="394" spans="1:20" ht="3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40763.467256944445</v>
      </c>
      <c r="T394" s="12">
        <f t="shared" si="41"/>
        <v>40793.875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41526.458935185183</v>
      </c>
      <c r="T395" s="12">
        <f t="shared" si="41"/>
        <v>41557.458935185183</v>
      </c>
    </row>
    <row r="396" spans="1:20" ht="3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42417.568078703705</v>
      </c>
      <c r="T396" s="12">
        <f t="shared" si="41"/>
        <v>42477.526412037041</v>
      </c>
    </row>
    <row r="397" spans="1:20" ht="3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40990.659259259257</v>
      </c>
      <c r="T397" s="12">
        <f t="shared" si="41"/>
        <v>41026.647222222222</v>
      </c>
    </row>
    <row r="398" spans="1:20" ht="3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41082.314884259256</v>
      </c>
      <c r="T398" s="12">
        <f t="shared" si="41"/>
        <v>41097.314884259256</v>
      </c>
    </row>
    <row r="399" spans="1:20" ht="3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40379.526435185187</v>
      </c>
      <c r="T399" s="12">
        <f t="shared" si="41"/>
        <v>40421.905555555553</v>
      </c>
    </row>
    <row r="400" spans="1:20" ht="3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42078.543124999997</v>
      </c>
      <c r="T400" s="12">
        <f t="shared" si="41"/>
        <v>42123.543124999997</v>
      </c>
    </row>
    <row r="401" spans="1:20" ht="3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42687.625775462962</v>
      </c>
      <c r="T401" s="12">
        <f t="shared" si="41"/>
        <v>42718.25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41745.385960648149</v>
      </c>
      <c r="T402" s="12">
        <f t="shared" si="41"/>
        <v>41775.895833333336</v>
      </c>
    </row>
    <row r="403" spans="1:20" ht="3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40732.592245370368</v>
      </c>
      <c r="T403" s="12">
        <f t="shared" si="41"/>
        <v>40762.592245370368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42292.289548611108</v>
      </c>
      <c r="T404" s="12">
        <f t="shared" si="41"/>
        <v>42313.33121527778</v>
      </c>
    </row>
    <row r="405" spans="1:20" ht="3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40718.060659722221</v>
      </c>
      <c r="T405" s="12">
        <f t="shared" si="41"/>
        <v>40765.047222222223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41646.378032407411</v>
      </c>
      <c r="T406" s="12">
        <f t="shared" si="41"/>
        <v>41675.711111111108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41673.83494212963</v>
      </c>
      <c r="T407" s="12">
        <f t="shared" si="41"/>
        <v>41703.83494212963</v>
      </c>
    </row>
    <row r="408" spans="1:20" ht="3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40637.912465277775</v>
      </c>
      <c r="T408" s="12">
        <f t="shared" si="41"/>
        <v>40671.999305555553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40806.620949074073</v>
      </c>
      <c r="T409" s="12">
        <f t="shared" si="41"/>
        <v>40866.662615740745</v>
      </c>
    </row>
    <row r="410" spans="1:20" ht="3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41543.485995370371</v>
      </c>
      <c r="T410" s="12">
        <f t="shared" si="41"/>
        <v>41583.527662037035</v>
      </c>
    </row>
    <row r="411" spans="1:20" ht="3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42543.612777777773</v>
      </c>
      <c r="T411" s="12">
        <f t="shared" si="41"/>
        <v>42573.612777777773</v>
      </c>
    </row>
    <row r="412" spans="1:20" ht="3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42113.731446759266</v>
      </c>
      <c r="T412" s="12">
        <f t="shared" si="41"/>
        <v>42173.731446759266</v>
      </c>
    </row>
    <row r="413" spans="1:20" ht="3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41597.92597222222</v>
      </c>
      <c r="T413" s="12">
        <f t="shared" si="41"/>
        <v>41629.958333333336</v>
      </c>
    </row>
    <row r="414" spans="1:20" ht="3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41099.492800925924</v>
      </c>
      <c r="T414" s="12">
        <f t="shared" si="41"/>
        <v>41115.492800925924</v>
      </c>
    </row>
    <row r="415" spans="1:20" ht="30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41079.627442129626</v>
      </c>
      <c r="T415" s="12">
        <f t="shared" si="41"/>
        <v>41109.627442129626</v>
      </c>
    </row>
    <row r="416" spans="1:20" ht="3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41528.813252314816</v>
      </c>
      <c r="T416" s="12">
        <f t="shared" si="41"/>
        <v>41558.813252314816</v>
      </c>
    </row>
    <row r="417" spans="1:20" ht="3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41904.601875</v>
      </c>
      <c r="T417" s="12">
        <f t="shared" si="41"/>
        <v>41929.25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41648.146192129629</v>
      </c>
      <c r="T418" s="12">
        <f t="shared" si="41"/>
        <v>41678.146192129629</v>
      </c>
    </row>
    <row r="419" spans="1:20" ht="3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41360.720601851855</v>
      </c>
      <c r="T419" s="12">
        <f t="shared" si="41"/>
        <v>41371.939583333333</v>
      </c>
    </row>
    <row r="420" spans="1:20" ht="3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42178.032372685186</v>
      </c>
      <c r="T420" s="12">
        <f t="shared" si="41"/>
        <v>42208.032372685186</v>
      </c>
    </row>
    <row r="421" spans="1:20" ht="3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41394.592442129629</v>
      </c>
      <c r="T421" s="12">
        <f t="shared" si="41"/>
        <v>41454.592442129629</v>
      </c>
    </row>
    <row r="422" spans="1:20" ht="3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41681.98646990741</v>
      </c>
      <c r="T422" s="12">
        <f t="shared" si="41"/>
        <v>41711.944803240738</v>
      </c>
    </row>
    <row r="423" spans="1:20" ht="3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42177.241388888884</v>
      </c>
      <c r="T423" s="12">
        <f t="shared" si="41"/>
        <v>42237.241388888884</v>
      </c>
    </row>
    <row r="424" spans="1:20" ht="3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41863.010381944441</v>
      </c>
      <c r="T424" s="12">
        <f t="shared" si="41"/>
        <v>41893.010381944441</v>
      </c>
    </row>
    <row r="425" spans="1:20" ht="3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41400.67627314815</v>
      </c>
      <c r="T425" s="12">
        <f t="shared" si="41"/>
        <v>41430.67627314815</v>
      </c>
    </row>
    <row r="426" spans="1:20" ht="3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40934.126145833332</v>
      </c>
      <c r="T426" s="12">
        <f t="shared" si="41"/>
        <v>40994.084479166668</v>
      </c>
    </row>
    <row r="427" spans="1:20" ht="3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42275.611157407402</v>
      </c>
      <c r="T427" s="12">
        <f t="shared" si="41"/>
        <v>42335.652824074074</v>
      </c>
    </row>
    <row r="428" spans="1:20" ht="3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42400.461967592593</v>
      </c>
      <c r="T428" s="12">
        <f t="shared" si="41"/>
        <v>42430.461967592593</v>
      </c>
    </row>
    <row r="429" spans="1:20" ht="3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42285.659027777772</v>
      </c>
      <c r="T429" s="12">
        <f t="shared" si="41"/>
        <v>42299.540972222225</v>
      </c>
    </row>
    <row r="430" spans="1:2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41778.516724537039</v>
      </c>
      <c r="T430" s="12">
        <f t="shared" si="41"/>
        <v>41806.666666666664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40070.651412037041</v>
      </c>
      <c r="T431" s="12">
        <f t="shared" si="41"/>
        <v>40143.957638888889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41512.857256944444</v>
      </c>
      <c r="T432" s="12">
        <f t="shared" si="41"/>
        <v>41527.857256944444</v>
      </c>
    </row>
    <row r="433" spans="1:20" ht="3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42526.621331018512</v>
      </c>
      <c r="T433" s="12">
        <f t="shared" si="41"/>
        <v>42556.621331018512</v>
      </c>
    </row>
    <row r="434" spans="1:20" ht="3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42238.476631944446</v>
      </c>
      <c r="T434" s="12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42228.379884259266</v>
      </c>
      <c r="T435" s="12">
        <f t="shared" si="41"/>
        <v>42288.379884259266</v>
      </c>
    </row>
    <row r="436" spans="1:20" ht="3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41576.584513888891</v>
      </c>
      <c r="T436" s="12">
        <f t="shared" si="41"/>
        <v>41609.626180555555</v>
      </c>
    </row>
    <row r="437" spans="1:20" ht="3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41500.497453703705</v>
      </c>
      <c r="T437" s="12">
        <f t="shared" si="41"/>
        <v>41530.497453703705</v>
      </c>
    </row>
    <row r="438" spans="1:20" ht="30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41456.11241898148</v>
      </c>
      <c r="T438" s="12">
        <f t="shared" si="41"/>
        <v>41486.11241898148</v>
      </c>
    </row>
    <row r="439" spans="1:20" ht="3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42591.06858796296</v>
      </c>
      <c r="T439" s="12">
        <f t="shared" si="41"/>
        <v>42651.06858796296</v>
      </c>
    </row>
    <row r="440" spans="1:20" ht="3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42296.011087962965</v>
      </c>
      <c r="T440" s="12">
        <f t="shared" si="41"/>
        <v>42326.052754629629</v>
      </c>
    </row>
    <row r="441" spans="1:20" ht="3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41919.511782407404</v>
      </c>
      <c r="T441" s="12">
        <f t="shared" si="41"/>
        <v>41929.511782407404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42423.735567129625</v>
      </c>
      <c r="T442" s="12">
        <f t="shared" si="41"/>
        <v>42453.693900462968</v>
      </c>
    </row>
    <row r="443" spans="1:20" ht="3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41550.543935185182</v>
      </c>
      <c r="T443" s="12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42024.638692129629</v>
      </c>
      <c r="T444" s="12">
        <f t="shared" si="41"/>
        <v>42054.638692129629</v>
      </c>
    </row>
    <row r="445" spans="1:20" ht="3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41649.765057870369</v>
      </c>
      <c r="T445" s="12">
        <f t="shared" si="41"/>
        <v>41679.765057870369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40894.656956018516</v>
      </c>
      <c r="T446" s="12">
        <f t="shared" si="41"/>
        <v>40954.656956018516</v>
      </c>
    </row>
    <row r="447" spans="1:20" ht="3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42130.085358796292</v>
      </c>
      <c r="T447" s="12">
        <f t="shared" si="41"/>
        <v>42145.085358796292</v>
      </c>
    </row>
    <row r="448" spans="1:20" ht="3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42036.833564814813</v>
      </c>
      <c r="T448" s="12">
        <f t="shared" si="41"/>
        <v>42066.833564814813</v>
      </c>
    </row>
    <row r="449" spans="1:20" ht="3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41331.305127314816</v>
      </c>
      <c r="T449" s="12">
        <f t="shared" si="41"/>
        <v>41356.263460648144</v>
      </c>
    </row>
    <row r="450" spans="1:20" ht="3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41753.508043981477</v>
      </c>
      <c r="T450" s="12">
        <f t="shared" si="41"/>
        <v>41773.508043981477</v>
      </c>
    </row>
    <row r="451" spans="1:20" ht="3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ref="R451:R514" si="45">RIGHT(N451, LEN(N451)-FIND("/", N451))</f>
        <v>animation</v>
      </c>
      <c r="S451" s="12">
        <f t="shared" ref="S451:S514" si="46">(((J451/60)/60)/24)+DATE(1970,1,1)+(-6/24)</f>
        <v>41534.318113425928</v>
      </c>
      <c r="T451" s="12">
        <f t="shared" ref="T451:T514" si="47">(((I451/60)/60)/24)+DATE(1970,1,1)+(-6/24)</f>
        <v>41564.318113425928</v>
      </c>
    </row>
    <row r="452" spans="1:20" ht="3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41654.696759259255</v>
      </c>
      <c r="T452" s="12">
        <f t="shared" si="47"/>
        <v>41684.696759259255</v>
      </c>
    </row>
    <row r="453" spans="1:20" ht="3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41634.465173611112</v>
      </c>
      <c r="T453" s="12">
        <f t="shared" si="47"/>
        <v>41664.465173611112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42107.453877314809</v>
      </c>
      <c r="T454" s="12">
        <f t="shared" si="47"/>
        <v>42137.453877314809</v>
      </c>
    </row>
    <row r="455" spans="1:20" ht="3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42038.574988425928</v>
      </c>
      <c r="T455" s="12">
        <f t="shared" si="47"/>
        <v>42054.574988425928</v>
      </c>
    </row>
    <row r="456" spans="1:20" ht="30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41938.467256944445</v>
      </c>
      <c r="T456" s="12">
        <f t="shared" si="47"/>
        <v>41969.301388888889</v>
      </c>
    </row>
    <row r="457" spans="1:20" ht="3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40970.752569444441</v>
      </c>
      <c r="T457" s="12">
        <f t="shared" si="47"/>
        <v>41015.771527777775</v>
      </c>
    </row>
    <row r="458" spans="1:20" ht="3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41547.444456018515</v>
      </c>
      <c r="T458" s="12">
        <f t="shared" si="47"/>
        <v>41568.915972222225</v>
      </c>
    </row>
    <row r="459" spans="1:20" ht="3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41837.517500000002</v>
      </c>
      <c r="T459" s="12">
        <f t="shared" si="47"/>
        <v>41867.517500000002</v>
      </c>
    </row>
    <row r="460" spans="1:20" ht="30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41378.44976851852</v>
      </c>
      <c r="T460" s="12">
        <f t="shared" si="47"/>
        <v>41408.44976851852</v>
      </c>
    </row>
    <row r="461" spans="1:20" ht="3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40800.3903587963</v>
      </c>
      <c r="T461" s="12">
        <f t="shared" si="47"/>
        <v>40860.432025462964</v>
      </c>
    </row>
    <row r="462" spans="1:2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41759.292534722219</v>
      </c>
      <c r="T462" s="12">
        <f t="shared" si="47"/>
        <v>41790.916666666664</v>
      </c>
    </row>
    <row r="463" spans="1:20" ht="3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41407.59684027778</v>
      </c>
      <c r="T463" s="12">
        <f t="shared" si="47"/>
        <v>41427.59684027778</v>
      </c>
    </row>
    <row r="464" spans="1:20" ht="3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40704.876631944448</v>
      </c>
      <c r="T464" s="12">
        <f t="shared" si="47"/>
        <v>40764.876631944448</v>
      </c>
    </row>
    <row r="465" spans="1:20" ht="30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40750.460104166668</v>
      </c>
      <c r="T465" s="12">
        <f t="shared" si="47"/>
        <v>40810.460104166668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42488.598784722228</v>
      </c>
      <c r="T466" s="12">
        <f t="shared" si="47"/>
        <v>42508.598784722228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41800.870069444441</v>
      </c>
      <c r="T467" s="12">
        <f t="shared" si="47"/>
        <v>41816.870069444441</v>
      </c>
    </row>
    <row r="468" spans="1:20" ht="3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41129.692870370374</v>
      </c>
      <c r="T468" s="12">
        <f t="shared" si="47"/>
        <v>41159.692870370374</v>
      </c>
    </row>
    <row r="469" spans="1:20" ht="3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41135.429791666669</v>
      </c>
      <c r="T469" s="12">
        <f t="shared" si="47"/>
        <v>41180.429791666669</v>
      </c>
    </row>
    <row r="470" spans="1:20" ht="3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41040.917627314811</v>
      </c>
      <c r="T470" s="12">
        <f t="shared" si="47"/>
        <v>41100.910474537035</v>
      </c>
    </row>
    <row r="471" spans="1:2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41827.739861111113</v>
      </c>
      <c r="T471" s="12">
        <f t="shared" si="47"/>
        <v>41887.739861111113</v>
      </c>
    </row>
    <row r="472" spans="1:20" ht="3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41604.917696759258</v>
      </c>
      <c r="T472" s="12">
        <f t="shared" si="47"/>
        <v>41654.916666666664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41703.471979166665</v>
      </c>
      <c r="T473" s="12">
        <f t="shared" si="47"/>
        <v>41748.430312500001</v>
      </c>
    </row>
    <row r="474" spans="1:20" ht="3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41844.672662037039</v>
      </c>
      <c r="T474" s="12">
        <f t="shared" si="47"/>
        <v>41874.672662037039</v>
      </c>
    </row>
    <row r="475" spans="1:20" ht="3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41869.448136574072</v>
      </c>
      <c r="T475" s="12">
        <f t="shared" si="47"/>
        <v>41899.448136574072</v>
      </c>
    </row>
    <row r="476" spans="1:20" ht="30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42753.079039351855</v>
      </c>
      <c r="T476" s="12">
        <f t="shared" si="47"/>
        <v>42783.079039351855</v>
      </c>
    </row>
    <row r="477" spans="1:20" ht="3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42099.836145833338</v>
      </c>
      <c r="T477" s="12">
        <f t="shared" si="47"/>
        <v>42129.836145833338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41757.725011574075</v>
      </c>
      <c r="T478" s="12">
        <f t="shared" si="47"/>
        <v>41792.915972222225</v>
      </c>
    </row>
    <row r="479" spans="1:20" ht="3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40987.58488425926</v>
      </c>
      <c r="T479" s="12">
        <f t="shared" si="47"/>
        <v>41047.58488425926</v>
      </c>
    </row>
    <row r="480" spans="1:20" ht="3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42065.660983796297</v>
      </c>
      <c r="T480" s="12">
        <f t="shared" si="47"/>
        <v>42095.619317129633</v>
      </c>
    </row>
    <row r="481" spans="1:20" ht="30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41904.157812500001</v>
      </c>
      <c r="T481" s="12">
        <f t="shared" si="47"/>
        <v>41964.199479166666</v>
      </c>
    </row>
    <row r="482" spans="1:20" ht="3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41465.250173611108</v>
      </c>
      <c r="T482" s="12">
        <f t="shared" si="47"/>
        <v>41495.250173611108</v>
      </c>
    </row>
    <row r="483" spans="1:20" ht="3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41162.422326388885</v>
      </c>
      <c r="T483" s="12">
        <f t="shared" si="47"/>
        <v>41192.422326388885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42447.646875000006</v>
      </c>
      <c r="T484" s="12">
        <f t="shared" si="47"/>
        <v>42474.356944444444</v>
      </c>
    </row>
    <row r="485" spans="1:20" ht="3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41242.947592592594</v>
      </c>
      <c r="T485" s="12">
        <f t="shared" si="47"/>
        <v>41302.947592592594</v>
      </c>
    </row>
    <row r="486" spans="1:20" ht="3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42272.68949074074</v>
      </c>
      <c r="T486" s="12">
        <f t="shared" si="47"/>
        <v>42313.731157407412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41381.25577546296</v>
      </c>
      <c r="T487" s="12">
        <f t="shared" si="47"/>
        <v>41411.25577546296</v>
      </c>
    </row>
    <row r="488" spans="1:20" ht="3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41761.69258101852</v>
      </c>
      <c r="T488" s="12">
        <f t="shared" si="47"/>
        <v>41791.69258101852</v>
      </c>
    </row>
    <row r="489" spans="1:20" ht="3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42669.344837962963</v>
      </c>
      <c r="T489" s="12">
        <f t="shared" si="47"/>
        <v>42729.386504629627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42713.804398148146</v>
      </c>
      <c r="T490" s="12">
        <f t="shared" si="47"/>
        <v>42743.804398148146</v>
      </c>
    </row>
    <row r="491" spans="1:20" ht="3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40882.231666666667</v>
      </c>
      <c r="T491" s="12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41113.718576388892</v>
      </c>
      <c r="T492" s="12">
        <f t="shared" si="47"/>
        <v>41143.718576388892</v>
      </c>
    </row>
    <row r="493" spans="1:20" ht="3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42366.732627314821</v>
      </c>
      <c r="T493" s="12">
        <f t="shared" si="47"/>
        <v>42396.732627314821</v>
      </c>
    </row>
    <row r="494" spans="1:20" ht="3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42595.78506944445</v>
      </c>
      <c r="T494" s="12">
        <f t="shared" si="47"/>
        <v>42655.78506944445</v>
      </c>
    </row>
    <row r="495" spans="1:20" ht="3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42114.476134259254</v>
      </c>
      <c r="T495" s="12">
        <f t="shared" si="47"/>
        <v>42144.476134259254</v>
      </c>
    </row>
    <row r="496" spans="1:20" ht="3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41799.580613425926</v>
      </c>
      <c r="T496" s="12">
        <f t="shared" si="47"/>
        <v>41822.875</v>
      </c>
    </row>
    <row r="497" spans="1:20" ht="3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42171.577604166669</v>
      </c>
      <c r="T497" s="12">
        <f t="shared" si="47"/>
        <v>42201.577604166669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41620.68141203704</v>
      </c>
      <c r="T498" s="12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41944.787789351853</v>
      </c>
      <c r="T499" s="12">
        <f t="shared" si="47"/>
        <v>41997.958333333328</v>
      </c>
    </row>
    <row r="500" spans="1:20" ht="3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40858.512141203704</v>
      </c>
      <c r="T500" s="12">
        <f t="shared" si="47"/>
        <v>40900.512141203704</v>
      </c>
    </row>
    <row r="501" spans="1:20" ht="3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40043.645462962959</v>
      </c>
      <c r="T501" s="12">
        <f t="shared" si="47"/>
        <v>40098.624305555553</v>
      </c>
    </row>
    <row r="502" spans="1:20" ht="3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40247.636006944449</v>
      </c>
      <c r="T502" s="12">
        <f t="shared" si="47"/>
        <v>40306.677777777775</v>
      </c>
    </row>
    <row r="503" spans="1:20" ht="3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40702.984386574077</v>
      </c>
      <c r="T503" s="12">
        <f t="shared" si="47"/>
        <v>40732.984386574077</v>
      </c>
    </row>
    <row r="504" spans="1:20" ht="3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40956.303530092591</v>
      </c>
      <c r="T504" s="12">
        <f t="shared" si="47"/>
        <v>40986.261863425927</v>
      </c>
    </row>
    <row r="505" spans="1:20" ht="3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41991.276655092588</v>
      </c>
      <c r="T505" s="12">
        <f t="shared" si="47"/>
        <v>42021.276655092588</v>
      </c>
    </row>
    <row r="506" spans="1:20" ht="3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40949.73364583333</v>
      </c>
      <c r="T506" s="12">
        <f t="shared" si="47"/>
        <v>41009.691979166666</v>
      </c>
    </row>
    <row r="507" spans="1:20" ht="3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42317.848217592589</v>
      </c>
      <c r="T507" s="12">
        <f t="shared" si="47"/>
        <v>42362.848217592589</v>
      </c>
    </row>
    <row r="508" spans="1:20" ht="3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41466.302314814813</v>
      </c>
      <c r="T508" s="12">
        <f t="shared" si="47"/>
        <v>41496.302314814813</v>
      </c>
    </row>
    <row r="509" spans="1:20" ht="3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41156.708993055552</v>
      </c>
      <c r="T509" s="12">
        <f t="shared" si="47"/>
        <v>41201.708993055552</v>
      </c>
    </row>
    <row r="510" spans="1:20" ht="3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40994.774317129632</v>
      </c>
      <c r="T510" s="12">
        <f t="shared" si="47"/>
        <v>41054.343055555553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42153.381597222222</v>
      </c>
      <c r="T511" s="12">
        <f t="shared" si="47"/>
        <v>42183.381597222222</v>
      </c>
    </row>
    <row r="512" spans="1:20" ht="30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42399.926377314812</v>
      </c>
      <c r="T512" s="12">
        <f t="shared" si="47"/>
        <v>42429.926377314812</v>
      </c>
    </row>
    <row r="513" spans="1:20" ht="30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41340.053032407406</v>
      </c>
      <c r="T513" s="12">
        <f t="shared" si="47"/>
        <v>41370.011365740742</v>
      </c>
    </row>
    <row r="514" spans="1:20" ht="3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42649.492210648154</v>
      </c>
      <c r="T514" s="12">
        <f t="shared" si="47"/>
        <v>42694.533877314811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ref="R515:R578" si="51">RIGHT(N515, LEN(N515)-FIND("/", N515))</f>
        <v>animation</v>
      </c>
      <c r="S515" s="12">
        <f t="shared" ref="S515:S578" si="52">(((J515/60)/60)/24)+DATE(1970,1,1)+(-6/24)</f>
        <v>42552.403993055559</v>
      </c>
      <c r="T515" s="12">
        <f t="shared" ref="T515:T578" si="53">(((I515/60)/60)/24)+DATE(1970,1,1)+(-6/24)</f>
        <v>42597.041666666672</v>
      </c>
    </row>
    <row r="516" spans="1:20" ht="3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41830.363969907405</v>
      </c>
      <c r="T516" s="12">
        <f t="shared" si="53"/>
        <v>41860.363969907405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42327.240752314814</v>
      </c>
      <c r="T517" s="12">
        <f t="shared" si="53"/>
        <v>42367.240752314814</v>
      </c>
    </row>
    <row r="518" spans="1:2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42091.528703703705</v>
      </c>
      <c r="T518" s="12">
        <f t="shared" si="53"/>
        <v>42151.528703703705</v>
      </c>
    </row>
    <row r="519" spans="1:20" ht="3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42738.365289351852</v>
      </c>
      <c r="T519" s="12">
        <f t="shared" si="53"/>
        <v>42768.365289351852</v>
      </c>
    </row>
    <row r="520" spans="1:20" ht="3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42223.366018518514</v>
      </c>
      <c r="T520" s="12">
        <f t="shared" si="53"/>
        <v>42253.365277777775</v>
      </c>
    </row>
    <row r="521" spans="1:20" ht="3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41218.141446759262</v>
      </c>
      <c r="T521" s="12">
        <f t="shared" si="53"/>
        <v>41248.141446759262</v>
      </c>
    </row>
    <row r="522" spans="1:20" ht="3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42318.452094907407</v>
      </c>
      <c r="T522" s="12">
        <f t="shared" si="53"/>
        <v>42348.452094907407</v>
      </c>
    </row>
    <row r="523" spans="1:20" ht="3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42645.842812499999</v>
      </c>
      <c r="T523" s="12">
        <f t="shared" si="53"/>
        <v>42674.957638888889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42429.790798611109</v>
      </c>
      <c r="T524" s="12">
        <f t="shared" si="53"/>
        <v>42449.749131944445</v>
      </c>
    </row>
    <row r="525" spans="1:20" ht="3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42237.88282407407</v>
      </c>
      <c r="T525" s="12">
        <f t="shared" si="53"/>
        <v>42267.88282407407</v>
      </c>
    </row>
    <row r="526" spans="1:20" ht="3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42492.467233796298</v>
      </c>
      <c r="T526" s="12">
        <f t="shared" si="53"/>
        <v>42522.467233796298</v>
      </c>
    </row>
    <row r="527" spans="1:20" ht="3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41850.150937500002</v>
      </c>
      <c r="T527" s="12">
        <f t="shared" si="53"/>
        <v>41895.150937500002</v>
      </c>
    </row>
    <row r="528" spans="1:20" ht="30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42192.341944444444</v>
      </c>
      <c r="T528" s="12">
        <f t="shared" si="53"/>
        <v>42223.458333333328</v>
      </c>
    </row>
    <row r="529" spans="1:20" ht="3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42752.955625000002</v>
      </c>
      <c r="T529" s="12">
        <f t="shared" si="53"/>
        <v>42783.420138888891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42155.670219907406</v>
      </c>
      <c r="T530" s="12">
        <f t="shared" si="53"/>
        <v>42176.638888888891</v>
      </c>
    </row>
    <row r="531" spans="1:20" ht="3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42724.781180555554</v>
      </c>
      <c r="T531" s="12">
        <f t="shared" si="53"/>
        <v>42745.958333333328</v>
      </c>
    </row>
    <row r="532" spans="1:20" ht="3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42157.341064814813</v>
      </c>
      <c r="T532" s="12">
        <f t="shared" si="53"/>
        <v>42178.833333333328</v>
      </c>
    </row>
    <row r="533" spans="1:20" ht="3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42675.815150462964</v>
      </c>
      <c r="T533" s="12">
        <f t="shared" si="53"/>
        <v>42721.040972222225</v>
      </c>
    </row>
    <row r="534" spans="1:20" ht="3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42472.757037037038</v>
      </c>
      <c r="T534" s="12">
        <f t="shared" si="53"/>
        <v>42502.757037037038</v>
      </c>
    </row>
    <row r="535" spans="1:20" ht="3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42482.18478009259</v>
      </c>
      <c r="T535" s="12">
        <f t="shared" si="53"/>
        <v>42506.18478009259</v>
      </c>
    </row>
    <row r="536" spans="1:20" ht="3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42270.560995370368</v>
      </c>
      <c r="T536" s="12">
        <f t="shared" si="53"/>
        <v>42309.708333333328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42711.295196759253</v>
      </c>
      <c r="T537" s="12">
        <f t="shared" si="53"/>
        <v>42741.295196759253</v>
      </c>
    </row>
    <row r="538" spans="1:20" ht="3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42179.094988425932</v>
      </c>
      <c r="T538" s="12">
        <f t="shared" si="53"/>
        <v>42219.5</v>
      </c>
    </row>
    <row r="539" spans="1:20" ht="3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42282.518414351856</v>
      </c>
      <c r="T539" s="12">
        <f t="shared" si="53"/>
        <v>42312.560081018513</v>
      </c>
    </row>
    <row r="540" spans="1:20" ht="3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42473.544710648144</v>
      </c>
      <c r="T540" s="12">
        <f t="shared" si="53"/>
        <v>42503.544710648144</v>
      </c>
    </row>
    <row r="541" spans="1:20" ht="3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42534.799849537041</v>
      </c>
      <c r="T541" s="12">
        <f t="shared" si="53"/>
        <v>42555.799849537041</v>
      </c>
    </row>
    <row r="542" spans="1:20" ht="3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42009.567199074074</v>
      </c>
      <c r="T542" s="12">
        <f t="shared" si="53"/>
        <v>42039.567199074074</v>
      </c>
    </row>
    <row r="543" spans="1:20" ht="3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42275.796689814815</v>
      </c>
      <c r="T543" s="12">
        <f t="shared" si="53"/>
        <v>42305.796689814815</v>
      </c>
    </row>
    <row r="544" spans="1:20" ht="3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42433.487453703703</v>
      </c>
      <c r="T544" s="12">
        <f t="shared" si="53"/>
        <v>42493.445787037039</v>
      </c>
    </row>
    <row r="545" spans="1:20" ht="3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41913.842152777775</v>
      </c>
      <c r="T545" s="12">
        <f t="shared" si="53"/>
        <v>41943.842152777775</v>
      </c>
    </row>
    <row r="546" spans="1:20" ht="3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42525.406944444447</v>
      </c>
      <c r="T546" s="12">
        <f t="shared" si="53"/>
        <v>42555.406944444447</v>
      </c>
    </row>
    <row r="547" spans="1:20" ht="3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42283.342465277776</v>
      </c>
      <c r="T547" s="12">
        <f t="shared" si="53"/>
        <v>42323.384131944447</v>
      </c>
    </row>
    <row r="548" spans="1:20" ht="3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42249.417997685188</v>
      </c>
      <c r="T548" s="12">
        <f t="shared" si="53"/>
        <v>42294.417997685188</v>
      </c>
    </row>
    <row r="549" spans="1:20" ht="3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42380.446342592593</v>
      </c>
      <c r="T549" s="12">
        <f t="shared" si="53"/>
        <v>42410.446342592593</v>
      </c>
    </row>
    <row r="550" spans="1:20" ht="30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42276.653333333335</v>
      </c>
      <c r="T550" s="12">
        <f t="shared" si="53"/>
        <v>42306.653333333335</v>
      </c>
    </row>
    <row r="551" spans="1:20" ht="3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42163.386828703704</v>
      </c>
      <c r="T551" s="12">
        <f t="shared" si="53"/>
        <v>42193.386828703704</v>
      </c>
    </row>
    <row r="552" spans="1:20" ht="3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42753.428761574076</v>
      </c>
      <c r="T552" s="12">
        <f t="shared" si="53"/>
        <v>42765.958333333328</v>
      </c>
    </row>
    <row r="553" spans="1:20" ht="3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42173.025740740741</v>
      </c>
      <c r="T553" s="12">
        <f t="shared" si="53"/>
        <v>42217.495138888888</v>
      </c>
    </row>
    <row r="554" spans="1:20" ht="3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42318.366851851853</v>
      </c>
      <c r="T554" s="12">
        <f t="shared" si="53"/>
        <v>42378.366851851853</v>
      </c>
    </row>
    <row r="555" spans="1:20" ht="3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41927.46980324074</v>
      </c>
      <c r="T555" s="12">
        <f t="shared" si="53"/>
        <v>41957.511469907404</v>
      </c>
    </row>
    <row r="556" spans="1:20" ht="3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41901.434861111113</v>
      </c>
      <c r="T556" s="12">
        <f t="shared" si="53"/>
        <v>41931.434861111113</v>
      </c>
    </row>
    <row r="557" spans="1:20" ht="3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42503.103506944448</v>
      </c>
      <c r="T557" s="12">
        <f t="shared" si="53"/>
        <v>42533.103506944448</v>
      </c>
    </row>
    <row r="558" spans="1:2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42345.610150462962</v>
      </c>
      <c r="T558" s="12">
        <f t="shared" si="53"/>
        <v>42375.610150462962</v>
      </c>
    </row>
    <row r="559" spans="1:20" ht="3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42676.692164351851</v>
      </c>
      <c r="T559" s="12">
        <f t="shared" si="53"/>
        <v>42706.733831018515</v>
      </c>
    </row>
    <row r="560" spans="1:20" ht="3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42057.633159722223</v>
      </c>
      <c r="T560" s="12">
        <f t="shared" si="53"/>
        <v>42087.591493055559</v>
      </c>
    </row>
    <row r="561" spans="1:20" ht="3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42321.033101851848</v>
      </c>
      <c r="T561" s="12">
        <f t="shared" si="53"/>
        <v>42351.033101851848</v>
      </c>
    </row>
    <row r="562" spans="1:20" ht="30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41960.521354166667</v>
      </c>
      <c r="T562" s="12">
        <f t="shared" si="53"/>
        <v>41990.521354166667</v>
      </c>
    </row>
    <row r="563" spans="1:20" ht="3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42268.408715277779</v>
      </c>
      <c r="T563" s="12">
        <f t="shared" si="53"/>
        <v>42303.408715277779</v>
      </c>
    </row>
    <row r="564" spans="1:20" ht="3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42692.139062500006</v>
      </c>
      <c r="T564" s="12">
        <f t="shared" si="53"/>
        <v>42722.139062500006</v>
      </c>
    </row>
    <row r="565" spans="1:20" ht="3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42021.819988425923</v>
      </c>
      <c r="T565" s="12">
        <f t="shared" si="53"/>
        <v>42051.819988425923</v>
      </c>
    </row>
    <row r="566" spans="1:20" ht="3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42411.692997685182</v>
      </c>
      <c r="T566" s="12">
        <f t="shared" si="53"/>
        <v>42441.692997685182</v>
      </c>
    </row>
    <row r="567" spans="1:20" ht="3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42165.535289351858</v>
      </c>
      <c r="T567" s="12">
        <f t="shared" si="53"/>
        <v>42195.535289351858</v>
      </c>
    </row>
    <row r="568" spans="1:20" ht="3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42535.43440972222</v>
      </c>
      <c r="T568" s="12">
        <f t="shared" si="53"/>
        <v>42565.43440972222</v>
      </c>
    </row>
    <row r="569" spans="1:20" ht="3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41975.592523148152</v>
      </c>
      <c r="T569" s="12">
        <f t="shared" si="53"/>
        <v>42005.592523148152</v>
      </c>
    </row>
    <row r="570" spans="1:20" ht="4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42348.6715625</v>
      </c>
      <c r="T570" s="12">
        <f t="shared" si="53"/>
        <v>42385.208333333328</v>
      </c>
    </row>
    <row r="571" spans="1:20" ht="30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42340.597361111111</v>
      </c>
      <c r="T571" s="12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42388.548252314817</v>
      </c>
      <c r="T572" s="12">
        <f t="shared" si="53"/>
        <v>42418.548252314817</v>
      </c>
    </row>
    <row r="573" spans="1:20" ht="3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42192.566238425927</v>
      </c>
      <c r="T573" s="12">
        <f t="shared" si="53"/>
        <v>42211.915972222225</v>
      </c>
    </row>
    <row r="574" spans="1:20" ht="3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42282.46629629629</v>
      </c>
      <c r="T574" s="12">
        <f t="shared" si="53"/>
        <v>42312.507962962962</v>
      </c>
    </row>
    <row r="575" spans="1:20" ht="3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41962.800127314811</v>
      </c>
      <c r="T575" s="12">
        <f t="shared" si="53"/>
        <v>42021.8</v>
      </c>
    </row>
    <row r="576" spans="1:20" ht="3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42632.193368055552</v>
      </c>
      <c r="T576" s="12">
        <f t="shared" si="53"/>
        <v>42662.193368055552</v>
      </c>
    </row>
    <row r="577" spans="1:20" ht="3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42138.442627314813</v>
      </c>
      <c r="T577" s="12">
        <f t="shared" si="53"/>
        <v>42168.442627314813</v>
      </c>
    </row>
    <row r="578" spans="1:20" ht="3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42031.221666666665</v>
      </c>
      <c r="T578" s="12">
        <f t="shared" si="53"/>
        <v>42091.18</v>
      </c>
    </row>
    <row r="579" spans="1:20" ht="3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ref="R579:R642" si="57">RIGHT(N579, LEN(N579)-FIND("/", N579))</f>
        <v>web</v>
      </c>
      <c r="S579" s="12">
        <f t="shared" ref="S579:S642" si="58">(((J579/60)/60)/24)+DATE(1970,1,1)+(-6/24)</f>
        <v>42450.339143518519</v>
      </c>
      <c r="T579" s="12">
        <f t="shared" ref="T579:T642" si="59">(((I579/60)/60)/24)+DATE(1970,1,1)+(-6/24)</f>
        <v>42510.339143518519</v>
      </c>
    </row>
    <row r="580" spans="1:2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42230.328622685185</v>
      </c>
      <c r="T580" s="12">
        <f t="shared" si="59"/>
        <v>42254.328622685185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41968.602118055554</v>
      </c>
      <c r="T581" s="12">
        <f t="shared" si="59"/>
        <v>41998.602118055554</v>
      </c>
    </row>
    <row r="582" spans="1:20" ht="3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42605.658182870371</v>
      </c>
      <c r="T582" s="12">
        <f t="shared" si="59"/>
        <v>42635.658182870371</v>
      </c>
    </row>
    <row r="583" spans="1:20" ht="3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42187.762777777782</v>
      </c>
      <c r="T583" s="12">
        <f t="shared" si="59"/>
        <v>42217.762777777782</v>
      </c>
    </row>
    <row r="584" spans="1:20" ht="3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42055.489803240736</v>
      </c>
      <c r="T584" s="12">
        <f t="shared" si="59"/>
        <v>42078.5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42052.68850694444</v>
      </c>
      <c r="T585" s="12">
        <f t="shared" si="59"/>
        <v>42082.646840277783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42049.466620370367</v>
      </c>
      <c r="T586" s="12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42283.1409375</v>
      </c>
      <c r="T587" s="12">
        <f t="shared" si="59"/>
        <v>42338.75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42020.604247685187</v>
      </c>
      <c r="T588" s="12">
        <f t="shared" si="59"/>
        <v>42050.604247685187</v>
      </c>
    </row>
    <row r="589" spans="1:20" ht="6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42080.507326388892</v>
      </c>
      <c r="T589" s="12">
        <f t="shared" si="59"/>
        <v>42110.507326388892</v>
      </c>
    </row>
    <row r="590" spans="1:20" ht="3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42631.519513888896</v>
      </c>
      <c r="T590" s="12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42178.364571759259</v>
      </c>
      <c r="T591" s="12">
        <f t="shared" si="59"/>
        <v>42193.364571759259</v>
      </c>
    </row>
    <row r="592" spans="1:20" ht="3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42377.304756944446</v>
      </c>
      <c r="T592" s="12">
        <f t="shared" si="59"/>
        <v>42408.292361111111</v>
      </c>
    </row>
    <row r="593" spans="1:20" ht="3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42177.293171296296</v>
      </c>
      <c r="T593" s="12">
        <f t="shared" si="59"/>
        <v>42207.293171296296</v>
      </c>
    </row>
    <row r="594" spans="1:20" ht="3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41945.982175925928</v>
      </c>
      <c r="T594" s="12">
        <f t="shared" si="59"/>
        <v>41975.982175925921</v>
      </c>
    </row>
    <row r="595" spans="1:20" ht="3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42070.427604166667</v>
      </c>
      <c r="T595" s="12">
        <f t="shared" si="59"/>
        <v>42100.385937500003</v>
      </c>
    </row>
    <row r="596" spans="1:2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42446.530162037037</v>
      </c>
      <c r="T596" s="12">
        <f t="shared" si="59"/>
        <v>42476.530162037037</v>
      </c>
    </row>
    <row r="597" spans="1:20" ht="3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42082.819884259254</v>
      </c>
      <c r="T597" s="12">
        <f t="shared" si="59"/>
        <v>42127.819884259254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42646.646898148145</v>
      </c>
      <c r="T598" s="12">
        <f t="shared" si="59"/>
        <v>42676.646898148145</v>
      </c>
    </row>
    <row r="599" spans="1:20" ht="30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42545.455266203702</v>
      </c>
      <c r="T599" s="12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41947.75209490741</v>
      </c>
      <c r="T600" s="12">
        <f t="shared" si="59"/>
        <v>41977.75209490741</v>
      </c>
    </row>
    <row r="601" spans="1:20" ht="3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42047.562523148154</v>
      </c>
      <c r="T601" s="12">
        <f t="shared" si="59"/>
        <v>42071.386111111111</v>
      </c>
    </row>
    <row r="602" spans="1:2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42073.548171296294</v>
      </c>
      <c r="T602" s="12">
        <f t="shared" si="59"/>
        <v>42133.548171296294</v>
      </c>
    </row>
    <row r="603" spans="1:20" ht="3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41969.608090277776</v>
      </c>
      <c r="T603" s="12">
        <f t="shared" si="59"/>
        <v>41999.608090277776</v>
      </c>
    </row>
    <row r="604" spans="1:20" ht="3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42143.54415509259</v>
      </c>
      <c r="T604" s="12">
        <f t="shared" si="59"/>
        <v>42173.54415509259</v>
      </c>
    </row>
    <row r="605" spans="1:20" ht="3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41835.389155092591</v>
      </c>
      <c r="T605" s="12">
        <f t="shared" si="59"/>
        <v>41865.389155092591</v>
      </c>
    </row>
    <row r="606" spans="1:20" ht="3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41848.785370370373</v>
      </c>
      <c r="T606" s="12">
        <f t="shared" si="59"/>
        <v>41878.785370370373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42194.107731481476</v>
      </c>
      <c r="T607" s="12">
        <f t="shared" si="59"/>
        <v>42239.107731481476</v>
      </c>
    </row>
    <row r="608" spans="1:20" ht="3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42102.400567129633</v>
      </c>
      <c r="T608" s="12">
        <f t="shared" si="59"/>
        <v>42148.375</v>
      </c>
    </row>
    <row r="609" spans="1:20" ht="3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42300.575648148151</v>
      </c>
      <c r="T609" s="12">
        <f t="shared" si="59"/>
        <v>42330.617314814815</v>
      </c>
    </row>
    <row r="610" spans="1:20" ht="3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42140.671064814815</v>
      </c>
      <c r="T610" s="12">
        <f t="shared" si="59"/>
        <v>42170.671064814815</v>
      </c>
    </row>
    <row r="611" spans="1:20" ht="3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42306.784074074079</v>
      </c>
      <c r="T611" s="12">
        <f t="shared" si="59"/>
        <v>42336.825740740736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42086.58085648148</v>
      </c>
      <c r="T612" s="12">
        <f t="shared" si="59"/>
        <v>42116.58085648148</v>
      </c>
    </row>
    <row r="613" spans="1:20" ht="3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42328.310613425929</v>
      </c>
      <c r="T613" s="12">
        <f t="shared" si="59"/>
        <v>42388.310613425929</v>
      </c>
    </row>
    <row r="614" spans="1:2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42584.781782407401</v>
      </c>
      <c r="T614" s="12">
        <f t="shared" si="59"/>
        <v>42614.781782407401</v>
      </c>
    </row>
    <row r="615" spans="1:20" ht="3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42247.246759259258</v>
      </c>
      <c r="T615" s="12">
        <f t="shared" si="59"/>
        <v>42277.957638888889</v>
      </c>
    </row>
    <row r="616" spans="1:20" ht="3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42514.811805555553</v>
      </c>
      <c r="T616" s="12">
        <f t="shared" si="59"/>
        <v>42544.811805555553</v>
      </c>
    </row>
    <row r="617" spans="1:20" ht="3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42241.872210648144</v>
      </c>
      <c r="T617" s="12">
        <f t="shared" si="59"/>
        <v>42271.872210648144</v>
      </c>
    </row>
    <row r="618" spans="1:20" ht="3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42761.126238425932</v>
      </c>
      <c r="T618" s="12">
        <f t="shared" si="59"/>
        <v>42791.126238425932</v>
      </c>
    </row>
    <row r="619" spans="1:20" ht="3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42087.093090277776</v>
      </c>
      <c r="T619" s="12">
        <f t="shared" si="59"/>
        <v>42132.093090277776</v>
      </c>
    </row>
    <row r="620" spans="1:20" ht="3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42317.560219907406</v>
      </c>
      <c r="T620" s="12">
        <f t="shared" si="59"/>
        <v>42347.560219907406</v>
      </c>
    </row>
    <row r="621" spans="1:2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41908.400347222225</v>
      </c>
      <c r="T621" s="12">
        <f t="shared" si="59"/>
        <v>41968.442013888889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41831.466874999998</v>
      </c>
      <c r="T622" s="12">
        <f t="shared" si="59"/>
        <v>41876.466874999998</v>
      </c>
    </row>
    <row r="623" spans="1:20" ht="3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42528.737696759257</v>
      </c>
      <c r="T623" s="12">
        <f t="shared" si="59"/>
        <v>42558.737696759257</v>
      </c>
    </row>
    <row r="624" spans="1:20" ht="3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42532.524745370371</v>
      </c>
      <c r="T624" s="12">
        <f t="shared" si="59"/>
        <v>42552.524745370371</v>
      </c>
    </row>
    <row r="625" spans="1:20" ht="3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42121.759224537032</v>
      </c>
      <c r="T625" s="12">
        <f t="shared" si="59"/>
        <v>42151.759224537032</v>
      </c>
    </row>
    <row r="626" spans="1:20" ht="3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42108.738900462966</v>
      </c>
      <c r="T626" s="12">
        <f t="shared" si="59"/>
        <v>42138.738900462966</v>
      </c>
    </row>
    <row r="627" spans="1:20" ht="3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42790.645567129628</v>
      </c>
      <c r="T627" s="12">
        <f t="shared" si="59"/>
        <v>42820.603900462964</v>
      </c>
    </row>
    <row r="628" spans="1:20" ht="3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42198.309479166666</v>
      </c>
      <c r="T628" s="12">
        <f t="shared" si="59"/>
        <v>42231.306944444441</v>
      </c>
    </row>
    <row r="629" spans="1:20" ht="3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42384.056840277779</v>
      </c>
      <c r="T629" s="12">
        <f t="shared" si="59"/>
        <v>42443.708333333328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41803.442789351851</v>
      </c>
      <c r="T630" s="12">
        <f t="shared" si="59"/>
        <v>41833.442789351851</v>
      </c>
    </row>
    <row r="631" spans="1:20" ht="3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42474.387824074074</v>
      </c>
      <c r="T631" s="12">
        <f t="shared" si="59"/>
        <v>42504.387824074074</v>
      </c>
    </row>
    <row r="632" spans="1:20" ht="3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42223.369456018518</v>
      </c>
      <c r="T632" s="12">
        <f t="shared" si="59"/>
        <v>42252.965277777781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42489.522326388891</v>
      </c>
      <c r="T633" s="12">
        <f t="shared" si="59"/>
        <v>42518.522326388891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42303.409317129626</v>
      </c>
      <c r="T634" s="12">
        <f t="shared" si="59"/>
        <v>42333.450983796298</v>
      </c>
    </row>
    <row r="635" spans="1:20" ht="3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42507.04932870371</v>
      </c>
      <c r="T635" s="12">
        <f t="shared" si="59"/>
        <v>42538.708333333328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42031.678576388891</v>
      </c>
      <c r="T636" s="12">
        <f t="shared" si="59"/>
        <v>42061.678576388891</v>
      </c>
    </row>
    <row r="637" spans="1:2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42075.842152777783</v>
      </c>
      <c r="T637" s="12">
        <f t="shared" si="59"/>
        <v>42105.842152777783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42131.205439814818</v>
      </c>
      <c r="T638" s="12">
        <f t="shared" si="59"/>
        <v>42161.19930555555</v>
      </c>
    </row>
    <row r="639" spans="1:20" ht="3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42762.712013888886</v>
      </c>
      <c r="T639" s="12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42759.343310185184</v>
      </c>
      <c r="T640" s="12">
        <f t="shared" si="59"/>
        <v>42819.30164351852</v>
      </c>
    </row>
    <row r="641" spans="1:2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41865.333275462966</v>
      </c>
      <c r="T641" s="12">
        <f t="shared" si="59"/>
        <v>41925.333275462966</v>
      </c>
    </row>
    <row r="642" spans="1:20" ht="3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42683.170312500006</v>
      </c>
      <c r="T642" s="12">
        <f t="shared" si="59"/>
        <v>42698.708333333328</v>
      </c>
    </row>
    <row r="643" spans="1:20" ht="3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ref="R643:R706" si="63">RIGHT(N643, LEN(N643)-FIND("/", N643))</f>
        <v>wearables</v>
      </c>
      <c r="S643" s="12">
        <f t="shared" ref="S643:S706" si="64">(((J643/60)/60)/24)+DATE(1970,1,1)+(-6/24)</f>
        <v>42199.32</v>
      </c>
      <c r="T643" s="12">
        <f t="shared" ref="T643:T706" si="65">(((I643/60)/60)/24)+DATE(1970,1,1)+(-6/24)</f>
        <v>42229.32</v>
      </c>
    </row>
    <row r="644" spans="1:20" ht="3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42199.401319444441</v>
      </c>
      <c r="T644" s="12">
        <f t="shared" si="65"/>
        <v>42235.401319444441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42100.392071759255</v>
      </c>
      <c r="T645" s="12">
        <f t="shared" si="65"/>
        <v>42155.392071759255</v>
      </c>
    </row>
    <row r="646" spans="1:20" ht="3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41898.415960648148</v>
      </c>
      <c r="T646" s="12">
        <f t="shared" si="65"/>
        <v>41940.791666666664</v>
      </c>
    </row>
    <row r="647" spans="1:2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42563.776319444441</v>
      </c>
      <c r="T647" s="12">
        <f t="shared" si="65"/>
        <v>42593.776319444441</v>
      </c>
    </row>
    <row r="648" spans="1:20" ht="3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41832.602627314816</v>
      </c>
      <c r="T648" s="12">
        <f t="shared" si="65"/>
        <v>41862.602627314816</v>
      </c>
    </row>
    <row r="649" spans="1:20" ht="3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42416.517928240741</v>
      </c>
      <c r="T649" s="12">
        <f t="shared" si="65"/>
        <v>42446.476261574076</v>
      </c>
    </row>
    <row r="650" spans="1:2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41891.443379629629</v>
      </c>
      <c r="T650" s="12">
        <f t="shared" si="65"/>
        <v>41926.443379629629</v>
      </c>
    </row>
    <row r="651" spans="1:20" ht="3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41877.662187499998</v>
      </c>
      <c r="T651" s="12">
        <f t="shared" si="65"/>
        <v>41898.662187499998</v>
      </c>
    </row>
    <row r="652" spans="1:20" ht="3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41931.786851851852</v>
      </c>
      <c r="T652" s="12">
        <f t="shared" si="65"/>
        <v>41991.828518518523</v>
      </c>
    </row>
    <row r="653" spans="1:20" ht="3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41955.767488425925</v>
      </c>
      <c r="T653" s="12">
        <f t="shared" si="65"/>
        <v>41985.767488425925</v>
      </c>
    </row>
    <row r="654" spans="1:20" ht="3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42675.440393518518</v>
      </c>
      <c r="T654" s="12">
        <f t="shared" si="65"/>
        <v>42705.482060185182</v>
      </c>
    </row>
    <row r="655" spans="1:20" ht="3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42199.368518518517</v>
      </c>
      <c r="T655" s="12">
        <f t="shared" si="65"/>
        <v>42236.368518518517</v>
      </c>
    </row>
    <row r="656" spans="1:20" ht="3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42163.707326388889</v>
      </c>
      <c r="T656" s="12">
        <f t="shared" si="65"/>
        <v>42193.707326388889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42045.707314814819</v>
      </c>
      <c r="T657" s="12">
        <f t="shared" si="65"/>
        <v>42075.665648148148</v>
      </c>
    </row>
    <row r="658" spans="1:20" ht="3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42417.554618055554</v>
      </c>
      <c r="T658" s="12">
        <f t="shared" si="65"/>
        <v>42477.512951388882</v>
      </c>
    </row>
    <row r="659" spans="1:20" ht="3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42331.59574074074</v>
      </c>
      <c r="T659" s="12">
        <f t="shared" si="65"/>
        <v>42361.59574074074</v>
      </c>
    </row>
    <row r="660" spans="1:20" ht="3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42178.910752314812</v>
      </c>
      <c r="T660" s="12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42209.343692129631</v>
      </c>
      <c r="T661" s="12">
        <f t="shared" si="65"/>
        <v>42239.343692129631</v>
      </c>
    </row>
    <row r="662" spans="1:20" ht="3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41922.491655092592</v>
      </c>
      <c r="T662" s="12">
        <f t="shared" si="65"/>
        <v>41952.533321759263</v>
      </c>
    </row>
    <row r="663" spans="1:20" ht="3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42636.395358796297</v>
      </c>
      <c r="T663" s="12">
        <f t="shared" si="65"/>
        <v>42666.395358796297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41990.188043981485</v>
      </c>
      <c r="T664" s="12">
        <f t="shared" si="65"/>
        <v>42020.188043981485</v>
      </c>
    </row>
    <row r="665" spans="1:20" ht="3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42173.593240740738</v>
      </c>
      <c r="T665" s="12">
        <f t="shared" si="65"/>
        <v>42203.593240740738</v>
      </c>
    </row>
    <row r="666" spans="1:20" ht="3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42077.416377314818</v>
      </c>
      <c r="T666" s="12">
        <f t="shared" si="65"/>
        <v>42107.416377314818</v>
      </c>
    </row>
    <row r="667" spans="1:20" ht="3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42688.461354166662</v>
      </c>
      <c r="T667" s="12">
        <f t="shared" si="65"/>
        <v>42748.461354166662</v>
      </c>
    </row>
    <row r="668" spans="1:20" ht="3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41838.582152777781</v>
      </c>
      <c r="T668" s="12">
        <f t="shared" si="65"/>
        <v>41868.582152777781</v>
      </c>
    </row>
    <row r="669" spans="1:20" ht="3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42632.123414351852</v>
      </c>
      <c r="T669" s="12">
        <f t="shared" si="65"/>
        <v>42672.123414351852</v>
      </c>
    </row>
    <row r="670" spans="1:20" ht="3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42090.581273148149</v>
      </c>
      <c r="T670" s="12">
        <f t="shared" si="65"/>
        <v>42135.581273148149</v>
      </c>
    </row>
    <row r="671" spans="1:20" ht="3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42527.375671296293</v>
      </c>
      <c r="T671" s="12">
        <f t="shared" si="65"/>
        <v>42557.375671296293</v>
      </c>
    </row>
    <row r="672" spans="1:20" ht="3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42506.459722222222</v>
      </c>
      <c r="T672" s="12">
        <f t="shared" si="65"/>
        <v>42540.090277777781</v>
      </c>
    </row>
    <row r="673" spans="1:20" ht="3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41984.442731481482</v>
      </c>
      <c r="T673" s="12">
        <f t="shared" si="65"/>
        <v>42017.916666666672</v>
      </c>
    </row>
    <row r="674" spans="1:20" ht="3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41973.969490740739</v>
      </c>
      <c r="T674" s="12">
        <f t="shared" si="65"/>
        <v>42004.957638888889</v>
      </c>
    </row>
    <row r="675" spans="1:20" ht="3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41838.590474537035</v>
      </c>
      <c r="T675" s="12">
        <f t="shared" si="65"/>
        <v>41883.590474537035</v>
      </c>
    </row>
    <row r="676" spans="1:2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41802.866053240738</v>
      </c>
      <c r="T676" s="12">
        <f t="shared" si="65"/>
        <v>41862.866053240738</v>
      </c>
    </row>
    <row r="677" spans="1:20" ht="3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41975.680601851855</v>
      </c>
      <c r="T677" s="12">
        <f t="shared" si="65"/>
        <v>42005.040972222225</v>
      </c>
    </row>
    <row r="678" spans="1:20" ht="3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42012.518298611118</v>
      </c>
      <c r="T678" s="12">
        <f t="shared" si="65"/>
        <v>42042.518298611118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42504.153877314813</v>
      </c>
      <c r="T679" s="12">
        <f t="shared" si="65"/>
        <v>42549.153877314813</v>
      </c>
    </row>
    <row r="680" spans="1:20" ht="3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42481.126597222217</v>
      </c>
      <c r="T680" s="12">
        <f t="shared" si="65"/>
        <v>42511.126597222217</v>
      </c>
    </row>
    <row r="681" spans="1:20" ht="3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42556.445706018523</v>
      </c>
      <c r="T681" s="12">
        <f t="shared" si="65"/>
        <v>42616.445706018523</v>
      </c>
    </row>
    <row r="682" spans="1:20" ht="3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41864.251516203702</v>
      </c>
      <c r="T682" s="12">
        <f t="shared" si="65"/>
        <v>41899.251516203702</v>
      </c>
    </row>
    <row r="683" spans="1:20" ht="3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42639.555601851855</v>
      </c>
      <c r="T683" s="12">
        <f t="shared" si="65"/>
        <v>42669.555601851855</v>
      </c>
    </row>
    <row r="684" spans="1:20" ht="3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42778.515300925923</v>
      </c>
      <c r="T684" s="12">
        <f t="shared" si="65"/>
        <v>42808.473634259266</v>
      </c>
    </row>
    <row r="685" spans="1:20" ht="3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42634.650046296301</v>
      </c>
      <c r="T685" s="12">
        <f t="shared" si="65"/>
        <v>42674.650046296301</v>
      </c>
    </row>
    <row r="686" spans="1:2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41809.223275462966</v>
      </c>
      <c r="T686" s="12">
        <f t="shared" si="65"/>
        <v>41844.875</v>
      </c>
    </row>
    <row r="687" spans="1:20" ht="3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41971.616574074069</v>
      </c>
      <c r="T687" s="12">
        <f t="shared" si="65"/>
        <v>42016.616574074069</v>
      </c>
    </row>
    <row r="688" spans="1:20" ht="3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42189.423263888893</v>
      </c>
      <c r="T688" s="12">
        <f t="shared" si="65"/>
        <v>42219.423263888893</v>
      </c>
    </row>
    <row r="689" spans="1:20" ht="3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42711.500613425931</v>
      </c>
      <c r="T689" s="12">
        <f t="shared" si="65"/>
        <v>42771.500613425931</v>
      </c>
    </row>
    <row r="690" spans="1:20" ht="3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42261.854780092588</v>
      </c>
      <c r="T690" s="12">
        <f t="shared" si="65"/>
        <v>42291.854780092588</v>
      </c>
    </row>
    <row r="691" spans="1:20" ht="3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42675.41778935185</v>
      </c>
      <c r="T691" s="12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42579.384733796294</v>
      </c>
      <c r="T692" s="12">
        <f t="shared" si="65"/>
        <v>42622</v>
      </c>
    </row>
    <row r="693" spans="1:20" ht="30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42157.778310185182</v>
      </c>
      <c r="T693" s="12">
        <f t="shared" si="65"/>
        <v>42185.778310185182</v>
      </c>
    </row>
    <row r="694" spans="1:20" ht="3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42696.12572916667</v>
      </c>
      <c r="T694" s="12">
        <f t="shared" si="65"/>
        <v>42726.12572916667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42094.558182870373</v>
      </c>
      <c r="T695" s="12">
        <f t="shared" si="65"/>
        <v>42124.558182870373</v>
      </c>
    </row>
    <row r="696" spans="1:20" ht="3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42737.413877314815</v>
      </c>
      <c r="T696" s="12">
        <f t="shared" si="65"/>
        <v>42767.413877314815</v>
      </c>
    </row>
    <row r="697" spans="1:20" ht="3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41913.271064814813</v>
      </c>
      <c r="T697" s="12">
        <f t="shared" si="65"/>
        <v>41943.271064814813</v>
      </c>
    </row>
    <row r="698" spans="1:2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41815.677106481482</v>
      </c>
      <c r="T698" s="12">
        <f t="shared" si="65"/>
        <v>41845.677106481482</v>
      </c>
    </row>
    <row r="699" spans="1:20" ht="3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42388.273020833338</v>
      </c>
      <c r="T699" s="12">
        <f t="shared" si="65"/>
        <v>42403.273020833338</v>
      </c>
    </row>
    <row r="700" spans="1:20" ht="3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41866.681076388886</v>
      </c>
      <c r="T700" s="12">
        <f t="shared" si="65"/>
        <v>41899.833333333336</v>
      </c>
    </row>
    <row r="701" spans="1:20" ht="3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41563.235509259262</v>
      </c>
      <c r="T701" s="12">
        <f t="shared" si="65"/>
        <v>41600.416666666664</v>
      </c>
    </row>
    <row r="702" spans="1:20" ht="3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42715.438437500001</v>
      </c>
      <c r="T702" s="12">
        <f t="shared" si="65"/>
        <v>42745.438437500001</v>
      </c>
    </row>
    <row r="703" spans="1:20" ht="3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41813.412962962961</v>
      </c>
      <c r="T703" s="12">
        <f t="shared" si="65"/>
        <v>41843.412962962961</v>
      </c>
    </row>
    <row r="704" spans="1:20" ht="3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42668.476701388892</v>
      </c>
      <c r="T704" s="12">
        <f t="shared" si="65"/>
        <v>42698.518368055549</v>
      </c>
    </row>
    <row r="705" spans="1:20" ht="3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42711.700798611113</v>
      </c>
      <c r="T705" s="12">
        <f t="shared" si="65"/>
        <v>42766.73055555555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42725.942916666667</v>
      </c>
      <c r="T706" s="12">
        <f t="shared" si="65"/>
        <v>42785.942916666667</v>
      </c>
    </row>
    <row r="707" spans="1:2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ref="R707:R770" si="69">RIGHT(N707, LEN(N707)-FIND("/", N707))</f>
        <v>wearables</v>
      </c>
      <c r="S707" s="12">
        <f t="shared" ref="S707:S770" si="70">(((J707/60)/60)/24)+DATE(1970,1,1)+(-6/24)</f>
        <v>42726.241643518515</v>
      </c>
      <c r="T707" s="12">
        <f t="shared" ref="T707:T770" si="71">(((I707/60)/60)/24)+DATE(1970,1,1)+(-6/24)</f>
        <v>42756.241643518515</v>
      </c>
    </row>
    <row r="708" spans="1:20" ht="3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42676.745173611111</v>
      </c>
      <c r="T708" s="12">
        <f t="shared" si="71"/>
        <v>42718.527083333334</v>
      </c>
    </row>
    <row r="709" spans="1:20" ht="3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42696.413506944446</v>
      </c>
      <c r="T709" s="12">
        <f t="shared" si="71"/>
        <v>42736.413506944446</v>
      </c>
    </row>
    <row r="710" spans="1:20" ht="3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41835.331018518518</v>
      </c>
      <c r="T710" s="12">
        <f t="shared" si="71"/>
        <v>41895.331018518518</v>
      </c>
    </row>
    <row r="711" spans="1:2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41947.791192129633</v>
      </c>
      <c r="T711" s="12">
        <f t="shared" si="71"/>
        <v>41977.791192129633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41837.734976851854</v>
      </c>
      <c r="T712" s="12">
        <f t="shared" si="71"/>
        <v>41870.780555555553</v>
      </c>
    </row>
    <row r="713" spans="1:20" ht="3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42678.209120370375</v>
      </c>
      <c r="T713" s="12">
        <f t="shared" si="71"/>
        <v>42718.250787037032</v>
      </c>
    </row>
    <row r="714" spans="1:20" ht="3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42384.430925925932</v>
      </c>
      <c r="T714" s="12">
        <f t="shared" si="71"/>
        <v>42414.430925925932</v>
      </c>
    </row>
    <row r="715" spans="1:20" ht="3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42496.279305555552</v>
      </c>
      <c r="T715" s="12">
        <f t="shared" si="71"/>
        <v>42526.279305555552</v>
      </c>
    </row>
    <row r="716" spans="1:20" ht="3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42734.537986111114</v>
      </c>
      <c r="T716" s="12">
        <f t="shared" si="71"/>
        <v>42794.537986111114</v>
      </c>
    </row>
    <row r="717" spans="1:20" ht="3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42272.840740740736</v>
      </c>
      <c r="T717" s="12">
        <f t="shared" si="71"/>
        <v>42312.882407407407</v>
      </c>
    </row>
    <row r="718" spans="1:20" ht="3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41940.408645833333</v>
      </c>
      <c r="T718" s="12">
        <f t="shared" si="71"/>
        <v>41973.75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41857.604189814818</v>
      </c>
      <c r="T719" s="12">
        <f t="shared" si="71"/>
        <v>41887.604189814818</v>
      </c>
    </row>
    <row r="720" spans="1:20" ht="3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42752.595451388886</v>
      </c>
      <c r="T720" s="12">
        <f t="shared" si="71"/>
        <v>42783.999305555553</v>
      </c>
    </row>
    <row r="721" spans="1:20" ht="3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42408.790231481486</v>
      </c>
      <c r="T721" s="12">
        <f t="shared" si="71"/>
        <v>42422.790231481486</v>
      </c>
    </row>
    <row r="722" spans="1:20" ht="3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40909.399201388893</v>
      </c>
      <c r="T722" s="12">
        <f t="shared" si="71"/>
        <v>40937.399201388893</v>
      </c>
    </row>
    <row r="723" spans="1:20" ht="3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41807.321840277778</v>
      </c>
      <c r="T723" s="12">
        <f t="shared" si="71"/>
        <v>41852.321840277778</v>
      </c>
    </row>
    <row r="724" spans="1:20" ht="3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40977.555300925924</v>
      </c>
      <c r="T724" s="12">
        <f t="shared" si="71"/>
        <v>41007.51363425926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42184.566539351858</v>
      </c>
      <c r="T725" s="12">
        <f t="shared" si="71"/>
        <v>42214.915972222225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40694.388460648144</v>
      </c>
      <c r="T726" s="12">
        <f t="shared" si="71"/>
        <v>40724.388460648144</v>
      </c>
    </row>
    <row r="727" spans="1:20" ht="30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42321.376296296294</v>
      </c>
      <c r="T727" s="12">
        <f t="shared" si="71"/>
        <v>42351.376296296294</v>
      </c>
    </row>
    <row r="728" spans="1:20" ht="3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41345.792673611111</v>
      </c>
      <c r="T728" s="12">
        <f t="shared" si="71"/>
        <v>41375.792673611111</v>
      </c>
    </row>
    <row r="729" spans="1:20" ht="3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41246.770243055551</v>
      </c>
      <c r="T729" s="12">
        <f t="shared" si="71"/>
        <v>41288.638888888891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40731.587465277778</v>
      </c>
      <c r="T730" s="12">
        <f t="shared" si="71"/>
        <v>40776.587465277778</v>
      </c>
    </row>
    <row r="731" spans="1:20" ht="3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41110.935891203706</v>
      </c>
      <c r="T731" s="12">
        <f t="shared" si="71"/>
        <v>41170.935891203706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40854.495266203703</v>
      </c>
      <c r="T732" s="12">
        <f t="shared" si="71"/>
        <v>40884.495266203703</v>
      </c>
    </row>
    <row r="733" spans="1:20" ht="30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40879.545682870368</v>
      </c>
      <c r="T733" s="12">
        <f t="shared" si="71"/>
        <v>40930</v>
      </c>
    </row>
    <row r="734" spans="1:20" ht="3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41486.174317129626</v>
      </c>
      <c r="T734" s="12">
        <f t="shared" si="71"/>
        <v>41546.174317129626</v>
      </c>
    </row>
    <row r="735" spans="1:20" ht="3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41598.170046296298</v>
      </c>
      <c r="T735" s="12">
        <f t="shared" si="71"/>
        <v>41628.170046296298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42101.914583333331</v>
      </c>
      <c r="T736" s="12">
        <f t="shared" si="71"/>
        <v>42132.958333333328</v>
      </c>
    </row>
    <row r="737" spans="1:20" ht="30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41945.779467592591</v>
      </c>
      <c r="T737" s="12">
        <f t="shared" si="71"/>
        <v>41976.777083333334</v>
      </c>
    </row>
    <row r="738" spans="1:20" ht="3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41579.484259259261</v>
      </c>
      <c r="T738" s="12">
        <f t="shared" si="71"/>
        <v>41598.957638888889</v>
      </c>
    </row>
    <row r="739" spans="1:20" ht="3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41667.025312500002</v>
      </c>
      <c r="T739" s="12">
        <f t="shared" si="71"/>
        <v>41684.583333333336</v>
      </c>
    </row>
    <row r="740" spans="1:2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41943.354097222218</v>
      </c>
      <c r="T740" s="12">
        <f t="shared" si="71"/>
        <v>41973.957638888889</v>
      </c>
    </row>
    <row r="741" spans="1:20" ht="3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41829.252650462964</v>
      </c>
      <c r="T741" s="12">
        <f t="shared" si="71"/>
        <v>41862.252650462964</v>
      </c>
    </row>
    <row r="742" spans="1:20" ht="3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42161.896782407406</v>
      </c>
      <c r="T742" s="12">
        <f t="shared" si="71"/>
        <v>42175.896782407406</v>
      </c>
    </row>
    <row r="743" spans="1:2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41401.398217592592</v>
      </c>
      <c r="T743" s="12">
        <f t="shared" si="71"/>
        <v>41436.398217592592</v>
      </c>
    </row>
    <row r="744" spans="1:20" ht="3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41689.667962962965</v>
      </c>
      <c r="T744" s="12">
        <f t="shared" si="71"/>
        <v>41719.626296296294</v>
      </c>
    </row>
    <row r="745" spans="1:20" ht="3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40990.459317129629</v>
      </c>
      <c r="T745" s="12">
        <f t="shared" si="71"/>
        <v>41015.625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41226.70721064815</v>
      </c>
      <c r="T746" s="12">
        <f t="shared" si="71"/>
        <v>41256.70721064815</v>
      </c>
    </row>
    <row r="747" spans="1:20" ht="3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41367.322280092594</v>
      </c>
      <c r="T747" s="12">
        <f t="shared" si="71"/>
        <v>41397.322280092594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41156.792928240742</v>
      </c>
      <c r="T748" s="12">
        <f t="shared" si="71"/>
        <v>41174.915972222225</v>
      </c>
    </row>
    <row r="749" spans="1:20" ht="3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41988.298831018517</v>
      </c>
      <c r="T749" s="12">
        <f t="shared" si="71"/>
        <v>42019.204166666663</v>
      </c>
    </row>
    <row r="750" spans="1:20" ht="3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41831.596828703703</v>
      </c>
      <c r="T750" s="12">
        <f t="shared" si="71"/>
        <v>41861.596828703703</v>
      </c>
    </row>
    <row r="751" spans="1:20" ht="3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42733.69131944445</v>
      </c>
      <c r="T751" s="12">
        <f t="shared" si="71"/>
        <v>42763.69131944445</v>
      </c>
    </row>
    <row r="752" spans="1:20" ht="3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41299.628148148149</v>
      </c>
      <c r="T752" s="12">
        <f t="shared" si="71"/>
        <v>41329.628148148149</v>
      </c>
    </row>
    <row r="753" spans="1:20" ht="3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40713.380497685182</v>
      </c>
      <c r="T753" s="12">
        <f t="shared" si="71"/>
        <v>40759.380497685182</v>
      </c>
    </row>
    <row r="754" spans="1:20" ht="3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42639.171493055561</v>
      </c>
      <c r="T754" s="12">
        <f t="shared" si="71"/>
        <v>42659.208333333328</v>
      </c>
    </row>
    <row r="755" spans="1:20" ht="3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42019.340173611112</v>
      </c>
      <c r="T755" s="12">
        <f t="shared" si="71"/>
        <v>42049.340173611112</v>
      </c>
    </row>
    <row r="756" spans="1:20" ht="3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41249.499085648145</v>
      </c>
      <c r="T756" s="12">
        <f t="shared" si="71"/>
        <v>41279.499085648145</v>
      </c>
    </row>
    <row r="757" spans="1:20" ht="3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41383.355057870373</v>
      </c>
      <c r="T757" s="12">
        <f t="shared" si="71"/>
        <v>41413.77847222222</v>
      </c>
    </row>
    <row r="758" spans="1:20" ht="3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40590.516886574071</v>
      </c>
      <c r="T758" s="12">
        <f t="shared" si="71"/>
        <v>40651.475219907406</v>
      </c>
    </row>
    <row r="759" spans="1:20" ht="3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41234.804560185185</v>
      </c>
      <c r="T759" s="12">
        <f t="shared" si="71"/>
        <v>41248.804560185185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40429.586435185185</v>
      </c>
      <c r="T760" s="12">
        <f t="shared" si="71"/>
        <v>40459.586435185185</v>
      </c>
    </row>
    <row r="761" spans="1:20" ht="3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41789.080312500002</v>
      </c>
      <c r="T761" s="12">
        <f t="shared" si="71"/>
        <v>41829.080312500002</v>
      </c>
    </row>
    <row r="762" spans="1:20" ht="3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42670.514039351852</v>
      </c>
      <c r="T762" s="12">
        <f t="shared" si="71"/>
        <v>42700.555706018517</v>
      </c>
    </row>
    <row r="763" spans="1:20" ht="30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41642.501458333332</v>
      </c>
      <c r="T763" s="12">
        <f t="shared" si="71"/>
        <v>41672.501458333332</v>
      </c>
    </row>
    <row r="764" spans="1:20" ht="3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42690.608449074076</v>
      </c>
      <c r="T764" s="12">
        <f t="shared" si="71"/>
        <v>42708</v>
      </c>
    </row>
    <row r="765" spans="1:20" ht="30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41471.196851851848</v>
      </c>
      <c r="T765" s="12">
        <f t="shared" si="71"/>
        <v>41501.196851851848</v>
      </c>
    </row>
    <row r="766" spans="1:20" ht="3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42226.923159722224</v>
      </c>
      <c r="T766" s="12">
        <f t="shared" si="71"/>
        <v>42256.923159722224</v>
      </c>
    </row>
    <row r="767" spans="1:20" ht="3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41901.292638888888</v>
      </c>
      <c r="T767" s="12">
        <f t="shared" si="71"/>
        <v>41931.292638888888</v>
      </c>
    </row>
    <row r="768" spans="1:20" ht="3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42021.533368055556</v>
      </c>
      <c r="T768" s="12">
        <f t="shared" si="71"/>
        <v>42051.533368055556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42114.893634259264</v>
      </c>
      <c r="T769" s="12">
        <f t="shared" si="71"/>
        <v>42144.893634259264</v>
      </c>
    </row>
    <row r="770" spans="1:20" ht="3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41593.957060185188</v>
      </c>
      <c r="T770" s="12">
        <f t="shared" si="71"/>
        <v>41623.957060185188</v>
      </c>
    </row>
    <row r="771" spans="1:20" ht="3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ref="R771:R834" si="75">RIGHT(N771, LEN(N771)-FIND("/", N771))</f>
        <v>fiction</v>
      </c>
      <c r="S771" s="12">
        <f t="shared" ref="S771:S834" si="76">(((J771/60)/60)/24)+DATE(1970,1,1)+(-6/24)</f>
        <v>41604.746458333335</v>
      </c>
      <c r="T771" s="12">
        <f t="shared" ref="T771:T834" si="77">(((I771/60)/60)/24)+DATE(1970,1,1)+(-6/24)</f>
        <v>41634.746458333335</v>
      </c>
    </row>
    <row r="772" spans="1:20" ht="3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41289.749641203707</v>
      </c>
      <c r="T772" s="12">
        <f t="shared" si="77"/>
        <v>41329.749641203707</v>
      </c>
    </row>
    <row r="773" spans="1:20" ht="3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42349.574097222227</v>
      </c>
      <c r="T773" s="12">
        <f t="shared" si="77"/>
        <v>42399.574097222227</v>
      </c>
    </row>
    <row r="774" spans="1:20" ht="3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40067.806932870371</v>
      </c>
      <c r="T774" s="12">
        <f t="shared" si="77"/>
        <v>40117.915972222225</v>
      </c>
    </row>
    <row r="775" spans="1:20" ht="3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42100.485937499994</v>
      </c>
      <c r="T775" s="12">
        <f t="shared" si="77"/>
        <v>42134.709027777775</v>
      </c>
    </row>
    <row r="776" spans="1:20" ht="3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41663.530300925922</v>
      </c>
      <c r="T776" s="12">
        <f t="shared" si="77"/>
        <v>41693.530300925922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40862.810127314813</v>
      </c>
      <c r="T777" s="12">
        <f t="shared" si="77"/>
        <v>40892.810127314813</v>
      </c>
    </row>
    <row r="778" spans="1:20" ht="3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42250.435706018514</v>
      </c>
      <c r="T778" s="12">
        <f t="shared" si="77"/>
        <v>42287.958333333328</v>
      </c>
    </row>
    <row r="779" spans="1:20" ht="3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41456.731215277774</v>
      </c>
      <c r="T779" s="12">
        <f t="shared" si="77"/>
        <v>41486.731215277774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41729.452314814815</v>
      </c>
      <c r="T780" s="12">
        <f t="shared" si="77"/>
        <v>41759.452314814815</v>
      </c>
    </row>
    <row r="781" spans="1:20" ht="3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40436.43408564815</v>
      </c>
      <c r="T781" s="12">
        <f t="shared" si="77"/>
        <v>40465.916666666664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40636.423900462964</v>
      </c>
      <c r="T782" s="12">
        <f t="shared" si="77"/>
        <v>40666.423900462964</v>
      </c>
    </row>
    <row r="783" spans="1:20" ht="3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41402.750856481485</v>
      </c>
      <c r="T783" s="12">
        <f t="shared" si="77"/>
        <v>41432.750856481485</v>
      </c>
    </row>
    <row r="784" spans="1:20" ht="3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41116.508125</v>
      </c>
      <c r="T784" s="12">
        <f t="shared" si="77"/>
        <v>41146.508125</v>
      </c>
    </row>
    <row r="785" spans="1:20" ht="3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40987.523715277777</v>
      </c>
      <c r="T785" s="12">
        <f t="shared" si="77"/>
        <v>41026.666666666664</v>
      </c>
    </row>
    <row r="786" spans="1:20" ht="3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41674.899525462963</v>
      </c>
      <c r="T786" s="12">
        <f t="shared" si="77"/>
        <v>41714.857858796298</v>
      </c>
    </row>
    <row r="787" spans="1:20" ht="3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41303.343923611108</v>
      </c>
      <c r="T787" s="12">
        <f t="shared" si="77"/>
        <v>41333.343923611108</v>
      </c>
    </row>
    <row r="788" spans="1:20" ht="3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40982.805949074071</v>
      </c>
      <c r="T788" s="12">
        <f t="shared" si="77"/>
        <v>41040.407638888886</v>
      </c>
    </row>
    <row r="789" spans="1:20" ht="3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41549.377615740741</v>
      </c>
      <c r="T789" s="12">
        <f t="shared" si="77"/>
        <v>41579.377615740741</v>
      </c>
    </row>
    <row r="790" spans="1:20" ht="3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41058.756805555553</v>
      </c>
      <c r="T790" s="12">
        <f t="shared" si="77"/>
        <v>41096.915972222225</v>
      </c>
    </row>
    <row r="791" spans="1:20" ht="3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41276.936111111114</v>
      </c>
      <c r="T791" s="12">
        <f t="shared" si="77"/>
        <v>41295.082638888889</v>
      </c>
    </row>
    <row r="792" spans="1:20" ht="3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41275.797905092593</v>
      </c>
      <c r="T792" s="12">
        <f t="shared" si="77"/>
        <v>41305.797905092593</v>
      </c>
    </row>
    <row r="793" spans="1:20" ht="3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41557.530624999999</v>
      </c>
      <c r="T793" s="12">
        <f t="shared" si="77"/>
        <v>41590.999305555553</v>
      </c>
    </row>
    <row r="794" spans="1:2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41555.623645833337</v>
      </c>
      <c r="T794" s="12">
        <f t="shared" si="77"/>
        <v>41585.665312500001</v>
      </c>
    </row>
    <row r="795" spans="1:20" ht="3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41442.491249999999</v>
      </c>
      <c r="T795" s="12">
        <f t="shared" si="77"/>
        <v>41457.957638888889</v>
      </c>
    </row>
    <row r="796" spans="1:20" ht="3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40735.865011574075</v>
      </c>
      <c r="T796" s="12">
        <f t="shared" si="77"/>
        <v>40791.462500000001</v>
      </c>
    </row>
    <row r="797" spans="1:20" ht="3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40963.363032407404</v>
      </c>
      <c r="T797" s="12">
        <f t="shared" si="77"/>
        <v>41005.957638888889</v>
      </c>
    </row>
    <row r="798" spans="1:20" ht="3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41502.632928240739</v>
      </c>
      <c r="T798" s="12">
        <f t="shared" si="77"/>
        <v>41532.631944444445</v>
      </c>
    </row>
    <row r="799" spans="1:20" ht="3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40996.744074074071</v>
      </c>
      <c r="T799" s="12">
        <f t="shared" si="77"/>
        <v>41027.916666666664</v>
      </c>
    </row>
    <row r="800" spans="1:20" ht="3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41882.340127314819</v>
      </c>
      <c r="T800" s="12">
        <f t="shared" si="77"/>
        <v>41912.340127314819</v>
      </c>
    </row>
    <row r="801" spans="1:20" ht="3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40996.417199074072</v>
      </c>
      <c r="T801" s="12">
        <f t="shared" si="77"/>
        <v>41026.417199074072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41863.183495370373</v>
      </c>
      <c r="T802" s="12">
        <f t="shared" si="77"/>
        <v>41893.183495370373</v>
      </c>
    </row>
    <row r="803" spans="1:20" ht="3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40695.545370370368</v>
      </c>
      <c r="T803" s="12">
        <f t="shared" si="77"/>
        <v>40725.545370370368</v>
      </c>
    </row>
    <row r="804" spans="1:20" ht="3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41122.772268518522</v>
      </c>
      <c r="T804" s="12">
        <f t="shared" si="77"/>
        <v>41168.920138888891</v>
      </c>
    </row>
    <row r="805" spans="1:20" ht="3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40665.699976851851</v>
      </c>
      <c r="T805" s="12">
        <f t="shared" si="77"/>
        <v>40691.791666666664</v>
      </c>
    </row>
    <row r="806" spans="1:20" ht="3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40729.855625000004</v>
      </c>
      <c r="T806" s="12">
        <f t="shared" si="77"/>
        <v>40746.915972222225</v>
      </c>
    </row>
    <row r="807" spans="1:20" ht="3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40690.573055555556</v>
      </c>
      <c r="T807" s="12">
        <f t="shared" si="77"/>
        <v>40740.708333333336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40763.441423611112</v>
      </c>
      <c r="T808" s="12">
        <f t="shared" si="77"/>
        <v>40793.441423611112</v>
      </c>
    </row>
    <row r="809" spans="1:2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42759.378599537042</v>
      </c>
      <c r="T809" s="12">
        <f t="shared" si="77"/>
        <v>42794.833333333328</v>
      </c>
    </row>
    <row r="810" spans="1:20" ht="3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41961.850532407407</v>
      </c>
      <c r="T810" s="12">
        <f t="shared" si="77"/>
        <v>41994.957638888889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41628.583680555559</v>
      </c>
      <c r="T811" s="12">
        <f t="shared" si="77"/>
        <v>41658.583680555559</v>
      </c>
    </row>
    <row r="812" spans="1:20" ht="3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41122.806273148148</v>
      </c>
      <c r="T812" s="12">
        <f t="shared" si="77"/>
        <v>41152.806273148148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41443.393541666665</v>
      </c>
      <c r="T813" s="12">
        <f t="shared" si="77"/>
        <v>41465.452777777777</v>
      </c>
    </row>
    <row r="814" spans="1:20" ht="3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41281.767962962964</v>
      </c>
      <c r="T814" s="12">
        <f t="shared" si="77"/>
        <v>41334.331944444442</v>
      </c>
    </row>
    <row r="815" spans="1:2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41080.710243055553</v>
      </c>
      <c r="T815" s="12">
        <f t="shared" si="77"/>
        <v>41110.710243055553</v>
      </c>
    </row>
    <row r="816" spans="1:20" ht="3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40679.493067129632</v>
      </c>
      <c r="T816" s="12">
        <f t="shared" si="77"/>
        <v>40694.50277777778</v>
      </c>
    </row>
    <row r="817" spans="1:2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41914.667858796296</v>
      </c>
      <c r="T817" s="12">
        <f t="shared" si="77"/>
        <v>41944.667858796296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41341.620868055557</v>
      </c>
      <c r="T818" s="12">
        <f t="shared" si="77"/>
        <v>41373.020833333336</v>
      </c>
    </row>
    <row r="819" spans="1:20" ht="3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40925.349664351852</v>
      </c>
      <c r="T819" s="12">
        <f t="shared" si="77"/>
        <v>40978.957638888889</v>
      </c>
    </row>
    <row r="820" spans="1:20" ht="3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41120.632881944446</v>
      </c>
      <c r="T820" s="12">
        <f t="shared" si="77"/>
        <v>41128.459027777775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41619.748310185183</v>
      </c>
      <c r="T821" s="12">
        <f t="shared" si="77"/>
        <v>41628.947222222225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41768.591921296298</v>
      </c>
      <c r="T822" s="12">
        <f t="shared" si="77"/>
        <v>41798.958333333336</v>
      </c>
    </row>
    <row r="823" spans="1:20" ht="3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42093.672048611115</v>
      </c>
      <c r="T823" s="12">
        <f t="shared" si="77"/>
        <v>42127.917361111111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41157.697337962964</v>
      </c>
      <c r="T824" s="12">
        <f t="shared" si="77"/>
        <v>41187.697337962964</v>
      </c>
    </row>
    <row r="825" spans="1:20" ht="3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42055.722824074073</v>
      </c>
      <c r="T825" s="12">
        <f t="shared" si="77"/>
        <v>42085.681157407409</v>
      </c>
    </row>
    <row r="826" spans="1:20" ht="3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40249.992106481484</v>
      </c>
      <c r="T826" s="12">
        <f t="shared" si="77"/>
        <v>40286.040972222225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41186.056527777779</v>
      </c>
      <c r="T827" s="12">
        <f t="shared" si="77"/>
        <v>41211.056527777779</v>
      </c>
    </row>
    <row r="828" spans="1:20" ht="3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40972.788541666669</v>
      </c>
      <c r="T828" s="12">
        <f t="shared" si="77"/>
        <v>40993.746874999997</v>
      </c>
    </row>
    <row r="829" spans="1:20" ht="3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40927.223460648151</v>
      </c>
      <c r="T829" s="12">
        <f t="shared" si="77"/>
        <v>40953.575694444444</v>
      </c>
    </row>
    <row r="830" spans="1:20" ht="3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41072.800717592596</v>
      </c>
      <c r="T830" s="12">
        <f t="shared" si="77"/>
        <v>41085.433333333334</v>
      </c>
    </row>
    <row r="831" spans="1:20" ht="3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42504.551388888889</v>
      </c>
      <c r="T831" s="12">
        <f t="shared" si="77"/>
        <v>42564.551388888889</v>
      </c>
    </row>
    <row r="832" spans="1:20" ht="3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41325.275752314818</v>
      </c>
      <c r="T832" s="12">
        <f t="shared" si="77"/>
        <v>41355.234085648146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40996.396921296298</v>
      </c>
      <c r="T833" s="12">
        <f t="shared" si="77"/>
        <v>41026.396921296298</v>
      </c>
    </row>
    <row r="834" spans="1:20" ht="3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40869.425173611111</v>
      </c>
      <c r="T834" s="12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ref="R835:R898" si="81">RIGHT(N835, LEN(N835)-FIND("/", N835))</f>
        <v>rock</v>
      </c>
      <c r="S835" s="12">
        <f t="shared" ref="S835:S898" si="82">(((J835/60)/60)/24)+DATE(1970,1,1)+(-6/24)</f>
        <v>41718.628182870372</v>
      </c>
      <c r="T835" s="12">
        <f t="shared" ref="T835:T898" si="83">(((I835/60)/60)/24)+DATE(1970,1,1)+(-6/24)</f>
        <v>41748.628182870372</v>
      </c>
    </row>
    <row r="836" spans="1:20" ht="3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41422.572824074072</v>
      </c>
      <c r="T836" s="12">
        <f t="shared" si="83"/>
        <v>41455.915972222225</v>
      </c>
    </row>
    <row r="837" spans="1:20" ht="3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41005.20784722222</v>
      </c>
      <c r="T837" s="12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41523.806921296295</v>
      </c>
      <c r="T838" s="12">
        <f t="shared" si="83"/>
        <v>41553.806921296295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41730.748402777775</v>
      </c>
      <c r="T839" s="12">
        <f t="shared" si="83"/>
        <v>41760.748402777775</v>
      </c>
    </row>
    <row r="840" spans="1:20" ht="3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40895.647974537038</v>
      </c>
      <c r="T840" s="12">
        <f t="shared" si="83"/>
        <v>40925.647974537038</v>
      </c>
    </row>
    <row r="841" spans="1:20" ht="3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41144.513379629629</v>
      </c>
      <c r="T841" s="12">
        <f t="shared" si="83"/>
        <v>41174.513379629629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42606.976701388892</v>
      </c>
      <c r="T842" s="12">
        <f t="shared" si="83"/>
        <v>42636.976701388892</v>
      </c>
    </row>
    <row r="843" spans="1:20" ht="3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41923.588692129626</v>
      </c>
      <c r="T843" s="12">
        <f t="shared" si="83"/>
        <v>41953.63035879629</v>
      </c>
    </row>
    <row r="844" spans="1:20" ht="3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41526.342395833337</v>
      </c>
      <c r="T844" s="12">
        <f t="shared" si="83"/>
        <v>41560.915972222225</v>
      </c>
    </row>
    <row r="845" spans="1:20" ht="3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42695.007870370369</v>
      </c>
      <c r="T845" s="12">
        <f t="shared" si="83"/>
        <v>42712.083333333328</v>
      </c>
    </row>
    <row r="846" spans="1:20" ht="3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41905.434629629628</v>
      </c>
      <c r="T846" s="12">
        <f t="shared" si="83"/>
        <v>41943.957638888889</v>
      </c>
    </row>
    <row r="847" spans="1:20" ht="3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42577.955972222218</v>
      </c>
      <c r="T847" s="12">
        <f t="shared" si="83"/>
        <v>42617.915972222225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41694.141840277778</v>
      </c>
      <c r="T848" s="12">
        <f t="shared" si="83"/>
        <v>41708.333333333336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42165.54833333334</v>
      </c>
      <c r="T849" s="12">
        <f t="shared" si="83"/>
        <v>42195.54833333334</v>
      </c>
    </row>
    <row r="850" spans="1:20" ht="30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42078.542048611111</v>
      </c>
      <c r="T850" s="12">
        <f t="shared" si="83"/>
        <v>42108.542048611111</v>
      </c>
    </row>
    <row r="851" spans="1:20" ht="3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42050.898888888885</v>
      </c>
      <c r="T851" s="12">
        <f t="shared" si="83"/>
        <v>42078.857222222221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42452.577743055561</v>
      </c>
      <c r="T852" s="12">
        <f t="shared" si="83"/>
        <v>42484.957638888889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42522.630243055552</v>
      </c>
      <c r="T853" s="12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42656.555497685185</v>
      </c>
      <c r="T854" s="12">
        <f t="shared" si="83"/>
        <v>42667.625</v>
      </c>
    </row>
    <row r="855" spans="1:20" ht="3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42021.582280092596</v>
      </c>
      <c r="T855" s="12">
        <f t="shared" si="83"/>
        <v>42051.582280092596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42701.962337962963</v>
      </c>
      <c r="T856" s="12">
        <f t="shared" si="83"/>
        <v>42731.962337962963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42544.875196759262</v>
      </c>
      <c r="T857" s="12">
        <f t="shared" si="83"/>
        <v>42574.875196759262</v>
      </c>
    </row>
    <row r="858" spans="1:20" ht="3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42609.061990740738</v>
      </c>
      <c r="T858" s="12">
        <f t="shared" si="83"/>
        <v>42668.541666666672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42291.331377314811</v>
      </c>
      <c r="T859" s="12">
        <f t="shared" si="83"/>
        <v>42333.373043981483</v>
      </c>
    </row>
    <row r="860" spans="1:20" ht="3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42079.495578703703</v>
      </c>
      <c r="T860" s="12">
        <f t="shared" si="83"/>
        <v>42109.707638888889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42128.570231481484</v>
      </c>
      <c r="T861" s="12">
        <f t="shared" si="83"/>
        <v>42158.75</v>
      </c>
    </row>
    <row r="862" spans="1:20" ht="3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41570.232789351852</v>
      </c>
      <c r="T862" s="12">
        <f t="shared" si="83"/>
        <v>41600.274456018517</v>
      </c>
    </row>
    <row r="863" spans="1:20" ht="3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42599.715324074074</v>
      </c>
      <c r="T863" s="12">
        <f t="shared" si="83"/>
        <v>42629.715324074074</v>
      </c>
    </row>
    <row r="864" spans="1:20" ht="3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41559.3049537037</v>
      </c>
      <c r="T864" s="12">
        <f t="shared" si="83"/>
        <v>41589.346620370372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40920.867662037039</v>
      </c>
      <c r="T865" s="12">
        <f t="shared" si="83"/>
        <v>40950.867662037039</v>
      </c>
    </row>
    <row r="866" spans="1:20" ht="3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41540.856921296298</v>
      </c>
      <c r="T866" s="12">
        <f t="shared" si="83"/>
        <v>41563.165972222225</v>
      </c>
    </row>
    <row r="867" spans="1:20" ht="3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41230.52311342593</v>
      </c>
      <c r="T867" s="12">
        <f t="shared" si="83"/>
        <v>41290.52311342593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42025.387939814813</v>
      </c>
      <c r="T868" s="12">
        <f t="shared" si="83"/>
        <v>42063.381944444445</v>
      </c>
    </row>
    <row r="869" spans="1:20" ht="3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40087.855393518519</v>
      </c>
      <c r="T869" s="12">
        <f t="shared" si="83"/>
        <v>40147.957638888889</v>
      </c>
    </row>
    <row r="870" spans="1:20" ht="3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41615.777754629627</v>
      </c>
      <c r="T870" s="12">
        <f t="shared" si="83"/>
        <v>41645.777754629627</v>
      </c>
    </row>
    <row r="871" spans="1:20" ht="3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41342.595567129632</v>
      </c>
      <c r="T871" s="12">
        <f t="shared" si="83"/>
        <v>41372.553900462961</v>
      </c>
    </row>
    <row r="872" spans="1:20" ht="3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41487.772256944445</v>
      </c>
      <c r="T872" s="12">
        <f t="shared" si="83"/>
        <v>41517.772256944445</v>
      </c>
    </row>
    <row r="873" spans="1:20" ht="3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41577.311284722222</v>
      </c>
      <c r="T873" s="12">
        <f t="shared" si="83"/>
        <v>41607.352951388886</v>
      </c>
    </row>
    <row r="874" spans="1:20" ht="3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40567.575543981482</v>
      </c>
      <c r="T874" s="12">
        <f t="shared" si="83"/>
        <v>40612.575543981482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41183.917129629634</v>
      </c>
      <c r="T875" s="12">
        <f t="shared" si="83"/>
        <v>41223.958796296298</v>
      </c>
    </row>
    <row r="876" spans="1:20" ht="3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41368.333726851852</v>
      </c>
      <c r="T876" s="12">
        <f t="shared" si="83"/>
        <v>41398.333726851852</v>
      </c>
    </row>
    <row r="877" spans="1:20" ht="3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42248.473738425921</v>
      </c>
      <c r="T877" s="12">
        <f t="shared" si="83"/>
        <v>42268.473738425921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41276.246840277774</v>
      </c>
      <c r="T878" s="12">
        <f t="shared" si="83"/>
        <v>41309.246840277774</v>
      </c>
    </row>
    <row r="879" spans="1:20" ht="3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41597.538888888892</v>
      </c>
      <c r="T879" s="12">
        <f t="shared" si="83"/>
        <v>41627.538888888892</v>
      </c>
    </row>
    <row r="880" spans="1:20" ht="3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40504.982916666668</v>
      </c>
      <c r="T880" s="12">
        <f t="shared" si="83"/>
        <v>40534.982916666668</v>
      </c>
    </row>
    <row r="881" spans="1:20" ht="3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41037.579918981479</v>
      </c>
      <c r="T881" s="12">
        <f t="shared" si="83"/>
        <v>41058.579918981479</v>
      </c>
    </row>
    <row r="882" spans="1:20" ht="3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41179.07104166667</v>
      </c>
      <c r="T882" s="12">
        <f t="shared" si="83"/>
        <v>41212.07104166667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40877.00099537037</v>
      </c>
      <c r="T883" s="12">
        <f t="shared" si="83"/>
        <v>40922.00099537037</v>
      </c>
    </row>
    <row r="884" spans="1:20" ht="3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40759.610532407409</v>
      </c>
      <c r="T884" s="12">
        <f t="shared" si="83"/>
        <v>40792.610532407409</v>
      </c>
    </row>
    <row r="885" spans="1:20" ht="3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42371.685590277775</v>
      </c>
      <c r="T885" s="12">
        <f t="shared" si="83"/>
        <v>42431.685590277775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40981.552615740737</v>
      </c>
      <c r="T886" s="12">
        <f t="shared" si="83"/>
        <v>41040.854861111111</v>
      </c>
    </row>
    <row r="887" spans="1:20" ht="3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42713.691099537042</v>
      </c>
      <c r="T887" s="12">
        <f t="shared" si="83"/>
        <v>42734.691099537042</v>
      </c>
    </row>
    <row r="888" spans="1:20" ht="3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42603.620520833334</v>
      </c>
      <c r="T888" s="12">
        <f t="shared" si="83"/>
        <v>42628.620520833334</v>
      </c>
    </row>
    <row r="889" spans="1:20" ht="3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41026.708969907406</v>
      </c>
      <c r="T889" s="12">
        <f t="shared" si="83"/>
        <v>41056.708969907406</v>
      </c>
    </row>
    <row r="890" spans="1:20" ht="3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40751.503298611111</v>
      </c>
      <c r="T890" s="12">
        <f t="shared" si="83"/>
        <v>40787</v>
      </c>
    </row>
    <row r="891" spans="1:20" ht="3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41887.534062500003</v>
      </c>
      <c r="T891" s="12">
        <f t="shared" si="83"/>
        <v>41917.534062500003</v>
      </c>
    </row>
    <row r="892" spans="1:20" ht="3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41569.448831018519</v>
      </c>
      <c r="T892" s="12">
        <f t="shared" si="83"/>
        <v>41599.490497685183</v>
      </c>
    </row>
    <row r="893" spans="1:20" ht="3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41841.781597222223</v>
      </c>
      <c r="T893" s="12">
        <f t="shared" si="83"/>
        <v>41871.781597222223</v>
      </c>
    </row>
    <row r="894" spans="1:20" ht="3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40303.95003472222</v>
      </c>
      <c r="T894" s="12">
        <f t="shared" si="83"/>
        <v>40390.916666666664</v>
      </c>
    </row>
    <row r="895" spans="1:20" ht="3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42065.647719907407</v>
      </c>
      <c r="T895" s="12">
        <f t="shared" si="83"/>
        <v>42095.606053240743</v>
      </c>
    </row>
    <row r="896" spans="1:20" ht="3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42496.731597222228</v>
      </c>
      <c r="T896" s="12">
        <f t="shared" si="83"/>
        <v>42526.731597222228</v>
      </c>
    </row>
    <row r="897" spans="1:20" ht="3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40430.877650462964</v>
      </c>
      <c r="T897" s="12">
        <f t="shared" si="83"/>
        <v>40475.877650462964</v>
      </c>
    </row>
    <row r="898" spans="1:20" ht="3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42218.622986111113</v>
      </c>
      <c r="T898" s="12">
        <f t="shared" si="83"/>
        <v>42243.916666666672</v>
      </c>
    </row>
    <row r="899" spans="1:20" ht="3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ref="R899:R962" si="87">RIGHT(N899, LEN(N899)-FIND("/", N899))</f>
        <v>indie rock</v>
      </c>
      <c r="S899" s="12">
        <f t="shared" ref="S899:S962" si="88">(((J899/60)/60)/24)+DATE(1970,1,1)+(-6/24)</f>
        <v>41211.438750000001</v>
      </c>
      <c r="T899" s="12">
        <f t="shared" ref="T899:T962" si="89">(((I899/60)/60)/24)+DATE(1970,1,1)+(-6/24)</f>
        <v>41241.480416666665</v>
      </c>
    </row>
    <row r="900" spans="1:20" ht="3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40878.508217592593</v>
      </c>
      <c r="T900" s="12">
        <f t="shared" si="89"/>
        <v>40923.508217592593</v>
      </c>
    </row>
    <row r="901" spans="1:20" ht="3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40645.849097222221</v>
      </c>
      <c r="T901" s="12">
        <f t="shared" si="89"/>
        <v>40690.849097222221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42429.59956018519</v>
      </c>
      <c r="T902" s="12">
        <f t="shared" si="89"/>
        <v>42459.557893518519</v>
      </c>
    </row>
    <row r="903" spans="1:20" ht="3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40291.56150462963</v>
      </c>
      <c r="T903" s="12">
        <f t="shared" si="89"/>
        <v>40337.549305555556</v>
      </c>
    </row>
    <row r="904" spans="1:20" ht="3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41829.715532407405</v>
      </c>
      <c r="T904" s="12">
        <f t="shared" si="89"/>
        <v>41881.395833333336</v>
      </c>
    </row>
    <row r="905" spans="1:20" ht="3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41149.546064814815</v>
      </c>
      <c r="T905" s="12">
        <f t="shared" si="89"/>
        <v>41174.850694444445</v>
      </c>
    </row>
    <row r="906" spans="1:20" ht="30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42341.830289351856</v>
      </c>
      <c r="T906" s="12">
        <f t="shared" si="89"/>
        <v>42371.830289351856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40506.989884259259</v>
      </c>
      <c r="T907" s="12">
        <f t="shared" si="89"/>
        <v>40566.989884259259</v>
      </c>
    </row>
    <row r="908" spans="1:2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41680.939699074072</v>
      </c>
      <c r="T908" s="12">
        <f t="shared" si="89"/>
        <v>41710.898032407407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40766.942395833335</v>
      </c>
      <c r="T909" s="12">
        <f t="shared" si="89"/>
        <v>40796.942395833335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40340.551562499997</v>
      </c>
      <c r="T910" s="12">
        <f t="shared" si="89"/>
        <v>40385.957638888889</v>
      </c>
    </row>
    <row r="911" spans="1:20" ht="3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41081.44027777778</v>
      </c>
      <c r="T911" s="12">
        <f t="shared" si="89"/>
        <v>41112.916666666664</v>
      </c>
    </row>
    <row r="912" spans="1:20" ht="3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42737.295358796298</v>
      </c>
      <c r="T912" s="12">
        <f t="shared" si="89"/>
        <v>42797.295358796298</v>
      </c>
    </row>
    <row r="913" spans="1:20" ht="3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41641.755150462966</v>
      </c>
      <c r="T913" s="12">
        <f t="shared" si="89"/>
        <v>41662.755150462966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41193.859340277777</v>
      </c>
      <c r="T914" s="12">
        <f t="shared" si="89"/>
        <v>41253.901006944441</v>
      </c>
    </row>
    <row r="915" spans="1:20" ht="3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41003.889108796298</v>
      </c>
      <c r="T915" s="12">
        <f t="shared" si="89"/>
        <v>41033.889108796298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41116.513275462967</v>
      </c>
      <c r="T916" s="12">
        <f t="shared" si="89"/>
        <v>41146.513275462967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40937.429560185185</v>
      </c>
      <c r="T917" s="12">
        <f t="shared" si="89"/>
        <v>40968.957638888889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40434.603402777779</v>
      </c>
      <c r="T918" s="12">
        <f t="shared" si="89"/>
        <v>40472.958333333336</v>
      </c>
    </row>
    <row r="919" spans="1:20" ht="3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41802.69363425926</v>
      </c>
      <c r="T919" s="12">
        <f t="shared" si="89"/>
        <v>41833.854166666664</v>
      </c>
    </row>
    <row r="920" spans="1:20" ht="3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41944.666215277779</v>
      </c>
      <c r="T920" s="12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41227.391724537039</v>
      </c>
      <c r="T921" s="12">
        <f t="shared" si="89"/>
        <v>41262.391724537039</v>
      </c>
    </row>
    <row r="922" spans="1:20" ht="30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41562.42155092593</v>
      </c>
      <c r="T922" s="12">
        <f t="shared" si="89"/>
        <v>41592.463217592594</v>
      </c>
    </row>
    <row r="923" spans="1:20" ht="3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40846.921018518515</v>
      </c>
      <c r="T923" s="12">
        <f t="shared" si="89"/>
        <v>40888.962685185186</v>
      </c>
    </row>
    <row r="924" spans="1:20" ht="3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41878.280011574076</v>
      </c>
      <c r="T924" s="12">
        <f t="shared" si="89"/>
        <v>41913.280011574076</v>
      </c>
    </row>
    <row r="925" spans="1:20" ht="3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41934.709756944445</v>
      </c>
      <c r="T925" s="12">
        <f t="shared" si="89"/>
        <v>41964.751423611116</v>
      </c>
    </row>
    <row r="926" spans="1:20" ht="3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41288.692928240744</v>
      </c>
      <c r="T926" s="12">
        <f t="shared" si="89"/>
        <v>41318.692928240744</v>
      </c>
    </row>
    <row r="927" spans="1:20" ht="3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41575.630914351852</v>
      </c>
      <c r="T927" s="12">
        <f t="shared" si="89"/>
        <v>41605.672581018516</v>
      </c>
    </row>
    <row r="928" spans="1:20" ht="3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40337.77002314815</v>
      </c>
      <c r="T928" s="12">
        <f t="shared" si="89"/>
        <v>40367.694444444445</v>
      </c>
    </row>
    <row r="929" spans="1:2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41013.572858796295</v>
      </c>
      <c r="T929" s="12">
        <f t="shared" si="89"/>
        <v>41043.572858796295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41180.61241898148</v>
      </c>
      <c r="T930" s="12">
        <f t="shared" si="89"/>
        <v>41230.75</v>
      </c>
    </row>
    <row r="931" spans="1:20" ht="3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40977.988067129627</v>
      </c>
      <c r="T931" s="12">
        <f t="shared" si="89"/>
        <v>41007.946400462963</v>
      </c>
    </row>
    <row r="932" spans="1:20" ht="3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40312.665578703702</v>
      </c>
      <c r="T932" s="12">
        <f t="shared" si="89"/>
        <v>40354.647222222222</v>
      </c>
    </row>
    <row r="933" spans="1:20" ht="3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41680.109976851854</v>
      </c>
      <c r="T933" s="12">
        <f t="shared" si="89"/>
        <v>41714.666666666664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41310.719270833331</v>
      </c>
      <c r="T934" s="12">
        <f t="shared" si="89"/>
        <v>41355.677604166667</v>
      </c>
    </row>
    <row r="935" spans="1:20" ht="3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41710.919085648151</v>
      </c>
      <c r="T935" s="12">
        <f t="shared" si="89"/>
        <v>41770.919085648151</v>
      </c>
    </row>
    <row r="936" spans="1:20" ht="3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41733.487083333333</v>
      </c>
      <c r="T936" s="12">
        <f t="shared" si="89"/>
        <v>41763</v>
      </c>
    </row>
    <row r="937" spans="1:20" ht="3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42368.083668981482</v>
      </c>
      <c r="T937" s="12">
        <f t="shared" si="89"/>
        <v>42398.083668981482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40882.774178240739</v>
      </c>
      <c r="T938" s="12">
        <f t="shared" si="89"/>
        <v>40926.583333333336</v>
      </c>
    </row>
    <row r="939" spans="1:20" ht="3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41551.548113425924</v>
      </c>
      <c r="T939" s="12">
        <f t="shared" si="89"/>
        <v>41581.589780092596</v>
      </c>
    </row>
    <row r="940" spans="1:20" ht="30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41124.229722222226</v>
      </c>
      <c r="T940" s="12">
        <f t="shared" si="89"/>
        <v>41154.229722222226</v>
      </c>
    </row>
    <row r="941" spans="1:20" ht="3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41416.513171296298</v>
      </c>
      <c r="T941" s="12">
        <f t="shared" si="89"/>
        <v>41455.581944444442</v>
      </c>
    </row>
    <row r="942" spans="1:20" ht="3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42181.758402777778</v>
      </c>
      <c r="T942" s="12">
        <f t="shared" si="89"/>
        <v>42226.758402777778</v>
      </c>
    </row>
    <row r="943" spans="1:20" ht="3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42745.846585648149</v>
      </c>
      <c r="T943" s="12">
        <f t="shared" si="89"/>
        <v>42775.846585648149</v>
      </c>
    </row>
    <row r="944" spans="1:20" ht="3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42382.593287037031</v>
      </c>
      <c r="T944" s="12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42673.41788194445</v>
      </c>
      <c r="T945" s="12">
        <f t="shared" si="89"/>
        <v>42703.459548611107</v>
      </c>
    </row>
    <row r="946" spans="1:20" ht="30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42444.333912037036</v>
      </c>
      <c r="T946" s="12">
        <f t="shared" si="89"/>
        <v>42478.333333333328</v>
      </c>
    </row>
    <row r="947" spans="1:20" ht="3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42732.622986111113</v>
      </c>
      <c r="T947" s="12">
        <f t="shared" si="89"/>
        <v>42784.749305555553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42592.500555555554</v>
      </c>
      <c r="T948" s="12">
        <f t="shared" si="89"/>
        <v>42622.500555555554</v>
      </c>
    </row>
    <row r="949" spans="1:20" ht="3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42491.531319444446</v>
      </c>
      <c r="T949" s="12">
        <f t="shared" si="89"/>
        <v>42551.531319444446</v>
      </c>
    </row>
    <row r="950" spans="1:20" ht="3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42411.578287037039</v>
      </c>
      <c r="T950" s="12">
        <f t="shared" si="89"/>
        <v>42441.578287037039</v>
      </c>
    </row>
    <row r="951" spans="1:20" ht="3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42360.793703703705</v>
      </c>
      <c r="T951" s="12">
        <f t="shared" si="89"/>
        <v>42420.793703703705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42356.500706018516</v>
      </c>
      <c r="T952" s="12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42480.403611111105</v>
      </c>
      <c r="T953" s="12">
        <f t="shared" si="89"/>
        <v>42525.403611111105</v>
      </c>
    </row>
    <row r="954" spans="1:2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42662.363564814819</v>
      </c>
      <c r="T954" s="12">
        <f t="shared" si="89"/>
        <v>42692.405231481483</v>
      </c>
    </row>
    <row r="955" spans="1:20" ht="3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41998.914340277777</v>
      </c>
      <c r="T955" s="12">
        <f t="shared" si="89"/>
        <v>42028.914340277777</v>
      </c>
    </row>
    <row r="956" spans="1:20" ht="3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42194.583784722221</v>
      </c>
      <c r="T956" s="12">
        <f t="shared" si="89"/>
        <v>42236.583784722221</v>
      </c>
    </row>
    <row r="957" spans="1:20" ht="3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42586.045138888891</v>
      </c>
      <c r="T957" s="12">
        <f t="shared" si="89"/>
        <v>42626.045138888891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42060.663877314815</v>
      </c>
      <c r="T958" s="12">
        <f t="shared" si="89"/>
        <v>42120.622210648144</v>
      </c>
    </row>
    <row r="959" spans="1:2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42660.302465277782</v>
      </c>
      <c r="T959" s="12">
        <f t="shared" si="89"/>
        <v>42691.344131944439</v>
      </c>
    </row>
    <row r="960" spans="1:20" ht="3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42082.552812499998</v>
      </c>
      <c r="T960" s="12">
        <f t="shared" si="89"/>
        <v>42103.957638888889</v>
      </c>
    </row>
    <row r="961" spans="1:20" ht="3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41992.924363425926</v>
      </c>
      <c r="T961" s="12">
        <f t="shared" si="89"/>
        <v>42022.924363425926</v>
      </c>
    </row>
    <row r="962" spans="1:20" ht="3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42766.376793981486</v>
      </c>
      <c r="T962" s="12">
        <f t="shared" si="89"/>
        <v>42808.335127314815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ref="R963:R1026" si="93">RIGHT(N963, LEN(N963)-FIND("/", N963))</f>
        <v>wearables</v>
      </c>
      <c r="S963" s="12">
        <f t="shared" ref="S963:S1026" si="94">(((J963/60)/60)/24)+DATE(1970,1,1)+(-6/24)</f>
        <v>42740.443692129629</v>
      </c>
      <c r="T963" s="12">
        <f t="shared" ref="T963:T1026" si="95">(((I963/60)/60)/24)+DATE(1970,1,1)+(-6/24)</f>
        <v>42786.541666666672</v>
      </c>
    </row>
    <row r="964" spans="1:20" ht="3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42373.462418981479</v>
      </c>
      <c r="T964" s="12">
        <f t="shared" si="95"/>
        <v>42411.462418981479</v>
      </c>
    </row>
    <row r="965" spans="1:2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42625.385636574079</v>
      </c>
      <c r="T965" s="12">
        <f t="shared" si="95"/>
        <v>42660.385636574079</v>
      </c>
    </row>
    <row r="966" spans="1:20" ht="3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42208.378692129627</v>
      </c>
      <c r="T966" s="12">
        <f t="shared" si="95"/>
        <v>42248.378692129627</v>
      </c>
    </row>
    <row r="967" spans="1:20" ht="3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42636.766736111109</v>
      </c>
      <c r="T967" s="12">
        <f t="shared" si="95"/>
        <v>42668.915972222225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42619.385787037041</v>
      </c>
      <c r="T968" s="12">
        <f t="shared" si="95"/>
        <v>42649.385787037041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42422.004328703704</v>
      </c>
      <c r="T969" s="12">
        <f t="shared" si="95"/>
        <v>42481.96266203704</v>
      </c>
    </row>
    <row r="970" spans="1:20" ht="3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41836.597615740742</v>
      </c>
      <c r="T970" s="12">
        <f t="shared" si="95"/>
        <v>41866.597615740742</v>
      </c>
    </row>
    <row r="971" spans="1:2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42742.05332175926</v>
      </c>
      <c r="T971" s="12">
        <f t="shared" si="95"/>
        <v>42775.05332175926</v>
      </c>
    </row>
    <row r="972" spans="1:20" ht="3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42720.970520833333</v>
      </c>
      <c r="T972" s="12">
        <f t="shared" si="95"/>
        <v>42757.957638888889</v>
      </c>
    </row>
    <row r="973" spans="1:20" ht="3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42111.459027777775</v>
      </c>
      <c r="T973" s="12">
        <f t="shared" si="95"/>
        <v>42156.459027777775</v>
      </c>
    </row>
    <row r="974" spans="1:20" ht="3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41856.615717592591</v>
      </c>
      <c r="T974" s="12">
        <f t="shared" si="95"/>
        <v>41886.040972222225</v>
      </c>
    </row>
    <row r="975" spans="1:20" ht="3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42256.764965277776</v>
      </c>
      <c r="T975" s="12">
        <f t="shared" si="95"/>
        <v>42316.806631944448</v>
      </c>
    </row>
    <row r="976" spans="1:20" ht="30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42424.499490740738</v>
      </c>
      <c r="T976" s="12">
        <f t="shared" si="95"/>
        <v>42454.457824074074</v>
      </c>
    </row>
    <row r="977" spans="1:20" ht="3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42489.446585648147</v>
      </c>
      <c r="T977" s="12">
        <f t="shared" si="95"/>
        <v>42549.446585648147</v>
      </c>
    </row>
    <row r="978" spans="1:20" ht="3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42184.808993055558</v>
      </c>
      <c r="T978" s="12">
        <f t="shared" si="95"/>
        <v>42229.808993055558</v>
      </c>
    </row>
    <row r="979" spans="1:20" ht="3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42391.692094907412</v>
      </c>
      <c r="T979" s="12">
        <f t="shared" si="95"/>
        <v>42421.692094907412</v>
      </c>
    </row>
    <row r="980" spans="1:20" ht="3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42395.059039351851</v>
      </c>
      <c r="T980" s="12">
        <f t="shared" si="95"/>
        <v>42425.059039351851</v>
      </c>
    </row>
    <row r="981" spans="1:20" ht="3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42506.166990740734</v>
      </c>
      <c r="T981" s="12">
        <f t="shared" si="95"/>
        <v>42541.540972222225</v>
      </c>
    </row>
    <row r="982" spans="1:20" ht="3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41928.654189814813</v>
      </c>
      <c r="T982" s="12">
        <f t="shared" si="95"/>
        <v>41973.695856481485</v>
      </c>
    </row>
    <row r="983" spans="1:20" ht="3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41830.697013888886</v>
      </c>
      <c r="T983" s="12">
        <f t="shared" si="95"/>
        <v>41860.697013888886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42615.503310185188</v>
      </c>
      <c r="T984" s="12">
        <f t="shared" si="95"/>
        <v>42645.503310185188</v>
      </c>
    </row>
    <row r="985" spans="1:20" ht="3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42574.417650462965</v>
      </c>
      <c r="T985" s="12">
        <f t="shared" si="95"/>
        <v>42605.620833333334</v>
      </c>
    </row>
    <row r="986" spans="1:20" ht="6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42060.86583333333</v>
      </c>
      <c r="T986" s="12">
        <f t="shared" si="95"/>
        <v>42090.824166666673</v>
      </c>
    </row>
    <row r="987" spans="1:20" ht="3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42339.717708333337</v>
      </c>
      <c r="T987" s="12">
        <f t="shared" si="95"/>
        <v>42369.708333333328</v>
      </c>
    </row>
    <row r="988" spans="1:20" ht="3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42324.517361111109</v>
      </c>
      <c r="T988" s="12">
        <f t="shared" si="95"/>
        <v>42378.75</v>
      </c>
    </row>
    <row r="989" spans="1:20" ht="3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41773.044560185182</v>
      </c>
      <c r="T989" s="12">
        <f t="shared" si="95"/>
        <v>41813.044560185182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42614.106770833328</v>
      </c>
      <c r="T990" s="12">
        <f t="shared" si="95"/>
        <v>42644.106770833328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42611.683969907404</v>
      </c>
      <c r="T991" s="12">
        <f t="shared" si="95"/>
        <v>42641.683969907404</v>
      </c>
    </row>
    <row r="992" spans="1:20" ht="3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41855.534305555557</v>
      </c>
      <c r="T992" s="12">
        <f t="shared" si="95"/>
        <v>41885.534305555557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42538.50680555556</v>
      </c>
      <c r="T993" s="12">
        <f t="shared" si="95"/>
        <v>42563.535416666666</v>
      </c>
    </row>
    <row r="994" spans="1:20" ht="30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42437.674988425926</v>
      </c>
      <c r="T994" s="12">
        <f t="shared" si="95"/>
        <v>42497.633321759262</v>
      </c>
    </row>
    <row r="995" spans="1:20" ht="3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42652.714907407411</v>
      </c>
      <c r="T995" s="12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41921.013078703705</v>
      </c>
      <c r="T996" s="12">
        <f t="shared" si="95"/>
        <v>41973.707638888889</v>
      </c>
    </row>
    <row r="997" spans="1:20" ht="3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41947.690740740742</v>
      </c>
      <c r="T997" s="12">
        <f t="shared" si="95"/>
        <v>41972.416666666672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41817.616435185184</v>
      </c>
      <c r="T998" s="12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41940.85297453704</v>
      </c>
      <c r="T999" s="12">
        <f t="shared" si="95"/>
        <v>41970.894641203704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42281.918993055559</v>
      </c>
      <c r="T1000" s="12">
        <f t="shared" si="95"/>
        <v>42326.960659722223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41926.04965277778</v>
      </c>
      <c r="T1001" s="12">
        <f t="shared" si="95"/>
        <v>41956.084722222222</v>
      </c>
    </row>
    <row r="1002" spans="1:20" ht="3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42748.809722222228</v>
      </c>
      <c r="T1002" s="12">
        <f t="shared" si="95"/>
        <v>42808.768055555556</v>
      </c>
    </row>
    <row r="1003" spans="1:20" ht="3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42720.470057870371</v>
      </c>
      <c r="T1003" s="12">
        <f t="shared" si="95"/>
        <v>42765.470057870371</v>
      </c>
    </row>
    <row r="1004" spans="1:20" ht="3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42325.434189814812</v>
      </c>
      <c r="T1004" s="12">
        <f t="shared" si="95"/>
        <v>42354.999305555553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42780.459039351852</v>
      </c>
      <c r="T1005" s="12">
        <f t="shared" si="95"/>
        <v>42810.417372685188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42388.458645833336</v>
      </c>
      <c r="T1006" s="12">
        <f t="shared" si="95"/>
        <v>42418.458645833336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42276.374803240738</v>
      </c>
      <c r="T1007" s="12">
        <f t="shared" si="95"/>
        <v>42307.374803240738</v>
      </c>
    </row>
    <row r="1008" spans="1:20" ht="3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41976.790185185186</v>
      </c>
      <c r="T1008" s="12">
        <f t="shared" si="95"/>
        <v>41985.049305555556</v>
      </c>
    </row>
    <row r="1009" spans="1:20" ht="3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42676.333599537036</v>
      </c>
      <c r="T1009" s="12">
        <f t="shared" si="95"/>
        <v>42718.3752662037</v>
      </c>
    </row>
    <row r="1010" spans="1:20" ht="3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42702.559201388889</v>
      </c>
      <c r="T1010" s="12">
        <f t="shared" si="95"/>
        <v>42732.559201388889</v>
      </c>
    </row>
    <row r="1011" spans="1:20" ht="3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42510.354699074072</v>
      </c>
      <c r="T1011" s="12">
        <f t="shared" si="95"/>
        <v>42540.354699074072</v>
      </c>
    </row>
    <row r="1012" spans="1:20" ht="3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42561.579421296294</v>
      </c>
      <c r="T1012" s="12">
        <f t="shared" si="95"/>
        <v>42617.874305555553</v>
      </c>
    </row>
    <row r="1013" spans="1:20" ht="3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41946.648090277777</v>
      </c>
      <c r="T1013" s="12">
        <f t="shared" si="95"/>
        <v>41991.648090277777</v>
      </c>
    </row>
    <row r="1014" spans="1:20" ht="3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42714.190416666665</v>
      </c>
      <c r="T1014" s="12">
        <f t="shared" si="95"/>
        <v>42759.190416666665</v>
      </c>
    </row>
    <row r="1015" spans="1:20" ht="3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42339.583981481483</v>
      </c>
      <c r="T1015" s="12">
        <f t="shared" si="95"/>
        <v>42367.583333333328</v>
      </c>
    </row>
    <row r="1016" spans="1:2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41954.752488425926</v>
      </c>
      <c r="T1016" s="12">
        <f t="shared" si="95"/>
        <v>42004.752488425926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42303.628414351857</v>
      </c>
      <c r="T1017" s="12">
        <f t="shared" si="95"/>
        <v>42333.670081018514</v>
      </c>
    </row>
    <row r="1018" spans="1:20" ht="3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42421.857129629629</v>
      </c>
      <c r="T1018" s="12">
        <f t="shared" si="95"/>
        <v>42466.815462962957</v>
      </c>
    </row>
    <row r="1019" spans="1:20" ht="3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42289.425173611111</v>
      </c>
      <c r="T1019" s="12">
        <f t="shared" si="95"/>
        <v>42329.466840277775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42535.242280092592</v>
      </c>
      <c r="T1020" s="12">
        <f t="shared" si="95"/>
        <v>42565.242280092592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42009.723946759259</v>
      </c>
      <c r="T1021" s="12">
        <f t="shared" si="95"/>
        <v>42039.723946759259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42126.819548611107</v>
      </c>
      <c r="T1022" s="12">
        <f t="shared" si="95"/>
        <v>42156.782638888893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42271.001979166671</v>
      </c>
      <c r="T1023" s="12">
        <f t="shared" si="95"/>
        <v>42293.916666666672</v>
      </c>
    </row>
    <row r="1024" spans="1:2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42111.396724537044</v>
      </c>
      <c r="T1024" s="12">
        <f t="shared" si="95"/>
        <v>42141.396724537044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42145.669687500005</v>
      </c>
      <c r="T1025" s="12">
        <f t="shared" si="95"/>
        <v>42175.669687500005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42370.330590277779</v>
      </c>
      <c r="T1026" s="12">
        <f t="shared" si="95"/>
        <v>42400.330590277779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ref="R1027:R1090" si="99">RIGHT(N1027, LEN(N1027)-FIND("/", N1027))</f>
        <v>electronic music</v>
      </c>
      <c r="S1027" s="12">
        <f t="shared" ref="S1027:S1090" si="100">(((J1027/60)/60)/24)+DATE(1970,1,1)+(-6/24)</f>
        <v>42049.583761574075</v>
      </c>
      <c r="T1027" s="12">
        <f t="shared" ref="T1027:T1090" si="101">(((I1027/60)/60)/24)+DATE(1970,1,1)+(-6/24)</f>
        <v>42079.542094907403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42426.157592592594</v>
      </c>
      <c r="T1028" s="12">
        <f t="shared" si="101"/>
        <v>42460.115925925929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41904.784108796295</v>
      </c>
      <c r="T1029" s="12">
        <f t="shared" si="101"/>
        <v>41934.784108796295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42755.377372685187</v>
      </c>
      <c r="T1030" s="12">
        <f t="shared" si="101"/>
        <v>42800.583333333328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42044.461886574078</v>
      </c>
      <c r="T1031" s="12">
        <f t="shared" si="101"/>
        <v>42098.665972222225</v>
      </c>
    </row>
    <row r="1032" spans="1:2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42611.233206018514</v>
      </c>
      <c r="T1032" s="12">
        <f t="shared" si="101"/>
        <v>42625.233206018514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42324.514004629629</v>
      </c>
      <c r="T1033" s="12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42514.416956018518</v>
      </c>
      <c r="T1034" s="12">
        <f t="shared" si="101"/>
        <v>42544.416956018518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42688.482407407413</v>
      </c>
      <c r="T1035" s="12">
        <f t="shared" si="101"/>
        <v>42716.482407407413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42554.916712962964</v>
      </c>
      <c r="T1036" s="12">
        <f t="shared" si="101"/>
        <v>42586.915972222225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42016.391435185185</v>
      </c>
      <c r="T1037" s="12">
        <f t="shared" si="101"/>
        <v>42046.391435185185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41249.198958333334</v>
      </c>
      <c r="T1038" s="12">
        <f t="shared" si="101"/>
        <v>41281.083333333336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42119.572476851856</v>
      </c>
      <c r="T1039" s="12">
        <f t="shared" si="101"/>
        <v>42141.958333333328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42417.981747685189</v>
      </c>
      <c r="T1040" s="12">
        <f t="shared" si="101"/>
        <v>42447.940081018518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42691.859328703707</v>
      </c>
      <c r="T1041" s="12">
        <f t="shared" si="101"/>
        <v>42717.082638888889</v>
      </c>
    </row>
    <row r="1042" spans="1:20" ht="3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42579.458437499998</v>
      </c>
      <c r="T1042" s="12">
        <f t="shared" si="101"/>
        <v>42609.458437499998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41830.810092592597</v>
      </c>
      <c r="T1043" s="12">
        <f t="shared" si="101"/>
        <v>41850.810092592597</v>
      </c>
    </row>
    <row r="1044" spans="1:20" ht="3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41851.446157407408</v>
      </c>
      <c r="T1044" s="12">
        <f t="shared" si="101"/>
        <v>41894.166666666664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42114.002951388888</v>
      </c>
      <c r="T1045" s="12">
        <f t="shared" si="101"/>
        <v>42144.002951388888</v>
      </c>
    </row>
    <row r="1046" spans="1:20" ht="3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42011.675937499997</v>
      </c>
      <c r="T1046" s="12">
        <f t="shared" si="101"/>
        <v>42068.602083333331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41844.624421296299</v>
      </c>
      <c r="T1047" s="12">
        <f t="shared" si="101"/>
        <v>41874.624421296299</v>
      </c>
    </row>
    <row r="1048" spans="1:20" ht="3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42319.601388888885</v>
      </c>
      <c r="T1048" s="12">
        <f t="shared" si="101"/>
        <v>42364.601388888885</v>
      </c>
    </row>
    <row r="1049" spans="1:20" ht="3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41918.568460648145</v>
      </c>
      <c r="T1049" s="12">
        <f t="shared" si="101"/>
        <v>41948.610127314816</v>
      </c>
    </row>
    <row r="1050" spans="1:20" ht="3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42597.803113425922</v>
      </c>
      <c r="T1050" s="12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42382.181076388893</v>
      </c>
      <c r="T1051" s="12">
        <f t="shared" si="101"/>
        <v>42412.181076388893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42231.5471875</v>
      </c>
      <c r="T1052" s="12">
        <f t="shared" si="101"/>
        <v>42261.5471875</v>
      </c>
    </row>
    <row r="1053" spans="1:20" ht="3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41849.764178240745</v>
      </c>
      <c r="T1053" s="12">
        <f t="shared" si="101"/>
        <v>41877.764178240745</v>
      </c>
    </row>
    <row r="1054" spans="1:20" ht="3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42483.547395833331</v>
      </c>
      <c r="T1054" s="12">
        <f t="shared" si="101"/>
        <v>42527.589583333334</v>
      </c>
    </row>
    <row r="1055" spans="1:20" ht="3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42774.922824074078</v>
      </c>
      <c r="T1055" s="12">
        <f t="shared" si="101"/>
        <v>42799.922824074078</v>
      </c>
    </row>
    <row r="1056" spans="1:20" ht="3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41831.601840277777</v>
      </c>
      <c r="T1056" s="12">
        <f t="shared" si="101"/>
        <v>41861.666666666664</v>
      </c>
    </row>
    <row r="1057" spans="1:20" ht="3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42406.742418981477</v>
      </c>
      <c r="T1057" s="12">
        <f t="shared" si="101"/>
        <v>42436.742418981477</v>
      </c>
    </row>
    <row r="1058" spans="1:20" ht="3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42058.469641203701</v>
      </c>
      <c r="T1058" s="12">
        <f t="shared" si="101"/>
        <v>42118.427974537044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42678.621331018512</v>
      </c>
      <c r="T1059" s="12">
        <f t="shared" si="101"/>
        <v>42708.662997685184</v>
      </c>
    </row>
    <row r="1060" spans="1:20" ht="3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42047.650960648149</v>
      </c>
      <c r="T1060" s="12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42046.54</v>
      </c>
      <c r="T1061" s="12">
        <f t="shared" si="101"/>
        <v>42076.498333333337</v>
      </c>
    </row>
    <row r="1062" spans="1:20" ht="3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42079.663113425922</v>
      </c>
      <c r="T1062" s="12">
        <f t="shared" si="101"/>
        <v>42109.663113425922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42432.026712962965</v>
      </c>
      <c r="T1063" s="12">
        <f t="shared" si="101"/>
        <v>42491.791666666672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42556.557187500002</v>
      </c>
      <c r="T1064" s="12">
        <f t="shared" si="101"/>
        <v>42563.557187500002</v>
      </c>
    </row>
    <row r="1065" spans="1:20" ht="3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42582.780810185184</v>
      </c>
      <c r="T1065" s="12">
        <f t="shared" si="101"/>
        <v>42612.780810185184</v>
      </c>
    </row>
    <row r="1066" spans="1:20" ht="3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41416.978043981479</v>
      </c>
      <c r="T1066" s="12">
        <f t="shared" si="101"/>
        <v>41461.978043981479</v>
      </c>
    </row>
    <row r="1067" spans="1:20" ht="3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41661.131041666667</v>
      </c>
      <c r="T1067" s="12">
        <f t="shared" si="101"/>
        <v>41689.131041666667</v>
      </c>
    </row>
    <row r="1068" spans="1:20" ht="3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41445.712754629632</v>
      </c>
      <c r="T1068" s="12">
        <f t="shared" si="101"/>
        <v>41490.712754629632</v>
      </c>
    </row>
    <row r="1069" spans="1:20" ht="3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41599.605682870373</v>
      </c>
      <c r="T1069" s="12">
        <f t="shared" si="101"/>
        <v>41629.605682870373</v>
      </c>
    </row>
    <row r="1070" spans="1:20" ht="3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42440.121111111104</v>
      </c>
      <c r="T1070" s="12">
        <f t="shared" si="101"/>
        <v>42470.079444444447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41571.979849537034</v>
      </c>
      <c r="T1071" s="12">
        <f t="shared" si="101"/>
        <v>41604.021516203706</v>
      </c>
    </row>
    <row r="1072" spans="1:20" ht="3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41162.761828703704</v>
      </c>
      <c r="T1072" s="12">
        <f t="shared" si="101"/>
        <v>41182.761828703704</v>
      </c>
    </row>
    <row r="1073" spans="1:20" ht="3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42295.503391203703</v>
      </c>
      <c r="T1073" s="12">
        <f t="shared" si="101"/>
        <v>42325.545057870375</v>
      </c>
    </row>
    <row r="1074" spans="1:20" ht="3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41645.582141203704</v>
      </c>
      <c r="T1074" s="12">
        <f t="shared" si="101"/>
        <v>41675.582141203704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40802.714594907404</v>
      </c>
      <c r="T1075" s="12">
        <f t="shared" si="101"/>
        <v>40832.714594907404</v>
      </c>
    </row>
    <row r="1076" spans="1:20" ht="3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41612.922974537039</v>
      </c>
      <c r="T1076" s="12">
        <f t="shared" si="101"/>
        <v>41642.922974537039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41005.654120370367</v>
      </c>
      <c r="T1077" s="12">
        <f t="shared" si="101"/>
        <v>41035.654120370367</v>
      </c>
    </row>
    <row r="1078" spans="1:20" ht="3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41838.127893518518</v>
      </c>
      <c r="T1078" s="12">
        <f t="shared" si="101"/>
        <v>41893.127893518518</v>
      </c>
    </row>
    <row r="1079" spans="1:20" ht="30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42352.91679398148</v>
      </c>
      <c r="T1079" s="12">
        <f t="shared" si="101"/>
        <v>42382.91679398148</v>
      </c>
    </row>
    <row r="1080" spans="1:20" ht="3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40700.945844907408</v>
      </c>
      <c r="T1080" s="12">
        <f t="shared" si="101"/>
        <v>40745.945844907408</v>
      </c>
    </row>
    <row r="1081" spans="1:20" ht="3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42479.316388888896</v>
      </c>
      <c r="T1081" s="12">
        <f t="shared" si="101"/>
        <v>42504.316388888896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41739.888113425928</v>
      </c>
      <c r="T1082" s="12">
        <f t="shared" si="101"/>
        <v>41769.888113425928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42002.676990740743</v>
      </c>
      <c r="T1083" s="12">
        <f t="shared" si="101"/>
        <v>42032.676990740743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41101.656111111115</v>
      </c>
      <c r="T1084" s="12">
        <f t="shared" si="101"/>
        <v>41131.656111111115</v>
      </c>
    </row>
    <row r="1085" spans="1:20" ht="3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41793.409525462965</v>
      </c>
      <c r="T1085" s="12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41829.662083333329</v>
      </c>
      <c r="T1086" s="12">
        <f t="shared" si="101"/>
        <v>41859.662083333329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42413.421006944445</v>
      </c>
      <c r="T1087" s="12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41845.616793981484</v>
      </c>
      <c r="T1088" s="12">
        <f t="shared" si="101"/>
        <v>41875.616793981484</v>
      </c>
    </row>
    <row r="1089" spans="1:20" ht="3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41775.463969907411</v>
      </c>
      <c r="T1089" s="12">
        <f t="shared" si="101"/>
        <v>41805.463969907411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41723.549386574072</v>
      </c>
      <c r="T1090" s="12">
        <f t="shared" si="101"/>
        <v>41753.549386574072</v>
      </c>
    </row>
    <row r="1091" spans="1:2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ref="R1091:R1154" si="105">RIGHT(N1091, LEN(N1091)-FIND("/", N1091))</f>
        <v>video games</v>
      </c>
      <c r="S1091" s="12">
        <f t="shared" ref="S1091:S1154" si="106">(((J1091/60)/60)/24)+DATE(1970,1,1)+(-6/24)</f>
        <v>42150.939525462964</v>
      </c>
      <c r="T1091" s="12">
        <f t="shared" ref="T1091:T1154" si="107">(((I1091/60)/60)/24)+DATE(1970,1,1)+(-6/24)</f>
        <v>42180.939525462964</v>
      </c>
    </row>
    <row r="1092" spans="1:20" ht="3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42122.935798611114</v>
      </c>
      <c r="T1092" s="12">
        <f t="shared" si="107"/>
        <v>42152.935798611114</v>
      </c>
    </row>
    <row r="1093" spans="1:20" ht="3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42440.570277777777</v>
      </c>
      <c r="T1093" s="12">
        <f t="shared" si="107"/>
        <v>42470.528611111105</v>
      </c>
    </row>
    <row r="1094" spans="1:20" ht="3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41249.775902777779</v>
      </c>
      <c r="T1094" s="12">
        <f t="shared" si="107"/>
        <v>41279.775902777779</v>
      </c>
    </row>
    <row r="1095" spans="1:20" ht="30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42396.723807870367</v>
      </c>
      <c r="T1095" s="12">
        <f t="shared" si="107"/>
        <v>42411.723807870367</v>
      </c>
    </row>
    <row r="1096" spans="1:20" ht="3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40795.463344907403</v>
      </c>
      <c r="T1096" s="12">
        <f t="shared" si="107"/>
        <v>40825.463344907403</v>
      </c>
    </row>
    <row r="1097" spans="1:20" ht="3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41486.287268518521</v>
      </c>
      <c r="T1097" s="12">
        <f t="shared" si="107"/>
        <v>41516.287268518521</v>
      </c>
    </row>
    <row r="1098" spans="1:20" ht="3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41885.26798611111</v>
      </c>
      <c r="T1098" s="12">
        <f t="shared" si="107"/>
        <v>41915.895833333336</v>
      </c>
    </row>
    <row r="1099" spans="1:20" ht="3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41660.542557870373</v>
      </c>
      <c r="T1099" s="12">
        <f t="shared" si="107"/>
        <v>41700.542557870373</v>
      </c>
    </row>
    <row r="1100" spans="1:2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41712.512673611112</v>
      </c>
      <c r="T1100" s="12">
        <f t="shared" si="107"/>
        <v>41742.512673611112</v>
      </c>
    </row>
    <row r="1101" spans="1:20" ht="3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42107.586435185185</v>
      </c>
      <c r="T1101" s="12">
        <f t="shared" si="107"/>
        <v>42137.586435185185</v>
      </c>
    </row>
    <row r="1102" spans="1:20" ht="3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42383.860775462963</v>
      </c>
      <c r="T1102" s="12">
        <f t="shared" si="107"/>
        <v>42413.860775462963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42538.52243055556</v>
      </c>
      <c r="T1103" s="12">
        <f t="shared" si="107"/>
        <v>42565.508333333331</v>
      </c>
    </row>
    <row r="1104" spans="1:20" ht="3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41576.795428240745</v>
      </c>
      <c r="T1104" s="12">
        <f t="shared" si="107"/>
        <v>41616.999305555553</v>
      </c>
    </row>
    <row r="1105" spans="1:20" ht="30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42478.97210648148</v>
      </c>
      <c r="T1105" s="12">
        <f t="shared" si="107"/>
        <v>42538.97210648148</v>
      </c>
    </row>
    <row r="1106" spans="1:20" ht="3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41771.15996527778</v>
      </c>
      <c r="T1106" s="12">
        <f t="shared" si="107"/>
        <v>41801.15996527778</v>
      </c>
    </row>
    <row r="1107" spans="1:20" ht="3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41691.885729166665</v>
      </c>
      <c r="T1107" s="12">
        <f t="shared" si="107"/>
        <v>41721.8440625</v>
      </c>
    </row>
    <row r="1108" spans="1:20" ht="3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40973.490451388891</v>
      </c>
      <c r="T1108" s="12">
        <f t="shared" si="107"/>
        <v>41003.448784722219</v>
      </c>
    </row>
    <row r="1109" spans="1:20" ht="3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41813.611388888887</v>
      </c>
      <c r="T1109" s="12">
        <f t="shared" si="107"/>
        <v>41843.611388888887</v>
      </c>
    </row>
    <row r="1110" spans="1:20" ht="3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40952.386979166666</v>
      </c>
      <c r="T1110" s="12">
        <f t="shared" si="107"/>
        <v>41012.345312500001</v>
      </c>
    </row>
    <row r="1111" spans="1:20" ht="3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42662.502199074079</v>
      </c>
      <c r="T1111" s="12">
        <f t="shared" si="107"/>
        <v>42692.543865740736</v>
      </c>
    </row>
    <row r="1112" spans="1:20" ht="3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41220.683124999996</v>
      </c>
      <c r="T1112" s="12">
        <f t="shared" si="107"/>
        <v>41250.683124999996</v>
      </c>
    </row>
    <row r="1113" spans="1:20" ht="3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42346.953587962969</v>
      </c>
      <c r="T1113" s="12">
        <f t="shared" si="107"/>
        <v>42376.953587962969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41963.509386574078</v>
      </c>
      <c r="T1114" s="12">
        <f t="shared" si="107"/>
        <v>42023.104166666672</v>
      </c>
    </row>
    <row r="1115" spans="1:20" ht="3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41835.727083333331</v>
      </c>
      <c r="T1115" s="12">
        <f t="shared" si="107"/>
        <v>41865.727083333331</v>
      </c>
    </row>
    <row r="1116" spans="1:20" ht="3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41526.095914351856</v>
      </c>
      <c r="T1116" s="12">
        <f t="shared" si="107"/>
        <v>41556.095914351856</v>
      </c>
    </row>
    <row r="1117" spans="1:20" ht="3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42429.445543981477</v>
      </c>
      <c r="T1117" s="12">
        <f t="shared" si="107"/>
        <v>42459.403877314813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41009.597314814811</v>
      </c>
      <c r="T1118" s="12">
        <f t="shared" si="107"/>
        <v>41069.597314814811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42333.348530092597</v>
      </c>
      <c r="T1119" s="12">
        <f t="shared" si="107"/>
        <v>42363.348530092597</v>
      </c>
    </row>
    <row r="1120" spans="1:20" ht="3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41703.91642361111</v>
      </c>
      <c r="T1120" s="12">
        <f t="shared" si="107"/>
        <v>41733.874756944446</v>
      </c>
    </row>
    <row r="1121" spans="1:20" ht="3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41722.542407407411</v>
      </c>
      <c r="T1121" s="12">
        <f t="shared" si="107"/>
        <v>41735.542407407411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40799.622685185182</v>
      </c>
      <c r="T1122" s="12">
        <f t="shared" si="107"/>
        <v>40844.622685185182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42412.684212962966</v>
      </c>
      <c r="T1123" s="12">
        <f t="shared" si="107"/>
        <v>42442.642546296294</v>
      </c>
    </row>
    <row r="1124" spans="1:20" ht="3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41410.453993055555</v>
      </c>
      <c r="T1124" s="12">
        <f t="shared" si="107"/>
        <v>41424.453993055555</v>
      </c>
    </row>
    <row r="1125" spans="1:20" ht="3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41718.2737037037</v>
      </c>
      <c r="T1125" s="12">
        <f t="shared" si="107"/>
        <v>41748.2737037037</v>
      </c>
    </row>
    <row r="1126" spans="1:20" ht="3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42094.417256944449</v>
      </c>
      <c r="T1126" s="12">
        <f t="shared" si="107"/>
        <v>42124.417256944449</v>
      </c>
    </row>
    <row r="1127" spans="1:20" ht="3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42212.374189814815</v>
      </c>
      <c r="T1127" s="12">
        <f t="shared" si="107"/>
        <v>42272.374189814815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42535.077476851846</v>
      </c>
      <c r="T1128" s="12">
        <f t="shared" si="107"/>
        <v>42565.077476851846</v>
      </c>
    </row>
    <row r="1129" spans="1:20" ht="3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41926.604166666664</v>
      </c>
      <c r="T1129" s="12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41828.399502314816</v>
      </c>
      <c r="T1130" s="12">
        <f t="shared" si="107"/>
        <v>41858.399502314816</v>
      </c>
    </row>
    <row r="1131" spans="1:20" ht="3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42496.014965277776</v>
      </c>
      <c r="T1131" s="12">
        <f t="shared" si="107"/>
        <v>42526.014965277776</v>
      </c>
    </row>
    <row r="1132" spans="1:20" ht="3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41908.746527777781</v>
      </c>
      <c r="T1132" s="12">
        <f t="shared" si="107"/>
        <v>41968.788194444445</v>
      </c>
    </row>
    <row r="1133" spans="1:20" ht="3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42332.658194444448</v>
      </c>
      <c r="T1133" s="12">
        <f t="shared" si="107"/>
        <v>42362.658194444448</v>
      </c>
    </row>
    <row r="1134" spans="1:20" ht="30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42705.865405092598</v>
      </c>
      <c r="T1134" s="12">
        <f t="shared" si="107"/>
        <v>42735.865405092598</v>
      </c>
    </row>
    <row r="1135" spans="1:20" ht="3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41821.157187500001</v>
      </c>
      <c r="T1135" s="12">
        <f t="shared" si="107"/>
        <v>41851.157187500001</v>
      </c>
    </row>
    <row r="1136" spans="1:20" ht="3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41958.035046296296</v>
      </c>
      <c r="T1136" s="12">
        <f t="shared" si="107"/>
        <v>41971.939583333333</v>
      </c>
    </row>
    <row r="1137" spans="1:20" ht="3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42558.739513888882</v>
      </c>
      <c r="T1137" s="12">
        <f t="shared" si="107"/>
        <v>42588.739513888882</v>
      </c>
    </row>
    <row r="1138" spans="1:20" ht="3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42327.421631944439</v>
      </c>
      <c r="T1138" s="12">
        <f t="shared" si="107"/>
        <v>42357.421631944439</v>
      </c>
    </row>
    <row r="1139" spans="1:20" ht="3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42453.569687499999</v>
      </c>
      <c r="T1139" s="12">
        <f t="shared" si="107"/>
        <v>42483.569687499999</v>
      </c>
    </row>
    <row r="1140" spans="1:20" ht="3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42736.6566087963</v>
      </c>
      <c r="T1140" s="12">
        <f t="shared" si="107"/>
        <v>42756.6566087963</v>
      </c>
    </row>
    <row r="1141" spans="1:20" ht="3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41975.097523148142</v>
      </c>
      <c r="T1141" s="12">
        <f t="shared" si="107"/>
        <v>42005.097523148142</v>
      </c>
    </row>
    <row r="1142" spans="1:20" ht="3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42192.212048611109</v>
      </c>
      <c r="T1142" s="12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42164.449652777781</v>
      </c>
      <c r="T1143" s="12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42021.756099537044</v>
      </c>
      <c r="T1144" s="12">
        <f t="shared" si="107"/>
        <v>42051.756099537044</v>
      </c>
    </row>
    <row r="1145" spans="1:20" ht="3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42324.94358796296</v>
      </c>
      <c r="T1145" s="12">
        <f t="shared" si="107"/>
        <v>42354.94358796296</v>
      </c>
    </row>
    <row r="1146" spans="1:20" ht="3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42092.931944444441</v>
      </c>
      <c r="T1146" s="12">
        <f t="shared" si="107"/>
        <v>42122.931944444441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41854.497592592597</v>
      </c>
      <c r="T1147" s="12">
        <f t="shared" si="107"/>
        <v>41914.497592592597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41723.7033912037</v>
      </c>
      <c r="T1148" s="12">
        <f t="shared" si="107"/>
        <v>41761.7033912037</v>
      </c>
    </row>
    <row r="1149" spans="1:20" ht="3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41871.722025462965</v>
      </c>
      <c r="T1149" s="12">
        <f t="shared" si="107"/>
        <v>41931.722025462965</v>
      </c>
    </row>
    <row r="1150" spans="1:2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42674.921076388884</v>
      </c>
      <c r="T1150" s="12">
        <f t="shared" si="107"/>
        <v>42704.962743055556</v>
      </c>
    </row>
    <row r="1151" spans="1:2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42507.46025462963</v>
      </c>
      <c r="T1151" s="12">
        <f t="shared" si="107"/>
        <v>42537.46025462963</v>
      </c>
    </row>
    <row r="1152" spans="1:2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42317.704571759255</v>
      </c>
      <c r="T1152" s="12">
        <f t="shared" si="107"/>
        <v>42377.704571759255</v>
      </c>
    </row>
    <row r="1153" spans="1:20" ht="3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42223.852581018517</v>
      </c>
      <c r="T1153" s="12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42109.459629629629</v>
      </c>
      <c r="T1154" s="12">
        <f t="shared" si="107"/>
        <v>42139.459629629629</v>
      </c>
    </row>
    <row r="1155" spans="1:2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ref="R1155:R1218" si="111">RIGHT(N1155, LEN(N1155)-FIND("/", N1155))</f>
        <v>food trucks</v>
      </c>
      <c r="S1155" s="12">
        <f t="shared" ref="S1155:S1218" si="112">(((J1155/60)/60)/24)+DATE(1970,1,1)+(-6/24)</f>
        <v>42143.464178240742</v>
      </c>
      <c r="T1155" s="12">
        <f t="shared" ref="T1155:T1218" si="113">(((I1155/60)/60)/24)+DATE(1970,1,1)+(-6/24)</f>
        <v>42173.464178240742</v>
      </c>
    </row>
    <row r="1156" spans="1:20" ht="3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42222.858865740738</v>
      </c>
      <c r="T1156" s="12">
        <f t="shared" si="113"/>
        <v>42252.858865740738</v>
      </c>
    </row>
    <row r="1157" spans="1:20" ht="3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41835.513981481483</v>
      </c>
      <c r="T1157" s="12">
        <f t="shared" si="113"/>
        <v>41865.513981481483</v>
      </c>
    </row>
    <row r="1158" spans="1:20" ht="30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42028.82131944444</v>
      </c>
      <c r="T1158" s="12">
        <f t="shared" si="113"/>
        <v>42058.82131944444</v>
      </c>
    </row>
    <row r="1159" spans="1:20" ht="3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41918.378240740742</v>
      </c>
      <c r="T1159" s="12">
        <f t="shared" si="113"/>
        <v>41978.419907407413</v>
      </c>
    </row>
    <row r="1160" spans="1:20" ht="3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41951.84175925926</v>
      </c>
      <c r="T1160" s="12">
        <f t="shared" si="113"/>
        <v>41981.84175925926</v>
      </c>
    </row>
    <row r="1161" spans="1:20" ht="3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42154.476446759261</v>
      </c>
      <c r="T1161" s="12">
        <f t="shared" si="113"/>
        <v>42185.40625</v>
      </c>
    </row>
    <row r="1162" spans="1:20" ht="3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42060.904930555553</v>
      </c>
      <c r="T1162" s="12">
        <f t="shared" si="113"/>
        <v>42090.863263888896</v>
      </c>
    </row>
    <row r="1163" spans="1:20" ht="3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42122.379502314812</v>
      </c>
      <c r="T1163" s="12">
        <f t="shared" si="113"/>
        <v>42143.379502314812</v>
      </c>
    </row>
    <row r="1164" spans="1:20" ht="3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41876.433611111112</v>
      </c>
      <c r="T1164" s="12">
        <f t="shared" si="113"/>
        <v>41907.433611111112</v>
      </c>
    </row>
    <row r="1165" spans="1:20" ht="3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41830.473611111112</v>
      </c>
      <c r="T1165" s="12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42509.474328703705</v>
      </c>
      <c r="T1166" s="12">
        <f t="shared" si="113"/>
        <v>42539.474328703705</v>
      </c>
    </row>
    <row r="1167" spans="1:20" ht="3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41791.964467592588</v>
      </c>
      <c r="T1167" s="12">
        <f t="shared" si="113"/>
        <v>41825.964467592588</v>
      </c>
    </row>
    <row r="1168" spans="1:20" ht="3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42150.235439814816</v>
      </c>
      <c r="T1168" s="12">
        <f t="shared" si="113"/>
        <v>42180.916666666672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41863.484895833331</v>
      </c>
      <c r="T1169" s="12">
        <f t="shared" si="113"/>
        <v>41894.484895833331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42604.803993055553</v>
      </c>
      <c r="T1170" s="12">
        <f t="shared" si="113"/>
        <v>42634.803993055553</v>
      </c>
    </row>
    <row r="1171" spans="1:20" ht="3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42027.103738425925</v>
      </c>
      <c r="T1171" s="12">
        <f t="shared" si="113"/>
        <v>42057.103738425925</v>
      </c>
    </row>
    <row r="1172" spans="1:20" ht="3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42124.643182870372</v>
      </c>
      <c r="T1172" s="12">
        <f t="shared" si="113"/>
        <v>42154.643182870372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41938.554710648146</v>
      </c>
      <c r="T1173" s="12">
        <f t="shared" si="113"/>
        <v>41956.596377314811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41841.432314814818</v>
      </c>
      <c r="T1174" s="12">
        <f t="shared" si="113"/>
        <v>41871.432314814818</v>
      </c>
    </row>
    <row r="1175" spans="1:20" ht="3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42183.935844907406</v>
      </c>
      <c r="T1175" s="12">
        <f t="shared" si="113"/>
        <v>42218.935844907406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42468.59174768519</v>
      </c>
      <c r="T1176" s="12">
        <f t="shared" si="113"/>
        <v>42498.59174768519</v>
      </c>
    </row>
    <row r="1177" spans="1:20" ht="3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42170.478460648148</v>
      </c>
      <c r="T1177" s="12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42745.769652777773</v>
      </c>
      <c r="T1178" s="12">
        <f t="shared" si="113"/>
        <v>42800.291666666672</v>
      </c>
    </row>
    <row r="1179" spans="1:20" ht="3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41897.410833333335</v>
      </c>
      <c r="T1179" s="12">
        <f t="shared" si="113"/>
        <v>41927.410833333335</v>
      </c>
    </row>
    <row r="1180" spans="1:20" ht="3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41837.655694444446</v>
      </c>
      <c r="T1180" s="12">
        <f t="shared" si="113"/>
        <v>41867.655694444446</v>
      </c>
    </row>
    <row r="1181" spans="1:20" ht="3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42275.470219907409</v>
      </c>
      <c r="T1181" s="12">
        <f t="shared" si="113"/>
        <v>42305.470219907409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41781.556875000002</v>
      </c>
      <c r="T1182" s="12">
        <f t="shared" si="113"/>
        <v>41818.556875000002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42034.089363425926</v>
      </c>
      <c r="T1183" s="12">
        <f t="shared" si="113"/>
        <v>42064.089363425926</v>
      </c>
    </row>
    <row r="1184" spans="1:20" ht="3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42728.577407407407</v>
      </c>
      <c r="T1184" s="12">
        <f t="shared" si="113"/>
        <v>42747.445833333331</v>
      </c>
    </row>
    <row r="1185" spans="1:20" ht="3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42656.61137731481</v>
      </c>
      <c r="T1185" s="12">
        <f t="shared" si="113"/>
        <v>42675.915972222225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42741.349664351852</v>
      </c>
      <c r="T1186" s="12">
        <f t="shared" si="113"/>
        <v>42772.349664351852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42130.615150462967</v>
      </c>
      <c r="T1187" s="12">
        <f t="shared" si="113"/>
        <v>42162.916666666672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42123.61336805555</v>
      </c>
      <c r="T1188" s="12">
        <f t="shared" si="113"/>
        <v>42156.695833333331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42109.644942129627</v>
      </c>
      <c r="T1189" s="12">
        <f t="shared" si="113"/>
        <v>42141.5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42711.450694444444</v>
      </c>
      <c r="T1190" s="12">
        <f t="shared" si="113"/>
        <v>42732.450694444444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42529.729108796295</v>
      </c>
      <c r="T1191" s="12">
        <f t="shared" si="113"/>
        <v>42550.729108796295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41852.415798611109</v>
      </c>
      <c r="T1192" s="12">
        <f t="shared" si="113"/>
        <v>41882.415798611109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42419.353703703702</v>
      </c>
      <c r="T1193" s="12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42747.256689814814</v>
      </c>
      <c r="T1194" s="12">
        <f t="shared" si="113"/>
        <v>42777.256689814814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42409.526076388895</v>
      </c>
      <c r="T1195" s="12">
        <f t="shared" si="113"/>
        <v>42469.484409722223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42072.238182870366</v>
      </c>
      <c r="T1196" s="12">
        <f t="shared" si="113"/>
        <v>42102.238182870366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42298.09783564815</v>
      </c>
      <c r="T1197" s="12">
        <f t="shared" si="113"/>
        <v>42358.125</v>
      </c>
    </row>
    <row r="1198" spans="1:2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42326.568738425922</v>
      </c>
      <c r="T1198" s="12">
        <f t="shared" si="113"/>
        <v>42356.568738425922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42503.41474537037</v>
      </c>
      <c r="T1199" s="12">
        <f t="shared" si="113"/>
        <v>42533.999305555553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42333.369050925925</v>
      </c>
      <c r="T1200" s="12">
        <f t="shared" si="113"/>
        <v>42368.875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42161.520833333328</v>
      </c>
      <c r="T1201" s="12">
        <f t="shared" si="113"/>
        <v>42193.520833333328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42089.227500000001</v>
      </c>
      <c r="T1202" s="12">
        <f t="shared" si="113"/>
        <v>42110.227500000001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42536.35701388889</v>
      </c>
      <c r="T1203" s="12">
        <f t="shared" si="113"/>
        <v>42566.35701388889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42152.038819444439</v>
      </c>
      <c r="T1204" s="12">
        <f t="shared" si="113"/>
        <v>42182.038819444439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42125.364895833336</v>
      </c>
      <c r="T1205" s="12">
        <f t="shared" si="113"/>
        <v>42155.364895833336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42297.498067129629</v>
      </c>
      <c r="T1206" s="12">
        <f t="shared" si="113"/>
        <v>42341.958333333328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42138.256377314814</v>
      </c>
      <c r="T1207" s="12">
        <f t="shared" si="113"/>
        <v>42168.256377314814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42772.526076388895</v>
      </c>
      <c r="T1208" s="12">
        <f t="shared" si="113"/>
        <v>42805.311805555553</v>
      </c>
    </row>
    <row r="1209" spans="1:2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42430.180243055554</v>
      </c>
      <c r="T1209" s="12">
        <f t="shared" si="113"/>
        <v>42460.166666666672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42423.459074074075</v>
      </c>
      <c r="T1210" s="12">
        <f t="shared" si="113"/>
        <v>42453.417407407411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42761.596122685187</v>
      </c>
      <c r="T1211" s="12">
        <f t="shared" si="113"/>
        <v>42791.596122685187</v>
      </c>
    </row>
    <row r="1212" spans="1:2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42132.691805555558</v>
      </c>
      <c r="T1212" s="12">
        <f t="shared" si="113"/>
        <v>42155.625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42515.616446759261</v>
      </c>
      <c r="T1213" s="12">
        <f t="shared" si="113"/>
        <v>42530.616446759261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42318.700173611112</v>
      </c>
      <c r="T1214" s="12">
        <f t="shared" si="113"/>
        <v>42334.791666666672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42731.505787037036</v>
      </c>
      <c r="T1215" s="12">
        <f t="shared" si="113"/>
        <v>42766.505787037036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42104.590335648143</v>
      </c>
      <c r="T1216" s="12">
        <f t="shared" si="113"/>
        <v>42164.590335648143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41759.673101851848</v>
      </c>
      <c r="T1217" s="12">
        <f t="shared" si="113"/>
        <v>41789.673101851848</v>
      </c>
    </row>
    <row r="1218" spans="1:2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42247.366400462968</v>
      </c>
      <c r="T1218" s="12">
        <f t="shared" si="113"/>
        <v>42279.710416666669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ref="R1219:R1282" si="117">RIGHT(N1219, LEN(N1219)-FIND("/", N1219))</f>
        <v>photobooks</v>
      </c>
      <c r="S1219" s="12">
        <f t="shared" ref="S1219:S1282" si="118">(((J1219/60)/60)/24)+DATE(1970,1,1)+(-6/24)</f>
        <v>42535.559490740736</v>
      </c>
      <c r="T1219" s="12">
        <f t="shared" ref="T1219:T1282" si="119">(((I1219/60)/60)/24)+DATE(1970,1,1)+(-6/24)</f>
        <v>42565.559490740736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42278.412037037036</v>
      </c>
      <c r="T1220" s="12">
        <f t="shared" si="119"/>
        <v>42308.875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42633.211956018517</v>
      </c>
      <c r="T1221" s="12">
        <f t="shared" si="119"/>
        <v>42663.211956018517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42211.378611111111</v>
      </c>
      <c r="T1222" s="12">
        <f t="shared" si="119"/>
        <v>42241.378611111111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42680.22555555556</v>
      </c>
      <c r="T1223" s="12">
        <f t="shared" si="119"/>
        <v>42707.75</v>
      </c>
    </row>
    <row r="1224" spans="1:2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42430.470451388886</v>
      </c>
      <c r="T1224" s="12">
        <f t="shared" si="119"/>
        <v>42460.916666666672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42653.927187499998</v>
      </c>
      <c r="T1225" s="12">
        <f t="shared" si="119"/>
        <v>42683.968854166669</v>
      </c>
    </row>
    <row r="1226" spans="1:2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41736.299791666665</v>
      </c>
      <c r="T1226" s="12">
        <f t="shared" si="119"/>
        <v>41796.299791666665</v>
      </c>
    </row>
    <row r="1227" spans="1:20" ht="3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41509.655995370369</v>
      </c>
      <c r="T1227" s="12">
        <f t="shared" si="119"/>
        <v>41569.655995370369</v>
      </c>
    </row>
    <row r="1228" spans="1:20" ht="3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41715.624780092592</v>
      </c>
      <c r="T1228" s="12">
        <f t="shared" si="119"/>
        <v>41749.791666666664</v>
      </c>
    </row>
    <row r="1229" spans="1:20" ht="3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41827.669166666667</v>
      </c>
      <c r="T1229" s="12">
        <f t="shared" si="119"/>
        <v>41858.041666666664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40754.479259259257</v>
      </c>
      <c r="T1230" s="12">
        <f t="shared" si="119"/>
        <v>40814.479259259257</v>
      </c>
    </row>
    <row r="1231" spans="1:20" ht="3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40985.209803240738</v>
      </c>
      <c r="T1231" s="12">
        <f t="shared" si="119"/>
        <v>41015.416666666664</v>
      </c>
    </row>
    <row r="1232" spans="1:20" ht="30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40568.722569444442</v>
      </c>
      <c r="T1232" s="12">
        <f t="shared" si="119"/>
        <v>40598.722569444442</v>
      </c>
    </row>
    <row r="1233" spans="1:20" ht="30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42193.691759259258</v>
      </c>
      <c r="T1233" s="12">
        <f t="shared" si="119"/>
        <v>42243.791666666672</v>
      </c>
    </row>
    <row r="1234" spans="1:20" ht="3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41506.598032407412</v>
      </c>
      <c r="T1234" s="12">
        <f t="shared" si="119"/>
        <v>41553.598032407412</v>
      </c>
    </row>
    <row r="1235" spans="1:20" ht="3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40939.698773148149</v>
      </c>
      <c r="T1235" s="12">
        <f t="shared" si="119"/>
        <v>40960.698773148149</v>
      </c>
    </row>
    <row r="1236" spans="1:20" ht="30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42007.538680555561</v>
      </c>
      <c r="T1236" s="12">
        <f t="shared" si="119"/>
        <v>42037.538680555561</v>
      </c>
    </row>
    <row r="1237" spans="1:20" ht="3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41582.885405092595</v>
      </c>
      <c r="T1237" s="12">
        <f t="shared" si="119"/>
        <v>41622.885405092595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41110.430138888885</v>
      </c>
      <c r="T1238" s="12">
        <f t="shared" si="119"/>
        <v>41118.416666666664</v>
      </c>
    </row>
    <row r="1239" spans="1:20" ht="3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41125.033159722225</v>
      </c>
      <c r="T1239" s="12">
        <f t="shared" si="119"/>
        <v>41145.033159722225</v>
      </c>
    </row>
    <row r="1240" spans="1:20" ht="3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40731.36037037037</v>
      </c>
      <c r="T1240" s="12">
        <f t="shared" si="119"/>
        <v>40761.36037037037</v>
      </c>
    </row>
    <row r="1241" spans="1:2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40883.712581018517</v>
      </c>
      <c r="T1241" s="12">
        <f t="shared" si="119"/>
        <v>40913.712581018517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41408.790011574078</v>
      </c>
      <c r="T1242" s="12">
        <f t="shared" si="119"/>
        <v>41467.660416666666</v>
      </c>
    </row>
    <row r="1243" spans="1:20" ht="3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41923.587731481479</v>
      </c>
      <c r="T1243" s="12">
        <f t="shared" si="119"/>
        <v>41945.999305555553</v>
      </c>
    </row>
    <row r="1244" spans="1:20" ht="3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40781.915532407409</v>
      </c>
      <c r="T1244" s="12">
        <f t="shared" si="119"/>
        <v>40797.304166666669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40671.629293981481</v>
      </c>
      <c r="T1245" s="12">
        <f t="shared" si="119"/>
        <v>40732.625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41355.575497685182</v>
      </c>
      <c r="T1246" s="12">
        <f t="shared" si="119"/>
        <v>41386.625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41774.349930555552</v>
      </c>
      <c r="T1247" s="12">
        <f t="shared" si="119"/>
        <v>41804.349930555552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40837.793391203704</v>
      </c>
      <c r="T1248" s="12">
        <f t="shared" si="119"/>
        <v>40882.835057870368</v>
      </c>
    </row>
    <row r="1249" spans="1:2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41370.042303240742</v>
      </c>
      <c r="T1249" s="12">
        <f t="shared" si="119"/>
        <v>41400.042303240742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41767.406863425924</v>
      </c>
      <c r="T1250" s="12">
        <f t="shared" si="119"/>
        <v>41803.040972222225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41067.49086805556</v>
      </c>
      <c r="T1251" s="12">
        <f t="shared" si="119"/>
        <v>41097.49086805556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41843.39271990741</v>
      </c>
      <c r="T1252" s="12">
        <f t="shared" si="119"/>
        <v>41888.39271990741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40751.564432870371</v>
      </c>
      <c r="T1253" s="12">
        <f t="shared" si="119"/>
        <v>40811.564432870371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41543.738067129627</v>
      </c>
      <c r="T1254" s="12">
        <f t="shared" si="119"/>
        <v>41571.738067129627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41855.533645833333</v>
      </c>
      <c r="T1255" s="12">
        <f t="shared" si="119"/>
        <v>41885.533645833333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40487.371365740742</v>
      </c>
      <c r="T1256" s="12">
        <f t="shared" si="119"/>
        <v>40543.957638888889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41579.595509259263</v>
      </c>
      <c r="T1257" s="12">
        <f t="shared" si="119"/>
        <v>41609.637175925927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40921.669340277782</v>
      </c>
      <c r="T1258" s="12">
        <f t="shared" si="119"/>
        <v>40951.669340277782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40586.835532407407</v>
      </c>
      <c r="T1259" s="12">
        <f t="shared" si="119"/>
        <v>40635.793865740743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41487.361250000002</v>
      </c>
      <c r="T1260" s="12">
        <f t="shared" si="119"/>
        <v>41517.361250000002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41766.720648148148</v>
      </c>
      <c r="T1261" s="12">
        <f t="shared" si="119"/>
        <v>41798.915972222225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41666.592824074076</v>
      </c>
      <c r="T1262" s="12">
        <f t="shared" si="119"/>
        <v>41696.592824074076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41638.092905092592</v>
      </c>
      <c r="T1263" s="12">
        <f t="shared" si="119"/>
        <v>41668.092905092592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41656.512638888889</v>
      </c>
      <c r="T1264" s="12">
        <f t="shared" si="119"/>
        <v>41686.512638888889</v>
      </c>
    </row>
    <row r="1265" spans="1:2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41691.834143518521</v>
      </c>
      <c r="T1265" s="12">
        <f t="shared" si="119"/>
        <v>41726.791666666664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41547.412997685184</v>
      </c>
      <c r="T1266" s="12">
        <f t="shared" si="119"/>
        <v>41576.412997685184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40465.405266203699</v>
      </c>
      <c r="T1267" s="12">
        <f t="shared" si="119"/>
        <v>40512.405266203699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41620.62667824074</v>
      </c>
      <c r="T1268" s="12">
        <f t="shared" si="119"/>
        <v>41650.62667824074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41449.335162037038</v>
      </c>
      <c r="T1269" s="12">
        <f t="shared" si="119"/>
        <v>41479.335162037038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41507.595451388886</v>
      </c>
      <c r="T1270" s="12">
        <f t="shared" si="119"/>
        <v>41537.595451388886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42445.573055555549</v>
      </c>
      <c r="T1271" s="12">
        <f t="shared" si="119"/>
        <v>42475.75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40933.606967592597</v>
      </c>
      <c r="T1272" s="12">
        <f t="shared" si="119"/>
        <v>40993.565300925926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41561.433553240742</v>
      </c>
      <c r="T1273" s="12">
        <f t="shared" si="119"/>
        <v>41591.475219907406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40274.495127314818</v>
      </c>
      <c r="T1274" s="12">
        <f t="shared" si="119"/>
        <v>40343.916666666664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41852.480219907404</v>
      </c>
      <c r="T1275" s="12">
        <f t="shared" si="119"/>
        <v>41882.480219907404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41116.440104166664</v>
      </c>
      <c r="T1276" s="12">
        <f t="shared" si="119"/>
        <v>41151.440104166664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41458.617905092593</v>
      </c>
      <c r="T1277" s="12">
        <f t="shared" si="119"/>
        <v>41493.617905092593</v>
      </c>
    </row>
    <row r="1278" spans="1:2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40007.454247685186</v>
      </c>
      <c r="T1278" s="12">
        <f t="shared" si="119"/>
        <v>40056.916666666664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41121.311886574076</v>
      </c>
      <c r="T1279" s="12">
        <f t="shared" si="119"/>
        <v>41156.311886574076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41786.305162037039</v>
      </c>
      <c r="T1280" s="12">
        <f t="shared" si="119"/>
        <v>41814.833333333336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41681.849189814813</v>
      </c>
      <c r="T1281" s="12">
        <f t="shared" si="119"/>
        <v>41721.807523148149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40513.507569444446</v>
      </c>
      <c r="T1282" s="12">
        <f t="shared" si="119"/>
        <v>40603.507569444446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ref="R1283:R1346" si="123">RIGHT(N1283, LEN(N1283)-FIND("/", N1283))</f>
        <v>rock</v>
      </c>
      <c r="S1283" s="12">
        <f t="shared" ref="S1283:S1346" si="124">(((J1283/60)/60)/24)+DATE(1970,1,1)+(-6/24)</f>
        <v>41463.493472222224</v>
      </c>
      <c r="T1283" s="12">
        <f t="shared" ref="T1283:T1346" si="125">(((I1283/60)/60)/24)+DATE(1970,1,1)+(-6/24)</f>
        <v>41483.493472222224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41586.225173611114</v>
      </c>
      <c r="T1284" s="12">
        <f t="shared" si="125"/>
        <v>41616.957638888889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41320.467465277776</v>
      </c>
      <c r="T1285" s="12">
        <f t="shared" si="125"/>
        <v>41343.916666666664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42711.98474537037</v>
      </c>
      <c r="T1286" s="12">
        <f t="shared" si="125"/>
        <v>42735.457638888889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42160.333043981482</v>
      </c>
      <c r="T1287" s="12">
        <f t="shared" si="125"/>
        <v>42175.333043981482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42039.134571759263</v>
      </c>
      <c r="T1288" s="12">
        <f t="shared" si="125"/>
        <v>42052.333333333328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42107.371018518519</v>
      </c>
      <c r="T1289" s="12">
        <f t="shared" si="125"/>
        <v>42167.371018518519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42560.904664351852</v>
      </c>
      <c r="T1290" s="12">
        <f t="shared" si="125"/>
        <v>42591.916666666672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42708.884780092587</v>
      </c>
      <c r="T1291" s="12">
        <f t="shared" si="125"/>
        <v>42738.884780092587</v>
      </c>
    </row>
    <row r="1292" spans="1:2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42086.364942129629</v>
      </c>
      <c r="T1292" s="12">
        <f t="shared" si="125"/>
        <v>42117.040972222225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42064.402673611112</v>
      </c>
      <c r="T1293" s="12">
        <f t="shared" si="125"/>
        <v>42101.041666666672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42256.514212962968</v>
      </c>
      <c r="T1294" s="12">
        <f t="shared" si="125"/>
        <v>42283.707638888889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42292.451053240744</v>
      </c>
      <c r="T1295" s="12">
        <f t="shared" si="125"/>
        <v>42322.492719907401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42278.203668981485</v>
      </c>
      <c r="T1296" s="12">
        <f t="shared" si="125"/>
        <v>42296.208333333328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42184.322881944448</v>
      </c>
      <c r="T1297" s="12">
        <f t="shared" si="125"/>
        <v>42214.458333333328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42422.800613425927</v>
      </c>
      <c r="T1298" s="12">
        <f t="shared" si="125"/>
        <v>42442.758946759262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42461.497199074074</v>
      </c>
      <c r="T1299" s="12">
        <f t="shared" si="125"/>
        <v>42491.497199074074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42458.430925925932</v>
      </c>
      <c r="T1300" s="12">
        <f t="shared" si="125"/>
        <v>42488.430925925932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42169.564340277779</v>
      </c>
      <c r="T1301" s="12">
        <f t="shared" si="125"/>
        <v>42199.564340277779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42483.425208333334</v>
      </c>
      <c r="T1302" s="12">
        <f t="shared" si="125"/>
        <v>42522.539583333331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42195.499745370369</v>
      </c>
      <c r="T1303" s="12">
        <f t="shared" si="125"/>
        <v>42205.875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42674.807997685188</v>
      </c>
      <c r="T1304" s="12">
        <f t="shared" si="125"/>
        <v>42704.849664351852</v>
      </c>
    </row>
    <row r="1305" spans="1:2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42566.191203703704</v>
      </c>
      <c r="T1305" s="12">
        <f t="shared" si="125"/>
        <v>42582.208333333328</v>
      </c>
    </row>
    <row r="1306" spans="1:20" ht="3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42746.944502314815</v>
      </c>
      <c r="T1306" s="12">
        <f t="shared" si="125"/>
        <v>42806.902835648143</v>
      </c>
    </row>
    <row r="1307" spans="1:20" ht="3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42543.415601851855</v>
      </c>
      <c r="T1307" s="12">
        <f t="shared" si="125"/>
        <v>42572.479166666672</v>
      </c>
    </row>
    <row r="1308" spans="1:20" ht="3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41947.207569444443</v>
      </c>
      <c r="T1308" s="12">
        <f t="shared" si="125"/>
        <v>41977.207569444443</v>
      </c>
    </row>
    <row r="1309" spans="1:2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42387.253229166665</v>
      </c>
      <c r="T1309" s="12">
        <f t="shared" si="125"/>
        <v>42417.253229166665</v>
      </c>
    </row>
    <row r="1310" spans="1:2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42611.363564814819</v>
      </c>
      <c r="T1310" s="12">
        <f t="shared" si="125"/>
        <v>42651.363564814819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42257.632731481484</v>
      </c>
      <c r="T1311" s="12">
        <f t="shared" si="125"/>
        <v>42292.632731481484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42556.417245370365</v>
      </c>
      <c r="T1312" s="12">
        <f t="shared" si="125"/>
        <v>42601.417245370365</v>
      </c>
    </row>
    <row r="1313" spans="1:20" ht="3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42669.552303240736</v>
      </c>
      <c r="T1313" s="12">
        <f t="shared" si="125"/>
        <v>42704.593969907408</v>
      </c>
    </row>
    <row r="1314" spans="1:20" ht="3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42082.452800925923</v>
      </c>
      <c r="T1314" s="12">
        <f t="shared" si="125"/>
        <v>42112.452800925923</v>
      </c>
    </row>
    <row r="1315" spans="1:20" ht="3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42402.459652777776</v>
      </c>
      <c r="T1315" s="12">
        <f t="shared" si="125"/>
        <v>42432.459652777776</v>
      </c>
    </row>
    <row r="1316" spans="1:20" ht="3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42604.419675925921</v>
      </c>
      <c r="T1316" s="12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42278.248240740737</v>
      </c>
      <c r="T1317" s="12">
        <f t="shared" si="125"/>
        <v>42313.791666666672</v>
      </c>
    </row>
    <row r="1318" spans="1:20" ht="3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42393.711909722217</v>
      </c>
      <c r="T1318" s="12">
        <f t="shared" si="125"/>
        <v>42428.711909722217</v>
      </c>
    </row>
    <row r="1319" spans="1:20" ht="3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42519.985486111109</v>
      </c>
      <c r="T1319" s="12">
        <f t="shared" si="125"/>
        <v>42572.333333333328</v>
      </c>
    </row>
    <row r="1320" spans="1:20" ht="3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41984.793657407412</v>
      </c>
      <c r="T1320" s="12">
        <f t="shared" si="125"/>
        <v>42014.793657407412</v>
      </c>
    </row>
    <row r="1321" spans="1:20" ht="3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41816.562094907407</v>
      </c>
      <c r="T1321" s="12">
        <f t="shared" si="125"/>
        <v>41831.416666666664</v>
      </c>
    </row>
    <row r="1322" spans="1:20" ht="3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42705.440347222218</v>
      </c>
      <c r="T1322" s="12">
        <f t="shared" si="125"/>
        <v>42734.708333333328</v>
      </c>
    </row>
    <row r="1323" spans="1:20" ht="3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42697.49927083333</v>
      </c>
      <c r="T1323" s="12">
        <f t="shared" si="125"/>
        <v>42727.49927083333</v>
      </c>
    </row>
    <row r="1324" spans="1:20" ht="3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42115.406539351854</v>
      </c>
      <c r="T1324" s="12">
        <f t="shared" si="125"/>
        <v>42145.406539351854</v>
      </c>
    </row>
    <row r="1325" spans="1:20" ht="3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42451.448449074072</v>
      </c>
      <c r="T1325" s="12">
        <f t="shared" si="125"/>
        <v>42486.038194444445</v>
      </c>
    </row>
    <row r="1326" spans="1:20" ht="3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42626.383703703701</v>
      </c>
      <c r="T1326" s="12">
        <f t="shared" si="125"/>
        <v>42656.383703703701</v>
      </c>
    </row>
    <row r="1327" spans="1:20" ht="3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42703.836053240739</v>
      </c>
      <c r="T1327" s="12">
        <f t="shared" si="125"/>
        <v>42733.836053240739</v>
      </c>
    </row>
    <row r="1328" spans="1:20" ht="3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41974.541990740734</v>
      </c>
      <c r="T1328" s="12">
        <f t="shared" si="125"/>
        <v>42019.541990740734</v>
      </c>
    </row>
    <row r="1329" spans="1:20" ht="3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42123.428645833337</v>
      </c>
      <c r="T1329" s="12">
        <f t="shared" si="125"/>
        <v>42153.428645833337</v>
      </c>
    </row>
    <row r="1330" spans="1:20" ht="3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42612.392754629633</v>
      </c>
      <c r="T1330" s="12">
        <f t="shared" si="125"/>
        <v>42657.392754629633</v>
      </c>
    </row>
    <row r="1331" spans="1:20" ht="3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41934.971585648149</v>
      </c>
      <c r="T1331" s="12">
        <f t="shared" si="125"/>
        <v>41975.013252314813</v>
      </c>
    </row>
    <row r="1332" spans="1:20" ht="3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42522.026724537034</v>
      </c>
      <c r="T1332" s="12">
        <f t="shared" si="125"/>
        <v>42552.916666666672</v>
      </c>
    </row>
    <row r="1333" spans="1:20" ht="3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42569.25409722222</v>
      </c>
      <c r="T1333" s="12">
        <f t="shared" si="125"/>
        <v>42599.25409722222</v>
      </c>
    </row>
    <row r="1334" spans="1:20" ht="3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42731.810277777782</v>
      </c>
      <c r="T1334" s="12">
        <f t="shared" si="125"/>
        <v>42761.810277777782</v>
      </c>
    </row>
    <row r="1335" spans="1:20" ht="3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41805.856770833336</v>
      </c>
      <c r="T1335" s="12">
        <f t="shared" si="125"/>
        <v>41835.856770833336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42410.524155092593</v>
      </c>
      <c r="T1336" s="12">
        <f t="shared" si="125"/>
        <v>42440.524155092593</v>
      </c>
    </row>
    <row r="1337" spans="1:20" ht="3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42313.686365740738</v>
      </c>
      <c r="T1337" s="12">
        <f t="shared" si="125"/>
        <v>42343.686365740738</v>
      </c>
    </row>
    <row r="1338" spans="1:20" ht="3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41955.613750000004</v>
      </c>
      <c r="T1338" s="12">
        <f t="shared" si="125"/>
        <v>41990.613750000004</v>
      </c>
    </row>
    <row r="1339" spans="1:20" ht="3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42767.327303240745</v>
      </c>
      <c r="T1339" s="12">
        <f t="shared" si="125"/>
        <v>42797.327303240745</v>
      </c>
    </row>
    <row r="1340" spans="1:20" ht="3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42188.553622685184</v>
      </c>
      <c r="T1340" s="12">
        <f t="shared" si="125"/>
        <v>42218.553622685184</v>
      </c>
    </row>
    <row r="1341" spans="1:2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41936.397164351853</v>
      </c>
      <c r="T1341" s="12">
        <f t="shared" si="125"/>
        <v>41981.438831018517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41836.345520833333</v>
      </c>
      <c r="T1342" s="12">
        <f t="shared" si="125"/>
        <v>41866.345520833333</v>
      </c>
    </row>
    <row r="1343" spans="1:20" ht="3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42612.374039351853</v>
      </c>
      <c r="T1343" s="12">
        <f t="shared" si="125"/>
        <v>42644.374039351853</v>
      </c>
    </row>
    <row r="1344" spans="1:20" ht="3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42172.566423611104</v>
      </c>
      <c r="T1344" s="12">
        <f t="shared" si="125"/>
        <v>42202.566423611104</v>
      </c>
    </row>
    <row r="1345" spans="1:20" ht="3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42542.276423611111</v>
      </c>
      <c r="T1345" s="12">
        <f t="shared" si="125"/>
        <v>42600.915972222225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42522.539803240739</v>
      </c>
      <c r="T1346" s="12">
        <f t="shared" si="125"/>
        <v>42551.539803240739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ref="R1347:R1410" si="129">RIGHT(N1347, LEN(N1347)-FIND("/", N1347))</f>
        <v>nonfiction</v>
      </c>
      <c r="S1347" s="12">
        <f t="shared" ref="S1347:S1410" si="130">(((J1347/60)/60)/24)+DATE(1970,1,1)+(-6/24)</f>
        <v>41799.564340277779</v>
      </c>
      <c r="T1347" s="12">
        <f t="shared" ref="T1347:T1410" si="131">(((I1347/60)/60)/24)+DATE(1970,1,1)+(-6/24)</f>
        <v>41834.564340277779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41421.825821759259</v>
      </c>
      <c r="T1348" s="12">
        <f t="shared" si="131"/>
        <v>41451.825821759259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42040.388020833328</v>
      </c>
      <c r="T1349" s="12">
        <f t="shared" si="131"/>
        <v>42070.388020833328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41963.256168981476</v>
      </c>
      <c r="T1350" s="12">
        <f t="shared" si="131"/>
        <v>41991.256168981476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42317.08258101852</v>
      </c>
      <c r="T1351" s="12">
        <f t="shared" si="131"/>
        <v>42354.040972222225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42333.763124999998</v>
      </c>
      <c r="T1352" s="12">
        <f t="shared" si="131"/>
        <v>42363.763124999998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42382.49009259259</v>
      </c>
      <c r="T1353" s="12">
        <f t="shared" si="131"/>
        <v>42412.49009259259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42200.328310185185</v>
      </c>
      <c r="T1354" s="12">
        <f t="shared" si="131"/>
        <v>42251.915972222225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41308.86791666667</v>
      </c>
      <c r="T1355" s="12">
        <f t="shared" si="131"/>
        <v>41343.75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42502.557627314818</v>
      </c>
      <c r="T1356" s="12">
        <f t="shared" si="131"/>
        <v>42532.557627314818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41213.004687499997</v>
      </c>
      <c r="T1357" s="12">
        <f t="shared" si="131"/>
        <v>41243.166666666664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41429.788888888892</v>
      </c>
      <c r="T1358" s="12">
        <f t="shared" si="131"/>
        <v>41459.788888888892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41304.712233796294</v>
      </c>
      <c r="T1359" s="12">
        <f t="shared" si="131"/>
        <v>41333.999305555553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40689.320868055554</v>
      </c>
      <c r="T1360" s="12">
        <f t="shared" si="131"/>
        <v>40719.320868055554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40668.564699074072</v>
      </c>
      <c r="T1361" s="12">
        <f t="shared" si="131"/>
        <v>40730.564699074072</v>
      </c>
    </row>
    <row r="1362" spans="1:2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41095.650694444441</v>
      </c>
      <c r="T1362" s="12">
        <f t="shared" si="131"/>
        <v>41123.650694444441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41781.467268518521</v>
      </c>
      <c r="T1363" s="12">
        <f t="shared" si="131"/>
        <v>41811.467268518521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41464.684386574074</v>
      </c>
      <c r="T1364" s="12">
        <f t="shared" si="131"/>
        <v>41524.684386574074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42396.5940625</v>
      </c>
      <c r="T1365" s="12">
        <f t="shared" si="131"/>
        <v>42415.082638888889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41951.445671296293</v>
      </c>
      <c r="T1366" s="12">
        <f t="shared" si="131"/>
        <v>42011.4456712963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42049.483240740738</v>
      </c>
      <c r="T1367" s="12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41924.746099537035</v>
      </c>
      <c r="T1368" s="12">
        <f t="shared" si="131"/>
        <v>41969.787766203706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42291.752893518518</v>
      </c>
      <c r="T1369" s="12">
        <f t="shared" si="131"/>
        <v>42321.794560185182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42145.940902777773</v>
      </c>
      <c r="T1370" s="12">
        <f t="shared" si="131"/>
        <v>42169.940902777773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41710.344282407408</v>
      </c>
      <c r="T1371" s="12">
        <f t="shared" si="131"/>
        <v>41740.344282407408</v>
      </c>
    </row>
    <row r="1372" spans="1:2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41547.75335648148</v>
      </c>
      <c r="T1372" s="12">
        <f t="shared" si="131"/>
        <v>41562.75335648148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42101.508587962962</v>
      </c>
      <c r="T1373" s="12">
        <f t="shared" si="131"/>
        <v>42131.508587962962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41072.489953703705</v>
      </c>
      <c r="T1374" s="12">
        <f t="shared" si="131"/>
        <v>41102.489953703705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42704.70177083333</v>
      </c>
      <c r="T1375" s="12">
        <f t="shared" si="131"/>
        <v>42734.70177083333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42423.911898148144</v>
      </c>
      <c r="T1376" s="12">
        <f t="shared" si="131"/>
        <v>42453.87023148148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42719.816192129627</v>
      </c>
      <c r="T1377" s="12">
        <f t="shared" si="131"/>
        <v>42749.816192129627</v>
      </c>
    </row>
    <row r="1378" spans="1:2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42677.419050925921</v>
      </c>
      <c r="T1378" s="12">
        <f t="shared" si="131"/>
        <v>42707.460717592592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42746.969560185185</v>
      </c>
      <c r="T1379" s="12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42568.509374999994</v>
      </c>
      <c r="T1380" s="12">
        <f t="shared" si="131"/>
        <v>42583.509374999994</v>
      </c>
    </row>
    <row r="1381" spans="1:2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42130.241620370376</v>
      </c>
      <c r="T1381" s="12">
        <f t="shared" si="131"/>
        <v>42160.241620370376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42141.512800925921</v>
      </c>
      <c r="T1382" s="12">
        <f t="shared" si="131"/>
        <v>42163.833333333328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42702.964409722219</v>
      </c>
      <c r="T1383" s="12">
        <f t="shared" si="131"/>
        <v>42732.964409722219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41370.550185185188</v>
      </c>
      <c r="T1384" s="12">
        <f t="shared" si="131"/>
        <v>41400.550185185188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42706.824976851851</v>
      </c>
      <c r="T1385" s="12">
        <f t="shared" si="131"/>
        <v>42726.824976851851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42160.485208333332</v>
      </c>
      <c r="T1386" s="12">
        <f t="shared" si="131"/>
        <v>42190.485208333332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42433.438900462963</v>
      </c>
      <c r="T1387" s="12">
        <f t="shared" si="131"/>
        <v>42489.257638888885</v>
      </c>
    </row>
    <row r="1388" spans="1:2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42184.396863425922</v>
      </c>
      <c r="T1388" s="12">
        <f t="shared" si="131"/>
        <v>42214.396863425922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42126.67123842593</v>
      </c>
      <c r="T1389" s="12">
        <f t="shared" si="131"/>
        <v>42157.9375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42634.364780092597</v>
      </c>
      <c r="T1390" s="12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42565.230983796297</v>
      </c>
      <c r="T1391" s="12">
        <f t="shared" si="131"/>
        <v>42595.230983796297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42087.553310185183</v>
      </c>
      <c r="T1392" s="12">
        <f t="shared" si="131"/>
        <v>42121.466666666667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42193.400671296295</v>
      </c>
      <c r="T1393" s="12">
        <f t="shared" si="131"/>
        <v>42237.957638888889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42400.904930555553</v>
      </c>
      <c r="T1394" s="12">
        <f t="shared" si="131"/>
        <v>42431.904930555553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42553.431979166664</v>
      </c>
      <c r="T1395" s="12">
        <f t="shared" si="131"/>
        <v>42583.431979166664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42751.894976851851</v>
      </c>
      <c r="T1396" s="12">
        <f t="shared" si="131"/>
        <v>42794.875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42719.65834490741</v>
      </c>
      <c r="T1397" s="12">
        <f t="shared" si="131"/>
        <v>42749.65834490741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42018.74863425926</v>
      </c>
      <c r="T1398" s="12">
        <f t="shared" si="131"/>
        <v>42048.74863425926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42640.667939814812</v>
      </c>
      <c r="T1399" s="12">
        <f t="shared" si="131"/>
        <v>42670.638194444444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42526.624236111107</v>
      </c>
      <c r="T1400" s="12">
        <f t="shared" si="131"/>
        <v>42556.624236111107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41888.754317129627</v>
      </c>
      <c r="T1401" s="12">
        <f t="shared" si="131"/>
        <v>41918.754317129627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42498.091122685189</v>
      </c>
      <c r="T1402" s="12">
        <f t="shared" si="131"/>
        <v>42532.979166666672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41399.74622685185</v>
      </c>
      <c r="T1403" s="12">
        <f t="shared" si="131"/>
        <v>41420.74622685185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42064.803368055553</v>
      </c>
      <c r="T1404" s="12">
        <f t="shared" si="131"/>
        <v>42124.761701388896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41450.812905092593</v>
      </c>
      <c r="T1405" s="12">
        <f t="shared" si="131"/>
        <v>41480.812905092593</v>
      </c>
    </row>
    <row r="1406" spans="1:20" ht="3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42032.260243055556</v>
      </c>
      <c r="T1406" s="12">
        <f t="shared" si="131"/>
        <v>42057.260243055556</v>
      </c>
    </row>
    <row r="1407" spans="1:2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41941.430567129632</v>
      </c>
      <c r="T1407" s="12">
        <f t="shared" si="131"/>
        <v>41971.472233796296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42297.182951388888</v>
      </c>
      <c r="T1408" s="12">
        <f t="shared" si="131"/>
        <v>42350.166666666672</v>
      </c>
    </row>
    <row r="1409" spans="1:20" ht="30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41838.286782407406</v>
      </c>
      <c r="T1409" s="12">
        <f t="shared" si="131"/>
        <v>41863.286782407406</v>
      </c>
    </row>
    <row r="1410" spans="1:20" ht="3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42291.622175925921</v>
      </c>
      <c r="T1410" s="12">
        <f t="shared" si="131"/>
        <v>42321.663842592592</v>
      </c>
    </row>
    <row r="1411" spans="1:20" ht="3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LEN(N1411)-FIND("/", N1411))</f>
        <v>translations</v>
      </c>
      <c r="S1411" s="12">
        <f t="shared" ref="S1411:S1474" si="136">(((J1411/60)/60)/24)+DATE(1970,1,1)+(-6/24)</f>
        <v>41944.883506944447</v>
      </c>
      <c r="T1411" s="12">
        <f t="shared" ref="T1411:T1474" si="137">(((I1411/60)/60)/24)+DATE(1970,1,1)+(-6/24)</f>
        <v>42004.925173611111</v>
      </c>
    </row>
    <row r="1412" spans="1:20" ht="3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42479.068518518514</v>
      </c>
      <c r="T1412" s="12">
        <f t="shared" si="137"/>
        <v>42524.068518518514</v>
      </c>
    </row>
    <row r="1413" spans="1:20" ht="3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42012.809027777781</v>
      </c>
      <c r="T1413" s="12">
        <f t="shared" si="137"/>
        <v>42040.809027777781</v>
      </c>
    </row>
    <row r="1414" spans="1:2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41946.813645833332</v>
      </c>
      <c r="T1414" s="12">
        <f t="shared" si="137"/>
        <v>41976.813645833332</v>
      </c>
    </row>
    <row r="1415" spans="1:20" ht="3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42360.187152777777</v>
      </c>
      <c r="T1415" s="12">
        <f t="shared" si="137"/>
        <v>42420.187152777777</v>
      </c>
    </row>
    <row r="1416" spans="1:20" ht="3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42708.00309027778</v>
      </c>
      <c r="T1416" s="12">
        <f t="shared" si="137"/>
        <v>42738.00309027778</v>
      </c>
    </row>
    <row r="1417" spans="1:20" ht="3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42192.425821759258</v>
      </c>
      <c r="T1417" s="12">
        <f t="shared" si="137"/>
        <v>42232.425821759258</v>
      </c>
    </row>
    <row r="1418" spans="1:20" ht="30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42299.676145833335</v>
      </c>
      <c r="T1418" s="12">
        <f t="shared" si="137"/>
        <v>42329.717812499999</v>
      </c>
    </row>
    <row r="1419" spans="1:20" ht="3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42231.90016203704</v>
      </c>
      <c r="T1419" s="12">
        <f t="shared" si="137"/>
        <v>42262.215972222228</v>
      </c>
    </row>
    <row r="1420" spans="1:20" ht="3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42395.206412037034</v>
      </c>
      <c r="T1420" s="12">
        <f t="shared" si="137"/>
        <v>42425.206412037034</v>
      </c>
    </row>
    <row r="1421" spans="1:20" ht="3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42622.206238425926</v>
      </c>
      <c r="T1421" s="12">
        <f t="shared" si="137"/>
        <v>42652.206238425926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42524.417662037042</v>
      </c>
      <c r="T1422" s="12">
        <f t="shared" si="137"/>
        <v>42549.417662037042</v>
      </c>
    </row>
    <row r="1423" spans="1:20" ht="3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42013.665613425925</v>
      </c>
      <c r="T1423" s="12">
        <f t="shared" si="137"/>
        <v>42043.665613425925</v>
      </c>
    </row>
    <row r="1424" spans="1:20" ht="3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42603.989629629628</v>
      </c>
      <c r="T1424" s="12">
        <f t="shared" si="137"/>
        <v>42633.989629629628</v>
      </c>
    </row>
    <row r="1425" spans="1:20" ht="3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42340.110312500001</v>
      </c>
      <c r="T1425" s="12">
        <f t="shared" si="137"/>
        <v>42370.110312500001</v>
      </c>
    </row>
    <row r="1426" spans="1:20" ht="3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42676.467615740738</v>
      </c>
      <c r="T1426" s="12">
        <f t="shared" si="137"/>
        <v>42689.509282407409</v>
      </c>
    </row>
    <row r="1427" spans="1:20" ht="3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42092.881469907406</v>
      </c>
      <c r="T1427" s="12">
        <f t="shared" si="137"/>
        <v>42122.881469907406</v>
      </c>
    </row>
    <row r="1428" spans="1:20" ht="3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42180.140277777777</v>
      </c>
      <c r="T1428" s="12">
        <f t="shared" si="137"/>
        <v>42240.140277777777</v>
      </c>
    </row>
    <row r="1429" spans="1:20" ht="3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42601.601678240739</v>
      </c>
      <c r="T1429" s="12">
        <f t="shared" si="137"/>
        <v>42631.601678240739</v>
      </c>
    </row>
    <row r="1430" spans="1:20" ht="3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42432.129826388889</v>
      </c>
      <c r="T1430" s="12">
        <f t="shared" si="137"/>
        <v>42462.088159722218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42073.810671296291</v>
      </c>
      <c r="T1431" s="12">
        <f t="shared" si="137"/>
        <v>42103.810671296291</v>
      </c>
    </row>
    <row r="1432" spans="1:20" ht="3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41961.563518518517</v>
      </c>
      <c r="T1432" s="12">
        <f t="shared" si="137"/>
        <v>41992.563518518517</v>
      </c>
    </row>
    <row r="1433" spans="1:20" ht="3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42303.960833333331</v>
      </c>
      <c r="T1433" s="12">
        <f t="shared" si="137"/>
        <v>42334.002500000002</v>
      </c>
    </row>
    <row r="1434" spans="1:20" ht="3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42175.530416666668</v>
      </c>
      <c r="T1434" s="12">
        <f t="shared" si="137"/>
        <v>42205.530416666668</v>
      </c>
    </row>
    <row r="1435" spans="1:20" ht="3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42673.375868055555</v>
      </c>
      <c r="T1435" s="12">
        <f t="shared" si="137"/>
        <v>42714.208333333328</v>
      </c>
    </row>
    <row r="1436" spans="1:20" ht="3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42142.517106481479</v>
      </c>
      <c r="T1436" s="12">
        <f t="shared" si="137"/>
        <v>42163.375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42258.530324074076</v>
      </c>
      <c r="T1437" s="12">
        <f t="shared" si="137"/>
        <v>42288.530324074076</v>
      </c>
    </row>
    <row r="1438" spans="1:20" ht="3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42391.10019675926</v>
      </c>
      <c r="T1438" s="12">
        <f t="shared" si="137"/>
        <v>42421.10019675926</v>
      </c>
    </row>
    <row r="1439" spans="1:20" ht="3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41796.281701388885</v>
      </c>
      <c r="T1439" s="12">
        <f t="shared" si="137"/>
        <v>41832.957638888889</v>
      </c>
    </row>
    <row r="1440" spans="1:20" ht="3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42457.621516203704</v>
      </c>
      <c r="T1440" s="12">
        <f t="shared" si="137"/>
        <v>42487.329861111109</v>
      </c>
    </row>
    <row r="1441" spans="1:20" ht="3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42040.579872685179</v>
      </c>
      <c r="T1441" s="12">
        <f t="shared" si="137"/>
        <v>42070.579872685179</v>
      </c>
    </row>
    <row r="1442" spans="1:20" ht="3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42486.498414351852</v>
      </c>
      <c r="T1442" s="12">
        <f t="shared" si="137"/>
        <v>42516.498414351852</v>
      </c>
    </row>
    <row r="1443" spans="1:20" ht="3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42198.515844907408</v>
      </c>
      <c r="T1443" s="12">
        <f t="shared" si="137"/>
        <v>42258.515844907408</v>
      </c>
    </row>
    <row r="1444" spans="1:20" ht="3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42485.39534722222</v>
      </c>
      <c r="T1444" s="12">
        <f t="shared" si="137"/>
        <v>42515.39534722222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42707.676030092596</v>
      </c>
      <c r="T1445" s="12">
        <f t="shared" si="137"/>
        <v>42737.676030092596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42199.623402777783</v>
      </c>
      <c r="T1446" s="12">
        <f t="shared" si="137"/>
        <v>42259.623402777783</v>
      </c>
    </row>
    <row r="1447" spans="1:20" ht="3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42139.292303240742</v>
      </c>
      <c r="T1447" s="12">
        <f t="shared" si="137"/>
        <v>42169.292303240742</v>
      </c>
    </row>
    <row r="1448" spans="1:20" ht="3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42461.197662037041</v>
      </c>
      <c r="T1448" s="12">
        <f t="shared" si="137"/>
        <v>42481.197662037041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42529.480717592596</v>
      </c>
      <c r="T1449" s="12">
        <f t="shared" si="137"/>
        <v>42559.480717592596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42115.686550925922</v>
      </c>
      <c r="T1450" s="12">
        <f t="shared" si="137"/>
        <v>42145.975694444445</v>
      </c>
    </row>
    <row r="1451" spans="1:20" ht="3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42086.561400462961</v>
      </c>
      <c r="T1451" s="12">
        <f t="shared" si="137"/>
        <v>42134.561400462961</v>
      </c>
    </row>
    <row r="1452" spans="1:20" ht="3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42389.921261574069</v>
      </c>
      <c r="T1452" s="12">
        <f t="shared" si="137"/>
        <v>42419.921261574069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41931.709016203706</v>
      </c>
      <c r="T1453" s="12">
        <f t="shared" si="137"/>
        <v>41961.75068287037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41818.453275462962</v>
      </c>
      <c r="T1454" s="12">
        <f t="shared" si="137"/>
        <v>41848.453275462962</v>
      </c>
    </row>
    <row r="1455" spans="1:20" ht="3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42795.446145833332</v>
      </c>
      <c r="T1455" s="12">
        <f t="shared" si="137"/>
        <v>42840.404479166667</v>
      </c>
    </row>
    <row r="1456" spans="1:20" ht="3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42463.616666666669</v>
      </c>
      <c r="T1456" s="12">
        <f t="shared" si="137"/>
        <v>42484.665972222225</v>
      </c>
    </row>
    <row r="1457" spans="1:20" ht="3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41832.422685185185</v>
      </c>
      <c r="T1457" s="12">
        <f t="shared" si="137"/>
        <v>41887.318749999999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42708.418576388889</v>
      </c>
      <c r="T1458" s="12">
        <f t="shared" si="137"/>
        <v>42738.418576388889</v>
      </c>
    </row>
    <row r="1459" spans="1:2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42289.64634259259</v>
      </c>
      <c r="T1459" s="12">
        <f t="shared" si="137"/>
        <v>42319.688009259262</v>
      </c>
    </row>
    <row r="1460" spans="1:20" ht="3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41831.455555555556</v>
      </c>
      <c r="T1460" s="12">
        <f t="shared" si="137"/>
        <v>41861.916666666664</v>
      </c>
    </row>
    <row r="1461" spans="1:20" ht="3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42311.954814814817</v>
      </c>
      <c r="T1461" s="12">
        <f t="shared" si="137"/>
        <v>42340.475694444445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41915.646967592591</v>
      </c>
      <c r="T1462" s="12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41899.395300925928</v>
      </c>
      <c r="T1463" s="12">
        <f t="shared" si="137"/>
        <v>41932.75</v>
      </c>
    </row>
    <row r="1464" spans="1:2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41344.412858796299</v>
      </c>
      <c r="T1464" s="12">
        <f t="shared" si="137"/>
        <v>41374.412858796299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41326.661319444444</v>
      </c>
      <c r="T1465" s="12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41291.411550925928</v>
      </c>
      <c r="T1466" s="12">
        <f t="shared" si="137"/>
        <v>41321.411550925928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40959.484398148146</v>
      </c>
      <c r="T1467" s="12">
        <f t="shared" si="137"/>
        <v>40989.875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42339.922060185185</v>
      </c>
      <c r="T1468" s="12">
        <f t="shared" si="137"/>
        <v>42380.958333333328</v>
      </c>
    </row>
    <row r="1469" spans="1:2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40933.55190972222</v>
      </c>
      <c r="T1469" s="12">
        <f t="shared" si="137"/>
        <v>40993.510243055556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40645.764456018522</v>
      </c>
      <c r="T1470" s="12">
        <f t="shared" si="137"/>
        <v>40705.764456018522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41290.348483796297</v>
      </c>
      <c r="T1471" s="12">
        <f t="shared" si="137"/>
        <v>41320.348483796297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41250.577118055553</v>
      </c>
      <c r="T1472" s="12">
        <f t="shared" si="137"/>
        <v>41271.577118055553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42073.707569444443</v>
      </c>
      <c r="T1473" s="12">
        <f t="shared" si="137"/>
        <v>42103.707569444443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41533.292858796296</v>
      </c>
      <c r="T1474" s="12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ref="R1475:R1538" si="141">RIGHT(N1475, LEN(N1475)-FIND("/", N1475))</f>
        <v>radio &amp; podcasts</v>
      </c>
      <c r="S1475" s="12">
        <f t="shared" ref="S1475:S1538" si="142">(((J1475/60)/60)/24)+DATE(1970,1,1)+(-6/24)</f>
        <v>40939.729618055557</v>
      </c>
      <c r="T1475" s="12">
        <f t="shared" ref="T1475:T1538" si="143">(((I1475/60)/60)/24)+DATE(1970,1,1)+(-6/24)</f>
        <v>40969.729618055557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41500.477916666663</v>
      </c>
      <c r="T1476" s="12">
        <f t="shared" si="143"/>
        <v>41530.477916666663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41960.472951388889</v>
      </c>
      <c r="T1477" s="12">
        <f t="shared" si="143"/>
        <v>41992.957638888889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40765.791921296295</v>
      </c>
      <c r="T1478" s="12">
        <f t="shared" si="143"/>
        <v>40795.791921296295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40840.365787037037</v>
      </c>
      <c r="T1479" s="12">
        <f t="shared" si="143"/>
        <v>40899.875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41394.621678240743</v>
      </c>
      <c r="T1480" s="12">
        <f t="shared" si="143"/>
        <v>41408.621678240743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41754.495243055557</v>
      </c>
      <c r="T1481" s="12">
        <f t="shared" si="143"/>
        <v>41768.915972222225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41464.684016203704</v>
      </c>
      <c r="T1482" s="12">
        <f t="shared" si="143"/>
        <v>41481.458333333336</v>
      </c>
    </row>
    <row r="1483" spans="1:20" ht="3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41550.672974537039</v>
      </c>
      <c r="T1483" s="12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41136.60805555556</v>
      </c>
      <c r="T1484" s="12">
        <f t="shared" si="143"/>
        <v>41159.07708333333</v>
      </c>
    </row>
    <row r="1485" spans="1:20" ht="3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42547.942997685182</v>
      </c>
      <c r="T1485" s="12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41052.950960648144</v>
      </c>
      <c r="T1486" s="12">
        <f t="shared" si="143"/>
        <v>41111.368750000001</v>
      </c>
    </row>
    <row r="1487" spans="1:20" ht="3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42130.545983796299</v>
      </c>
      <c r="T1487" s="12">
        <f t="shared" si="143"/>
        <v>42175.545983796299</v>
      </c>
    </row>
    <row r="1488" spans="1:20" ht="3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42031.918530092589</v>
      </c>
      <c r="T1488" s="12">
        <f t="shared" si="143"/>
        <v>42061.918530092589</v>
      </c>
    </row>
    <row r="1489" spans="1:20" ht="3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42554.667488425926</v>
      </c>
      <c r="T1489" s="12">
        <f t="shared" si="143"/>
        <v>42584.667488425926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41614.313194444447</v>
      </c>
      <c r="T1490" s="12">
        <f t="shared" si="143"/>
        <v>41644.313194444447</v>
      </c>
    </row>
    <row r="1491" spans="1:20" ht="3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41198.361712962964</v>
      </c>
      <c r="T1491" s="12">
        <f t="shared" si="143"/>
        <v>41228.403379629628</v>
      </c>
    </row>
    <row r="1492" spans="1:20" ht="3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41520.311041666668</v>
      </c>
      <c r="T1492" s="12">
        <f t="shared" si="143"/>
        <v>41549.311041666668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41991.463460648149</v>
      </c>
      <c r="T1493" s="12">
        <f t="shared" si="143"/>
        <v>42050.401388888888</v>
      </c>
    </row>
    <row r="1494" spans="1:20" ht="3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40682.634791666671</v>
      </c>
      <c r="T1494" s="12">
        <f t="shared" si="143"/>
        <v>40712.634791666671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41411.616608796299</v>
      </c>
      <c r="T1495" s="12">
        <f t="shared" si="143"/>
        <v>41441.616608796299</v>
      </c>
    </row>
    <row r="1496" spans="1:20" ht="3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42067.472372685181</v>
      </c>
      <c r="T1496" s="12">
        <f t="shared" si="143"/>
        <v>42097.401388888888</v>
      </c>
    </row>
    <row r="1497" spans="1:2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40752.539710648147</v>
      </c>
      <c r="T1497" s="12">
        <f t="shared" si="143"/>
        <v>40782.539710648147</v>
      </c>
    </row>
    <row r="1498" spans="1:20" ht="3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41838.225219907406</v>
      </c>
      <c r="T1498" s="12">
        <f t="shared" si="143"/>
        <v>41898.225219907406</v>
      </c>
    </row>
    <row r="1499" spans="1:20" ht="3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41444.39261574074</v>
      </c>
      <c r="T1499" s="12">
        <f t="shared" si="143"/>
        <v>41486.571527777778</v>
      </c>
    </row>
    <row r="1500" spans="1:20" ht="3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41840.733541666668</v>
      </c>
      <c r="T1500" s="12">
        <f t="shared" si="143"/>
        <v>41885.733541666668</v>
      </c>
    </row>
    <row r="1501" spans="1:20" ht="3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42526.757326388892</v>
      </c>
      <c r="T1501" s="12">
        <f t="shared" si="143"/>
        <v>42586.757326388892</v>
      </c>
    </row>
    <row r="1502" spans="1:20" ht="3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41365.654594907406</v>
      </c>
      <c r="T1502" s="12">
        <f t="shared" si="143"/>
        <v>41395.654594907406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42163.333599537036</v>
      </c>
      <c r="T1503" s="12">
        <f t="shared" si="143"/>
        <v>42193.333599537036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42426.292592592596</v>
      </c>
      <c r="T1504" s="12">
        <f t="shared" si="143"/>
        <v>42454.666666666672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42606.097233796296</v>
      </c>
      <c r="T1505" s="12">
        <f t="shared" si="143"/>
        <v>42666.097233796296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41772.407685185186</v>
      </c>
      <c r="T1506" s="12">
        <f t="shared" si="143"/>
        <v>41800.106249999997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42414.19332175926</v>
      </c>
      <c r="T1507" s="12">
        <f t="shared" si="143"/>
        <v>42451.584027777775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41814.535925925928</v>
      </c>
      <c r="T1508" s="12">
        <f t="shared" si="143"/>
        <v>41844.535925925928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40254.200335648151</v>
      </c>
      <c r="T1509" s="12">
        <f t="shared" si="143"/>
        <v>40313.090277777781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41786.364363425928</v>
      </c>
      <c r="T1510" s="12">
        <f t="shared" si="143"/>
        <v>41817.364363425928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42751.283391203702</v>
      </c>
      <c r="T1511" s="12">
        <f t="shared" si="143"/>
        <v>42780.707638888889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41809.135162037033</v>
      </c>
      <c r="T1512" s="12">
        <f t="shared" si="143"/>
        <v>41839.135162037033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42296.333379629628</v>
      </c>
      <c r="T1513" s="12">
        <f t="shared" si="143"/>
        <v>42326.375046296293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42741.434479166666</v>
      </c>
      <c r="T1514" s="12">
        <f t="shared" si="143"/>
        <v>42771.434479166666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41806.387337962966</v>
      </c>
      <c r="T1515" s="12">
        <f t="shared" si="143"/>
        <v>41836.387337962966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42234.347685185188</v>
      </c>
      <c r="T1516" s="12">
        <f t="shared" si="143"/>
        <v>42274.347685185188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42415.003437499996</v>
      </c>
      <c r="T1517" s="12">
        <f t="shared" si="143"/>
        <v>42444.961770833332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42619.216342592597</v>
      </c>
      <c r="T1518" s="12">
        <f t="shared" si="143"/>
        <v>42649.333333333328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41948.31658564815</v>
      </c>
      <c r="T1519" s="12">
        <f t="shared" si="143"/>
        <v>41979</v>
      </c>
    </row>
    <row r="1520" spans="1:2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41760.5700462963</v>
      </c>
      <c r="T1520" s="12">
        <f t="shared" si="143"/>
        <v>41790.5700462963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41782.491701388892</v>
      </c>
      <c r="T1521" s="12">
        <f t="shared" si="143"/>
        <v>41810.665972222225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41955.607789351852</v>
      </c>
      <c r="T1522" s="12">
        <f t="shared" si="143"/>
        <v>41991.916666666672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42492.917719907404</v>
      </c>
      <c r="T1523" s="12">
        <f t="shared" si="143"/>
        <v>42527.917719907404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41899.580312500002</v>
      </c>
      <c r="T1524" s="12">
        <f t="shared" si="143"/>
        <v>41929.580312500002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41964.501342592594</v>
      </c>
      <c r="T1525" s="12">
        <f t="shared" si="143"/>
        <v>41995.75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42756.251041666663</v>
      </c>
      <c r="T1526" s="12">
        <f t="shared" si="143"/>
        <v>42786.251041666663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42570.452986111108</v>
      </c>
      <c r="T1527" s="12">
        <f t="shared" si="143"/>
        <v>42600.452986111108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42339.026006944448</v>
      </c>
      <c r="T1528" s="12">
        <f t="shared" si="143"/>
        <v>42388.026006944448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42780.350532407407</v>
      </c>
      <c r="T1529" s="12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42736.482893518521</v>
      </c>
      <c r="T1530" s="12">
        <f t="shared" si="143"/>
        <v>42766.75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42052.378703703704</v>
      </c>
      <c r="T1531" s="12">
        <f t="shared" si="143"/>
        <v>42082.337037037039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42275.517303240747</v>
      </c>
      <c r="T1532" s="12">
        <f t="shared" si="143"/>
        <v>42300.517303240747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41941.552384259259</v>
      </c>
      <c r="T1533" s="12">
        <f t="shared" si="143"/>
        <v>41973.875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42391.225289351853</v>
      </c>
      <c r="T1534" s="12">
        <f t="shared" si="143"/>
        <v>42415.375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42442.75204861111</v>
      </c>
      <c r="T1535" s="12">
        <f t="shared" si="143"/>
        <v>42491.915972222225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42221.42432870371</v>
      </c>
      <c r="T1536" s="12">
        <f t="shared" si="143"/>
        <v>42251.42432870371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42484.579062500001</v>
      </c>
      <c r="T1537" s="12">
        <f t="shared" si="143"/>
        <v>42513.666666666672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42213.552199074074</v>
      </c>
      <c r="T1538" s="12">
        <f t="shared" si="143"/>
        <v>42243.552199074074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ref="R1539:R1602" si="147">RIGHT(N1539, LEN(N1539)-FIND("/", N1539))</f>
        <v>photobooks</v>
      </c>
      <c r="S1539" s="12">
        <f t="shared" ref="S1539:S1602" si="148">(((J1539/60)/60)/24)+DATE(1970,1,1)+(-6/24)</f>
        <v>42552.065127314811</v>
      </c>
      <c r="T1539" s="12">
        <f t="shared" ref="T1539:T1602" si="149">(((I1539/60)/60)/24)+DATE(1970,1,1)+(-6/24)</f>
        <v>42588.5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41981.532060185185</v>
      </c>
      <c r="T1540" s="12">
        <f t="shared" si="149"/>
        <v>42026.532060185185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42705.669201388882</v>
      </c>
      <c r="T1541" s="12">
        <f t="shared" si="149"/>
        <v>42738.669201388882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41938.75712962963</v>
      </c>
      <c r="T1542" s="12">
        <f t="shared" si="149"/>
        <v>41968.802083333328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41974.462245370371</v>
      </c>
      <c r="T1543" s="12">
        <f t="shared" si="149"/>
        <v>42004.462245370371</v>
      </c>
    </row>
    <row r="1544" spans="1:20" ht="3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42170.746527777781</v>
      </c>
      <c r="T1544" s="12">
        <f t="shared" si="149"/>
        <v>42185.746527777781</v>
      </c>
    </row>
    <row r="1545" spans="1:20" ht="3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41935.259652777779</v>
      </c>
      <c r="T1545" s="12">
        <f t="shared" si="149"/>
        <v>41965.301319444443</v>
      </c>
    </row>
    <row r="1546" spans="1:20" ht="30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42052.801203703704</v>
      </c>
      <c r="T1546" s="12">
        <f t="shared" si="149"/>
        <v>42094.762499999997</v>
      </c>
    </row>
    <row r="1547" spans="1:20" ht="30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42031.634652777779</v>
      </c>
      <c r="T1547" s="12">
        <f t="shared" si="149"/>
        <v>42065.636111111111</v>
      </c>
    </row>
    <row r="1548" spans="1:20" ht="3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41838.962951388887</v>
      </c>
      <c r="T1548" s="12">
        <f t="shared" si="149"/>
        <v>41898.962951388887</v>
      </c>
    </row>
    <row r="1549" spans="1:20" ht="3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42782.176875000005</v>
      </c>
      <c r="T1549" s="12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42286.63217592593</v>
      </c>
      <c r="T1550" s="12">
        <f t="shared" si="149"/>
        <v>42316.673842592587</v>
      </c>
    </row>
    <row r="1551" spans="1:20" ht="30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42280.886099537034</v>
      </c>
      <c r="T1551" s="12">
        <f t="shared" si="149"/>
        <v>42310.927766203706</v>
      </c>
    </row>
    <row r="1552" spans="1:20" ht="3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42472.199467592596</v>
      </c>
      <c r="T1552" s="12">
        <f t="shared" si="149"/>
        <v>42502.199467592596</v>
      </c>
    </row>
    <row r="1553" spans="1:20" ht="3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42121.574525462958</v>
      </c>
      <c r="T1553" s="12">
        <f t="shared" si="149"/>
        <v>42151.574525462958</v>
      </c>
    </row>
    <row r="1554" spans="1:20" ht="3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41892.438750000001</v>
      </c>
      <c r="T1554" s="12">
        <f t="shared" si="149"/>
        <v>41912.915972222225</v>
      </c>
    </row>
    <row r="1555" spans="1:20" ht="3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42219.032951388886</v>
      </c>
      <c r="T1555" s="12">
        <f t="shared" si="149"/>
        <v>42249.032951388886</v>
      </c>
    </row>
    <row r="1556" spans="1:20" ht="3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42188.002199074079</v>
      </c>
      <c r="T1556" s="12">
        <f t="shared" si="149"/>
        <v>42218.002199074079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42241.363796296297</v>
      </c>
      <c r="T1557" s="12">
        <f t="shared" si="149"/>
        <v>42264.458333333328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42524.903055555551</v>
      </c>
      <c r="T1558" s="12">
        <f t="shared" si="149"/>
        <v>42554.903055555551</v>
      </c>
    </row>
    <row r="1559" spans="1:20" ht="3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41871.40315972222</v>
      </c>
      <c r="T1559" s="12">
        <f t="shared" si="149"/>
        <v>41902.40315972222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42185.147673611107</v>
      </c>
      <c r="T1560" s="12">
        <f t="shared" si="149"/>
        <v>42244.258333333331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42107.80322916666</v>
      </c>
      <c r="T1561" s="12">
        <f t="shared" si="149"/>
        <v>42122.80322916666</v>
      </c>
    </row>
    <row r="1562" spans="1:20" ht="3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41935.770752314813</v>
      </c>
      <c r="T1562" s="12">
        <f t="shared" si="149"/>
        <v>41955.812418981484</v>
      </c>
    </row>
    <row r="1563" spans="1:20" ht="3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41554.791701388887</v>
      </c>
      <c r="T1563" s="12">
        <f t="shared" si="149"/>
        <v>41584.833368055559</v>
      </c>
    </row>
    <row r="1564" spans="1:20" ht="3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40079.316157407404</v>
      </c>
      <c r="T1564" s="12">
        <f t="shared" si="149"/>
        <v>40148.784722222219</v>
      </c>
    </row>
    <row r="1565" spans="1:20" ht="3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41652.492488425924</v>
      </c>
      <c r="T1565" s="12">
        <f t="shared" si="149"/>
        <v>41712.450821759259</v>
      </c>
    </row>
    <row r="1566" spans="1:20" ht="3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42121.117002314815</v>
      </c>
      <c r="T1566" s="12">
        <f t="shared" si="149"/>
        <v>42152.586805555555</v>
      </c>
    </row>
    <row r="1567" spans="1:20" ht="3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40672.479872685188</v>
      </c>
      <c r="T1567" s="12">
        <f t="shared" si="149"/>
        <v>40702.479872685188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42549.666712962964</v>
      </c>
      <c r="T1568" s="12">
        <f t="shared" si="149"/>
        <v>42578.666666666672</v>
      </c>
    </row>
    <row r="1569" spans="1:20" ht="3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41671.686863425923</v>
      </c>
      <c r="T1569" s="12">
        <f t="shared" si="149"/>
        <v>41686.75</v>
      </c>
    </row>
    <row r="1570" spans="1:20" ht="3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41961.812326388885</v>
      </c>
      <c r="T1570" s="12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41389.429560185185</v>
      </c>
      <c r="T1571" s="12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42438.563449074078</v>
      </c>
      <c r="T1572" s="12">
        <f t="shared" si="149"/>
        <v>42468.521782407406</v>
      </c>
    </row>
    <row r="1573" spans="1:20" ht="3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42144.519479166673</v>
      </c>
      <c r="T1573" s="12">
        <f t="shared" si="149"/>
        <v>42174.519479166673</v>
      </c>
    </row>
    <row r="1574" spans="1:20" ht="3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42403.783090277779</v>
      </c>
      <c r="T1574" s="12">
        <f t="shared" si="149"/>
        <v>42428.749305555553</v>
      </c>
    </row>
    <row r="1575" spans="1:20" ht="3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42785.750023148154</v>
      </c>
      <c r="T1575" s="12">
        <f t="shared" si="149"/>
        <v>42825.915972222225</v>
      </c>
    </row>
    <row r="1576" spans="1:20" ht="3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42017.677418981482</v>
      </c>
      <c r="T1576" s="12">
        <f t="shared" si="149"/>
        <v>42052.677418981482</v>
      </c>
    </row>
    <row r="1577" spans="1:20" ht="3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41799.274259259262</v>
      </c>
      <c r="T1577" s="12">
        <f t="shared" si="149"/>
        <v>41829.274259259262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42140.629259259258</v>
      </c>
      <c r="T1578" s="12">
        <f t="shared" si="149"/>
        <v>42185.629259259258</v>
      </c>
    </row>
    <row r="1579" spans="1:20" ht="3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41054.597777777781</v>
      </c>
      <c r="T1579" s="12">
        <f t="shared" si="149"/>
        <v>41114.597777777781</v>
      </c>
    </row>
    <row r="1580" spans="1:20" ht="3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40398.815868055557</v>
      </c>
      <c r="T1580" s="12">
        <f t="shared" si="149"/>
        <v>40422.833333333336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41481.746423611112</v>
      </c>
      <c r="T1581" s="12">
        <f t="shared" si="149"/>
        <v>41514.746423611112</v>
      </c>
    </row>
    <row r="1582" spans="1:20" ht="3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40989.800069444449</v>
      </c>
      <c r="T1582" s="12">
        <f t="shared" si="149"/>
        <v>41049.800069444449</v>
      </c>
    </row>
    <row r="1583" spans="1:20" ht="3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42325.198958333334</v>
      </c>
      <c r="T1583" s="12">
        <f t="shared" si="149"/>
        <v>42357.198958333334</v>
      </c>
    </row>
    <row r="1584" spans="1:2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42246.539965277778</v>
      </c>
      <c r="T1584" s="12">
        <f t="shared" si="149"/>
        <v>42303.638888888891</v>
      </c>
    </row>
    <row r="1585" spans="1:20" ht="3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41877.654988425929</v>
      </c>
      <c r="T1585" s="12">
        <f t="shared" si="149"/>
        <v>41907.654988425929</v>
      </c>
    </row>
    <row r="1586" spans="1:20" ht="3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41779.399317129632</v>
      </c>
      <c r="T1586" s="12">
        <f t="shared" si="149"/>
        <v>41789.399317129632</v>
      </c>
    </row>
    <row r="1587" spans="1:20" ht="3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42707.645462962959</v>
      </c>
      <c r="T1587" s="12">
        <f t="shared" si="149"/>
        <v>42729.208333333328</v>
      </c>
    </row>
    <row r="1588" spans="1:2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42068.854421296302</v>
      </c>
      <c r="T1588" s="12">
        <f t="shared" si="149"/>
        <v>42098.812754629631</v>
      </c>
    </row>
    <row r="1589" spans="1:20" ht="3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41956.700983796298</v>
      </c>
      <c r="T1589" s="12">
        <f t="shared" si="149"/>
        <v>41986.700983796298</v>
      </c>
    </row>
    <row r="1590" spans="1:2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42004.99998842593</v>
      </c>
      <c r="T1590" s="12">
        <f t="shared" si="149"/>
        <v>42035.591666666667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42256.734791666662</v>
      </c>
      <c r="T1591" s="12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42240.607222222221</v>
      </c>
      <c r="T1592" s="12">
        <f t="shared" si="149"/>
        <v>42270.607222222221</v>
      </c>
    </row>
    <row r="1593" spans="1:20" ht="3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42433.476168981477</v>
      </c>
      <c r="T1593" s="12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42045.822743055556</v>
      </c>
      <c r="T1594" s="12">
        <f t="shared" si="149"/>
        <v>42090.781076388885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42033.595543981486</v>
      </c>
      <c r="T1595" s="12">
        <f t="shared" si="149"/>
        <v>42063.595543981486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42445.462754629625</v>
      </c>
      <c r="T1596" s="12">
        <f t="shared" si="149"/>
        <v>42505.431249999994</v>
      </c>
    </row>
    <row r="1597" spans="1:20" ht="3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41779.800092592595</v>
      </c>
      <c r="T1597" s="12">
        <f t="shared" si="149"/>
        <v>41808.592361111114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41941.180196759262</v>
      </c>
      <c r="T1598" s="12">
        <f t="shared" si="149"/>
        <v>41986.221863425926</v>
      </c>
    </row>
    <row r="1599" spans="1:20" ht="3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42603.104131944448</v>
      </c>
      <c r="T1599" s="12">
        <f t="shared" si="149"/>
        <v>42633.104131944448</v>
      </c>
    </row>
    <row r="1600" spans="1:20" ht="3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42151.417337962965</v>
      </c>
      <c r="T1600" s="12">
        <f t="shared" si="149"/>
        <v>42211.417337962965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42438.28907407407</v>
      </c>
      <c r="T1601" s="12">
        <f t="shared" si="149"/>
        <v>42468.247407407413</v>
      </c>
    </row>
    <row r="1602" spans="1:20" ht="3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41790.807314814818</v>
      </c>
      <c r="T1602" s="12">
        <f t="shared" si="149"/>
        <v>41834.96597222222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ref="R1603:R1666" si="153">RIGHT(N1603, LEN(N1603)-FIND("/", N1603))</f>
        <v>rock</v>
      </c>
      <c r="S1603" s="12">
        <f t="shared" ref="S1603:S1666" si="154">(((J1603/60)/60)/24)+DATE(1970,1,1)+(-6/24)</f>
        <v>40637.842974537038</v>
      </c>
      <c r="T1603" s="12">
        <f t="shared" ref="T1603:T1666" si="155">(((I1603/60)/60)/24)+DATE(1970,1,1)+(-6/24)</f>
        <v>40667.842974537038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40788.047650462962</v>
      </c>
      <c r="T1604" s="12">
        <f t="shared" si="155"/>
        <v>40830.708333333336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40875.919664351852</v>
      </c>
      <c r="T1605" s="12">
        <f t="shared" si="155"/>
        <v>40935.919664351852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40945.595312500001</v>
      </c>
      <c r="T1606" s="12">
        <f t="shared" si="155"/>
        <v>40985.55364583333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40746.762881944444</v>
      </c>
      <c r="T1607" s="12">
        <f t="shared" si="155"/>
        <v>40756.041666666664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40535.861550925925</v>
      </c>
      <c r="T1608" s="12">
        <f t="shared" si="155"/>
        <v>40625.819884259261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41053.55846064815</v>
      </c>
      <c r="T1609" s="12">
        <f t="shared" si="155"/>
        <v>41074.55846064815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41607.58085648148</v>
      </c>
      <c r="T1610" s="12">
        <f t="shared" si="155"/>
        <v>41639.976388888892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40795.751261574071</v>
      </c>
      <c r="T1611" s="12">
        <f t="shared" si="155"/>
        <v>40849.083333333336</v>
      </c>
    </row>
    <row r="1612" spans="1:2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41228.674884259257</v>
      </c>
      <c r="T1612" s="12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41408.75037037037</v>
      </c>
      <c r="T1613" s="12">
        <f t="shared" si="155"/>
        <v>41429.75037037037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41246.624814814815</v>
      </c>
      <c r="T1614" s="12">
        <f t="shared" si="155"/>
        <v>41276.624814814815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41081.819467592592</v>
      </c>
      <c r="T1615" s="12">
        <f t="shared" si="155"/>
        <v>41111.819467592592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41794.731122685182</v>
      </c>
      <c r="T1616" s="12">
        <f t="shared" si="155"/>
        <v>41854.458333333336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40844.800879629627</v>
      </c>
      <c r="T1617" s="12">
        <f t="shared" si="155"/>
        <v>40889.842546296299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41194.465520833335</v>
      </c>
      <c r="T1618" s="12">
        <f t="shared" si="155"/>
        <v>41235.666666666664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41546.414212962962</v>
      </c>
      <c r="T1619" s="12">
        <f t="shared" si="155"/>
        <v>41579.541666666664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41301.404340277775</v>
      </c>
      <c r="T1620" s="12">
        <f t="shared" si="155"/>
        <v>41341.404340277775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41875.93618055556</v>
      </c>
      <c r="T1621" s="12">
        <f t="shared" si="155"/>
        <v>41896.93618055556</v>
      </c>
    </row>
    <row r="1622" spans="1:2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41321.089583333334</v>
      </c>
      <c r="T1622" s="12">
        <f t="shared" si="155"/>
        <v>41328.089583333334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41003.35665509259</v>
      </c>
      <c r="T1623" s="12">
        <f t="shared" si="155"/>
        <v>41056.915972222225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41950.04483796296</v>
      </c>
      <c r="T1624" s="12">
        <f t="shared" si="155"/>
        <v>41990.082638888889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41453.438530092593</v>
      </c>
      <c r="T1625" s="12">
        <f t="shared" si="155"/>
        <v>41513.438530092593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41243.117303240739</v>
      </c>
      <c r="T1626" s="12">
        <f t="shared" si="155"/>
        <v>41283.117303240739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41135.449687500004</v>
      </c>
      <c r="T1627" s="12">
        <f t="shared" si="155"/>
        <v>41163.449687500004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41579.597997685189</v>
      </c>
      <c r="T1628" s="12">
        <f t="shared" si="155"/>
        <v>41609.639664351853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41205.457048611112</v>
      </c>
      <c r="T1629" s="12">
        <f t="shared" si="155"/>
        <v>41238.957638888889</v>
      </c>
    </row>
    <row r="1630" spans="1:2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41774.487060185187</v>
      </c>
      <c r="T1630" s="12">
        <f t="shared" si="155"/>
        <v>41807.487060185187</v>
      </c>
    </row>
    <row r="1631" spans="1:2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41645.617280092592</v>
      </c>
      <c r="T1631" s="12">
        <f t="shared" si="155"/>
        <v>41690.617280092592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40939.587673611109</v>
      </c>
      <c r="T1632" s="12">
        <f t="shared" si="155"/>
        <v>40970.040972222225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41164.609502314815</v>
      </c>
      <c r="T1633" s="12">
        <f t="shared" si="155"/>
        <v>41194.609502314815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40750.090902777774</v>
      </c>
      <c r="T1634" s="12">
        <f t="shared" si="155"/>
        <v>40810.090902777774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40896.633750000001</v>
      </c>
      <c r="T1635" s="12">
        <f t="shared" si="155"/>
        <v>40923.958333333336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40657.939826388887</v>
      </c>
      <c r="T1636" s="12">
        <f t="shared" si="155"/>
        <v>40695.999305555553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42502.618761574078</v>
      </c>
      <c r="T1637" s="12">
        <f t="shared" si="155"/>
        <v>42562.618761574078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40662.83666666667</v>
      </c>
      <c r="T1638" s="12">
        <f t="shared" si="155"/>
        <v>40705.916666666664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40122.501620370371</v>
      </c>
      <c r="T1639" s="12">
        <f t="shared" si="155"/>
        <v>40178.73541666667</v>
      </c>
    </row>
    <row r="1640" spans="1:2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41288.43712962963</v>
      </c>
      <c r="T1640" s="12">
        <f t="shared" si="155"/>
        <v>41333.642361111109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40941.402372685188</v>
      </c>
      <c r="T1641" s="12">
        <f t="shared" si="155"/>
        <v>40971.402372685188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40378.98096064815</v>
      </c>
      <c r="T1642" s="12">
        <f t="shared" si="155"/>
        <v>40392.832638888889</v>
      </c>
    </row>
    <row r="1643" spans="1:2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41962.346574074079</v>
      </c>
      <c r="T1643" s="12">
        <f t="shared" si="155"/>
        <v>41992.346574074079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40687.774618055555</v>
      </c>
      <c r="T1644" s="12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41146.574212962965</v>
      </c>
      <c r="T1645" s="12">
        <f t="shared" si="155"/>
        <v>41176.574212962965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41174.80972222222</v>
      </c>
      <c r="T1646" s="12">
        <f t="shared" si="155"/>
        <v>41234.851388888892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41521.367361111108</v>
      </c>
      <c r="T1647" s="12">
        <f t="shared" si="155"/>
        <v>41535.367361111108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41833.200266203705</v>
      </c>
      <c r="T1648" s="12">
        <f t="shared" si="155"/>
        <v>41865.507638888892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41039.159456018519</v>
      </c>
      <c r="T1649" s="12">
        <f t="shared" si="155"/>
        <v>41069.159456018519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40592.454652777778</v>
      </c>
      <c r="T1650" s="12">
        <f t="shared" si="155"/>
        <v>40622.412986111114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41737.434664351851</v>
      </c>
      <c r="T1651" s="12">
        <f t="shared" si="155"/>
        <v>41782.434664351851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41526.185613425929</v>
      </c>
      <c r="T1652" s="12">
        <f t="shared" si="155"/>
        <v>41556.185613425929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40625.650694444441</v>
      </c>
      <c r="T1653" s="12">
        <f t="shared" si="155"/>
        <v>40659.040972222225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41572.242974537039</v>
      </c>
      <c r="T1654" s="12">
        <f t="shared" si="155"/>
        <v>41602.284641203703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40626.584444444445</v>
      </c>
      <c r="T1655" s="12">
        <f t="shared" si="155"/>
        <v>40657.584444444445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40987.640740740739</v>
      </c>
      <c r="T1656" s="12">
        <f t="shared" si="155"/>
        <v>41017.640740740739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40974.541898148149</v>
      </c>
      <c r="T1657" s="12">
        <f t="shared" si="155"/>
        <v>41004.500231481477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41226.678842592592</v>
      </c>
      <c r="T1658" s="12">
        <f t="shared" si="155"/>
        <v>41256.678842592592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41023.532037037039</v>
      </c>
      <c r="T1659" s="12">
        <f t="shared" si="155"/>
        <v>41053.532037037039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41222.97184027778</v>
      </c>
      <c r="T1660" s="12">
        <f t="shared" si="155"/>
        <v>41261.347222222219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41596.663437499999</v>
      </c>
      <c r="T1661" s="12">
        <f t="shared" si="155"/>
        <v>41625.25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42459.443865740745</v>
      </c>
      <c r="T1662" s="12">
        <f t="shared" si="155"/>
        <v>42490.665972222225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42343.748043981483</v>
      </c>
      <c r="T1663" s="12">
        <f t="shared" si="155"/>
        <v>42386.625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40847.948333333334</v>
      </c>
      <c r="T1664" s="12">
        <f t="shared" si="155"/>
        <v>40907.99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42005.77207175926</v>
      </c>
      <c r="T1665" s="12">
        <f t="shared" si="155"/>
        <v>42035.77207175926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40939.511782407404</v>
      </c>
      <c r="T1666" s="12">
        <f t="shared" si="155"/>
        <v>40983.915972222225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ref="R1667:R1730" si="159">RIGHT(N1667, LEN(N1667)-FIND("/", N1667))</f>
        <v>pop</v>
      </c>
      <c r="S1667" s="12">
        <f t="shared" ref="S1667:S1730" si="160">(((J1667/60)/60)/24)+DATE(1970,1,1)+(-6/24)</f>
        <v>40564.399456018517</v>
      </c>
      <c r="T1667" s="12">
        <f t="shared" ref="T1667:T1730" si="161">(((I1667/60)/60)/24)+DATE(1970,1,1)+(-6/24)</f>
        <v>40595.875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41331.003159722226</v>
      </c>
      <c r="T1668" s="12">
        <f t="shared" si="161"/>
        <v>41360.961493055554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41681.8205787037</v>
      </c>
      <c r="T1669" s="12">
        <f t="shared" si="161"/>
        <v>41709.040972222225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40844.89975694444</v>
      </c>
      <c r="T1670" s="12">
        <f t="shared" si="161"/>
        <v>40874.941423611112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42461.635138888887</v>
      </c>
      <c r="T1671" s="12">
        <f t="shared" si="161"/>
        <v>42521.635138888887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40313.680543981485</v>
      </c>
      <c r="T1672" s="12">
        <f t="shared" si="161"/>
        <v>40363.916666666664</v>
      </c>
    </row>
    <row r="1673" spans="1:2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42553.29414351852</v>
      </c>
      <c r="T1673" s="12">
        <f t="shared" si="161"/>
        <v>42583.29414351852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41034.406597222223</v>
      </c>
      <c r="T1674" s="12">
        <f t="shared" si="161"/>
        <v>41064.406597222223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42039.628379629634</v>
      </c>
      <c r="T1675" s="12">
        <f t="shared" si="161"/>
        <v>42069.628379629634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42569.355393518519</v>
      </c>
      <c r="T1676" s="12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40802.483101851853</v>
      </c>
      <c r="T1677" s="12">
        <f t="shared" si="161"/>
        <v>40832.668749999997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40973.47623842593</v>
      </c>
      <c r="T1678" s="12">
        <f t="shared" si="161"/>
        <v>41019.915972222225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42416.157129629632</v>
      </c>
      <c r="T1679" s="12">
        <f t="shared" si="161"/>
        <v>42475.999305555553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41662.604988425926</v>
      </c>
      <c r="T1680" s="12">
        <f t="shared" si="161"/>
        <v>41676.604988425926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40722.818807870368</v>
      </c>
      <c r="T1681" s="12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41802.507719907408</v>
      </c>
      <c r="T1682" s="12">
        <f t="shared" si="161"/>
        <v>41832.507719907408</v>
      </c>
    </row>
    <row r="1683" spans="1:20" ht="3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42773.871342592596</v>
      </c>
      <c r="T1683" s="12">
        <f t="shared" si="161"/>
        <v>42822.833333333328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42778.96365740741</v>
      </c>
      <c r="T1684" s="12">
        <f t="shared" si="161"/>
        <v>42838.921990740739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42808.531689814816</v>
      </c>
      <c r="T1685" s="12">
        <f t="shared" si="161"/>
        <v>42832.531689814816</v>
      </c>
    </row>
    <row r="1686" spans="1:2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42783.565289351856</v>
      </c>
      <c r="T1686" s="12">
        <f t="shared" si="161"/>
        <v>42811.523622685185</v>
      </c>
    </row>
    <row r="1687" spans="1:20" ht="3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42788.0002662037</v>
      </c>
      <c r="T1687" s="12">
        <f t="shared" si="161"/>
        <v>42817.958599537036</v>
      </c>
    </row>
    <row r="1688" spans="1:20" ht="3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42792.593969907408</v>
      </c>
      <c r="T1688" s="12">
        <f t="shared" si="161"/>
        <v>42852.552303240736</v>
      </c>
    </row>
    <row r="1689" spans="1:20" ht="3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42801.796817129631</v>
      </c>
      <c r="T1689" s="12">
        <f t="shared" si="161"/>
        <v>42835.59375</v>
      </c>
    </row>
    <row r="1690" spans="1:20" ht="3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42804.284652777773</v>
      </c>
      <c r="T1690" s="12">
        <f t="shared" si="161"/>
        <v>42834.242986111116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42780.692476851851</v>
      </c>
      <c r="T1691" s="12">
        <f t="shared" si="161"/>
        <v>42810.650810185187</v>
      </c>
    </row>
    <row r="1692" spans="1:20" ht="3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42801.18104166667</v>
      </c>
      <c r="T1692" s="12">
        <f t="shared" si="161"/>
        <v>42831.139374999999</v>
      </c>
    </row>
    <row r="1693" spans="1:20" ht="3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42795.451481481476</v>
      </c>
      <c r="T1693" s="12">
        <f t="shared" si="161"/>
        <v>42827.791666666672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42787.901238425926</v>
      </c>
      <c r="T1694" s="12">
        <f t="shared" si="161"/>
        <v>42820.749305555553</v>
      </c>
    </row>
    <row r="1695" spans="1:20" ht="3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42803.670277777783</v>
      </c>
      <c r="T1695" s="12">
        <f t="shared" si="161"/>
        <v>42834.583333333328</v>
      </c>
    </row>
    <row r="1696" spans="1:20" ht="3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42791.419837962967</v>
      </c>
      <c r="T1696" s="12">
        <f t="shared" si="161"/>
        <v>42820.941666666666</v>
      </c>
    </row>
    <row r="1697" spans="1:20" ht="3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42800.781412037039</v>
      </c>
      <c r="T1697" s="12">
        <f t="shared" si="161"/>
        <v>42834.791666666672</v>
      </c>
    </row>
    <row r="1698" spans="1:20" ht="3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42795.819571759261</v>
      </c>
      <c r="T1698" s="12">
        <f t="shared" si="161"/>
        <v>42825.777905092589</v>
      </c>
    </row>
    <row r="1699" spans="1:20" ht="3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42804.782962962956</v>
      </c>
      <c r="T1699" s="12">
        <f t="shared" si="161"/>
        <v>42834.741296296299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42795.957870370374</v>
      </c>
      <c r="T1700" s="12">
        <f t="shared" si="161"/>
        <v>42819.897916666669</v>
      </c>
    </row>
    <row r="1701" spans="1:20" ht="3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42806.613946759258</v>
      </c>
      <c r="T1701" s="12">
        <f t="shared" si="161"/>
        <v>42836.613946759258</v>
      </c>
    </row>
    <row r="1702" spans="1:20" ht="3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42795.821643518517</v>
      </c>
      <c r="T1702" s="12">
        <f t="shared" si="161"/>
        <v>42825.916666666672</v>
      </c>
    </row>
    <row r="1703" spans="1:20" ht="3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41989.414409722223</v>
      </c>
      <c r="T1703" s="12">
        <f t="shared" si="161"/>
        <v>42019.414409722223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42063.619791666672</v>
      </c>
      <c r="T1704" s="12">
        <f t="shared" si="161"/>
        <v>42093.578125</v>
      </c>
    </row>
    <row r="1705" spans="1:20" ht="3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42187.031678240746</v>
      </c>
      <c r="T1705" s="12">
        <f t="shared" si="161"/>
        <v>42247.031678240746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42020.889733796299</v>
      </c>
      <c r="T1706" s="12">
        <f t="shared" si="161"/>
        <v>42050.889733796299</v>
      </c>
    </row>
    <row r="1707" spans="1:20" ht="3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42244.766736111109</v>
      </c>
      <c r="T1707" s="12">
        <f t="shared" si="161"/>
        <v>42256.416666666672</v>
      </c>
    </row>
    <row r="1708" spans="1:20" ht="30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42179.056388888886</v>
      </c>
      <c r="T1708" s="12">
        <f t="shared" si="161"/>
        <v>42239.056388888886</v>
      </c>
    </row>
    <row r="1709" spans="1:20" ht="3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42427.471006944441</v>
      </c>
      <c r="T1709" s="12">
        <f t="shared" si="161"/>
        <v>42457.429340277777</v>
      </c>
    </row>
    <row r="1710" spans="1:20" ht="3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42451.616967592592</v>
      </c>
      <c r="T1710" s="12">
        <f t="shared" si="161"/>
        <v>42491.616967592592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41841.31381944444</v>
      </c>
      <c r="T1711" s="12">
        <f t="shared" si="161"/>
        <v>41882.568749999999</v>
      </c>
    </row>
    <row r="1712" spans="1:2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42341.34129629629</v>
      </c>
      <c r="T1712" s="12">
        <f t="shared" si="161"/>
        <v>42387.291666666672</v>
      </c>
    </row>
    <row r="1713" spans="1:20" ht="3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41852.396226851852</v>
      </c>
      <c r="T1713" s="12">
        <f t="shared" si="161"/>
        <v>41883.396226851852</v>
      </c>
    </row>
    <row r="1714" spans="1:20" ht="3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42125.663807870369</v>
      </c>
      <c r="T1714" s="12">
        <f t="shared" si="161"/>
        <v>42185.663807870369</v>
      </c>
    </row>
    <row r="1715" spans="1:20" ht="3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41887.551064814819</v>
      </c>
      <c r="T1715" s="12">
        <f t="shared" si="161"/>
        <v>41917.551064814819</v>
      </c>
    </row>
    <row r="1716" spans="1:20" ht="3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42095.668530092589</v>
      </c>
      <c r="T1716" s="12">
        <f t="shared" si="161"/>
        <v>42125.668530092589</v>
      </c>
    </row>
    <row r="1717" spans="1:20" ht="3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42063.967418981483</v>
      </c>
      <c r="T1717" s="12">
        <f t="shared" si="161"/>
        <v>42093.890277777777</v>
      </c>
    </row>
    <row r="1718" spans="1:20" ht="3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42673.327534722222</v>
      </c>
      <c r="T1718" s="12">
        <f t="shared" si="161"/>
        <v>42713.369201388887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42460.73192129629</v>
      </c>
      <c r="T1719" s="12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42460.360520833332</v>
      </c>
      <c r="T1720" s="12">
        <f t="shared" si="161"/>
        <v>42503.957638888889</v>
      </c>
    </row>
    <row r="1721" spans="1:20" ht="3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41869.284618055557</v>
      </c>
      <c r="T1721" s="12">
        <f t="shared" si="161"/>
        <v>41899.284618055557</v>
      </c>
    </row>
    <row r="1722" spans="1:20" ht="3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41922.533229166671</v>
      </c>
      <c r="T1722" s="12">
        <f t="shared" si="161"/>
        <v>41952.574895833335</v>
      </c>
    </row>
    <row r="1723" spans="1:20" ht="30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42319.211377314816</v>
      </c>
      <c r="T1723" s="12">
        <f t="shared" si="161"/>
        <v>42349.211377314816</v>
      </c>
    </row>
    <row r="1724" spans="1:20" ht="3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42425.710983796293</v>
      </c>
      <c r="T1724" s="12">
        <f t="shared" si="161"/>
        <v>42462.756944444445</v>
      </c>
    </row>
    <row r="1725" spans="1:20" ht="3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42129.57540509259</v>
      </c>
      <c r="T1725" s="12">
        <f t="shared" si="161"/>
        <v>42186</v>
      </c>
    </row>
    <row r="1726" spans="1:20" ht="3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41912.682430555556</v>
      </c>
      <c r="T1726" s="12">
        <f t="shared" si="161"/>
        <v>41942.682430555556</v>
      </c>
    </row>
    <row r="1727" spans="1:20" ht="3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41845.718159722222</v>
      </c>
      <c r="T1727" s="12">
        <f t="shared" si="161"/>
        <v>41875.718159722222</v>
      </c>
    </row>
    <row r="1728" spans="1:2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41788.669722222221</v>
      </c>
      <c r="T1728" s="12">
        <f t="shared" si="161"/>
        <v>41817.669722222221</v>
      </c>
    </row>
    <row r="1729" spans="1:20" ht="3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42044.677974537044</v>
      </c>
      <c r="T1729" s="12">
        <f t="shared" si="161"/>
        <v>42099.208333333328</v>
      </c>
    </row>
    <row r="1730" spans="1:20" ht="3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42268.375856481478</v>
      </c>
      <c r="T1730" s="12">
        <f t="shared" si="161"/>
        <v>42298.375856481478</v>
      </c>
    </row>
    <row r="1731" spans="1:20" ht="3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LEN(N1731)-FIND("/", N1731))</f>
        <v>faith</v>
      </c>
      <c r="S1731" s="12">
        <f t="shared" ref="S1731:S1794" si="166">(((J1731/60)/60)/24)+DATE(1970,1,1)+(-6/24)</f>
        <v>42470.802152777775</v>
      </c>
      <c r="T1731" s="12">
        <f t="shared" ref="T1731:T1794" si="167">(((I1731/60)/60)/24)+DATE(1970,1,1)+(-6/24)</f>
        <v>42530.802152777775</v>
      </c>
    </row>
    <row r="1732" spans="1:20" ht="30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42271.837766203709</v>
      </c>
      <c r="T1732" s="12">
        <f t="shared" si="167"/>
        <v>42301.837766203709</v>
      </c>
    </row>
    <row r="1733" spans="1:2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42152.656851851847</v>
      </c>
      <c r="T1733" s="12">
        <f t="shared" si="167"/>
        <v>42166.375</v>
      </c>
    </row>
    <row r="1734" spans="1:20" ht="3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42325.433807870373</v>
      </c>
      <c r="T1734" s="12">
        <f t="shared" si="167"/>
        <v>42384.958333333328</v>
      </c>
    </row>
    <row r="1735" spans="1:20" ht="3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42614.425625000003</v>
      </c>
      <c r="T1735" s="12">
        <f t="shared" si="167"/>
        <v>42626.645833333328</v>
      </c>
    </row>
    <row r="1736" spans="1:20" ht="30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42101.786527777775</v>
      </c>
      <c r="T1736" s="12">
        <f t="shared" si="167"/>
        <v>42131.786527777775</v>
      </c>
    </row>
    <row r="1737" spans="1:20" ht="3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42559.564178240747</v>
      </c>
      <c r="T1737" s="12">
        <f t="shared" si="167"/>
        <v>42589.564178240747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42286.611493055556</v>
      </c>
      <c r="T1738" s="12">
        <f t="shared" si="167"/>
        <v>42316.65315972222</v>
      </c>
    </row>
    <row r="1739" spans="1:20" ht="3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42175.698981481488</v>
      </c>
      <c r="T1739" s="12">
        <f t="shared" si="167"/>
        <v>42205.698981481488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41884.624328703707</v>
      </c>
      <c r="T1740" s="12">
        <f t="shared" si="167"/>
        <v>41914.624328703707</v>
      </c>
    </row>
    <row r="1741" spans="1:20" ht="3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42435.624212962968</v>
      </c>
      <c r="T1741" s="12">
        <f t="shared" si="167"/>
        <v>42494.582546296297</v>
      </c>
    </row>
    <row r="1742" spans="1:20" ht="3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42171.567384259266</v>
      </c>
      <c r="T1742" s="12">
        <f t="shared" si="167"/>
        <v>42201.567384259266</v>
      </c>
    </row>
    <row r="1743" spans="1:2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42120.378136574072</v>
      </c>
      <c r="T1743" s="12">
        <f t="shared" si="167"/>
        <v>42165.378136574072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42710.626967592587</v>
      </c>
      <c r="T1744" s="12">
        <f t="shared" si="167"/>
        <v>42742.625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42586.675636574073</v>
      </c>
      <c r="T1745" s="12">
        <f t="shared" si="167"/>
        <v>42608.915972222225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42026.355057870373</v>
      </c>
      <c r="T1746" s="12">
        <f t="shared" si="167"/>
        <v>42071.313391203701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42690.009699074071</v>
      </c>
      <c r="T1747" s="12">
        <f t="shared" si="167"/>
        <v>42725.833333333328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42667.926701388889</v>
      </c>
      <c r="T1748" s="12">
        <f t="shared" si="167"/>
        <v>42697.833333333328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42292.185532407413</v>
      </c>
      <c r="T1749" s="12">
        <f t="shared" si="167"/>
        <v>42321.375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42219.700729166667</v>
      </c>
      <c r="T1750" s="12">
        <f t="shared" si="167"/>
        <v>42249.700729166667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42758.725937499999</v>
      </c>
      <c r="T1751" s="12">
        <f t="shared" si="167"/>
        <v>42795.541666666672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42454.586851851855</v>
      </c>
      <c r="T1752" s="12">
        <f t="shared" si="167"/>
        <v>42479.586851851855</v>
      </c>
    </row>
    <row r="1753" spans="1:2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42052.5315162037</v>
      </c>
      <c r="T1753" s="12">
        <f t="shared" si="167"/>
        <v>42082.489849537036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42627.003263888888</v>
      </c>
      <c r="T1754" s="12">
        <f t="shared" si="167"/>
        <v>42657.003263888888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42420.49962962963</v>
      </c>
      <c r="T1755" s="12">
        <f t="shared" si="167"/>
        <v>42450.457962962959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42067.626770833333</v>
      </c>
      <c r="T1756" s="12">
        <f t="shared" si="167"/>
        <v>42097.585104166668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42252.538900462961</v>
      </c>
      <c r="T1757" s="12">
        <f t="shared" si="167"/>
        <v>42282.538900462961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42570.917465277773</v>
      </c>
      <c r="T1758" s="12">
        <f t="shared" si="167"/>
        <v>42610.917465277773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42733.577349537038</v>
      </c>
      <c r="T1759" s="12">
        <f t="shared" si="167"/>
        <v>42763.561805555553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42505.705925925926</v>
      </c>
      <c r="T1760" s="12">
        <f t="shared" si="167"/>
        <v>42565.705925925926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42068.579039351855</v>
      </c>
      <c r="T1761" s="12">
        <f t="shared" si="167"/>
        <v>42088.537372685183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42405.42260416667</v>
      </c>
      <c r="T1762" s="12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42209.317824074074</v>
      </c>
      <c r="T1763" s="12">
        <f t="shared" si="167"/>
        <v>42259.317824074074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42410.732002314813</v>
      </c>
      <c r="T1764" s="12">
        <f t="shared" si="167"/>
        <v>42440.732002314813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42636.618518518517</v>
      </c>
      <c r="T1765" s="12">
        <f t="shared" si="167"/>
        <v>42666.618518518517</v>
      </c>
    </row>
    <row r="1766" spans="1:20" ht="3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41825.235868055555</v>
      </c>
      <c r="T1766" s="12">
        <f t="shared" si="167"/>
        <v>41854.235868055555</v>
      </c>
    </row>
    <row r="1767" spans="1:20" ht="3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41834.730462962965</v>
      </c>
      <c r="T1767" s="12">
        <f t="shared" si="167"/>
        <v>41864.730462962965</v>
      </c>
    </row>
    <row r="1768" spans="1:2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41855.609814814816</v>
      </c>
      <c r="T1768" s="12">
        <f t="shared" si="167"/>
        <v>41876.609814814816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41824.408379629633</v>
      </c>
      <c r="T1769" s="12">
        <f t="shared" si="167"/>
        <v>41854.408379629633</v>
      </c>
    </row>
    <row r="1770" spans="1:20" ht="3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41849.310694444444</v>
      </c>
      <c r="T1770" s="12">
        <f t="shared" si="167"/>
        <v>41909.310694444444</v>
      </c>
    </row>
    <row r="1771" spans="1:20" ht="3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41987.568969907406</v>
      </c>
      <c r="T1771" s="12">
        <f t="shared" si="167"/>
        <v>42017.568969907406</v>
      </c>
    </row>
    <row r="1772" spans="1:20" ht="3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41891.530023148152</v>
      </c>
      <c r="T1772" s="12">
        <f t="shared" si="167"/>
        <v>41926.530023148152</v>
      </c>
    </row>
    <row r="1773" spans="1:20" ht="3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41905.729629629634</v>
      </c>
      <c r="T1773" s="12">
        <f t="shared" si="167"/>
        <v>41935.729629629634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41766.468009259261</v>
      </c>
      <c r="T1774" s="12">
        <f t="shared" si="167"/>
        <v>41826.468009259261</v>
      </c>
    </row>
    <row r="1775" spans="1:20" ht="3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41978.510393518518</v>
      </c>
      <c r="T1775" s="12">
        <f t="shared" si="167"/>
        <v>42023.510393518518</v>
      </c>
    </row>
    <row r="1776" spans="1:20" ht="3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41929.968657407408</v>
      </c>
      <c r="T1776" s="12">
        <f t="shared" si="167"/>
        <v>41972.374305555553</v>
      </c>
    </row>
    <row r="1777" spans="1:20" ht="3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41891.726388888892</v>
      </c>
      <c r="T1777" s="12">
        <f t="shared" si="167"/>
        <v>41936.726388888892</v>
      </c>
    </row>
    <row r="1778" spans="1:20" ht="30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41905.70684027778</v>
      </c>
      <c r="T1778" s="12">
        <f t="shared" si="167"/>
        <v>41941.70684027778</v>
      </c>
    </row>
    <row r="1779" spans="1:20" ht="3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42025.107094907406</v>
      </c>
      <c r="T1779" s="12">
        <f t="shared" si="167"/>
        <v>42055.107094907406</v>
      </c>
    </row>
    <row r="1780" spans="1:20" ht="3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42045.61336805555</v>
      </c>
      <c r="T1780" s="12">
        <f t="shared" si="167"/>
        <v>42090.571701388893</v>
      </c>
    </row>
    <row r="1781" spans="1:20" ht="3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42585.441898148143</v>
      </c>
      <c r="T1781" s="12">
        <f t="shared" si="167"/>
        <v>42615.441898148143</v>
      </c>
    </row>
    <row r="1782" spans="1:20" ht="3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42493.350810185191</v>
      </c>
      <c r="T1782" s="12">
        <f t="shared" si="167"/>
        <v>42553.350810185191</v>
      </c>
    </row>
    <row r="1783" spans="1:20" ht="3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42597.367418981477</v>
      </c>
      <c r="T1783" s="12">
        <f t="shared" si="167"/>
        <v>42628.367418981477</v>
      </c>
    </row>
    <row r="1784" spans="1:20" ht="3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42388.325104166666</v>
      </c>
      <c r="T1784" s="12">
        <f t="shared" si="167"/>
        <v>42421.325104166666</v>
      </c>
    </row>
    <row r="1785" spans="1:20" ht="3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42115.699976851851</v>
      </c>
      <c r="T1785" s="12">
        <f t="shared" si="167"/>
        <v>42145.699976851851</v>
      </c>
    </row>
    <row r="1786" spans="1:20" ht="3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42003.405555555553</v>
      </c>
      <c r="T1786" s="12">
        <f t="shared" si="167"/>
        <v>42034.892361111109</v>
      </c>
    </row>
    <row r="1787" spans="1:20" ht="3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41896.884895833333</v>
      </c>
      <c r="T1787" s="12">
        <f t="shared" si="167"/>
        <v>41927.75</v>
      </c>
    </row>
    <row r="1788" spans="1:20" ht="3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41958.300659722227</v>
      </c>
      <c r="T1788" s="12">
        <f t="shared" si="167"/>
        <v>41988.300659722227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42068.40552083333</v>
      </c>
      <c r="T1789" s="12">
        <f t="shared" si="167"/>
        <v>42098.363854166666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41913.69840277778</v>
      </c>
      <c r="T1790" s="12">
        <f t="shared" si="167"/>
        <v>41943.69840277778</v>
      </c>
    </row>
    <row r="1791" spans="1:20" ht="30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41956.000034722223</v>
      </c>
      <c r="T1791" s="12">
        <f t="shared" si="167"/>
        <v>42016.000034722223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42010.424513888895</v>
      </c>
      <c r="T1792" s="12">
        <f t="shared" si="167"/>
        <v>42040.424513888895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41973.490335648152</v>
      </c>
      <c r="T1793" s="12">
        <f t="shared" si="167"/>
        <v>42033.490335648152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42188.781041666662</v>
      </c>
      <c r="T1794" s="12">
        <f t="shared" si="167"/>
        <v>42226.040972222225</v>
      </c>
    </row>
    <row r="1795" spans="1:20" ht="3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LEN(N1795)-FIND("/", N1795))</f>
        <v>photobooks</v>
      </c>
      <c r="S1795" s="12">
        <f t="shared" ref="S1795:S1858" si="172">(((J1795/60)/60)/24)+DATE(1970,1,1)+(-6/24)</f>
        <v>41940.64166666667</v>
      </c>
      <c r="T1795" s="12">
        <f t="shared" ref="T1795:T1858" si="173">(((I1795/60)/60)/24)+DATE(1970,1,1)+(-6/24)</f>
        <v>41970.683333333334</v>
      </c>
    </row>
    <row r="1796" spans="1:20" ht="3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42011.301180555558</v>
      </c>
      <c r="T1796" s="12">
        <f t="shared" si="173"/>
        <v>42046.301180555558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42628.038668981477</v>
      </c>
      <c r="T1797" s="12">
        <f t="shared" si="173"/>
        <v>42657.416666666672</v>
      </c>
    </row>
    <row r="1798" spans="1:20" ht="3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42515.189421296294</v>
      </c>
      <c r="T1798" s="12">
        <f t="shared" si="173"/>
        <v>42575.189421296294</v>
      </c>
    </row>
    <row r="1799" spans="1:20" ht="3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42689.31931712963</v>
      </c>
      <c r="T1799" s="12">
        <f t="shared" si="173"/>
        <v>42719.31931712963</v>
      </c>
    </row>
    <row r="1800" spans="1:20" ht="30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42344.07677083333</v>
      </c>
      <c r="T1800" s="12">
        <f t="shared" si="173"/>
        <v>42404.07677083333</v>
      </c>
    </row>
    <row r="1801" spans="1:2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41934.592685185184</v>
      </c>
      <c r="T1801" s="12">
        <f t="shared" si="173"/>
        <v>41954.634351851855</v>
      </c>
    </row>
    <row r="1802" spans="1:20" ht="3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42623.356134259258</v>
      </c>
      <c r="T1802" s="12">
        <f t="shared" si="173"/>
        <v>42653.356134259258</v>
      </c>
    </row>
    <row r="1803" spans="1:20" ht="3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42321.410509259258</v>
      </c>
      <c r="T1803" s="12">
        <f t="shared" si="173"/>
        <v>42353.256944444445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42159.22256944445</v>
      </c>
      <c r="T1804" s="12">
        <f t="shared" si="173"/>
        <v>42182.665972222225</v>
      </c>
    </row>
    <row r="1805" spans="1:20" ht="30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42017.821550925932</v>
      </c>
      <c r="T1805" s="12">
        <f t="shared" si="173"/>
        <v>42048.821550925932</v>
      </c>
    </row>
    <row r="1806" spans="1:20" ht="3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42282.428287037037</v>
      </c>
      <c r="T1806" s="12">
        <f t="shared" si="173"/>
        <v>42322.469953703709</v>
      </c>
    </row>
    <row r="1807" spans="1:20" ht="3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42247.553912037038</v>
      </c>
      <c r="T1807" s="12">
        <f t="shared" si="173"/>
        <v>42279.5</v>
      </c>
    </row>
    <row r="1808" spans="1:20" ht="3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41877.388298611113</v>
      </c>
      <c r="T1808" s="12">
        <f t="shared" si="173"/>
        <v>41912.388298611113</v>
      </c>
    </row>
    <row r="1809" spans="1:2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41879.818437499998</v>
      </c>
      <c r="T1809" s="12">
        <f t="shared" si="173"/>
        <v>41909.818437499998</v>
      </c>
    </row>
    <row r="1810" spans="1:20" ht="3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42742.430902777778</v>
      </c>
      <c r="T1810" s="12">
        <f t="shared" si="173"/>
        <v>42777.430902777778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42029.657858796301</v>
      </c>
      <c r="T1811" s="12">
        <f t="shared" si="173"/>
        <v>42064.657858796301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41860.66002314815</v>
      </c>
      <c r="T1812" s="12">
        <f t="shared" si="173"/>
        <v>41872.66002314815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41876.183680555558</v>
      </c>
      <c r="T1813" s="12">
        <f t="shared" si="173"/>
        <v>41935.916666666664</v>
      </c>
    </row>
    <row r="1814" spans="1:20" ht="3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42524.068703703699</v>
      </c>
      <c r="T1814" s="12">
        <f t="shared" si="173"/>
        <v>42554.068703703699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41829.639027777775</v>
      </c>
      <c r="T1815" s="12">
        <f t="shared" si="173"/>
        <v>41859.639027777775</v>
      </c>
    </row>
    <row r="1816" spans="1:20" ht="3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42033.064074074078</v>
      </c>
      <c r="T1816" s="12">
        <f t="shared" si="173"/>
        <v>42063.064074074078</v>
      </c>
    </row>
    <row r="1817" spans="1:20" ht="3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42172.656678240746</v>
      </c>
      <c r="T1817" s="12">
        <f t="shared" si="173"/>
        <v>42186.656678240746</v>
      </c>
    </row>
    <row r="1818" spans="1:20" ht="3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42548.626192129625</v>
      </c>
      <c r="T1818" s="12">
        <f t="shared" si="173"/>
        <v>42576.541666666672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42705.412118055552</v>
      </c>
      <c r="T1819" s="12">
        <f t="shared" si="173"/>
        <v>42765.040972222225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42066.984375</v>
      </c>
      <c r="T1820" s="12">
        <f t="shared" si="173"/>
        <v>42096.942708333328</v>
      </c>
    </row>
    <row r="1821" spans="1:20" ht="3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41820.502268518518</v>
      </c>
      <c r="T1821" s="12">
        <f t="shared" si="173"/>
        <v>41850.502268518518</v>
      </c>
    </row>
    <row r="1822" spans="1:20" ht="3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42064.834375000006</v>
      </c>
      <c r="T1822" s="12">
        <f t="shared" si="173"/>
        <v>42094.792708333334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40926.069062499999</v>
      </c>
      <c r="T1823" s="12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41634.547013888885</v>
      </c>
      <c r="T1824" s="12">
        <f t="shared" si="173"/>
        <v>41670.542361111111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41176.434907407405</v>
      </c>
      <c r="T1825" s="12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41626.666284722225</v>
      </c>
      <c r="T1826" s="12">
        <f t="shared" si="173"/>
        <v>41646.838888888888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41443.58452546296</v>
      </c>
      <c r="T1827" s="12">
        <f t="shared" si="173"/>
        <v>41466.58452546296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41657.673807870371</v>
      </c>
      <c r="T1828" s="12">
        <f t="shared" si="173"/>
        <v>41687.673807870371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40555.075937499998</v>
      </c>
      <c r="T1829" s="12">
        <f t="shared" si="173"/>
        <v>40605.075937499998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41736.649652777778</v>
      </c>
      <c r="T1830" s="12">
        <f t="shared" si="173"/>
        <v>41768.666666666664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40515.837627314817</v>
      </c>
      <c r="T1831" s="12">
        <f t="shared" si="173"/>
        <v>40564.666666666664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41664.434108796297</v>
      </c>
      <c r="T1832" s="12">
        <f t="shared" si="173"/>
        <v>41694.434108796297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41026.746099537035</v>
      </c>
      <c r="T1833" s="12">
        <f t="shared" si="173"/>
        <v>41041.746099537035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40576.289664351854</v>
      </c>
      <c r="T1834" s="12">
        <f t="shared" si="173"/>
        <v>40606.289664351854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41302.794016203705</v>
      </c>
      <c r="T1835" s="12">
        <f t="shared" si="173"/>
        <v>41335.082638888889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41988.714062500003</v>
      </c>
      <c r="T1836" s="12">
        <f t="shared" si="173"/>
        <v>42028.714062500003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42430.452210648145</v>
      </c>
      <c r="T1837" s="12">
        <f t="shared" si="173"/>
        <v>42460.410543981481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41305.559363425928</v>
      </c>
      <c r="T1838" s="12">
        <f t="shared" si="173"/>
        <v>41322.559363425928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40925.797858796301</v>
      </c>
      <c r="T1839" s="12">
        <f t="shared" si="173"/>
        <v>40985.756192129629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40788.536539351851</v>
      </c>
      <c r="T1840" s="12">
        <f t="shared" si="173"/>
        <v>40816.875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42614.472013888888</v>
      </c>
      <c r="T1841" s="12">
        <f t="shared" si="173"/>
        <v>42644.472013888888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41381.846180555556</v>
      </c>
      <c r="T1842" s="12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41745.59542824074</v>
      </c>
      <c r="T1843" s="12">
        <f t="shared" si="173"/>
        <v>41778.957638888889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42031.381724537037</v>
      </c>
      <c r="T1844" s="12">
        <f t="shared" si="173"/>
        <v>42064.999305555553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40564.744837962964</v>
      </c>
      <c r="T1845" s="12">
        <f t="shared" si="173"/>
        <v>40594.744837962964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40666.723541666666</v>
      </c>
      <c r="T1846" s="12">
        <f t="shared" si="173"/>
        <v>40704.875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42523.083310185189</v>
      </c>
      <c r="T1847" s="12">
        <f t="shared" si="173"/>
        <v>42537.954861111109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41228.400196759263</v>
      </c>
      <c r="T1848" s="12">
        <f t="shared" si="173"/>
        <v>41258.400196759263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42093.986481481479</v>
      </c>
      <c r="T1849" s="12">
        <f t="shared" si="173"/>
        <v>42114.986481481479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40691.538055555553</v>
      </c>
      <c r="T1850" s="12">
        <f t="shared" si="173"/>
        <v>40755.040972222225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41169.595590277779</v>
      </c>
      <c r="T1851" s="12">
        <f t="shared" si="173"/>
        <v>41199.595590277779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41800.709490740745</v>
      </c>
      <c r="T1852" s="12">
        <f t="shared" si="173"/>
        <v>41830.709490740745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41827.656689814816</v>
      </c>
      <c r="T1853" s="12">
        <f t="shared" si="173"/>
        <v>41847.791666666664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42081.52143518519</v>
      </c>
      <c r="T1854" s="12">
        <f t="shared" si="173"/>
        <v>42118.75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41176.810381944444</v>
      </c>
      <c r="T1855" s="12">
        <f t="shared" si="173"/>
        <v>41226.852048611108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41387.771261574075</v>
      </c>
      <c r="T1856" s="12">
        <f t="shared" si="173"/>
        <v>41417.771261574075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41600.288657407407</v>
      </c>
      <c r="T1857" s="12">
        <f t="shared" si="173"/>
        <v>41645.288657407407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41817.604999999996</v>
      </c>
      <c r="T1858" s="12">
        <f t="shared" si="173"/>
        <v>41838.604999999996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ref="R1859:R1922" si="177">RIGHT(N1859, LEN(N1859)-FIND("/", N1859))</f>
        <v>rock</v>
      </c>
      <c r="S1859" s="12">
        <f t="shared" ref="S1859:S1922" si="178">(((J1859/60)/60)/24)+DATE(1970,1,1)+(-6/24)</f>
        <v>41864.51866898148</v>
      </c>
      <c r="T1859" s="12">
        <f t="shared" ref="T1859:T1922" si="179">(((I1859/60)/60)/24)+DATE(1970,1,1)+(-6/24)</f>
        <v>41894.51866898148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40832.950474537036</v>
      </c>
      <c r="T1860" s="12">
        <f t="shared" si="179"/>
        <v>40892.992141203707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40778.520011574074</v>
      </c>
      <c r="T1861" s="12">
        <f t="shared" si="179"/>
        <v>40808.520011574074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41655.459305555552</v>
      </c>
      <c r="T1862" s="12">
        <f t="shared" si="179"/>
        <v>41676.459305555552</v>
      </c>
    </row>
    <row r="1863" spans="1:20" ht="3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42000.050243055557</v>
      </c>
      <c r="T1863" s="12">
        <f t="shared" si="179"/>
        <v>42030.050243055557</v>
      </c>
    </row>
    <row r="1864" spans="1:20" ht="30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42755.242754629624</v>
      </c>
      <c r="T1864" s="12">
        <f t="shared" si="179"/>
        <v>42802.0625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41772.547280092593</v>
      </c>
      <c r="T1865" s="12">
        <f t="shared" si="179"/>
        <v>41802.547280092593</v>
      </c>
    </row>
    <row r="1866" spans="1:20" ht="3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41733.466435185182</v>
      </c>
      <c r="T1866" s="12">
        <f t="shared" si="179"/>
        <v>41763.466435185182</v>
      </c>
    </row>
    <row r="1867" spans="1:20" ht="3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42645.117442129631</v>
      </c>
      <c r="T1867" s="12">
        <f t="shared" si="179"/>
        <v>42680.159108796302</v>
      </c>
    </row>
    <row r="1868" spans="1:20" ht="3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42741.996493055558</v>
      </c>
      <c r="T1868" s="12">
        <f t="shared" si="179"/>
        <v>42794.916666666672</v>
      </c>
    </row>
    <row r="1869" spans="1:20" ht="3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42649.674907407403</v>
      </c>
      <c r="T1869" s="12">
        <f t="shared" si="179"/>
        <v>42679.674907407403</v>
      </c>
    </row>
    <row r="1870" spans="1:20" ht="3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42328.529224537036</v>
      </c>
      <c r="T1870" s="12">
        <f t="shared" si="179"/>
        <v>42353.082638888889</v>
      </c>
    </row>
    <row r="1871" spans="1:20" ht="3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42708.752881944441</v>
      </c>
      <c r="T1871" s="12">
        <f t="shared" si="179"/>
        <v>42738.752881944441</v>
      </c>
    </row>
    <row r="1872" spans="1:20" ht="3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42371.105729166666</v>
      </c>
      <c r="T1872" s="12">
        <f t="shared" si="179"/>
        <v>42399.928472222222</v>
      </c>
    </row>
    <row r="1873" spans="1:20" ht="3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41923.533576388887</v>
      </c>
      <c r="T1873" s="12">
        <f t="shared" si="179"/>
        <v>41963.575243055559</v>
      </c>
    </row>
    <row r="1874" spans="1:20" ht="3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42154.879652777774</v>
      </c>
      <c r="T1874" s="12">
        <f t="shared" si="179"/>
        <v>42184.879652777774</v>
      </c>
    </row>
    <row r="1875" spans="1:20" ht="3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42164.365856481483</v>
      </c>
      <c r="T1875" s="12">
        <f t="shared" si="179"/>
        <v>42193.447916666672</v>
      </c>
    </row>
    <row r="1876" spans="1:20" ht="3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42529.719131944439</v>
      </c>
      <c r="T1876" s="12">
        <f t="shared" si="179"/>
        <v>42549.719131944439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42528.649398148147</v>
      </c>
      <c r="T1877" s="12">
        <f t="shared" si="179"/>
        <v>42588.649398148147</v>
      </c>
    </row>
    <row r="1878" spans="1:20" ht="30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41776.034780092588</v>
      </c>
      <c r="T1878" s="12">
        <f t="shared" si="179"/>
        <v>41806.034780092588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42034.779224537036</v>
      </c>
      <c r="T1879" s="12">
        <f t="shared" si="179"/>
        <v>42063.779224537036</v>
      </c>
    </row>
    <row r="1880" spans="1:20" ht="3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41772.758738425924</v>
      </c>
      <c r="T1880" s="12">
        <f t="shared" si="179"/>
        <v>41802.758738425924</v>
      </c>
    </row>
    <row r="1881" spans="1:20" ht="3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42413.399641203709</v>
      </c>
      <c r="T1881" s="12">
        <f t="shared" si="179"/>
        <v>42443.357974537037</v>
      </c>
    </row>
    <row r="1882" spans="1:2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42430.316898148143</v>
      </c>
      <c r="T1882" s="12">
        <f t="shared" si="179"/>
        <v>42459.275231481486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42042.902650462958</v>
      </c>
      <c r="T1883" s="12">
        <f t="shared" si="179"/>
        <v>42072.860983796301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41067.699212962965</v>
      </c>
      <c r="T1884" s="12">
        <f t="shared" si="179"/>
        <v>41100.741666666669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40977.698009259257</v>
      </c>
      <c r="T1885" s="12">
        <f t="shared" si="179"/>
        <v>41007.656342592592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41204.948321759257</v>
      </c>
      <c r="T1886" s="12">
        <f t="shared" si="179"/>
        <v>41240.25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41098.843865740739</v>
      </c>
      <c r="T1887" s="12">
        <f t="shared" si="179"/>
        <v>41131.666666666664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41925.656689814816</v>
      </c>
      <c r="T1888" s="12">
        <f t="shared" si="179"/>
        <v>41955.69835648148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42323.550138888888</v>
      </c>
      <c r="T1889" s="12">
        <f t="shared" si="179"/>
        <v>42341.645833333328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40298.989953703705</v>
      </c>
      <c r="T1890" s="12">
        <f t="shared" si="179"/>
        <v>40329.957638888889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41299.543356481481</v>
      </c>
      <c r="T1891" s="12">
        <f t="shared" si="179"/>
        <v>41344.501689814817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41228.536203703705</v>
      </c>
      <c r="T1892" s="12">
        <f t="shared" si="179"/>
        <v>41258.536203703705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40335.548078703701</v>
      </c>
      <c r="T1893" s="12">
        <f t="shared" si="179"/>
        <v>40381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40671.387511574074</v>
      </c>
      <c r="T1894" s="12">
        <f t="shared" si="179"/>
        <v>40701.387511574074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40632.69195601852</v>
      </c>
      <c r="T1895" s="12">
        <f t="shared" si="179"/>
        <v>40648.915972222225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40920.654895833337</v>
      </c>
      <c r="T1896" s="12">
        <f t="shared" si="179"/>
        <v>40951.654895833337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42267.496782407412</v>
      </c>
      <c r="T1897" s="12">
        <f t="shared" si="179"/>
        <v>42297.496782407412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40981.460243055553</v>
      </c>
      <c r="T1898" s="12">
        <f t="shared" si="179"/>
        <v>41011.460243055553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41680.333402777782</v>
      </c>
      <c r="T1899" s="12">
        <f t="shared" si="179"/>
        <v>41702.625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42365.942974537036</v>
      </c>
      <c r="T1900" s="12">
        <f t="shared" si="179"/>
        <v>42401.5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42058.691736111112</v>
      </c>
      <c r="T1901" s="12">
        <f t="shared" si="179"/>
        <v>42088.65006944444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41160.621886574074</v>
      </c>
      <c r="T1902" s="12">
        <f t="shared" si="179"/>
        <v>41188.165972222225</v>
      </c>
    </row>
    <row r="1903" spans="1:20" ht="3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42116.29315972222</v>
      </c>
      <c r="T1903" s="12">
        <f t="shared" si="179"/>
        <v>42146.291666666672</v>
      </c>
    </row>
    <row r="1904" spans="1:20" ht="3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42037.539895833332</v>
      </c>
      <c r="T1904" s="12">
        <f t="shared" si="179"/>
        <v>42067.539895833332</v>
      </c>
    </row>
    <row r="1905" spans="1:20" ht="3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42702.520729166667</v>
      </c>
      <c r="T1905" s="12">
        <f t="shared" si="179"/>
        <v>42762.520729166667</v>
      </c>
    </row>
    <row r="1906" spans="1:20" ht="3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42326.435428240744</v>
      </c>
      <c r="T1906" s="12">
        <f t="shared" si="179"/>
        <v>42371.435428240744</v>
      </c>
    </row>
    <row r="1907" spans="1:20" ht="3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41859.675856481481</v>
      </c>
      <c r="T1907" s="12">
        <f t="shared" si="179"/>
        <v>41889.675856481481</v>
      </c>
    </row>
    <row r="1908" spans="1:20" ht="3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42514.421099537038</v>
      </c>
      <c r="T1908" s="12">
        <f t="shared" si="179"/>
        <v>42544.421099537038</v>
      </c>
    </row>
    <row r="1909" spans="1:20" ht="3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41767.337094907409</v>
      </c>
      <c r="T1909" s="12">
        <f t="shared" si="179"/>
        <v>41782.337094907409</v>
      </c>
    </row>
    <row r="1910" spans="1:20" ht="3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42703.667824074073</v>
      </c>
      <c r="T1910" s="12">
        <f t="shared" si="179"/>
        <v>42733.667824074073</v>
      </c>
    </row>
    <row r="1911" spans="1:20" ht="3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41905.179155092592</v>
      </c>
      <c r="T1911" s="12">
        <f t="shared" si="179"/>
        <v>41935.179155092592</v>
      </c>
    </row>
    <row r="1912" spans="1:20" ht="3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42264.713159722218</v>
      </c>
      <c r="T1912" s="12">
        <f t="shared" si="179"/>
        <v>42308.697916666672</v>
      </c>
    </row>
    <row r="1913" spans="1:20" ht="3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41829.783958333333</v>
      </c>
      <c r="T1913" s="12">
        <f t="shared" si="179"/>
        <v>41859.783958333333</v>
      </c>
    </row>
    <row r="1914" spans="1:20" ht="3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42128.976388888885</v>
      </c>
      <c r="T1914" s="12">
        <f t="shared" si="179"/>
        <v>42158.976388888885</v>
      </c>
    </row>
    <row r="1915" spans="1:2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41890.261319444442</v>
      </c>
      <c r="T1915" s="12">
        <f t="shared" si="179"/>
        <v>41920.261319444442</v>
      </c>
    </row>
    <row r="1916" spans="1:20" ht="3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41928.924456018518</v>
      </c>
      <c r="T1916" s="12">
        <f t="shared" si="179"/>
        <v>41943.915972222225</v>
      </c>
    </row>
    <row r="1917" spans="1:20" ht="3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41863.79886574074</v>
      </c>
      <c r="T1917" s="12">
        <f t="shared" si="179"/>
        <v>41883.79886574074</v>
      </c>
    </row>
    <row r="1918" spans="1:2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42656.467303240745</v>
      </c>
      <c r="T1918" s="12">
        <f t="shared" si="179"/>
        <v>42681.508969907409</v>
      </c>
    </row>
    <row r="1919" spans="1:2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42746.020057870366</v>
      </c>
      <c r="T1919" s="12">
        <f t="shared" si="179"/>
        <v>42776.020057870366</v>
      </c>
    </row>
    <row r="1920" spans="1:20" ht="3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41828.539942129632</v>
      </c>
      <c r="T1920" s="12">
        <f t="shared" si="179"/>
        <v>41863.539942129632</v>
      </c>
    </row>
    <row r="1921" spans="1:20" ht="3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42113.625567129624</v>
      </c>
      <c r="T1921" s="12">
        <f t="shared" si="179"/>
        <v>42143.625567129624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42270.625706018516</v>
      </c>
      <c r="T1922" s="12">
        <f t="shared" si="179"/>
        <v>42298.708333333328</v>
      </c>
    </row>
    <row r="1923" spans="1:2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ref="R1923:R1986" si="183">RIGHT(N1923, LEN(N1923)-FIND("/", N1923))</f>
        <v>indie rock</v>
      </c>
      <c r="S1923" s="12">
        <f t="shared" ref="S1923:S1986" si="184">(((J1923/60)/60)/24)+DATE(1970,1,1)+(-6/24)</f>
        <v>41073.971562500003</v>
      </c>
      <c r="T1923" s="12">
        <f t="shared" ref="T1923:T1986" si="185">(((I1923/60)/60)/24)+DATE(1970,1,1)+(-6/24)</f>
        <v>41103.971562500003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41590.005868055552</v>
      </c>
      <c r="T1924" s="12">
        <f t="shared" si="185"/>
        <v>41620.005868055552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40772.598749999997</v>
      </c>
      <c r="T1925" s="12">
        <f t="shared" si="185"/>
        <v>40812.957638888889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41626.511053240742</v>
      </c>
      <c r="T1926" s="12">
        <f t="shared" si="185"/>
        <v>41654.564583333333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41535.65148148148</v>
      </c>
      <c r="T1927" s="12">
        <f t="shared" si="185"/>
        <v>41557.75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40456.704351851848</v>
      </c>
      <c r="T1928" s="12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40960.611562500002</v>
      </c>
      <c r="T1929" s="12">
        <f t="shared" si="185"/>
        <v>40975.957638888889</v>
      </c>
    </row>
    <row r="1930" spans="1:2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41371.398078703707</v>
      </c>
      <c r="T1930" s="12">
        <f t="shared" si="185"/>
        <v>41401.398078703707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40686.771597222221</v>
      </c>
      <c r="T1931" s="12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41402.308819444443</v>
      </c>
      <c r="T1932" s="12">
        <f t="shared" si="185"/>
        <v>41462.308819444443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41037.642465277779</v>
      </c>
      <c r="T1933" s="12">
        <f t="shared" si="185"/>
        <v>41050.895833333336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40911.559872685182</v>
      </c>
      <c r="T1934" s="12">
        <f t="shared" si="185"/>
        <v>40932.559872685182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41878.880868055552</v>
      </c>
      <c r="T1935" s="12">
        <f t="shared" si="185"/>
        <v>41908.880868055552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40865.617141203707</v>
      </c>
      <c r="T1936" s="12">
        <f t="shared" si="185"/>
        <v>40901.958333333336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41773.682534722226</v>
      </c>
      <c r="T1937" s="12">
        <f t="shared" si="185"/>
        <v>41810.957638888889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40852.639699074076</v>
      </c>
      <c r="T1938" s="12">
        <f t="shared" si="185"/>
        <v>40882.999305555553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41058.868993055556</v>
      </c>
      <c r="T1939" s="12">
        <f t="shared" si="185"/>
        <v>41074.915972222225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41426.009618055556</v>
      </c>
      <c r="T1940" s="12">
        <f t="shared" si="185"/>
        <v>41456.958333333336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41313.735046296293</v>
      </c>
      <c r="T1941" s="12">
        <f t="shared" si="185"/>
        <v>41343.693379629629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40670.257326388892</v>
      </c>
      <c r="T1942" s="12">
        <f t="shared" si="185"/>
        <v>40708.915972222225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41744.040868055556</v>
      </c>
      <c r="T1943" s="12">
        <f t="shared" si="185"/>
        <v>41774.040868055556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40638.578009259261</v>
      </c>
      <c r="T1944" s="12">
        <f t="shared" si="185"/>
        <v>40728.578009259261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42548.019861111112</v>
      </c>
      <c r="T1945" s="12">
        <f t="shared" si="185"/>
        <v>42593.019861111112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41730.334374999999</v>
      </c>
      <c r="T1946" s="12">
        <f t="shared" si="185"/>
        <v>41760.334374999999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42157.001828703709</v>
      </c>
      <c r="T1947" s="12">
        <f t="shared" si="185"/>
        <v>42197.001828703709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41688.900011574071</v>
      </c>
      <c r="T1948" s="12">
        <f t="shared" si="185"/>
        <v>41748.858344907407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40102.668055555558</v>
      </c>
      <c r="T1949" s="12">
        <f t="shared" si="185"/>
        <v>40139.999305555553</v>
      </c>
    </row>
    <row r="1950" spans="1:2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42473.354270833333</v>
      </c>
      <c r="T1950" s="12">
        <f t="shared" si="185"/>
        <v>42527.459722222222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41800.173043981478</v>
      </c>
      <c r="T1951" s="12">
        <f t="shared" si="185"/>
        <v>41830.173043981478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40623.931400462963</v>
      </c>
      <c r="T1952" s="12">
        <f t="shared" si="185"/>
        <v>40654.931400462963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42651.170567129629</v>
      </c>
      <c r="T1953" s="12">
        <f t="shared" si="185"/>
        <v>42681.212233796294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41526.35665509259</v>
      </c>
      <c r="T1954" s="12">
        <f t="shared" si="185"/>
        <v>41563.35665509259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40940.949826388889</v>
      </c>
      <c r="T1955" s="12">
        <f t="shared" si="185"/>
        <v>40969.875</v>
      </c>
    </row>
    <row r="1956" spans="1:2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42394.330740740741</v>
      </c>
      <c r="T1956" s="12">
        <f t="shared" si="185"/>
        <v>42440.958333333328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41020.021770833337</v>
      </c>
      <c r="T1957" s="12">
        <f t="shared" si="185"/>
        <v>41052.541666666664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42067.673668981486</v>
      </c>
      <c r="T1958" s="12">
        <f t="shared" si="185"/>
        <v>42112.632002314815</v>
      </c>
    </row>
    <row r="1959" spans="1:2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41178.848530092589</v>
      </c>
      <c r="T1959" s="12">
        <f t="shared" si="185"/>
        <v>41208.848530092589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41326.737974537034</v>
      </c>
      <c r="T1960" s="12">
        <f t="shared" si="185"/>
        <v>41356.69630787037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41871.595601851855</v>
      </c>
      <c r="T1961" s="12">
        <f t="shared" si="185"/>
        <v>41912.75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41964.112743055557</v>
      </c>
      <c r="T1962" s="12">
        <f t="shared" si="185"/>
        <v>41994.112743055557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41147.944641203707</v>
      </c>
      <c r="T1963" s="12">
        <f t="shared" si="185"/>
        <v>41187.915972222225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41742.530509259261</v>
      </c>
      <c r="T1964" s="12">
        <f t="shared" si="185"/>
        <v>41772.530509259261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41863.179791666669</v>
      </c>
      <c r="T1965" s="12">
        <f t="shared" si="185"/>
        <v>41898.179791666669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42452.022824074069</v>
      </c>
      <c r="T1966" s="12">
        <f t="shared" si="185"/>
        <v>42482.022824074069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40897.839236111111</v>
      </c>
      <c r="T1967" s="12">
        <f t="shared" si="185"/>
        <v>40919.791666666664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41835.290486111109</v>
      </c>
      <c r="T1968" s="12">
        <f t="shared" si="185"/>
        <v>41865.290486111109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41730.413530092592</v>
      </c>
      <c r="T1969" s="12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42676.336979166663</v>
      </c>
      <c r="T1970" s="12">
        <f t="shared" si="185"/>
        <v>42707.378645833334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42557.542453703703</v>
      </c>
      <c r="T1971" s="12">
        <f t="shared" si="185"/>
        <v>42587.542453703703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41323.943298611113</v>
      </c>
      <c r="T1972" s="12">
        <f t="shared" si="185"/>
        <v>41383.901631944449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41561.250706018516</v>
      </c>
      <c r="T1973" s="12">
        <f t="shared" si="185"/>
        <v>41592.916666666664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41200.762083333335</v>
      </c>
      <c r="T1974" s="12">
        <f t="shared" si="185"/>
        <v>41230.803749999999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42549.472962962958</v>
      </c>
      <c r="T1975" s="12">
        <f t="shared" si="185"/>
        <v>42588.041666666672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41445.084131944444</v>
      </c>
      <c r="T1976" s="12">
        <f t="shared" si="185"/>
        <v>41505.084131944444</v>
      </c>
    </row>
    <row r="1977" spans="1:2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41313.505219907405</v>
      </c>
      <c r="T1977" s="12">
        <f t="shared" si="185"/>
        <v>41343.505219907405</v>
      </c>
    </row>
    <row r="1978" spans="1:2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41438.649594907409</v>
      </c>
      <c r="T1978" s="12">
        <f t="shared" si="185"/>
        <v>41468.649594907409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42310.966898148152</v>
      </c>
      <c r="T1979" s="12">
        <f t="shared" si="185"/>
        <v>42357.082638888889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41038.975601851853</v>
      </c>
      <c r="T1980" s="12">
        <f t="shared" si="185"/>
        <v>41072.041666666664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42290.210023148145</v>
      </c>
      <c r="T1981" s="12">
        <f t="shared" si="185"/>
        <v>42326.957638888889</v>
      </c>
    </row>
    <row r="1982" spans="1:2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42423.292384259257</v>
      </c>
      <c r="T1982" s="12">
        <f t="shared" si="185"/>
        <v>42463.250717592593</v>
      </c>
    </row>
    <row r="1983" spans="1:20" ht="3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41799.475289351853</v>
      </c>
      <c r="T1983" s="12">
        <f t="shared" si="185"/>
        <v>41829.475289351853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42678.336655092593</v>
      </c>
      <c r="T1984" s="12">
        <f t="shared" si="185"/>
        <v>42708.378321759257</v>
      </c>
    </row>
    <row r="1985" spans="1:20" ht="3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42592.761782407411</v>
      </c>
      <c r="T1985" s="12">
        <f t="shared" si="185"/>
        <v>42615.041666666672</v>
      </c>
    </row>
    <row r="1986" spans="1:20" ht="4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41913.540289351848</v>
      </c>
      <c r="T1986" s="12">
        <f t="shared" si="185"/>
        <v>41973.581956018519</v>
      </c>
    </row>
    <row r="1987" spans="1:20" ht="3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LEN(N1987)-FIND("/", N1987))</f>
        <v>people</v>
      </c>
      <c r="S1987" s="12">
        <f t="shared" ref="S1987:S2050" si="190">(((J1987/60)/60)/24)+DATE(1970,1,1)+(-6/24)</f>
        <v>42555.448738425926</v>
      </c>
      <c r="T1987" s="12">
        <f t="shared" ref="T1987:T2050" si="191">(((I1987/60)/60)/24)+DATE(1970,1,1)+(-6/24)</f>
        <v>42584.708333333328</v>
      </c>
    </row>
    <row r="1988" spans="1:20" ht="3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42413.183831018512</v>
      </c>
      <c r="T1988" s="12">
        <f t="shared" si="191"/>
        <v>42443.142164351855</v>
      </c>
    </row>
    <row r="1989" spans="1:2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42034.389768518522</v>
      </c>
      <c r="T1989" s="12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42206.513217592597</v>
      </c>
      <c r="T1990" s="12">
        <f t="shared" si="191"/>
        <v>42236.513217592597</v>
      </c>
    </row>
    <row r="1991" spans="1:20" ht="3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42685.430648148147</v>
      </c>
      <c r="T1991" s="12">
        <f t="shared" si="191"/>
        <v>42715.430648148147</v>
      </c>
    </row>
    <row r="1992" spans="1:20" ht="3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42397.945972222224</v>
      </c>
      <c r="T1992" s="12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42167.64335648148</v>
      </c>
      <c r="T1993" s="12">
        <f t="shared" si="191"/>
        <v>42188.64335648148</v>
      </c>
    </row>
    <row r="1994" spans="1:2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42022.893414351856</v>
      </c>
      <c r="T1994" s="12">
        <f t="shared" si="191"/>
        <v>42052.893414351856</v>
      </c>
    </row>
    <row r="1995" spans="1:20" ht="3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42329.33839120371</v>
      </c>
      <c r="T1995" s="12">
        <f t="shared" si="191"/>
        <v>42359.33839120371</v>
      </c>
    </row>
    <row r="1996" spans="1:20" ht="3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42650.756273148145</v>
      </c>
      <c r="T1996" s="12">
        <f t="shared" si="191"/>
        <v>42710.797939814816</v>
      </c>
    </row>
    <row r="1997" spans="1:20" ht="3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42181.652037037042</v>
      </c>
      <c r="T1997" s="12">
        <f t="shared" si="191"/>
        <v>42201.652037037042</v>
      </c>
    </row>
    <row r="1998" spans="1:20" ht="3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41800.569571759261</v>
      </c>
      <c r="T1998" s="12">
        <f t="shared" si="191"/>
        <v>41830.569571759261</v>
      </c>
    </row>
    <row r="1999" spans="1:20" ht="3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41847.680694444447</v>
      </c>
      <c r="T1999" s="12">
        <f t="shared" si="191"/>
        <v>41877.680694444447</v>
      </c>
    </row>
    <row r="2000" spans="1:20" ht="3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41806.868495370371</v>
      </c>
      <c r="T2000" s="12">
        <f t="shared" si="191"/>
        <v>41851.868495370371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41926.232731481483</v>
      </c>
      <c r="T2001" s="12">
        <f t="shared" si="191"/>
        <v>41956.274398148147</v>
      </c>
    </row>
    <row r="2002" spans="1:20" ht="3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42345.701539351852</v>
      </c>
      <c r="T2002" s="12">
        <f t="shared" si="191"/>
        <v>42375.701539351852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42135.959675925929</v>
      </c>
      <c r="T2003" s="12">
        <f t="shared" si="191"/>
        <v>42167.583333333328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42728.46230324074</v>
      </c>
      <c r="T2004" s="12">
        <f t="shared" si="191"/>
        <v>42758.46230324074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40346.875601851854</v>
      </c>
      <c r="T2005" s="12">
        <f t="shared" si="191"/>
        <v>40361.708333333336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41800.354895833334</v>
      </c>
      <c r="T2006" s="12">
        <f t="shared" si="191"/>
        <v>41830.354895833334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41535.562708333331</v>
      </c>
      <c r="T2007" s="12">
        <f t="shared" si="191"/>
        <v>41562.915972222225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41941.250520833331</v>
      </c>
      <c r="T2008" s="12">
        <f t="shared" si="191"/>
        <v>41976.292187500003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40347.587800925925</v>
      </c>
      <c r="T2009" s="12">
        <f t="shared" si="191"/>
        <v>40413.916666666664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40761.354421296295</v>
      </c>
      <c r="T2010" s="12">
        <f t="shared" si="191"/>
        <v>40805.354421296295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42661.073414351849</v>
      </c>
      <c r="T2011" s="12">
        <f t="shared" si="191"/>
        <v>42697.115081018521</v>
      </c>
    </row>
    <row r="2012" spans="1:2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42570.746423611112</v>
      </c>
      <c r="T2012" s="12">
        <f t="shared" si="191"/>
        <v>42600.746423611112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42347.108483796299</v>
      </c>
      <c r="T2013" s="12">
        <f t="shared" si="191"/>
        <v>42380.708333333328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42010.572233796294</v>
      </c>
      <c r="T2014" s="12">
        <f t="shared" si="191"/>
        <v>42040.572233796294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42499.710810185185</v>
      </c>
      <c r="T2015" s="12">
        <f t="shared" si="191"/>
        <v>42559.710810185185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41323.964571759258</v>
      </c>
      <c r="T2016" s="12">
        <f t="shared" si="191"/>
        <v>41357.922905092593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40765.626886574071</v>
      </c>
      <c r="T2017" s="12">
        <f t="shared" si="191"/>
        <v>40795.626886574071</v>
      </c>
    </row>
    <row r="2018" spans="1:2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41312.63077546296</v>
      </c>
      <c r="T2018" s="12">
        <f t="shared" si="191"/>
        <v>41342.63077546296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40960.807349537034</v>
      </c>
      <c r="T2019" s="12">
        <f t="shared" si="191"/>
        <v>40991.916666666664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42199.115844907406</v>
      </c>
      <c r="T2020" s="12">
        <f t="shared" si="191"/>
        <v>42229.115844907406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42605.45857638889</v>
      </c>
      <c r="T2021" s="12">
        <f t="shared" si="191"/>
        <v>42635.45857638889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41736.847499999996</v>
      </c>
      <c r="T2022" s="12">
        <f t="shared" si="191"/>
        <v>41773.711111111108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41860.820567129631</v>
      </c>
      <c r="T2023" s="12">
        <f t="shared" si="191"/>
        <v>41905.820567129631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42502.319120370375</v>
      </c>
      <c r="T2024" s="12">
        <f t="shared" si="191"/>
        <v>42532.319120370375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42136.170752314814</v>
      </c>
      <c r="T2025" s="12">
        <f t="shared" si="191"/>
        <v>42166.170752314814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41099.716944444444</v>
      </c>
      <c r="T2026" s="12">
        <f t="shared" si="191"/>
        <v>41133.875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42135.934560185182</v>
      </c>
      <c r="T2027" s="12">
        <f t="shared" si="191"/>
        <v>42165.934560185182</v>
      </c>
    </row>
    <row r="2028" spans="1:2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41704.485937500001</v>
      </c>
      <c r="T2028" s="12">
        <f t="shared" si="191"/>
        <v>41749.915972222225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42048.563877314817</v>
      </c>
      <c r="T2029" s="12">
        <f t="shared" si="191"/>
        <v>42093.522210648152</v>
      </c>
    </row>
    <row r="2030" spans="1:2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40215.669050925928</v>
      </c>
      <c r="T2030" s="12">
        <f t="shared" si="191"/>
        <v>40252.663194444445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41847.771770833337</v>
      </c>
      <c r="T2031" s="12">
        <f t="shared" si="191"/>
        <v>41877.771770833337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41212.746481481481</v>
      </c>
      <c r="T2032" s="12">
        <f t="shared" si="191"/>
        <v>41242.746481481481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41975.079317129625</v>
      </c>
      <c r="T2033" s="12">
        <f t="shared" si="191"/>
        <v>42012.791666666672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42689.315671296295</v>
      </c>
      <c r="T2034" s="12">
        <f t="shared" si="191"/>
        <v>42718.958333333328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41724.832384259258</v>
      </c>
      <c r="T2035" s="12">
        <f t="shared" si="191"/>
        <v>41754.832384259258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42075.880011574074</v>
      </c>
      <c r="T2036" s="12">
        <f t="shared" si="191"/>
        <v>42131.040277777778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42311.375081018516</v>
      </c>
      <c r="T2037" s="12">
        <f t="shared" si="191"/>
        <v>42356.791666666672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41738.614803240744</v>
      </c>
      <c r="T2038" s="12">
        <f t="shared" si="191"/>
        <v>41768.614803240744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41577.960104166668</v>
      </c>
      <c r="T2039" s="12">
        <f t="shared" si="191"/>
        <v>41638.001770833333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41424.02107638889</v>
      </c>
      <c r="T2040" s="12">
        <f t="shared" si="191"/>
        <v>41456.5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42675.188946759255</v>
      </c>
      <c r="T2041" s="12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41578.677118055559</v>
      </c>
      <c r="T2042" s="12">
        <f t="shared" si="191"/>
        <v>41593.718784722223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42654.275775462964</v>
      </c>
      <c r="T2043" s="12">
        <f t="shared" si="191"/>
        <v>42684.317442129628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42331.458032407405</v>
      </c>
      <c r="T2044" s="12">
        <f t="shared" si="191"/>
        <v>42391.458032407405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42660.926817129628</v>
      </c>
      <c r="T2045" s="12">
        <f t="shared" si="191"/>
        <v>42714.957638888889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42138.434189814812</v>
      </c>
      <c r="T2046" s="12">
        <f t="shared" si="191"/>
        <v>42168.434189814812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41068.838506944441</v>
      </c>
      <c r="T2047" s="12">
        <f t="shared" si="191"/>
        <v>41098.838506944441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41386.921805555554</v>
      </c>
      <c r="T2048" s="12">
        <f t="shared" si="191"/>
        <v>41416.921805555554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42081.653587962966</v>
      </c>
      <c r="T2049" s="12">
        <f t="shared" si="191"/>
        <v>42110.75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41387.401516203703</v>
      </c>
      <c r="T2050" s="12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ref="R2051:R2114" si="195">RIGHT(N2051, LEN(N2051)-FIND("/", N2051))</f>
        <v>hardware</v>
      </c>
      <c r="S2051" s="12">
        <f t="shared" ref="S2051:S2114" si="196">(((J2051/60)/60)/24)+DATE(1970,1,1)+(-6/24)</f>
        <v>41575.277349537035</v>
      </c>
      <c r="T2051" s="12">
        <f t="shared" ref="T2051:T2114" si="197">(((I2051/60)/60)/24)+DATE(1970,1,1)+(-6/24)</f>
        <v>41610.707638888889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42114.821504629625</v>
      </c>
      <c r="T2052" s="12">
        <f t="shared" si="197"/>
        <v>42154.821504629625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41603.772418981483</v>
      </c>
      <c r="T2053" s="12">
        <f t="shared" si="197"/>
        <v>41633.772418981483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42374.83394675926</v>
      </c>
      <c r="T2054" s="12">
        <f t="shared" si="197"/>
        <v>42419.83394675926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42303.367488425924</v>
      </c>
      <c r="T2055" s="12">
        <f t="shared" si="197"/>
        <v>42333.409155092595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41731.270949074074</v>
      </c>
      <c r="T2056" s="12">
        <f t="shared" si="197"/>
        <v>41761.270949074074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41946.424108796295</v>
      </c>
      <c r="T2057" s="12">
        <f t="shared" si="197"/>
        <v>41975.916666666672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41351.51090277778</v>
      </c>
      <c r="T2058" s="12">
        <f t="shared" si="197"/>
        <v>41381.51090277778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42396.244583333333</v>
      </c>
      <c r="T2059" s="12">
        <f t="shared" si="197"/>
        <v>42426.244583333333</v>
      </c>
    </row>
    <row r="2060" spans="1:2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42026.120717592596</v>
      </c>
      <c r="T2060" s="12">
        <f t="shared" si="197"/>
        <v>42065.583333333328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42361.352476851855</v>
      </c>
      <c r="T2061" s="12">
        <f t="shared" si="197"/>
        <v>42400.665972222225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41783.392939814818</v>
      </c>
      <c r="T2062" s="12">
        <f t="shared" si="197"/>
        <v>41843.392939814818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42705.514513888891</v>
      </c>
      <c r="T2063" s="12">
        <f t="shared" si="197"/>
        <v>42735.514513888891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42423.1330787037</v>
      </c>
      <c r="T2064" s="12">
        <f t="shared" si="197"/>
        <v>42453.091412037036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42472.48265046296</v>
      </c>
      <c r="T2065" s="12">
        <f t="shared" si="197"/>
        <v>42505.48265046296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41389.114849537036</v>
      </c>
      <c r="T2066" s="12">
        <f t="shared" si="197"/>
        <v>41425.25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41603.083668981482</v>
      </c>
      <c r="T2067" s="12">
        <f t="shared" si="197"/>
        <v>41633.083668981482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41844.521793981483</v>
      </c>
      <c r="T2068" s="12">
        <f t="shared" si="197"/>
        <v>41874.521793981483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42115.603888888887</v>
      </c>
      <c r="T2069" s="12">
        <f t="shared" si="197"/>
        <v>42148.603888888887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42633.591608796298</v>
      </c>
      <c r="T2070" s="12">
        <f t="shared" si="197"/>
        <v>42663.591608796298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42340.722118055557</v>
      </c>
      <c r="T2071" s="12">
        <f t="shared" si="197"/>
        <v>42371.722118055557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42519.4065162037</v>
      </c>
      <c r="T2072" s="12">
        <f t="shared" si="197"/>
        <v>42549.4065162037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42600.028749999998</v>
      </c>
      <c r="T2073" s="12">
        <f t="shared" si="197"/>
        <v>42645.028749999998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42467.331388888888</v>
      </c>
      <c r="T2074" s="12">
        <f t="shared" si="197"/>
        <v>42497.331388888888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42087.418032407411</v>
      </c>
      <c r="T2075" s="12">
        <f t="shared" si="197"/>
        <v>42132.418032407411</v>
      </c>
    </row>
    <row r="2076" spans="1:2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42466.576180555552</v>
      </c>
      <c r="T2076" s="12">
        <f t="shared" si="197"/>
        <v>42496.576180555552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41450.431574074071</v>
      </c>
      <c r="T2077" s="12">
        <f t="shared" si="197"/>
        <v>41480.431574074071</v>
      </c>
    </row>
    <row r="2078" spans="1:2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41803.630659722221</v>
      </c>
      <c r="T2078" s="12">
        <f t="shared" si="197"/>
        <v>41843.630659722221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42102.792546296296</v>
      </c>
      <c r="T2079" s="12">
        <f t="shared" si="197"/>
        <v>42160.625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42692.521493055552</v>
      </c>
      <c r="T2080" s="12">
        <f t="shared" si="197"/>
        <v>42722.521493055552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42150.46056712963</v>
      </c>
      <c r="T2081" s="12">
        <f t="shared" si="197"/>
        <v>42180.541666666672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42289.707175925927</v>
      </c>
      <c r="T2082" s="12">
        <f t="shared" si="197"/>
        <v>42319.748842592591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41003.906886574077</v>
      </c>
      <c r="T2083" s="12">
        <f t="shared" si="197"/>
        <v>41044.957638888889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40810.870324074072</v>
      </c>
      <c r="T2084" s="12">
        <f t="shared" si="197"/>
        <v>40870.911990740737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41034.47216435185</v>
      </c>
      <c r="T2085" s="12">
        <f t="shared" si="197"/>
        <v>41064.47216435185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41731.583124999997</v>
      </c>
      <c r="T2086" s="12">
        <f t="shared" si="197"/>
        <v>41763.040972222225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41075.585497685184</v>
      </c>
      <c r="T2087" s="12">
        <f t="shared" si="197"/>
        <v>41105.585497685184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40860.42050925926</v>
      </c>
      <c r="T2088" s="12">
        <f t="shared" si="197"/>
        <v>40890.957638888889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40763.954375000001</v>
      </c>
      <c r="T2089" s="12">
        <f t="shared" si="197"/>
        <v>40793.954375000001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40395.464722222219</v>
      </c>
      <c r="T2090" s="12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41452.826319444444</v>
      </c>
      <c r="T2091" s="12">
        <f t="shared" si="197"/>
        <v>41487.826319444444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41299.131423611114</v>
      </c>
      <c r="T2092" s="12">
        <f t="shared" si="197"/>
        <v>41329.131423611114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40555.072662037033</v>
      </c>
      <c r="T2093" s="12">
        <f t="shared" si="197"/>
        <v>40603.583333333336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40763.457546296297</v>
      </c>
      <c r="T2094" s="12">
        <f t="shared" si="197"/>
        <v>40823.457546296297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41205.604537037041</v>
      </c>
      <c r="T2095" s="12">
        <f t="shared" si="197"/>
        <v>41265.646203703705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40938.77002314815</v>
      </c>
      <c r="T2096" s="12">
        <f t="shared" si="197"/>
        <v>40972.875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40758.483483796292</v>
      </c>
      <c r="T2097" s="12">
        <f t="shared" si="197"/>
        <v>40818.483483796292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41192.508506944447</v>
      </c>
      <c r="T2098" s="12">
        <f t="shared" si="197"/>
        <v>41207.915972222225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40818.33489583333</v>
      </c>
      <c r="T2099" s="12">
        <f t="shared" si="197"/>
        <v>40878.376562500001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40945.86383101852</v>
      </c>
      <c r="T2100" s="12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42173.496342592596</v>
      </c>
      <c r="T2101" s="12">
        <f t="shared" si="197"/>
        <v>42186.902777777781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41074.584965277776</v>
      </c>
      <c r="T2102" s="12">
        <f t="shared" si="197"/>
        <v>41089.915972222225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40891.899467592593</v>
      </c>
      <c r="T2103" s="12">
        <f t="shared" si="197"/>
        <v>40951.899467592593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40638.618611111109</v>
      </c>
      <c r="T2104" s="12">
        <f t="shared" si="197"/>
        <v>40668.618611111109</v>
      </c>
    </row>
    <row r="2105" spans="1:2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41192.504942129628</v>
      </c>
      <c r="T2105" s="12">
        <f t="shared" si="197"/>
        <v>41222.5466087963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41393.824467592596</v>
      </c>
      <c r="T2106" s="12">
        <f t="shared" si="197"/>
        <v>41424.75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41951.538807870369</v>
      </c>
      <c r="T2107" s="12">
        <f t="shared" si="197"/>
        <v>41963.916666666672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41269.96497685185</v>
      </c>
      <c r="T2108" s="12">
        <f t="shared" si="197"/>
        <v>41299.96497685185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41934.46056712963</v>
      </c>
      <c r="T2109" s="12">
        <f t="shared" si="197"/>
        <v>41955.502233796295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41134.925694444442</v>
      </c>
      <c r="T2110" s="12">
        <f t="shared" si="197"/>
        <v>41161.913194444445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42160.458530092597</v>
      </c>
      <c r="T2111" s="12">
        <f t="shared" si="197"/>
        <v>42190.458530092597</v>
      </c>
    </row>
    <row r="2112" spans="1:2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41759.420937499999</v>
      </c>
      <c r="T2112" s="12">
        <f t="shared" si="197"/>
        <v>41786.957638888889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40702.947048611109</v>
      </c>
      <c r="T2113" s="12">
        <f t="shared" si="197"/>
        <v>40769.791666666664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41365.678159722222</v>
      </c>
      <c r="T2114" s="12">
        <f t="shared" si="197"/>
        <v>41379.678159722222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ref="R2115:R2178" si="201">RIGHT(N2115, LEN(N2115)-FIND("/", N2115))</f>
        <v>indie rock</v>
      </c>
      <c r="S2115" s="12">
        <f t="shared" ref="S2115:S2178" si="202">(((J2115/60)/60)/24)+DATE(1970,1,1)+(-6/24)</f>
        <v>41870.61546296296</v>
      </c>
      <c r="T2115" s="12">
        <f t="shared" ref="T2115:T2178" si="203">(((I2115/60)/60)/24)+DATE(1970,1,1)+(-6/24)</f>
        <v>41905.61546296296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40458.565625000003</v>
      </c>
      <c r="T2116" s="12">
        <f t="shared" si="203"/>
        <v>40520.957638888889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40563.831030092595</v>
      </c>
      <c r="T2117" s="12">
        <f t="shared" si="203"/>
        <v>40593.831030092595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41136.527812500004</v>
      </c>
      <c r="T2118" s="12">
        <f t="shared" si="203"/>
        <v>41184.527812500004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42289.809594907405</v>
      </c>
      <c r="T2119" s="12">
        <f t="shared" si="203"/>
        <v>42303.957638888889</v>
      </c>
    </row>
    <row r="2120" spans="1:2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40718.589537037034</v>
      </c>
      <c r="T2120" s="12">
        <f t="shared" si="203"/>
        <v>40748.589537037034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41106.880150462966</v>
      </c>
      <c r="T2121" s="12">
        <f t="shared" si="203"/>
        <v>41136.880150462966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41591.714537037034</v>
      </c>
      <c r="T2122" s="12">
        <f t="shared" si="203"/>
        <v>41640.714537037034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42716.4924537037</v>
      </c>
      <c r="T2123" s="12">
        <f t="shared" si="203"/>
        <v>42746.4924537037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42712.050567129627</v>
      </c>
      <c r="T2124" s="12">
        <f t="shared" si="203"/>
        <v>42742.050567129627</v>
      </c>
    </row>
    <row r="2125" spans="1:20" ht="4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40198.174849537041</v>
      </c>
      <c r="T2125" s="12">
        <f t="shared" si="203"/>
        <v>40252.040972222225</v>
      </c>
    </row>
    <row r="2126" spans="1:20" ht="3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40463.778182870366</v>
      </c>
      <c r="T2126" s="12">
        <f t="shared" si="203"/>
        <v>40511.958333333336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42190.773530092592</v>
      </c>
      <c r="T2127" s="12">
        <f t="shared" si="203"/>
        <v>42220.773530092592</v>
      </c>
    </row>
    <row r="2128" spans="1:20" ht="3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41951.723229166666</v>
      </c>
      <c r="T2128" s="12">
        <f t="shared" si="203"/>
        <v>41981.723229166666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42045.25535879629</v>
      </c>
      <c r="T2129" s="12">
        <f t="shared" si="203"/>
        <v>42075.213692129633</v>
      </c>
    </row>
    <row r="2130" spans="1:20" ht="3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41843.522789351853</v>
      </c>
      <c r="T2130" s="12">
        <f t="shared" si="203"/>
        <v>41903.522789351853</v>
      </c>
    </row>
    <row r="2131" spans="1:20" ht="3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42408.774305555555</v>
      </c>
      <c r="T2131" s="12">
        <f t="shared" si="203"/>
        <v>42438.774305555555</v>
      </c>
    </row>
    <row r="2132" spans="1:2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41831.836377314816</v>
      </c>
      <c r="T2132" s="12">
        <f t="shared" si="203"/>
        <v>41866.836377314816</v>
      </c>
    </row>
    <row r="2133" spans="1:20" ht="3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42166.957071759258</v>
      </c>
      <c r="T2133" s="12">
        <f t="shared" si="203"/>
        <v>42196.957071759258</v>
      </c>
    </row>
    <row r="2134" spans="1:20" ht="3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41643.237175925926</v>
      </c>
      <c r="T2134" s="12">
        <f t="shared" si="203"/>
        <v>41673.237175925926</v>
      </c>
    </row>
    <row r="2135" spans="1:20" ht="3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40618.847210648149</v>
      </c>
      <c r="T2135" s="12">
        <f t="shared" si="203"/>
        <v>40657.040972222225</v>
      </c>
    </row>
    <row r="2136" spans="1:20" ht="30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41361.636469907404</v>
      </c>
      <c r="T2136" s="12">
        <f t="shared" si="203"/>
        <v>41391.636469907404</v>
      </c>
    </row>
    <row r="2137" spans="1:20" ht="3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41156.713344907403</v>
      </c>
      <c r="T2137" s="12">
        <f t="shared" si="203"/>
        <v>41186.713344907403</v>
      </c>
    </row>
    <row r="2138" spans="1:20" ht="3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41536.259097222224</v>
      </c>
      <c r="T2138" s="12">
        <f t="shared" si="203"/>
        <v>41566.259097222224</v>
      </c>
    </row>
    <row r="2139" spans="1:20" ht="3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41948.521168981482</v>
      </c>
      <c r="T2139" s="12">
        <f t="shared" si="203"/>
        <v>41978.521168981482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41556.763182870374</v>
      </c>
      <c r="T2140" s="12">
        <f t="shared" si="203"/>
        <v>41586.804849537039</v>
      </c>
    </row>
    <row r="2141" spans="1:20" ht="3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42647.500092592592</v>
      </c>
      <c r="T2141" s="12">
        <f t="shared" si="203"/>
        <v>42677.500092592592</v>
      </c>
    </row>
    <row r="2142" spans="1:20" ht="3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41255.583611111113</v>
      </c>
      <c r="T2142" s="12">
        <f t="shared" si="203"/>
        <v>41285.583611111113</v>
      </c>
    </row>
    <row r="2143" spans="1:20" ht="3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41926.985636574071</v>
      </c>
      <c r="T2143" s="12">
        <f t="shared" si="203"/>
        <v>41957.027303240742</v>
      </c>
    </row>
    <row r="2144" spans="1:20" ht="3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42340.451504629629</v>
      </c>
      <c r="T2144" s="12">
        <f t="shared" si="203"/>
        <v>42368.451504629629</v>
      </c>
    </row>
    <row r="2145" spans="1:20" ht="3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40332.636712962965</v>
      </c>
      <c r="T2145" s="12">
        <f t="shared" si="203"/>
        <v>40380.541666666664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41499.296759259261</v>
      </c>
      <c r="T2146" s="12">
        <f t="shared" si="203"/>
        <v>41531.296759259261</v>
      </c>
    </row>
    <row r="2147" spans="1:20" ht="3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41574.987430555557</v>
      </c>
      <c r="T2147" s="12">
        <f t="shared" si="203"/>
        <v>41605.029097222221</v>
      </c>
    </row>
    <row r="2148" spans="1:20" ht="3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42397.429513888885</v>
      </c>
      <c r="T2148" s="12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41927.045694444445</v>
      </c>
      <c r="T2149" s="12">
        <f t="shared" si="203"/>
        <v>41959.087361111116</v>
      </c>
    </row>
    <row r="2150" spans="1:20" ht="3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42066.483587962968</v>
      </c>
      <c r="T2150" s="12">
        <f t="shared" si="203"/>
        <v>42096.441921296297</v>
      </c>
    </row>
    <row r="2151" spans="1:20" ht="3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40354.774953703702</v>
      </c>
      <c r="T2151" s="12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42534.034710648149</v>
      </c>
      <c r="T2152" s="12">
        <f t="shared" si="203"/>
        <v>42564.034710648149</v>
      </c>
    </row>
    <row r="2153" spans="1:20" ht="3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42520.597384259265</v>
      </c>
      <c r="T2153" s="12">
        <f t="shared" si="203"/>
        <v>42550.597384259265</v>
      </c>
    </row>
    <row r="2154" spans="1:20" ht="3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41683.582280092596</v>
      </c>
      <c r="T2154" s="12">
        <f t="shared" si="203"/>
        <v>41713.540613425925</v>
      </c>
    </row>
    <row r="2155" spans="1:20" ht="3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41974.661087962959</v>
      </c>
      <c r="T2155" s="12">
        <f t="shared" si="203"/>
        <v>42014.082638888889</v>
      </c>
    </row>
    <row r="2156" spans="1:2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41647.382256944446</v>
      </c>
      <c r="T2156" s="12">
        <f t="shared" si="203"/>
        <v>41667.382256944446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42430.497511574074</v>
      </c>
      <c r="T2157" s="12">
        <f t="shared" si="203"/>
        <v>42460.45584490741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41488.60423611111</v>
      </c>
      <c r="T2158" s="12">
        <f t="shared" si="203"/>
        <v>41533.60423611111</v>
      </c>
    </row>
    <row r="2159" spans="1:2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42694.73128472222</v>
      </c>
      <c r="T2159" s="12">
        <f t="shared" si="203"/>
        <v>42727.082638888889</v>
      </c>
    </row>
    <row r="2160" spans="1:20" ht="3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41264.603865740741</v>
      </c>
      <c r="T2160" s="12">
        <f t="shared" si="203"/>
        <v>41309.603865740741</v>
      </c>
    </row>
    <row r="2161" spans="1:20" ht="4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40710.481180555551</v>
      </c>
      <c r="T2161" s="12">
        <f t="shared" si="203"/>
        <v>40740.481180555551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41018.461863425924</v>
      </c>
      <c r="T2162" s="12">
        <f t="shared" si="203"/>
        <v>41048.461863425924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42240.602534722217</v>
      </c>
      <c r="T2163" s="12">
        <f t="shared" si="203"/>
        <v>42270.602534722217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41813.516099537039</v>
      </c>
      <c r="T2164" s="12">
        <f t="shared" si="203"/>
        <v>41844.516099537039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42111.649537037039</v>
      </c>
      <c r="T2165" s="12">
        <f t="shared" si="203"/>
        <v>42162.909722222219</v>
      </c>
    </row>
    <row r="2166" spans="1:2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42515.46775462963</v>
      </c>
      <c r="T2166" s="12">
        <f t="shared" si="203"/>
        <v>42545.915972222225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42438.417071759264</v>
      </c>
      <c r="T2167" s="12">
        <f t="shared" si="203"/>
        <v>42468.375405092593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41933.588171296295</v>
      </c>
      <c r="T2168" s="12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41152.816400462965</v>
      </c>
      <c r="T2169" s="12">
        <f t="shared" si="203"/>
        <v>41166.816400462965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42745.350243055553</v>
      </c>
      <c r="T2170" s="12">
        <f t="shared" si="203"/>
        <v>42775.958333333328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42793.450821759259</v>
      </c>
      <c r="T2171" s="12">
        <f t="shared" si="203"/>
        <v>42796.450821759259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42198.500254629631</v>
      </c>
      <c r="T2172" s="12">
        <f t="shared" si="203"/>
        <v>42238.500254629631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42141.70711805555</v>
      </c>
      <c r="T2173" s="12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42082.330092592587</v>
      </c>
      <c r="T2174" s="12">
        <f t="shared" si="203"/>
        <v>42112.330092592587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41495.442627314813</v>
      </c>
      <c r="T2175" s="12">
        <f t="shared" si="203"/>
        <v>41526.915972222225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42465.292905092589</v>
      </c>
      <c r="T2176" s="12">
        <f t="shared" si="203"/>
        <v>42495.292905092589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42564.759097222224</v>
      </c>
      <c r="T2177" s="12">
        <f t="shared" si="203"/>
        <v>42571.759097222224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42096.383206018523</v>
      </c>
      <c r="T2178" s="12">
        <f t="shared" si="203"/>
        <v>42126.383206018523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ref="R2179:R2242" si="207">RIGHT(N2179, LEN(N2179)-FIND("/", N2179))</f>
        <v>rock</v>
      </c>
      <c r="S2179" s="12">
        <f t="shared" ref="S2179:S2242" si="208">(((J2179/60)/60)/24)+DATE(1970,1,1)+(-6/24)</f>
        <v>42502.000775462962</v>
      </c>
      <c r="T2179" s="12">
        <f t="shared" ref="T2179:T2242" si="209">(((I2179/60)/60)/24)+DATE(1970,1,1)+(-6/24)</f>
        <v>42527.000775462962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42723.38653935185</v>
      </c>
      <c r="T2180" s="12">
        <f t="shared" si="209"/>
        <v>42753.38653935185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42074.921203703707</v>
      </c>
      <c r="T2181" s="12">
        <f t="shared" si="209"/>
        <v>42104.921203703707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42279.419768518521</v>
      </c>
      <c r="T2182" s="12">
        <f t="shared" si="209"/>
        <v>42321.461435185185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42772.755243055552</v>
      </c>
      <c r="T2183" s="12">
        <f t="shared" si="209"/>
        <v>42786.755243055552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41879.650752314818</v>
      </c>
      <c r="T2184" s="12">
        <f t="shared" si="209"/>
        <v>41914.650752314818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42745.115474537044</v>
      </c>
      <c r="T2185" s="12">
        <f t="shared" si="209"/>
        <v>42774.958333333328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42380.440289351856</v>
      </c>
      <c r="T2186" s="12">
        <f t="shared" si="209"/>
        <v>42394.416666666672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41319.099988425929</v>
      </c>
      <c r="T2187" s="12">
        <f t="shared" si="209"/>
        <v>41359.099988425929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42583.365081018521</v>
      </c>
      <c r="T2188" s="12">
        <f t="shared" si="209"/>
        <v>42619.833333333328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42067.959097222221</v>
      </c>
      <c r="T2189" s="12">
        <f t="shared" si="209"/>
        <v>42096.915972222225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42633.336122685185</v>
      </c>
      <c r="T2190" s="12">
        <f t="shared" si="209"/>
        <v>42668.458333333328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42467.538194444445</v>
      </c>
      <c r="T2191" s="12">
        <f t="shared" si="209"/>
        <v>42481.666666666672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42417.375046296293</v>
      </c>
      <c r="T2192" s="12">
        <f t="shared" si="209"/>
        <v>42452.040972222225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42768.583645833336</v>
      </c>
      <c r="T2193" s="12">
        <f t="shared" si="209"/>
        <v>42780.583645833336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42691.6012037037</v>
      </c>
      <c r="T2194" s="12">
        <f t="shared" si="209"/>
        <v>42719.708333333328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42664.155925925923</v>
      </c>
      <c r="T2195" s="12">
        <f t="shared" si="209"/>
        <v>42694.957638888889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42425.507986111115</v>
      </c>
      <c r="T2196" s="12">
        <f t="shared" si="209"/>
        <v>42455.466319444444</v>
      </c>
    </row>
    <row r="2197" spans="1:2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42197.521990740745</v>
      </c>
      <c r="T2197" s="12">
        <f t="shared" si="209"/>
        <v>42227.521990740745</v>
      </c>
    </row>
    <row r="2198" spans="1:2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42675.237291666665</v>
      </c>
      <c r="T2198" s="12">
        <f t="shared" si="209"/>
        <v>42706.041666666672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42033.334016203706</v>
      </c>
      <c r="T2199" s="12">
        <f t="shared" si="209"/>
        <v>42063.334016203706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42292.263888888891</v>
      </c>
      <c r="T2200" s="12">
        <f t="shared" si="209"/>
        <v>42322.305555555555</v>
      </c>
    </row>
    <row r="2201" spans="1:2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42262.166643518518</v>
      </c>
      <c r="T2201" s="12">
        <f t="shared" si="209"/>
        <v>42292.166643518518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42163.375787037032</v>
      </c>
      <c r="T2202" s="12">
        <f t="shared" si="209"/>
        <v>42190.875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41276.596817129634</v>
      </c>
      <c r="T2203" s="12">
        <f t="shared" si="209"/>
        <v>41290.596817129634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41184.599166666667</v>
      </c>
      <c r="T2204" s="12">
        <f t="shared" si="209"/>
        <v>41214.599166666667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42241.60974537037</v>
      </c>
      <c r="T2205" s="12">
        <f t="shared" si="209"/>
        <v>42271.60974537037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41312.061562499999</v>
      </c>
      <c r="T2206" s="12">
        <f t="shared" si="209"/>
        <v>41342.061562499999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41031.57163194444</v>
      </c>
      <c r="T2207" s="12">
        <f t="shared" si="209"/>
        <v>41061.57163194444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40997.007222222222</v>
      </c>
      <c r="T2208" s="12">
        <f t="shared" si="209"/>
        <v>41015.007222222222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41563.944131944445</v>
      </c>
      <c r="T2209" s="12">
        <f t="shared" si="209"/>
        <v>41593.985798611109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40946.632245370369</v>
      </c>
      <c r="T2210" s="12">
        <f t="shared" si="209"/>
        <v>41005.916666666664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41732.229675925926</v>
      </c>
      <c r="T2211" s="12">
        <f t="shared" si="209"/>
        <v>41743.708333333336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40955.816087962965</v>
      </c>
      <c r="T2212" s="12">
        <f t="shared" si="209"/>
        <v>41013.48333333333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41716.535011574073</v>
      </c>
      <c r="T2213" s="12">
        <f t="shared" si="209"/>
        <v>41739.040972222225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41548.497418981482</v>
      </c>
      <c r="T2214" s="12">
        <f t="shared" si="209"/>
        <v>41581.791666666664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42109.576145833329</v>
      </c>
      <c r="T2215" s="12">
        <f t="shared" si="209"/>
        <v>42139.576145833329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41646.542222222226</v>
      </c>
      <c r="T2216" s="12">
        <f t="shared" si="209"/>
        <v>41676.542222222226</v>
      </c>
    </row>
    <row r="2217" spans="1:2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40958.467268518521</v>
      </c>
      <c r="T2217" s="12">
        <f t="shared" si="209"/>
        <v>40981.040972222225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42194.501678240747</v>
      </c>
      <c r="T2218" s="12">
        <f t="shared" si="209"/>
        <v>42208.501678240747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42299.526770833334</v>
      </c>
      <c r="T2219" s="12">
        <f t="shared" si="209"/>
        <v>42310.083333333328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41127.562303240738</v>
      </c>
      <c r="T2220" s="12">
        <f t="shared" si="209"/>
        <v>41149.75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42205.468888888892</v>
      </c>
      <c r="T2221" s="12">
        <f t="shared" si="209"/>
        <v>42235.468888888892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41451.810601851852</v>
      </c>
      <c r="T2222" s="12">
        <f t="shared" si="209"/>
        <v>41481.810601851852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42452.416770833333</v>
      </c>
      <c r="T2223" s="12">
        <f t="shared" si="209"/>
        <v>42482.75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40906.537581018521</v>
      </c>
      <c r="T2224" s="12">
        <f t="shared" si="209"/>
        <v>40936.537581018521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42152.390833333338</v>
      </c>
      <c r="T2225" s="12">
        <f t="shared" si="209"/>
        <v>42182.390833333338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42644.417534722219</v>
      </c>
      <c r="T2226" s="12">
        <f t="shared" si="209"/>
        <v>42672.541666666672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41873.54184027778</v>
      </c>
      <c r="T2227" s="12">
        <f t="shared" si="209"/>
        <v>41903.54184027778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42381.54886574074</v>
      </c>
      <c r="T2228" s="12">
        <f t="shared" si="209"/>
        <v>42411.957638888889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41561.557349537034</v>
      </c>
      <c r="T2229" s="12">
        <f t="shared" si="209"/>
        <v>41591.599016203705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42202.028194444443</v>
      </c>
      <c r="T2230" s="12">
        <f t="shared" si="209"/>
        <v>42232.028194444443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41484.414247685185</v>
      </c>
      <c r="T2231" s="12">
        <f t="shared" si="209"/>
        <v>41519.916666666664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41724.631099537037</v>
      </c>
      <c r="T2232" s="12">
        <f t="shared" si="209"/>
        <v>41754.631099537037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41423.660891203705</v>
      </c>
      <c r="T2233" s="12">
        <f t="shared" si="209"/>
        <v>41449.958333333336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41806.544074074074</v>
      </c>
      <c r="T2234" s="12">
        <f t="shared" si="209"/>
        <v>41838.875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42331.128923611104</v>
      </c>
      <c r="T2235" s="12">
        <f t="shared" si="209"/>
        <v>42351.75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42710.574618055558</v>
      </c>
      <c r="T2236" s="12">
        <f t="shared" si="209"/>
        <v>42740.574618055558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42061.772118055553</v>
      </c>
      <c r="T2237" s="12">
        <f t="shared" si="209"/>
        <v>42091.730451388896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42371.367164351846</v>
      </c>
      <c r="T2238" s="12">
        <f t="shared" si="209"/>
        <v>42401.367164351846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41914.753275462965</v>
      </c>
      <c r="T2239" s="12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42774.371712962966</v>
      </c>
      <c r="T2240" s="12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41572.708495370374</v>
      </c>
      <c r="T2241" s="12">
        <f t="shared" si="209"/>
        <v>41608.918055555558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42452.575740740736</v>
      </c>
      <c r="T2242" s="12">
        <f t="shared" si="209"/>
        <v>42482.575740740736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ref="R2243:R2306" si="213">RIGHT(N2243, LEN(N2243)-FIND("/", N2243))</f>
        <v>tabletop games</v>
      </c>
      <c r="S2243" s="12">
        <f t="shared" ref="S2243:S2306" si="214">(((J2243/60)/60)/24)+DATE(1970,1,1)+(-6/24)</f>
        <v>42766.577546296292</v>
      </c>
      <c r="T2243" s="12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41569.325613425928</v>
      </c>
      <c r="T2244" s="12">
        <f t="shared" si="215"/>
        <v>41604.876388888886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42800.501041666663</v>
      </c>
      <c r="T2245" s="12">
        <f t="shared" si="215"/>
        <v>42806.875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42647.568819444445</v>
      </c>
      <c r="T2246" s="12">
        <f t="shared" si="215"/>
        <v>42659.604166666672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41660.458530092597</v>
      </c>
      <c r="T2247" s="12">
        <f t="shared" si="215"/>
        <v>41691.5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42221.54178240741</v>
      </c>
      <c r="T2248" s="12">
        <f t="shared" si="215"/>
        <v>42251.54178240741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42200.416261574079</v>
      </c>
      <c r="T2249" s="12">
        <f t="shared" si="215"/>
        <v>42214.416261574079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42688.625902777778</v>
      </c>
      <c r="T2250" s="12">
        <f t="shared" si="215"/>
        <v>42718.625902777778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41336.453298611108</v>
      </c>
      <c r="T2251" s="12">
        <f t="shared" si="215"/>
        <v>41366.411631944444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42676.755474537036</v>
      </c>
      <c r="T2252" s="12">
        <f t="shared" si="215"/>
        <v>42706.7971412037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41846.09579861111</v>
      </c>
      <c r="T2253" s="12">
        <f t="shared" si="215"/>
        <v>41867.09579861111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42573.077986111108</v>
      </c>
      <c r="T2254" s="12">
        <f t="shared" si="215"/>
        <v>42588.077986111108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42296.381331018521</v>
      </c>
      <c r="T2255" s="12">
        <f t="shared" si="215"/>
        <v>42326.422997685186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42752.397777777776</v>
      </c>
      <c r="T2256" s="12">
        <f t="shared" si="215"/>
        <v>42759.397777777776</v>
      </c>
    </row>
    <row r="2257" spans="1:2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42467.701979166668</v>
      </c>
      <c r="T2257" s="12">
        <f t="shared" si="215"/>
        <v>42497.701979166668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42682.201921296291</v>
      </c>
      <c r="T2258" s="12">
        <f t="shared" si="215"/>
        <v>42696.201921296291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42505.686678240745</v>
      </c>
      <c r="T2259" s="12">
        <f t="shared" si="215"/>
        <v>42540.708333333328</v>
      </c>
    </row>
    <row r="2260" spans="1:2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42136.50100694444</v>
      </c>
      <c r="T2260" s="12">
        <f t="shared" si="215"/>
        <v>42166.50100694444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42702.554814814815</v>
      </c>
      <c r="T2261" s="12">
        <f t="shared" si="215"/>
        <v>42712.554814814815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41694.766782407409</v>
      </c>
      <c r="T2262" s="12">
        <f t="shared" si="215"/>
        <v>41724.725115740745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42759.474768518514</v>
      </c>
      <c r="T2263" s="12">
        <f t="shared" si="215"/>
        <v>42780.474768518514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41926.335162037038</v>
      </c>
      <c r="T2264" s="12">
        <f t="shared" si="215"/>
        <v>41960.75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42014.582326388889</v>
      </c>
      <c r="T2265" s="12">
        <f t="shared" si="215"/>
        <v>42035.582326388889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42496.332337962958</v>
      </c>
      <c r="T2266" s="12">
        <f t="shared" si="215"/>
        <v>42512.875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42689.603090277778</v>
      </c>
      <c r="T2267" s="12">
        <f t="shared" si="215"/>
        <v>42696.603090277778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42469.624907407408</v>
      </c>
      <c r="T2268" s="12">
        <f t="shared" si="215"/>
        <v>42486.833333333328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41968.579826388886</v>
      </c>
      <c r="T2269" s="12">
        <f t="shared" si="215"/>
        <v>41993.791666666672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42775.832349537035</v>
      </c>
      <c r="T2270" s="12">
        <f t="shared" si="215"/>
        <v>42805.832349537035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42776.454432870371</v>
      </c>
      <c r="T2271" s="12">
        <f t="shared" si="215"/>
        <v>42800.958333333328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42725.619363425925</v>
      </c>
      <c r="T2272" s="12">
        <f t="shared" si="215"/>
        <v>42745.665972222225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42683.750046296293</v>
      </c>
      <c r="T2273" s="12">
        <f t="shared" si="215"/>
        <v>42713.750046296293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42315.449490740735</v>
      </c>
      <c r="T2274" s="12">
        <f t="shared" si="215"/>
        <v>42345.449490740735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42781.299097222218</v>
      </c>
      <c r="T2275" s="12">
        <f t="shared" si="215"/>
        <v>42806.257430555561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41663.250659722224</v>
      </c>
      <c r="T2276" s="12">
        <f t="shared" si="215"/>
        <v>41693.250659722224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41965.366655092599</v>
      </c>
      <c r="T2277" s="12">
        <f t="shared" si="215"/>
        <v>41995.366655092599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41614.401493055557</v>
      </c>
      <c r="T2278" s="12">
        <f t="shared" si="215"/>
        <v>41644.401493055557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40936.428506944445</v>
      </c>
      <c r="T2279" s="12">
        <f t="shared" si="215"/>
        <v>40966.428506944445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42338.459108796291</v>
      </c>
      <c r="T2280" s="12">
        <f t="shared" si="215"/>
        <v>42372.707638888889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42020.556701388887</v>
      </c>
      <c r="T2281" s="12">
        <f t="shared" si="215"/>
        <v>42038.916666666672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42234.374895833331</v>
      </c>
      <c r="T2282" s="12">
        <f t="shared" si="215"/>
        <v>42264.374895833331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40687.035844907405</v>
      </c>
      <c r="T2283" s="12">
        <f t="shared" si="215"/>
        <v>40749.034722222219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42322.92460648148</v>
      </c>
      <c r="T2284" s="12">
        <f t="shared" si="215"/>
        <v>42382.92460648148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40977.875046296293</v>
      </c>
      <c r="T2285" s="12">
        <f t="shared" si="215"/>
        <v>41037.833379629628</v>
      </c>
    </row>
    <row r="2286" spans="1:2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40585.546817129631</v>
      </c>
      <c r="T2286" s="12">
        <f t="shared" si="215"/>
        <v>40613.916666666664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41058.935682870368</v>
      </c>
      <c r="T2287" s="12">
        <f t="shared" si="215"/>
        <v>41088.935682870368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41494.713587962964</v>
      </c>
      <c r="T2288" s="12">
        <f t="shared" si="215"/>
        <v>41522.915972222225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41792.417361111111</v>
      </c>
      <c r="T2289" s="12">
        <f t="shared" si="215"/>
        <v>41813.417361111111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41067.577418981484</v>
      </c>
      <c r="T2290" s="12">
        <f t="shared" si="215"/>
        <v>41086.5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41571.748379629629</v>
      </c>
      <c r="T2291" s="12">
        <f t="shared" si="215"/>
        <v>41614.723611111112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40070.003819444442</v>
      </c>
      <c r="T2292" s="12">
        <f t="shared" si="215"/>
        <v>40148.458333333336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40987.727060185185</v>
      </c>
      <c r="T2293" s="12">
        <f t="shared" si="215"/>
        <v>41021.916666666664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40987.447638888887</v>
      </c>
      <c r="T2294" s="12">
        <f t="shared" si="215"/>
        <v>41017.447638888887</v>
      </c>
    </row>
    <row r="2295" spans="1:2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41151.458321759259</v>
      </c>
      <c r="T2295" s="12">
        <f t="shared" si="215"/>
        <v>41176.915972222225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41264.47314814815</v>
      </c>
      <c r="T2296" s="12">
        <f t="shared" si="215"/>
        <v>41294.47314814815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41270.704351851848</v>
      </c>
      <c r="T2297" s="12">
        <f t="shared" si="215"/>
        <v>41300.704351851848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40927.481782407405</v>
      </c>
      <c r="T2298" s="12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40947.792233796295</v>
      </c>
      <c r="T2299" s="12">
        <f t="shared" si="215"/>
        <v>40981.915972222225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41694.59065972222</v>
      </c>
      <c r="T2300" s="12">
        <f t="shared" si="215"/>
        <v>41724.548993055556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40564.782511574071</v>
      </c>
      <c r="T2301" s="12">
        <f t="shared" si="215"/>
        <v>40579.782511574071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41074.477037037039</v>
      </c>
      <c r="T2302" s="12">
        <f t="shared" si="215"/>
        <v>41088.477037037039</v>
      </c>
    </row>
    <row r="2303" spans="1:2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41415.896944444445</v>
      </c>
      <c r="T2303" s="12">
        <f t="shared" si="215"/>
        <v>41445.896944444445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41605.618449074071</v>
      </c>
      <c r="T2304" s="12">
        <f t="shared" si="215"/>
        <v>41639.041666666664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40849.861064814817</v>
      </c>
      <c r="T2305" s="12">
        <f t="shared" si="215"/>
        <v>40889.902731481481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40502.565868055557</v>
      </c>
      <c r="T2306" s="12">
        <f t="shared" si="215"/>
        <v>40543.957638888889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ref="R2307:R2370" si="219">RIGHT(N2307, LEN(N2307)-FIND("/", N2307))</f>
        <v>indie rock</v>
      </c>
      <c r="S2307" s="12">
        <f t="shared" ref="S2307:S2370" si="220">(((J2307/60)/60)/24)+DATE(1970,1,1)+(-6/24)</f>
        <v>41834.445277777777</v>
      </c>
      <c r="T2307" s="12">
        <f t="shared" ref="T2307:T2370" si="221">(((I2307/60)/60)/24)+DATE(1970,1,1)+(-6/24)</f>
        <v>41859.5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40947.91815972222</v>
      </c>
      <c r="T2308" s="12">
        <f t="shared" si="221"/>
        <v>40977.91815972222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41004.552465277775</v>
      </c>
      <c r="T2309" s="12">
        <f t="shared" si="221"/>
        <v>41034.552407407406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41851.712916666671</v>
      </c>
      <c r="T2310" s="12">
        <f t="shared" si="221"/>
        <v>41879.791666666664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41307.737696759257</v>
      </c>
      <c r="T2311" s="12">
        <f t="shared" si="221"/>
        <v>41342.737696759257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41324.54415509259</v>
      </c>
      <c r="T2312" s="12">
        <f t="shared" si="221"/>
        <v>41354.502488425926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41735.754502314812</v>
      </c>
      <c r="T2313" s="12">
        <f t="shared" si="221"/>
        <v>41765.754502314812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41716.382847222223</v>
      </c>
      <c r="T2314" s="12">
        <f t="shared" si="221"/>
        <v>41747.708333333336</v>
      </c>
    </row>
    <row r="2315" spans="1:2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41002.708634259259</v>
      </c>
      <c r="T2315" s="12">
        <f t="shared" si="221"/>
        <v>41032.708634259259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41037.301585648151</v>
      </c>
      <c r="T2316" s="12">
        <f t="shared" si="221"/>
        <v>41067.301585648151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41004.47619212963</v>
      </c>
      <c r="T2317" s="12">
        <f t="shared" si="221"/>
        <v>41034.47619212963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40079.475115740745</v>
      </c>
      <c r="T2318" s="12">
        <f t="shared" si="221"/>
        <v>40156.51666666667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40192.292233796295</v>
      </c>
      <c r="T2319" s="12">
        <f t="shared" si="221"/>
        <v>40223.958333333336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40050.393680555557</v>
      </c>
      <c r="T2320" s="12">
        <f t="shared" si="221"/>
        <v>40081.915972222225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41592.832002314812</v>
      </c>
      <c r="T2321" s="12">
        <f t="shared" si="221"/>
        <v>41622.832002314812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41696.567129629628</v>
      </c>
      <c r="T2322" s="12">
        <f t="shared" si="221"/>
        <v>41731.525462962964</v>
      </c>
    </row>
    <row r="2323" spans="1:20" ht="30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42799.010428240741</v>
      </c>
      <c r="T2323" s="12">
        <f t="shared" si="221"/>
        <v>42828.96876157407</v>
      </c>
    </row>
    <row r="2324" spans="1:20" ht="3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42804.645474537043</v>
      </c>
      <c r="T2324" s="12">
        <f t="shared" si="221"/>
        <v>42834.603807870371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42807.505173611105</v>
      </c>
      <c r="T2325" s="12">
        <f t="shared" si="221"/>
        <v>42814.505173611105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42790.635243055556</v>
      </c>
      <c r="T2326" s="12">
        <f t="shared" si="221"/>
        <v>42820.593576388885</v>
      </c>
    </row>
    <row r="2327" spans="1:20" ht="3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42793.772349537037</v>
      </c>
      <c r="T2327" s="12">
        <f t="shared" si="221"/>
        <v>42823.730682870373</v>
      </c>
    </row>
    <row r="2328" spans="1:20" ht="3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42803.784120370372</v>
      </c>
      <c r="T2328" s="12">
        <f t="shared" si="221"/>
        <v>42855.458333333328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41842.667129629634</v>
      </c>
      <c r="T2329" s="12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42139.531678240746</v>
      </c>
      <c r="T2330" s="12">
        <f t="shared" si="221"/>
        <v>42169.531678240746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41807.374374999999</v>
      </c>
      <c r="T2331" s="12">
        <f t="shared" si="221"/>
        <v>41837.374374999999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42332.64980324074</v>
      </c>
      <c r="T2332" s="12">
        <f t="shared" si="221"/>
        <v>42362.75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41838.755671296298</v>
      </c>
      <c r="T2333" s="12">
        <f t="shared" si="221"/>
        <v>41868.755671296298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42011.378136574072</v>
      </c>
      <c r="T2334" s="12">
        <f t="shared" si="221"/>
        <v>42041.378136574072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41767.400347222225</v>
      </c>
      <c r="T2335" s="12">
        <f t="shared" si="221"/>
        <v>41788.493055555555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41918.420115740737</v>
      </c>
      <c r="T2336" s="12">
        <f t="shared" si="221"/>
        <v>41948.481944444444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41771.322256944448</v>
      </c>
      <c r="T2337" s="12">
        <f t="shared" si="221"/>
        <v>41801.322256944448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41666.674710648149</v>
      </c>
      <c r="T2338" s="12">
        <f t="shared" si="221"/>
        <v>41706.674710648149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41786.390543981484</v>
      </c>
      <c r="T2339" s="12">
        <f t="shared" si="221"/>
        <v>41816.390543981484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41789.646805555552</v>
      </c>
      <c r="T2340" s="12">
        <f t="shared" si="221"/>
        <v>41819.646805555552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42692.54987268518</v>
      </c>
      <c r="T2341" s="12">
        <f t="shared" si="221"/>
        <v>42723.082638888889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42643.392800925925</v>
      </c>
      <c r="T2342" s="12">
        <f t="shared" si="221"/>
        <v>42673.392800925925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42167.563703703709</v>
      </c>
      <c r="T2343" s="12">
        <f t="shared" si="221"/>
        <v>42197.563703703709</v>
      </c>
    </row>
    <row r="2344" spans="1:20" ht="3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41897.452199074076</v>
      </c>
      <c r="T2344" s="12">
        <f t="shared" si="221"/>
        <v>41917.958333333336</v>
      </c>
    </row>
    <row r="2345" spans="1:20" ht="3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42327.575289351851</v>
      </c>
      <c r="T2345" s="12">
        <f t="shared" si="221"/>
        <v>42377.57430555555</v>
      </c>
    </row>
    <row r="2346" spans="1:20" ht="3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42515.477650462963</v>
      </c>
      <c r="T2346" s="12">
        <f t="shared" si="221"/>
        <v>42545.477650462963</v>
      </c>
    </row>
    <row r="2347" spans="1:20" ht="3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42059.751805555556</v>
      </c>
      <c r="T2347" s="12">
        <f t="shared" si="221"/>
        <v>42094.735416666663</v>
      </c>
    </row>
    <row r="2348" spans="1:20" ht="3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42615.54896990741</v>
      </c>
      <c r="T2348" s="12">
        <f t="shared" si="221"/>
        <v>42660.54896990741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42577.357361111113</v>
      </c>
      <c r="T2349" s="12">
        <f t="shared" si="221"/>
        <v>42607.357361111113</v>
      </c>
    </row>
    <row r="2350" spans="1:20" ht="3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42360.682152777779</v>
      </c>
      <c r="T2350" s="12">
        <f t="shared" si="221"/>
        <v>42420.682152777779</v>
      </c>
    </row>
    <row r="2351" spans="1:20" ht="3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42198.525787037041</v>
      </c>
      <c r="T2351" s="12">
        <f t="shared" si="221"/>
        <v>42227.525787037041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42708.592245370368</v>
      </c>
      <c r="T2352" s="12">
        <f t="shared" si="221"/>
        <v>42738.592245370368</v>
      </c>
    </row>
    <row r="2353" spans="1:2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42093.851145833338</v>
      </c>
      <c r="T2353" s="12">
        <f t="shared" si="221"/>
        <v>42123.851145833338</v>
      </c>
    </row>
    <row r="2354" spans="1:20" ht="3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42101.383703703701</v>
      </c>
      <c r="T2354" s="12">
        <f t="shared" si="221"/>
        <v>42161.383703703701</v>
      </c>
    </row>
    <row r="2355" spans="1:20" ht="3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42103.426180555558</v>
      </c>
      <c r="T2355" s="12">
        <f t="shared" si="221"/>
        <v>42115.426180555558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41954.472916666666</v>
      </c>
      <c r="T2356" s="12">
        <f t="shared" si="221"/>
        <v>42014.472916666666</v>
      </c>
    </row>
    <row r="2357" spans="1:20" ht="30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42096.668240740735</v>
      </c>
      <c r="T2357" s="12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42130.53361111111</v>
      </c>
      <c r="T2358" s="12">
        <f t="shared" si="221"/>
        <v>42160.53361111111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42264.370115740734</v>
      </c>
      <c r="T2359" s="12">
        <f t="shared" si="221"/>
        <v>42294.370115740734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41978.680972222224</v>
      </c>
      <c r="T2360" s="12">
        <f t="shared" si="221"/>
        <v>42034.777083333334</v>
      </c>
    </row>
    <row r="2361" spans="1:20" ht="3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42159.399583333332</v>
      </c>
      <c r="T2361" s="12">
        <f t="shared" si="221"/>
        <v>42219.399583333332</v>
      </c>
    </row>
    <row r="2362" spans="1:20" ht="3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42377.45694444445</v>
      </c>
      <c r="T2362" s="12">
        <f t="shared" si="221"/>
        <v>42407.45694444445</v>
      </c>
    </row>
    <row r="2363" spans="1:20" ht="3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42466.608888888892</v>
      </c>
      <c r="T2363" s="12">
        <f t="shared" si="221"/>
        <v>42490.666666666672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41954.438310185185</v>
      </c>
      <c r="T2364" s="12">
        <f t="shared" si="221"/>
        <v>41984.438310185185</v>
      </c>
    </row>
    <row r="2365" spans="1:20" ht="3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42321.761574074073</v>
      </c>
      <c r="T2365" s="12">
        <f t="shared" si="221"/>
        <v>42366.761574074073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42248.684675925921</v>
      </c>
      <c r="T2366" s="12">
        <f t="shared" si="221"/>
        <v>42303.684675925921</v>
      </c>
    </row>
    <row r="2367" spans="1:20" ht="3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42346.486400462964</v>
      </c>
      <c r="T2367" s="12">
        <f t="shared" si="221"/>
        <v>42386.708333333328</v>
      </c>
    </row>
    <row r="2368" spans="1:20" ht="3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42268.281631944439</v>
      </c>
      <c r="T2368" s="12">
        <f t="shared" si="221"/>
        <v>42298.281631944439</v>
      </c>
    </row>
    <row r="2369" spans="1:20" ht="3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42425.720092592594</v>
      </c>
      <c r="T2369" s="12">
        <f t="shared" si="221"/>
        <v>42485.678425925929</v>
      </c>
    </row>
    <row r="2370" spans="1:20" ht="3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42063.471817129626</v>
      </c>
      <c r="T2370" s="12">
        <f t="shared" si="221"/>
        <v>42108.430150462969</v>
      </c>
    </row>
    <row r="2371" spans="1:20" ht="3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LEN(N2371)-FIND("/", N2371))</f>
        <v>web</v>
      </c>
      <c r="S2371" s="12">
        <f t="shared" ref="S2371:S2434" si="226">(((J2371/60)/60)/24)+DATE(1970,1,1)+(-6/24)</f>
        <v>42380.562627314815</v>
      </c>
      <c r="T2371" s="12">
        <f t="shared" ref="T2371:T2434" si="227">(((I2371/60)/60)/24)+DATE(1970,1,1)+(-6/24)</f>
        <v>42410.562627314815</v>
      </c>
    </row>
    <row r="2372" spans="1:20" ht="3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41960.93913194444</v>
      </c>
      <c r="T2372" s="12">
        <f t="shared" si="227"/>
        <v>41990.93913194444</v>
      </c>
    </row>
    <row r="2373" spans="1:20" ht="3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42150.527731481481</v>
      </c>
      <c r="T2373" s="12">
        <f t="shared" si="227"/>
        <v>42180.527731481481</v>
      </c>
    </row>
    <row r="2374" spans="1:20" ht="3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42087.819108796291</v>
      </c>
      <c r="T2374" s="12">
        <f t="shared" si="227"/>
        <v>42117.819108796291</v>
      </c>
    </row>
    <row r="2375" spans="1:2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42215.412314814821</v>
      </c>
      <c r="T2375" s="12">
        <f t="shared" si="227"/>
        <v>42245.412314814821</v>
      </c>
    </row>
    <row r="2376" spans="1:20" ht="3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42017.593287037031</v>
      </c>
      <c r="T2376" s="12">
        <f t="shared" si="227"/>
        <v>42047.593287037031</v>
      </c>
    </row>
    <row r="2377" spans="1:20" ht="3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42592.586076388892</v>
      </c>
      <c r="T2377" s="12">
        <f t="shared" si="227"/>
        <v>42622.586076388892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42318.675532407404</v>
      </c>
      <c r="T2378" s="12">
        <f t="shared" si="227"/>
        <v>42348.675532407404</v>
      </c>
    </row>
    <row r="2379" spans="1:20" ht="30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42669.620173611111</v>
      </c>
      <c r="T2379" s="12">
        <f t="shared" si="227"/>
        <v>42699.661840277782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42212.763078703705</v>
      </c>
      <c r="T2380" s="12">
        <f t="shared" si="227"/>
        <v>42241.763078703705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42236.766388888893</v>
      </c>
      <c r="T2381" s="12">
        <f t="shared" si="227"/>
        <v>42281.766388888893</v>
      </c>
    </row>
    <row r="2382" spans="1:20" ht="3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42248.543310185181</v>
      </c>
      <c r="T2382" s="12">
        <f t="shared" si="227"/>
        <v>42278.543310185181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42074.685740740737</v>
      </c>
      <c r="T2383" s="12">
        <f t="shared" si="227"/>
        <v>42104.685740740737</v>
      </c>
    </row>
    <row r="2384" spans="1:20" ht="3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42194.937534722223</v>
      </c>
      <c r="T2384" s="12">
        <f t="shared" si="227"/>
        <v>42219.937534722223</v>
      </c>
    </row>
    <row r="2385" spans="1:20" ht="3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42026.806793981479</v>
      </c>
      <c r="T2385" s="12">
        <f t="shared" si="227"/>
        <v>42056.806793981479</v>
      </c>
    </row>
    <row r="2386" spans="1:20" ht="3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41926.817627314813</v>
      </c>
      <c r="T2386" s="12">
        <f t="shared" si="227"/>
        <v>41956.859293981484</v>
      </c>
    </row>
    <row r="2387" spans="1:20" ht="3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42191.45175925926</v>
      </c>
      <c r="T2387" s="12">
        <f t="shared" si="227"/>
        <v>42221.45175925926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41954.588240740741</v>
      </c>
      <c r="T2388" s="12">
        <f t="shared" si="227"/>
        <v>42014.588240740741</v>
      </c>
    </row>
    <row r="2389" spans="1:20" ht="3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42528.376620370371</v>
      </c>
      <c r="T2389" s="12">
        <f t="shared" si="227"/>
        <v>42573.376620370371</v>
      </c>
    </row>
    <row r="2390" spans="1:20" ht="3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41989.603692129633</v>
      </c>
      <c r="T2390" s="12">
        <f t="shared" si="227"/>
        <v>42019.561805555553</v>
      </c>
    </row>
    <row r="2391" spans="1:20" ht="3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42179.403379629628</v>
      </c>
      <c r="T2391" s="12">
        <f t="shared" si="227"/>
        <v>42210.665972222225</v>
      </c>
    </row>
    <row r="2392" spans="1:20" ht="3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41968.012314814812</v>
      </c>
      <c r="T2392" s="12">
        <f t="shared" si="227"/>
        <v>42008.012314814812</v>
      </c>
    </row>
    <row r="2393" spans="1:2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42064.544490740736</v>
      </c>
      <c r="T2393" s="12">
        <f t="shared" si="227"/>
        <v>42094.502824074079</v>
      </c>
    </row>
    <row r="2394" spans="1:20" ht="3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42275.870636574073</v>
      </c>
      <c r="T2394" s="12">
        <f t="shared" si="227"/>
        <v>42305.870636574073</v>
      </c>
    </row>
    <row r="2395" spans="1:20" ht="3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42194.398344907408</v>
      </c>
      <c r="T2395" s="12">
        <f t="shared" si="227"/>
        <v>42224.398344907408</v>
      </c>
    </row>
    <row r="2396" spans="1:20" ht="3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42031.112187499995</v>
      </c>
      <c r="T2396" s="12">
        <f t="shared" si="227"/>
        <v>42061.112187499995</v>
      </c>
    </row>
    <row r="2397" spans="1:20" ht="3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42716.871377314819</v>
      </c>
      <c r="T2397" s="12">
        <f t="shared" si="227"/>
        <v>42745.122916666667</v>
      </c>
    </row>
    <row r="2398" spans="1:20" ht="30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42262.599050925928</v>
      </c>
      <c r="T2398" s="12">
        <f t="shared" si="227"/>
        <v>42292.599050925928</v>
      </c>
    </row>
    <row r="2399" spans="1:20" ht="3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41976.63490740741</v>
      </c>
      <c r="T2399" s="12">
        <f t="shared" si="227"/>
        <v>42006.63490740741</v>
      </c>
    </row>
    <row r="2400" spans="1:20" ht="3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42157.666481481487</v>
      </c>
      <c r="T2400" s="12">
        <f t="shared" si="227"/>
        <v>42187.666481481487</v>
      </c>
    </row>
    <row r="2401" spans="1:20" ht="3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41956.603078703702</v>
      </c>
      <c r="T2401" s="12">
        <f t="shared" si="227"/>
        <v>41991.603078703702</v>
      </c>
    </row>
    <row r="2402" spans="1:20" ht="3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42444.018101851849</v>
      </c>
      <c r="T2402" s="12">
        <f t="shared" si="227"/>
        <v>42474.018101851849</v>
      </c>
    </row>
    <row r="2403" spans="1:20" ht="3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42374.572870370372</v>
      </c>
      <c r="T2403" s="12">
        <f t="shared" si="227"/>
        <v>42434.572870370372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42107.429756944446</v>
      </c>
      <c r="T2404" s="12">
        <f t="shared" si="227"/>
        <v>42137.429756944446</v>
      </c>
    </row>
    <row r="2405" spans="1:20" ht="3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42399.632615740738</v>
      </c>
      <c r="T2405" s="12">
        <f t="shared" si="227"/>
        <v>42459.590949074074</v>
      </c>
    </row>
    <row r="2406" spans="1:20" ht="3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42341.78943287037</v>
      </c>
      <c r="T2406" s="12">
        <f t="shared" si="227"/>
        <v>42371.78943287037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42595.335358796292</v>
      </c>
      <c r="T2407" s="12">
        <f t="shared" si="227"/>
        <v>42616.335358796292</v>
      </c>
    </row>
    <row r="2408" spans="1:20" ht="30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41982.860995370371</v>
      </c>
      <c r="T2408" s="12">
        <f t="shared" si="227"/>
        <v>42022.860995370371</v>
      </c>
    </row>
    <row r="2409" spans="1:20" ht="3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42082.325555555552</v>
      </c>
      <c r="T2409" s="12">
        <f t="shared" si="227"/>
        <v>42105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41918.890706018516</v>
      </c>
      <c r="T2410" s="12">
        <f t="shared" si="227"/>
        <v>41948.932372685187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42204.625868055555</v>
      </c>
      <c r="T2411" s="12">
        <f t="shared" si="227"/>
        <v>42234.625868055555</v>
      </c>
    </row>
    <row r="2412" spans="1:20" ht="3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42224.158275462964</v>
      </c>
      <c r="T2412" s="12">
        <f t="shared" si="227"/>
        <v>42254.158275462964</v>
      </c>
    </row>
    <row r="2413" spans="1:20" ht="3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42211.482430555552</v>
      </c>
      <c r="T2413" s="12">
        <f t="shared" si="227"/>
        <v>42241.482430555552</v>
      </c>
    </row>
    <row r="2414" spans="1:20" ht="3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42655.486956018518</v>
      </c>
      <c r="T2414" s="12">
        <f t="shared" si="227"/>
        <v>42700.528622685189</v>
      </c>
    </row>
    <row r="2415" spans="1:20" ht="30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41759.85974537037</v>
      </c>
      <c r="T2415" s="12">
        <f t="shared" si="227"/>
        <v>41790.729166666664</v>
      </c>
    </row>
    <row r="2416" spans="1:20" ht="3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42198.445138888885</v>
      </c>
      <c r="T2416" s="12">
        <f t="shared" si="227"/>
        <v>42237.915972222225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42536.612800925926</v>
      </c>
      <c r="T2417" s="12">
        <f t="shared" si="227"/>
        <v>42566.612800925926</v>
      </c>
    </row>
    <row r="2418" spans="1:20" ht="3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42019.487766203703</v>
      </c>
      <c r="T2418" s="12">
        <f t="shared" si="227"/>
        <v>42077.375</v>
      </c>
    </row>
    <row r="2419" spans="1:20" ht="3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41831.634108796294</v>
      </c>
      <c r="T2419" s="12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42027.606990740736</v>
      </c>
      <c r="T2420" s="12">
        <f t="shared" si="227"/>
        <v>42087.565324074079</v>
      </c>
    </row>
    <row r="2421" spans="1:20" ht="3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41993.488298611104</v>
      </c>
      <c r="T2421" s="12">
        <f t="shared" si="227"/>
        <v>42053.488298611104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41892.778877314813</v>
      </c>
      <c r="T2422" s="12">
        <f t="shared" si="227"/>
        <v>41952.820543981477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42026.437453703707</v>
      </c>
      <c r="T2423" s="12">
        <f t="shared" si="227"/>
        <v>42056.437453703707</v>
      </c>
    </row>
    <row r="2424" spans="1:2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42044.474953703699</v>
      </c>
      <c r="T2424" s="12">
        <f t="shared" si="227"/>
        <v>42074.433287037042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41974.454745370371</v>
      </c>
      <c r="T2425" s="12">
        <f t="shared" si="227"/>
        <v>42004.454745370371</v>
      </c>
    </row>
    <row r="2426" spans="1:2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41909.642453703702</v>
      </c>
      <c r="T2426" s="12">
        <f t="shared" si="227"/>
        <v>41939.642453703702</v>
      </c>
    </row>
    <row r="2427" spans="1:20" ht="3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42502.663761574076</v>
      </c>
      <c r="T2427" s="12">
        <f t="shared" si="227"/>
        <v>42517.669444444444</v>
      </c>
    </row>
    <row r="2428" spans="1:20" ht="3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42163.920046296291</v>
      </c>
      <c r="T2428" s="12">
        <f t="shared" si="227"/>
        <v>42223.920046296291</v>
      </c>
    </row>
    <row r="2429" spans="1:2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42412.068668981476</v>
      </c>
      <c r="T2429" s="12">
        <f t="shared" si="227"/>
        <v>42452.027002314819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42045.534155092595</v>
      </c>
      <c r="T2430" s="12">
        <f t="shared" si="227"/>
        <v>42075.492488425924</v>
      </c>
    </row>
    <row r="2431" spans="1:20" ht="3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42734.629236111112</v>
      </c>
      <c r="T2431" s="12">
        <f t="shared" si="227"/>
        <v>42771.447222222225</v>
      </c>
    </row>
    <row r="2432" spans="1:20" ht="3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42381.880833333329</v>
      </c>
      <c r="T2432" s="12">
        <f t="shared" si="227"/>
        <v>42411.880833333329</v>
      </c>
    </row>
    <row r="2433" spans="1:2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42488.849687499998</v>
      </c>
      <c r="T2433" s="12">
        <f t="shared" si="227"/>
        <v>42548.849687499998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42040.968715277777</v>
      </c>
      <c r="T2434" s="12">
        <f t="shared" si="227"/>
        <v>42070.968715277777</v>
      </c>
    </row>
    <row r="2435" spans="1:20" ht="3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LEN(N2435)-FIND("/", N2435))</f>
        <v>food trucks</v>
      </c>
      <c r="S2435" s="12">
        <f t="shared" ref="S2435:S2498" si="232">(((J2435/60)/60)/24)+DATE(1970,1,1)+(-6/24)</f>
        <v>42397.64980324074</v>
      </c>
      <c r="T2435" s="12">
        <f t="shared" ref="T2435:T2498" si="233">(((I2435/60)/60)/24)+DATE(1970,1,1)+(-6/24)</f>
        <v>42427.64980324074</v>
      </c>
    </row>
    <row r="2436" spans="1:20" ht="3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42179.93604166666</v>
      </c>
      <c r="T2436" s="12">
        <f t="shared" si="233"/>
        <v>42219.93604166666</v>
      </c>
    </row>
    <row r="2437" spans="1:20" ht="3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42252.027615740735</v>
      </c>
      <c r="T2437" s="12">
        <f t="shared" si="233"/>
        <v>42282.027615740735</v>
      </c>
    </row>
    <row r="2438" spans="1:20" ht="3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42338.365393518514</v>
      </c>
      <c r="T2438" s="12">
        <f t="shared" si="233"/>
        <v>42398.365393518514</v>
      </c>
    </row>
    <row r="2439" spans="1:20" ht="3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42031.715138888889</v>
      </c>
      <c r="T2439" s="12">
        <f t="shared" si="233"/>
        <v>42080.5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42285.66506944444</v>
      </c>
      <c r="T2440" s="12">
        <f t="shared" si="233"/>
        <v>42345.706736111111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42265.568622685183</v>
      </c>
      <c r="T2441" s="12">
        <f t="shared" si="233"/>
        <v>42295.568622685183</v>
      </c>
    </row>
    <row r="2442" spans="1:2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42383.649456018517</v>
      </c>
      <c r="T2442" s="12">
        <f t="shared" si="233"/>
        <v>42413.649456018517</v>
      </c>
    </row>
    <row r="2443" spans="1:2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42186.875625000001</v>
      </c>
      <c r="T2443" s="12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42052.416990740734</v>
      </c>
      <c r="T2444" s="12">
        <f t="shared" si="233"/>
        <v>42082.375324074077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41836.375254629631</v>
      </c>
      <c r="T2445" s="12">
        <f t="shared" si="233"/>
        <v>41866.375254629631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42485.504525462966</v>
      </c>
      <c r="T2446" s="12">
        <f t="shared" si="233"/>
        <v>42515.504525462966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42242.940057870372</v>
      </c>
      <c r="T2447" s="12">
        <f t="shared" si="233"/>
        <v>42272.940057870372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42670.352673611109</v>
      </c>
      <c r="T2448" s="12">
        <f t="shared" si="233"/>
        <v>42700.39434027778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42654.219826388886</v>
      </c>
      <c r="T2449" s="12">
        <f t="shared" si="233"/>
        <v>42685.916666666672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42607.066122685181</v>
      </c>
      <c r="T2450" s="12">
        <f t="shared" si="233"/>
        <v>42612.983333333337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41942.892534722225</v>
      </c>
      <c r="T2451" s="12">
        <f t="shared" si="233"/>
        <v>41972.934201388889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41901.82240740741</v>
      </c>
      <c r="T2452" s="12">
        <f t="shared" si="233"/>
        <v>41939.882638888892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42779.658449074079</v>
      </c>
      <c r="T2453" s="12">
        <f t="shared" si="233"/>
        <v>42799.658449074079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42338.59375</v>
      </c>
      <c r="T2454" s="12">
        <f t="shared" si="233"/>
        <v>42367.708333333328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42738.442233796297</v>
      </c>
      <c r="T2455" s="12">
        <f t="shared" si="233"/>
        <v>42768.442233796297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42769.951481481476</v>
      </c>
      <c r="T2456" s="12">
        <f t="shared" si="233"/>
        <v>42804.951481481476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42452.531828703708</v>
      </c>
      <c r="T2457" s="12">
        <f t="shared" si="233"/>
        <v>42480.531828703708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42761.711099537039</v>
      </c>
      <c r="T2458" s="12">
        <f t="shared" si="233"/>
        <v>42791.711099537039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42423.352500000001</v>
      </c>
      <c r="T2459" s="12">
        <f t="shared" si="233"/>
        <v>42453.310833333337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42495.621736111112</v>
      </c>
      <c r="T2460" s="12">
        <f t="shared" si="233"/>
        <v>42530.541666666672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42407.387557870374</v>
      </c>
      <c r="T2461" s="12">
        <f t="shared" si="233"/>
        <v>42452.345891203702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42703.937118055561</v>
      </c>
      <c r="T2462" s="12">
        <f t="shared" si="233"/>
        <v>42737.928472222222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40783.762696759259</v>
      </c>
      <c r="T2463" s="12">
        <f t="shared" si="233"/>
        <v>40816.875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41088.936296296299</v>
      </c>
      <c r="T2464" s="12">
        <f t="shared" si="233"/>
        <v>41108.936296296299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41340.861400462964</v>
      </c>
      <c r="T2465" s="12">
        <f t="shared" si="233"/>
        <v>41380.541666666664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42248.65042824074</v>
      </c>
      <c r="T2466" s="12">
        <f t="shared" si="233"/>
        <v>42277.561805555553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41145.469305555554</v>
      </c>
      <c r="T2467" s="12">
        <f t="shared" si="233"/>
        <v>41175.469305555554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41372.852465277778</v>
      </c>
      <c r="T2468" s="12">
        <f t="shared" si="233"/>
        <v>41402.852465277778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41025.624201388891</v>
      </c>
      <c r="T2469" s="12">
        <f t="shared" si="233"/>
        <v>41039.458333333336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41173.904178240737</v>
      </c>
      <c r="T2470" s="12">
        <f t="shared" si="233"/>
        <v>41209.958333333336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40557.179733796293</v>
      </c>
      <c r="T2471" s="12">
        <f t="shared" si="233"/>
        <v>40582.179733796293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41022.82471064815</v>
      </c>
      <c r="T2472" s="12">
        <f t="shared" si="233"/>
        <v>41052.82471064815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40893.742962962962</v>
      </c>
      <c r="T2473" s="12">
        <f t="shared" si="233"/>
        <v>40933.742962962962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40353.86550925926</v>
      </c>
      <c r="T2474" s="12">
        <f t="shared" si="233"/>
        <v>40424.793749999997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41193.498483796298</v>
      </c>
      <c r="T2475" s="12">
        <f t="shared" si="233"/>
        <v>41223.540150462963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40416.761296296296</v>
      </c>
      <c r="T2476" s="12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40310.037673611114</v>
      </c>
      <c r="T2477" s="12">
        <f t="shared" si="233"/>
        <v>40369.666666666664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41913.078356481477</v>
      </c>
      <c r="T2478" s="12">
        <f t="shared" si="233"/>
        <v>41946.120023148149</v>
      </c>
    </row>
    <row r="2479" spans="1:2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41088.441493055558</v>
      </c>
      <c r="T2479" s="12">
        <f t="shared" si="233"/>
        <v>41133.441493055558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41257.700381944444</v>
      </c>
      <c r="T2480" s="12">
        <f t="shared" si="233"/>
        <v>41287.700381944444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41107.476782407408</v>
      </c>
      <c r="T2481" s="12">
        <f t="shared" si="233"/>
        <v>41117.833333333336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42227.686157407406</v>
      </c>
      <c r="T2482" s="12">
        <f t="shared" si="233"/>
        <v>42287.686157407406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40999.395925925928</v>
      </c>
      <c r="T2483" s="12">
        <f t="shared" si="233"/>
        <v>41029.395925925928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40711.532210648147</v>
      </c>
      <c r="T2484" s="12">
        <f t="shared" si="233"/>
        <v>40756.532210648147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40970.500034722223</v>
      </c>
      <c r="T2485" s="12">
        <f t="shared" si="233"/>
        <v>41030.458368055559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40771.666701388887</v>
      </c>
      <c r="T2486" s="12">
        <f t="shared" si="233"/>
        <v>40801.666701388887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40793.748599537037</v>
      </c>
      <c r="T2487" s="12">
        <f t="shared" si="233"/>
        <v>40828.748599537037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40991.458055555559</v>
      </c>
      <c r="T2488" s="12">
        <f t="shared" si="233"/>
        <v>41021.458055555559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41025.833298611113</v>
      </c>
      <c r="T2489" s="12">
        <f t="shared" si="233"/>
        <v>41055.833298611113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40833.383194444446</v>
      </c>
      <c r="T2490" s="12">
        <f t="shared" si="233"/>
        <v>40863.424861111111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41373.440266203703</v>
      </c>
      <c r="T2491" s="12">
        <f t="shared" si="233"/>
        <v>41403.440266203703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41022.977731481478</v>
      </c>
      <c r="T2492" s="12">
        <f t="shared" si="233"/>
        <v>41082.977731481478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40542.589282407411</v>
      </c>
      <c r="T2493" s="12">
        <f t="shared" si="233"/>
        <v>40558.82708333333</v>
      </c>
    </row>
    <row r="2494" spans="1:2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41024.735972222225</v>
      </c>
      <c r="T2494" s="12">
        <f t="shared" si="233"/>
        <v>41076.165972222225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41347.918287037035</v>
      </c>
      <c r="T2495" s="12">
        <f t="shared" si="233"/>
        <v>41392.918287037035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41022.395185185182</v>
      </c>
      <c r="T2496" s="12">
        <f t="shared" si="233"/>
        <v>41052.395185185182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41036.696469907409</v>
      </c>
      <c r="T2497" s="12">
        <f t="shared" si="233"/>
        <v>41066.696469907409</v>
      </c>
    </row>
    <row r="2498" spans="1:2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41327.746435185189</v>
      </c>
      <c r="T2498" s="12">
        <f t="shared" si="233"/>
        <v>41362.704768518517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ref="R2499:R2562" si="237">RIGHT(N2499, LEN(N2499)-FIND("/", N2499))</f>
        <v>indie rock</v>
      </c>
      <c r="S2499" s="12">
        <f t="shared" ref="S2499:S2562" si="238">(((J2499/60)/60)/24)+DATE(1970,1,1)+(-6/24)</f>
        <v>40730.628912037035</v>
      </c>
      <c r="T2499" s="12">
        <f t="shared" ref="T2499:T2562" si="239">(((I2499/60)/60)/24)+DATE(1970,1,1)+(-6/24)</f>
        <v>40760.628912037035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42017.717442129629</v>
      </c>
      <c r="T2500" s="12">
        <f t="shared" si="239"/>
        <v>42031.717442129629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41226.398576388885</v>
      </c>
      <c r="T2501" s="12">
        <f t="shared" si="239"/>
        <v>41274.5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41053.522858796299</v>
      </c>
      <c r="T2502" s="12">
        <f t="shared" si="239"/>
        <v>41083.522858796299</v>
      </c>
    </row>
    <row r="2503" spans="1:20" ht="3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42244.526666666665</v>
      </c>
      <c r="T2503" s="12">
        <f t="shared" si="239"/>
        <v>42274.526666666665</v>
      </c>
    </row>
    <row r="2504" spans="1:20" ht="3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41858.575439814813</v>
      </c>
      <c r="T2504" s="12">
        <f t="shared" si="239"/>
        <v>41903.575439814813</v>
      </c>
    </row>
    <row r="2505" spans="1:20" ht="3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42498.649398148147</v>
      </c>
      <c r="T2505" s="12">
        <f t="shared" si="239"/>
        <v>42528.629166666666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41927.765439814815</v>
      </c>
      <c r="T2506" s="12">
        <f t="shared" si="239"/>
        <v>41957.807106481487</v>
      </c>
    </row>
    <row r="2507" spans="1:20" ht="4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42046.80574074074</v>
      </c>
      <c r="T2507" s="12">
        <f t="shared" si="239"/>
        <v>42076.764074074075</v>
      </c>
    </row>
    <row r="2508" spans="1:20" ht="3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42258.047094907408</v>
      </c>
      <c r="T2508" s="12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42104.822962962964</v>
      </c>
      <c r="T2509" s="12">
        <f t="shared" si="239"/>
        <v>42134.822962962964</v>
      </c>
    </row>
    <row r="2510" spans="1:20" ht="3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41835.701782407406</v>
      </c>
      <c r="T2510" s="12">
        <f t="shared" si="239"/>
        <v>41865.701782407406</v>
      </c>
    </row>
    <row r="2511" spans="1:20" ht="3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42058.559594907405</v>
      </c>
      <c r="T2511" s="12">
        <f t="shared" si="239"/>
        <v>42114.517928240741</v>
      </c>
    </row>
    <row r="2512" spans="1:20" ht="3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42078.747361111105</v>
      </c>
      <c r="T2512" s="12">
        <f t="shared" si="239"/>
        <v>42138.747361111105</v>
      </c>
    </row>
    <row r="2513" spans="1:20" ht="3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42371.196909722217</v>
      </c>
      <c r="T2513" s="12">
        <f t="shared" si="239"/>
        <v>42401.196909722217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41971.626863425925</v>
      </c>
      <c r="T2514" s="12">
        <f t="shared" si="239"/>
        <v>41986.626863425925</v>
      </c>
    </row>
    <row r="2515" spans="1:20" ht="3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42731.75681712963</v>
      </c>
      <c r="T2515" s="12">
        <f t="shared" si="239"/>
        <v>42791.75681712963</v>
      </c>
    </row>
    <row r="2516" spans="1:20" ht="3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41854.139780092592</v>
      </c>
      <c r="T2516" s="12">
        <f t="shared" si="239"/>
        <v>41871.139780092592</v>
      </c>
    </row>
    <row r="2517" spans="1:20" ht="3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42027.589733796296</v>
      </c>
      <c r="T2517" s="12">
        <f t="shared" si="239"/>
        <v>42057.589733796296</v>
      </c>
    </row>
    <row r="2518" spans="1:20" ht="3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41942.403379629628</v>
      </c>
      <c r="T2518" s="12">
        <f t="shared" si="239"/>
        <v>41972.4450462963</v>
      </c>
    </row>
    <row r="2519" spans="1:20" ht="3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42052.552430555559</v>
      </c>
      <c r="T2519" s="12">
        <f t="shared" si="239"/>
        <v>42082.510763888888</v>
      </c>
    </row>
    <row r="2520" spans="1:20" ht="3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41926.430879629632</v>
      </c>
      <c r="T2520" s="12">
        <f t="shared" si="239"/>
        <v>41956.472546296296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41808.905138888891</v>
      </c>
      <c r="T2521" s="12">
        <f t="shared" si="239"/>
        <v>41838.905138888891</v>
      </c>
    </row>
    <row r="2522" spans="1:20" ht="3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42612.350520833337</v>
      </c>
      <c r="T2522" s="12">
        <f t="shared" si="239"/>
        <v>42658.556249999994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42269.717835648145</v>
      </c>
      <c r="T2523" s="12">
        <f t="shared" si="239"/>
        <v>42290.717835648145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42460.323611111111</v>
      </c>
      <c r="T2524" s="12">
        <f t="shared" si="239"/>
        <v>42482.369444444441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41930.725601851853</v>
      </c>
      <c r="T2525" s="12">
        <f t="shared" si="239"/>
        <v>41960.767268518524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41961.557372685187</v>
      </c>
      <c r="T2526" s="12">
        <f t="shared" si="239"/>
        <v>41993.9375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41058.594571759262</v>
      </c>
      <c r="T2527" s="12">
        <f t="shared" si="239"/>
        <v>41088.594571759262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41952.841134259259</v>
      </c>
      <c r="T2528" s="12">
        <f t="shared" si="239"/>
        <v>41980.957638888889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41546.50105324074</v>
      </c>
      <c r="T2529" s="12">
        <f t="shared" si="239"/>
        <v>41564.915972222225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42217.584525462968</v>
      </c>
      <c r="T2530" s="12">
        <f t="shared" si="239"/>
        <v>42236.208333333328</v>
      </c>
    </row>
    <row r="2531" spans="1:2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40947.830729166664</v>
      </c>
      <c r="T2531" s="12">
        <f t="shared" si="239"/>
        <v>40992.7890625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42081.614641203705</v>
      </c>
      <c r="T2532" s="12">
        <f t="shared" si="239"/>
        <v>42113.951388888891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42208.430023148147</v>
      </c>
      <c r="T2533" s="12">
        <f t="shared" si="239"/>
        <v>42230.915972222225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41107.599143518521</v>
      </c>
      <c r="T2534" s="12">
        <f t="shared" si="239"/>
        <v>41137.599143518521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41304.501284722224</v>
      </c>
      <c r="T2535" s="12">
        <f t="shared" si="239"/>
        <v>41334.500787037039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40127.450370370374</v>
      </c>
      <c r="T2536" s="12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41943.541030092594</v>
      </c>
      <c r="T2537" s="12">
        <f t="shared" si="239"/>
        <v>41974.582696759258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41463.856087962966</v>
      </c>
      <c r="T2538" s="12">
        <f t="shared" si="239"/>
        <v>41484.856087962966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40696.398784722223</v>
      </c>
      <c r="T2539" s="12">
        <f t="shared" si="239"/>
        <v>40756.398784722223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41298.259965277779</v>
      </c>
      <c r="T2540" s="12">
        <f t="shared" si="239"/>
        <v>41328.957638888889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41977.652222222227</v>
      </c>
      <c r="T2541" s="12">
        <f t="shared" si="239"/>
        <v>42037.652222222227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40785.425011574072</v>
      </c>
      <c r="T2542" s="12">
        <f t="shared" si="239"/>
        <v>40845.425011574072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41483.199282407404</v>
      </c>
      <c r="T2543" s="12">
        <f t="shared" si="239"/>
        <v>41543.199282407404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41509.176585648151</v>
      </c>
      <c r="T2544" s="12">
        <f t="shared" si="239"/>
        <v>41547.915972222225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40513.857615740737</v>
      </c>
      <c r="T2545" s="12">
        <f t="shared" si="239"/>
        <v>40544.875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41068.270474537036</v>
      </c>
      <c r="T2546" s="12">
        <f t="shared" si="239"/>
        <v>41098.270474537036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42026.88817129629</v>
      </c>
      <c r="T2547" s="12">
        <f t="shared" si="239"/>
        <v>42061.770833333328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41524.608553240738</v>
      </c>
      <c r="T2548" s="12">
        <f t="shared" si="239"/>
        <v>41551.958333333336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40973.523182870369</v>
      </c>
      <c r="T2549" s="12">
        <f t="shared" si="239"/>
        <v>41003.481516203705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42618.375428240746</v>
      </c>
      <c r="T2550" s="12">
        <f t="shared" si="239"/>
        <v>42642.935416666667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41390.507754629631</v>
      </c>
      <c r="T2551" s="12">
        <f t="shared" si="239"/>
        <v>41425.458333333336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42228.384328703702</v>
      </c>
      <c r="T2552" s="12">
        <f t="shared" si="239"/>
        <v>42284.915972222225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40961.002141203702</v>
      </c>
      <c r="T2553" s="12">
        <f t="shared" si="239"/>
        <v>40989.616666666669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42769.559965277775</v>
      </c>
      <c r="T2554" s="12">
        <f t="shared" si="239"/>
        <v>42799.559965277775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41112.949155092596</v>
      </c>
      <c r="T2555" s="12">
        <f t="shared" si="239"/>
        <v>41172.949155092596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42124.828275462962</v>
      </c>
      <c r="T2556" s="12">
        <f t="shared" si="239"/>
        <v>42155.915972222225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41026.405011574076</v>
      </c>
      <c r="T2557" s="12">
        <f t="shared" si="239"/>
        <v>41057.405011574076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41222.741400462961</v>
      </c>
      <c r="T2558" s="12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41744.495208333334</v>
      </c>
      <c r="T2559" s="12">
        <f t="shared" si="239"/>
        <v>41774.495208333334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42093.610023148154</v>
      </c>
      <c r="T2560" s="12">
        <f t="shared" si="239"/>
        <v>42125.332638888889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40829.623657407406</v>
      </c>
      <c r="T2561" s="12">
        <f t="shared" si="239"/>
        <v>40862.567361111112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42039.701087962967</v>
      </c>
      <c r="T2562" s="12">
        <f t="shared" si="239"/>
        <v>42069.701087962967</v>
      </c>
    </row>
    <row r="2563" spans="1:20" ht="3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LEN(N2563)-FIND("/", N2563))</f>
        <v>food trucks</v>
      </c>
      <c r="S2563" s="12">
        <f t="shared" ref="S2563:S2626" si="244">(((J2563/60)/60)/24)+DATE(1970,1,1)+(-6/24)</f>
        <v>42260.278807870374</v>
      </c>
      <c r="T2563" s="12">
        <f t="shared" ref="T2563:T2626" si="245">(((I2563/60)/60)/24)+DATE(1970,1,1)+(-6/24)</f>
        <v>42290.278807870374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42594.274756944447</v>
      </c>
      <c r="T2564" s="12">
        <f t="shared" si="245"/>
        <v>42654.274756944447</v>
      </c>
    </row>
    <row r="2565" spans="1:2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42154.889479166668</v>
      </c>
      <c r="T2565" s="12">
        <f t="shared" si="245"/>
        <v>42214.889479166668</v>
      </c>
    </row>
    <row r="2566" spans="1:20" ht="3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41821.790497685186</v>
      </c>
      <c r="T2566" s="12">
        <f t="shared" si="245"/>
        <v>41851.790497685186</v>
      </c>
    </row>
    <row r="2567" spans="1:20" ht="3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42440.400335648148</v>
      </c>
      <c r="T2567" s="12">
        <f t="shared" si="245"/>
        <v>42499.618055555555</v>
      </c>
    </row>
    <row r="2568" spans="1:20" ht="3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41842.730879629627</v>
      </c>
      <c r="T2568" s="12">
        <f t="shared" si="245"/>
        <v>41872.730879629627</v>
      </c>
    </row>
    <row r="2569" spans="1:20" ht="30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42087.628912037035</v>
      </c>
      <c r="T2569" s="12">
        <f t="shared" si="245"/>
        <v>42117.628912037035</v>
      </c>
    </row>
    <row r="2570" spans="1:20" ht="3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42584.416597222225</v>
      </c>
      <c r="T2570" s="12">
        <f t="shared" si="245"/>
        <v>42614.416597222225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42233.855462962965</v>
      </c>
      <c r="T2571" s="12">
        <f t="shared" si="245"/>
        <v>42263.855462962965</v>
      </c>
    </row>
    <row r="2572" spans="1:20" ht="3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42744.653182870374</v>
      </c>
      <c r="T2572" s="12">
        <f t="shared" si="245"/>
        <v>42774.653182870374</v>
      </c>
    </row>
    <row r="2573" spans="1:20" ht="3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42449.091678240744</v>
      </c>
      <c r="T2573" s="12">
        <f t="shared" si="245"/>
        <v>42509.091678240744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42076.869409722218</v>
      </c>
      <c r="T2574" s="12">
        <f t="shared" si="245"/>
        <v>42106.869409722218</v>
      </c>
    </row>
    <row r="2575" spans="1:20" ht="3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41829.342002314814</v>
      </c>
      <c r="T2575" s="12">
        <f t="shared" si="245"/>
        <v>41874.342002314814</v>
      </c>
    </row>
    <row r="2576" spans="1:20" ht="3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42487.575752314813</v>
      </c>
      <c r="T2576" s="12">
        <f t="shared" si="245"/>
        <v>42508.575752314813</v>
      </c>
    </row>
    <row r="2577" spans="1:20" ht="3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41985.858726851846</v>
      </c>
      <c r="T2577" s="12">
        <f t="shared" si="245"/>
        <v>42015.858726851846</v>
      </c>
    </row>
    <row r="2578" spans="1:2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42059.75980324074</v>
      </c>
      <c r="T2578" s="12">
        <f t="shared" si="245"/>
        <v>42104.718136574069</v>
      </c>
    </row>
    <row r="2579" spans="1:20" ht="3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41830.570567129631</v>
      </c>
      <c r="T2579" s="12">
        <f t="shared" si="245"/>
        <v>41855.570567129631</v>
      </c>
    </row>
    <row r="2580" spans="1:20" ht="3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42237.772905092599</v>
      </c>
      <c r="T2580" s="12">
        <f t="shared" si="245"/>
        <v>42286.458333333328</v>
      </c>
    </row>
    <row r="2581" spans="1:20" ht="3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41837.579895833333</v>
      </c>
      <c r="T2581" s="12">
        <f t="shared" si="245"/>
        <v>41897.579895833333</v>
      </c>
    </row>
    <row r="2582" spans="1:20" ht="3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42110.076423611114</v>
      </c>
      <c r="T2582" s="12">
        <f t="shared" si="245"/>
        <v>42139.875</v>
      </c>
    </row>
    <row r="2583" spans="1:20" ht="3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42294.378449074073</v>
      </c>
      <c r="T2583" s="12">
        <f t="shared" si="245"/>
        <v>42324.420115740737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42642.738819444443</v>
      </c>
      <c r="T2584" s="12">
        <f t="shared" si="245"/>
        <v>42672.738819444443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42019.51944444445</v>
      </c>
      <c r="T2585" s="12">
        <f t="shared" si="245"/>
        <v>42079.477777777778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42139.923252314817</v>
      </c>
      <c r="T2586" s="12">
        <f t="shared" si="245"/>
        <v>42169.923252314817</v>
      </c>
    </row>
    <row r="2587" spans="1:20" ht="30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41795.713333333333</v>
      </c>
      <c r="T2587" s="12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42333.080277777779</v>
      </c>
      <c r="T2588" s="12">
        <f t="shared" si="245"/>
        <v>42363.080277777779</v>
      </c>
    </row>
    <row r="2589" spans="1:20" ht="30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42338.425381944442</v>
      </c>
      <c r="T2589" s="12">
        <f t="shared" si="245"/>
        <v>42368.425381944442</v>
      </c>
    </row>
    <row r="2590" spans="1:20" ht="3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42042.426226851851</v>
      </c>
      <c r="T2590" s="12">
        <f t="shared" si="245"/>
        <v>42094.301388888889</v>
      </c>
    </row>
    <row r="2591" spans="1:20" ht="3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42422.286192129628</v>
      </c>
      <c r="T2591" s="12">
        <f t="shared" si="245"/>
        <v>42452.244525462964</v>
      </c>
    </row>
    <row r="2592" spans="1:20" ht="3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42388.339085648149</v>
      </c>
      <c r="T2592" s="12">
        <f t="shared" si="245"/>
        <v>42395.339085648149</v>
      </c>
    </row>
    <row r="2593" spans="1:20" ht="3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42382.656527777777</v>
      </c>
      <c r="T2593" s="12">
        <f t="shared" si="245"/>
        <v>42442.614861111113</v>
      </c>
    </row>
    <row r="2594" spans="1:20" ht="3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41887.551168981481</v>
      </c>
      <c r="T2594" s="12">
        <f t="shared" si="245"/>
        <v>41917.551168981481</v>
      </c>
    </row>
    <row r="2595" spans="1:20" ht="30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42089.59520833334</v>
      </c>
      <c r="T2595" s="12">
        <f t="shared" si="245"/>
        <v>42119.59520833334</v>
      </c>
    </row>
    <row r="2596" spans="1:20" ht="30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41828.717916666668</v>
      </c>
      <c r="T2596" s="12">
        <f t="shared" si="245"/>
        <v>41858.717916666668</v>
      </c>
    </row>
    <row r="2597" spans="1:2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42759.994212962964</v>
      </c>
      <c r="T2597" s="12">
        <f t="shared" si="245"/>
        <v>42789.994212962964</v>
      </c>
    </row>
    <row r="2598" spans="1:20" ht="3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41828.414456018516</v>
      </c>
      <c r="T2598" s="12">
        <f t="shared" si="245"/>
        <v>41858.414456018516</v>
      </c>
    </row>
    <row r="2599" spans="1:20" ht="30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42510.091631944444</v>
      </c>
      <c r="T2599" s="12">
        <f t="shared" si="245"/>
        <v>42540.091631944444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42240.590289351851</v>
      </c>
      <c r="T2600" s="12">
        <f t="shared" si="245"/>
        <v>42270.590289351851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41809.504016203704</v>
      </c>
      <c r="T2601" s="12">
        <f t="shared" si="245"/>
        <v>41854.504016203704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42394.650462962964</v>
      </c>
      <c r="T2602" s="12">
        <f t="shared" si="245"/>
        <v>42454.608796296292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41150.652187499996</v>
      </c>
      <c r="T2603" s="12">
        <f t="shared" si="245"/>
        <v>41164.915972222225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41915.497314814813</v>
      </c>
      <c r="T2604" s="12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41617.662662037037</v>
      </c>
      <c r="T2605" s="12">
        <f t="shared" si="245"/>
        <v>41631.662662037037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40997.801192129627</v>
      </c>
      <c r="T2606" s="12">
        <f t="shared" si="245"/>
        <v>41027.801192129627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42508.291550925926</v>
      </c>
      <c r="T2607" s="12">
        <f t="shared" si="245"/>
        <v>42538.291550925926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41726.462754629632</v>
      </c>
      <c r="T2608" s="12">
        <f t="shared" si="245"/>
        <v>41758.462754629632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42184.624675925923</v>
      </c>
      <c r="T2609" s="12">
        <f t="shared" si="245"/>
        <v>42227.833333333328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42767.551712962959</v>
      </c>
      <c r="T2610" s="12">
        <f t="shared" si="245"/>
        <v>42808.75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41074.987858796296</v>
      </c>
      <c r="T2611" s="12">
        <f t="shared" si="245"/>
        <v>41104.987858796296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42564.631076388891</v>
      </c>
      <c r="T2612" s="12">
        <f t="shared" si="245"/>
        <v>42604.040972222225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42704.085810185185</v>
      </c>
      <c r="T2613" s="12">
        <f t="shared" si="245"/>
        <v>42737.707638888889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41981.893171296295</v>
      </c>
      <c r="T2614" s="12">
        <f t="shared" si="245"/>
        <v>42012.893171296295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41143.56821759259</v>
      </c>
      <c r="T2615" s="12">
        <f t="shared" si="245"/>
        <v>41173.56821759259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41730.458472222221</v>
      </c>
      <c r="T2616" s="12">
        <f t="shared" si="245"/>
        <v>41758.958333333336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42453.24726851852</v>
      </c>
      <c r="T2617" s="12">
        <f t="shared" si="245"/>
        <v>42490.25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42211.74454861111</v>
      </c>
      <c r="T2618" s="12">
        <f t="shared" si="245"/>
        <v>42241.74454861111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41902.624432870369</v>
      </c>
      <c r="T2619" s="12">
        <f t="shared" si="245"/>
        <v>41932.624432870369</v>
      </c>
    </row>
    <row r="2620" spans="1:2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42279.542372685188</v>
      </c>
      <c r="T2620" s="12">
        <f t="shared" si="245"/>
        <v>42339.584039351852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42273.634305555555</v>
      </c>
      <c r="T2621" s="12">
        <f t="shared" si="245"/>
        <v>42300.208333333328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42250.91715277778</v>
      </c>
      <c r="T2622" s="12">
        <f t="shared" si="245"/>
        <v>42287.791666666672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42115.49754629629</v>
      </c>
      <c r="T2623" s="12">
        <f t="shared" si="245"/>
        <v>42145.49754629629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42689.49324074074</v>
      </c>
      <c r="T2624" s="12">
        <f t="shared" si="245"/>
        <v>42734.49324074074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42692.006550925929</v>
      </c>
      <c r="T2625" s="12">
        <f t="shared" si="245"/>
        <v>42706.006550925929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41144.17155092593</v>
      </c>
      <c r="T2626" s="12">
        <f t="shared" si="245"/>
        <v>41165.17155092593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ref="R2627:R2690" si="249">RIGHT(N2627, LEN(N2627)-FIND("/", N2627))</f>
        <v>space exploration</v>
      </c>
      <c r="S2627" s="12">
        <f t="shared" ref="S2627:S2690" si="250">(((J2627/60)/60)/24)+DATE(1970,1,1)+(-6/24)</f>
        <v>42658.560277777782</v>
      </c>
      <c r="T2627" s="12">
        <f t="shared" ref="T2627:T2690" si="251">(((I2627/60)/60)/24)+DATE(1970,1,1)+(-6/24)</f>
        <v>42683.601944444439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42128.378113425926</v>
      </c>
      <c r="T2628" s="12">
        <f t="shared" si="251"/>
        <v>42158.378113425926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42304.579409722224</v>
      </c>
      <c r="T2629" s="12">
        <f t="shared" si="251"/>
        <v>42334.621076388896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41953.716053240743</v>
      </c>
      <c r="T2630" s="12">
        <f t="shared" si="251"/>
        <v>41973.716053240743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42108.288449074069</v>
      </c>
      <c r="T2631" s="12">
        <f t="shared" si="251"/>
        <v>42138.288449074069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42523.855462962965</v>
      </c>
      <c r="T2632" s="12">
        <f t="shared" si="251"/>
        <v>42551.166666666672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42217.919293981482</v>
      </c>
      <c r="T2633" s="12">
        <f t="shared" si="251"/>
        <v>42245.919293981482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42493.811793981484</v>
      </c>
      <c r="T2634" s="12">
        <f t="shared" si="251"/>
        <v>42518.811793981484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41667.573287037041</v>
      </c>
      <c r="T2635" s="12">
        <f t="shared" si="251"/>
        <v>41697.708333333336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42612.406493055561</v>
      </c>
      <c r="T2636" s="12">
        <f t="shared" si="251"/>
        <v>42642.406493055561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42037.700937500005</v>
      </c>
      <c r="T2637" s="12">
        <f t="shared" si="251"/>
        <v>42072.659270833334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42636.364745370374</v>
      </c>
      <c r="T2638" s="12">
        <f t="shared" si="251"/>
        <v>42658.791666666672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42639.299479166672</v>
      </c>
      <c r="T2639" s="12">
        <f t="shared" si="251"/>
        <v>42655.299479166672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41989.663136574076</v>
      </c>
      <c r="T2640" s="12">
        <f t="shared" si="251"/>
        <v>42019.663136574076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42024.61513888889</v>
      </c>
      <c r="T2641" s="12">
        <f t="shared" si="251"/>
        <v>42054.61513888889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42102.910578703704</v>
      </c>
      <c r="T2642" s="12">
        <f t="shared" si="251"/>
        <v>42162.910578703704</v>
      </c>
    </row>
    <row r="2643" spans="1:2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41880.577118055553</v>
      </c>
      <c r="T2643" s="12">
        <f t="shared" si="251"/>
        <v>41897.589583333334</v>
      </c>
    </row>
    <row r="2644" spans="1:20" ht="3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42535.996620370366</v>
      </c>
      <c r="T2644" s="12">
        <f t="shared" si="251"/>
        <v>42566.039583333331</v>
      </c>
    </row>
    <row r="2645" spans="1:20" ht="3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42689.332349537035</v>
      </c>
      <c r="T2645" s="12">
        <f t="shared" si="251"/>
        <v>42725.082638888889</v>
      </c>
    </row>
    <row r="2646" spans="1:20" ht="3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42774.542071759264</v>
      </c>
      <c r="T2646" s="12">
        <f t="shared" si="251"/>
        <v>42804.542071759264</v>
      </c>
    </row>
    <row r="2647" spans="1:20" ht="3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41921.592627314814</v>
      </c>
      <c r="T2647" s="12">
        <f t="shared" si="251"/>
        <v>41951.634293981479</v>
      </c>
    </row>
    <row r="2648" spans="1:20" ht="3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42226.063298611116</v>
      </c>
      <c r="T2648" s="12">
        <f t="shared" si="251"/>
        <v>42256.063298611116</v>
      </c>
    </row>
    <row r="2649" spans="1:20" ht="3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42200.011793981481</v>
      </c>
      <c r="T2649" s="12">
        <f t="shared" si="251"/>
        <v>42230.011793981481</v>
      </c>
    </row>
    <row r="2650" spans="1:20" ht="3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42408.464814814812</v>
      </c>
      <c r="T2650" s="12">
        <f t="shared" si="251"/>
        <v>42438.464814814812</v>
      </c>
    </row>
    <row r="2651" spans="1:2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42341.74700231482</v>
      </c>
      <c r="T2651" s="12">
        <f t="shared" si="251"/>
        <v>42401.74700231482</v>
      </c>
    </row>
    <row r="2652" spans="1:20" ht="3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42695.374340277776</v>
      </c>
      <c r="T2652" s="12">
        <f t="shared" si="251"/>
        <v>42725.374340277776</v>
      </c>
    </row>
    <row r="2653" spans="1:20" ht="3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42327.555659722217</v>
      </c>
      <c r="T2653" s="12">
        <f t="shared" si="251"/>
        <v>42355.555659722217</v>
      </c>
    </row>
    <row r="2654" spans="1:20" ht="3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41952.908854166672</v>
      </c>
      <c r="T2654" s="12">
        <f t="shared" si="251"/>
        <v>41982.908854166672</v>
      </c>
    </row>
    <row r="2655" spans="1:20" ht="3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41771.401932870373</v>
      </c>
      <c r="T2655" s="12">
        <f t="shared" si="251"/>
        <v>41802.916666666664</v>
      </c>
    </row>
    <row r="2656" spans="1:20" ht="3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42055.350995370376</v>
      </c>
      <c r="T2656" s="12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42381.616284722222</v>
      </c>
      <c r="T2657" s="12">
        <f t="shared" si="251"/>
        <v>42409.583333333328</v>
      </c>
    </row>
    <row r="2658" spans="1:2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42767.438518518517</v>
      </c>
      <c r="T2658" s="12">
        <f t="shared" si="251"/>
        <v>42806.541666666672</v>
      </c>
    </row>
    <row r="2659" spans="1:20" ht="3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42551.678854166668</v>
      </c>
      <c r="T2659" s="12">
        <f t="shared" si="251"/>
        <v>42584.8125</v>
      </c>
    </row>
    <row r="2660" spans="1:20" ht="3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42551.634189814817</v>
      </c>
      <c r="T2660" s="12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42081.819560185191</v>
      </c>
      <c r="T2661" s="12">
        <f t="shared" si="251"/>
        <v>42111.819560185191</v>
      </c>
    </row>
    <row r="2662" spans="1:20" ht="3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42272.463171296295</v>
      </c>
      <c r="T2662" s="12">
        <f t="shared" si="251"/>
        <v>42332.504837962959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41542.708449074074</v>
      </c>
      <c r="T2663" s="12">
        <f t="shared" si="251"/>
        <v>41572.708449074074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42207.496678240743</v>
      </c>
      <c r="T2664" s="12">
        <f t="shared" si="251"/>
        <v>42237.496678240743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42222.372766203705</v>
      </c>
      <c r="T2665" s="12">
        <f t="shared" si="251"/>
        <v>42251.375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42312.77542824074</v>
      </c>
      <c r="T2666" s="12">
        <f t="shared" si="251"/>
        <v>42347.040972222225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42083.645532407405</v>
      </c>
      <c r="T2667" s="12">
        <f t="shared" si="251"/>
        <v>42128.645532407405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42235.514340277776</v>
      </c>
      <c r="T2668" s="12">
        <f t="shared" si="251"/>
        <v>42272.625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42380.676111111112</v>
      </c>
      <c r="T2669" s="12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42275.338715277772</v>
      </c>
      <c r="T2670" s="12">
        <f t="shared" si="251"/>
        <v>42317.35555555555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42318.785833333335</v>
      </c>
      <c r="T2671" s="12">
        <f t="shared" si="251"/>
        <v>42378.785833333335</v>
      </c>
    </row>
    <row r="2672" spans="1:20" ht="3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41820.770601851851</v>
      </c>
      <c r="T2672" s="12">
        <f t="shared" si="251"/>
        <v>41848.770601851851</v>
      </c>
    </row>
    <row r="2673" spans="1:20" ht="30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41962.499027777783</v>
      </c>
      <c r="T2673" s="12">
        <f t="shared" si="251"/>
        <v>41992.568055555559</v>
      </c>
    </row>
    <row r="2674" spans="1:20" ht="3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42344.634143518517</v>
      </c>
      <c r="T2674" s="12">
        <f t="shared" si="251"/>
        <v>42366</v>
      </c>
    </row>
    <row r="2675" spans="1:20" ht="3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41912.291655092595</v>
      </c>
      <c r="T2675" s="12">
        <f t="shared" si="251"/>
        <v>41941.697916666664</v>
      </c>
    </row>
    <row r="2676" spans="1:20" ht="3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42529.382754629631</v>
      </c>
      <c r="T2676" s="12">
        <f t="shared" si="251"/>
        <v>42555.957638888889</v>
      </c>
    </row>
    <row r="2677" spans="1:20" ht="3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41923.607511574075</v>
      </c>
      <c r="T2677" s="12">
        <f t="shared" si="251"/>
        <v>41953.649178240739</v>
      </c>
    </row>
    <row r="2678" spans="1:20" ht="3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42482.374699074076</v>
      </c>
      <c r="T2678" s="12">
        <f t="shared" si="251"/>
        <v>42512.374699074076</v>
      </c>
    </row>
    <row r="2679" spans="1:20" ht="3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41792.779432870368</v>
      </c>
      <c r="T2679" s="12">
        <f t="shared" si="251"/>
        <v>41822.779432870368</v>
      </c>
    </row>
    <row r="2680" spans="1:20" ht="3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42241.548206018517</v>
      </c>
      <c r="T2680" s="12">
        <f t="shared" si="251"/>
        <v>42271.548206018517</v>
      </c>
    </row>
    <row r="2681" spans="1:20" ht="3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42032.751087962963</v>
      </c>
      <c r="T2681" s="12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42435.961701388893</v>
      </c>
      <c r="T2682" s="12">
        <f t="shared" si="251"/>
        <v>42465.920034722221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41805.645254629628</v>
      </c>
      <c r="T2683" s="12">
        <f t="shared" si="251"/>
        <v>41830.645254629628</v>
      </c>
    </row>
    <row r="2684" spans="1:20" ht="30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41932.621990740743</v>
      </c>
      <c r="T2684" s="12">
        <f t="shared" si="251"/>
        <v>41964.999305555553</v>
      </c>
    </row>
    <row r="2685" spans="1:20" ht="3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42034.50509259259</v>
      </c>
      <c r="T2685" s="12">
        <f t="shared" si="251"/>
        <v>42064.50509259259</v>
      </c>
    </row>
    <row r="2686" spans="1:20" ht="3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41820.664641203701</v>
      </c>
      <c r="T2686" s="12">
        <f t="shared" si="251"/>
        <v>41860.664641203701</v>
      </c>
    </row>
    <row r="2687" spans="1:20" ht="3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42061.44594907407</v>
      </c>
      <c r="T2687" s="12">
        <f t="shared" si="251"/>
        <v>42121.404282407413</v>
      </c>
    </row>
    <row r="2688" spans="1:20" ht="3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41892.724803240737</v>
      </c>
      <c r="T2688" s="12">
        <f t="shared" si="251"/>
        <v>41912.724803240737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42154.39025462963</v>
      </c>
      <c r="T2689" s="12">
        <f t="shared" si="251"/>
        <v>42184.39025462963</v>
      </c>
    </row>
    <row r="2690" spans="1:2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42027.868865740747</v>
      </c>
      <c r="T2690" s="12">
        <f t="shared" si="251"/>
        <v>42058.875</v>
      </c>
    </row>
    <row r="2691" spans="1:20" ht="3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ref="R2691:R2754" si="255">RIGHT(N2691, LEN(N2691)-FIND("/", N2691))</f>
        <v>food trucks</v>
      </c>
      <c r="S2691" s="12">
        <f t="shared" ref="S2691:S2754" si="256">(((J2691/60)/60)/24)+DATE(1970,1,1)+(-6/24)</f>
        <v>42551.711689814809</v>
      </c>
      <c r="T2691" s="12">
        <f t="shared" ref="T2691:T2754" si="257">(((I2691/60)/60)/24)+DATE(1970,1,1)+(-6/24)</f>
        <v>42581.711689814809</v>
      </c>
    </row>
    <row r="2692" spans="1:20" ht="3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42112.855046296296</v>
      </c>
      <c r="T2692" s="12">
        <f t="shared" si="257"/>
        <v>42157.855046296296</v>
      </c>
    </row>
    <row r="2693" spans="1:2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42089.474039351851</v>
      </c>
      <c r="T2693" s="12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42058.084027777775</v>
      </c>
      <c r="T2694" s="12">
        <f t="shared" si="257"/>
        <v>42088.042361111111</v>
      </c>
    </row>
    <row r="2695" spans="1:20" ht="3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41833.888495370367</v>
      </c>
      <c r="T2695" s="12">
        <f t="shared" si="257"/>
        <v>41863.888495370367</v>
      </c>
    </row>
    <row r="2696" spans="1:20" ht="3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41877.890497685185</v>
      </c>
      <c r="T2696" s="12">
        <f t="shared" si="257"/>
        <v>41907.890497685185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42047.931921296295</v>
      </c>
      <c r="T2697" s="12">
        <f t="shared" si="257"/>
        <v>42107.89025462963</v>
      </c>
    </row>
    <row r="2698" spans="1:20" ht="3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41964.594444444447</v>
      </c>
      <c r="T2698" s="12">
        <f t="shared" si="257"/>
        <v>41998.594444444447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42187.690081018518</v>
      </c>
      <c r="T2699" s="12">
        <f t="shared" si="257"/>
        <v>42218.666666666672</v>
      </c>
    </row>
    <row r="2700" spans="1:20" ht="3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41787.648240740738</v>
      </c>
      <c r="T2700" s="12">
        <f t="shared" si="257"/>
        <v>41817.648240740738</v>
      </c>
    </row>
    <row r="2701" spans="1:20" ht="3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41829.646562499998</v>
      </c>
      <c r="T2701" s="12">
        <f t="shared" si="257"/>
        <v>41859.646562499998</v>
      </c>
    </row>
    <row r="2702" spans="1:20" ht="3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41870.62467592593</v>
      </c>
      <c r="T2702" s="12">
        <f t="shared" si="257"/>
        <v>41900.62467592593</v>
      </c>
    </row>
    <row r="2703" spans="1:20" ht="3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42801.524699074071</v>
      </c>
      <c r="T2703" s="12">
        <f t="shared" si="257"/>
        <v>42832.483032407406</v>
      </c>
    </row>
    <row r="2704" spans="1:20" ht="3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42800.551817129628</v>
      </c>
      <c r="T2704" s="12">
        <f t="shared" si="257"/>
        <v>42830.510150462964</v>
      </c>
    </row>
    <row r="2705" spans="1:2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42756.440162037034</v>
      </c>
      <c r="T2705" s="12">
        <f t="shared" si="257"/>
        <v>42816.398495370369</v>
      </c>
    </row>
    <row r="2706" spans="1:20" ht="3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42787.612430555557</v>
      </c>
      <c r="T2706" s="12">
        <f t="shared" si="257"/>
        <v>42830.570763888885</v>
      </c>
    </row>
    <row r="2707" spans="1:2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42773.666180555556</v>
      </c>
      <c r="T2707" s="12">
        <f t="shared" si="257"/>
        <v>42818.624513888892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41899.044942129629</v>
      </c>
      <c r="T2708" s="12">
        <f t="shared" si="257"/>
        <v>41928.040972222225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41391.532905092594</v>
      </c>
      <c r="T2709" s="12">
        <f t="shared" si="257"/>
        <v>41421.040972222225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42512.448217592595</v>
      </c>
      <c r="T2710" s="12">
        <f t="shared" si="257"/>
        <v>42572.448217592595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42611.899780092594</v>
      </c>
      <c r="T2711" s="12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41827.979490740741</v>
      </c>
      <c r="T2712" s="12">
        <f t="shared" si="257"/>
        <v>41859.833333333336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41780.495254629634</v>
      </c>
      <c r="T2713" s="12">
        <f t="shared" si="257"/>
        <v>41810.667361111111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41431.812037037038</v>
      </c>
      <c r="T2714" s="12">
        <f t="shared" si="257"/>
        <v>41468.5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42322.403749999998</v>
      </c>
      <c r="T2715" s="12">
        <f t="shared" si="257"/>
        <v>42362.403749999998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42629.405046296291</v>
      </c>
      <c r="T2716" s="12">
        <f t="shared" si="257"/>
        <v>42657.708333333328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42387.148472222223</v>
      </c>
      <c r="T2717" s="12">
        <f t="shared" si="257"/>
        <v>42421.148472222223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42255.083252314813</v>
      </c>
      <c r="T2718" s="12">
        <f t="shared" si="257"/>
        <v>42285.083252314813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41934.664918981485</v>
      </c>
      <c r="T2719" s="12">
        <f t="shared" si="257"/>
        <v>41979.706585648149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42465.346585648149</v>
      </c>
      <c r="T2720" s="12">
        <f t="shared" si="257"/>
        <v>42493.708333333328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42417.781180555554</v>
      </c>
      <c r="T2721" s="12">
        <f t="shared" si="257"/>
        <v>42477.739513888882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42655.215891203698</v>
      </c>
      <c r="T2722" s="12">
        <f t="shared" si="257"/>
        <v>42685.257557870369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41493.293958333335</v>
      </c>
      <c r="T2723" s="12">
        <f t="shared" si="257"/>
        <v>41523.541666666664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42704.607094907406</v>
      </c>
      <c r="T2724" s="12">
        <f t="shared" si="257"/>
        <v>42764.607094907406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41944.58898148148</v>
      </c>
      <c r="T2725" s="12">
        <f t="shared" si="257"/>
        <v>42004.630648148144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42199.07707175926</v>
      </c>
      <c r="T2726" s="12">
        <f t="shared" si="257"/>
        <v>42231.07707175926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42745.494618055556</v>
      </c>
      <c r="T2727" s="12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42452.329988425925</v>
      </c>
      <c r="T2728" s="12">
        <f t="shared" si="257"/>
        <v>42482.329988425925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42198.426655092597</v>
      </c>
      <c r="T2729" s="12">
        <f t="shared" si="257"/>
        <v>42223.426655092597</v>
      </c>
    </row>
    <row r="2730" spans="1:2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42333.34993055556</v>
      </c>
      <c r="T2730" s="12">
        <f t="shared" si="257"/>
        <v>42368.34993055556</v>
      </c>
    </row>
    <row r="2731" spans="1:2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42094.990706018521</v>
      </c>
      <c r="T2731" s="12">
        <f t="shared" si="257"/>
        <v>42124.990706018521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41351.291377314818</v>
      </c>
      <c r="T2732" s="12">
        <f t="shared" si="257"/>
        <v>41386.291377314818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41872.275717592594</v>
      </c>
      <c r="T2733" s="12">
        <f t="shared" si="257"/>
        <v>41929.916666666664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41389.558194444442</v>
      </c>
      <c r="T2734" s="12">
        <f t="shared" si="257"/>
        <v>41421.75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42044.022847222222</v>
      </c>
      <c r="T2735" s="12">
        <f t="shared" si="257"/>
        <v>42103.981180555551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42626.418888888889</v>
      </c>
      <c r="T2736" s="12">
        <f t="shared" si="257"/>
        <v>42656.665972222225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41315.870949074073</v>
      </c>
      <c r="T2737" s="12">
        <f t="shared" si="257"/>
        <v>41346.583333333336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41722.416354166664</v>
      </c>
      <c r="T2738" s="12">
        <f t="shared" si="257"/>
        <v>41752.416354166664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41611.667673611111</v>
      </c>
      <c r="T2739" s="12">
        <f t="shared" si="257"/>
        <v>41654.541666666664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42619.893564814818</v>
      </c>
      <c r="T2740" s="12">
        <f t="shared" si="257"/>
        <v>42679.893564814818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41719.637928240743</v>
      </c>
      <c r="T2741" s="12">
        <f t="shared" si="257"/>
        <v>41764.637928240743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42044.781851851847</v>
      </c>
      <c r="T2742" s="12">
        <f t="shared" si="257"/>
        <v>42074.74018518519</v>
      </c>
    </row>
    <row r="2743" spans="1:2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41911.407430555555</v>
      </c>
      <c r="T2743" s="12">
        <f t="shared" si="257"/>
        <v>41931.838194444441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41030.469756944447</v>
      </c>
      <c r="T2744" s="12">
        <f t="shared" si="257"/>
        <v>41044.469756944447</v>
      </c>
    </row>
    <row r="2745" spans="1:20" ht="3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42632.078784722224</v>
      </c>
      <c r="T2745" s="12">
        <f t="shared" si="257"/>
        <v>42662.078784722224</v>
      </c>
    </row>
    <row r="2746" spans="1:20" ht="3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40937.812476851854</v>
      </c>
      <c r="T2746" s="12">
        <f t="shared" si="257"/>
        <v>40967.812476851854</v>
      </c>
    </row>
    <row r="2747" spans="1:20" ht="3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41044.738055555557</v>
      </c>
      <c r="T2747" s="12">
        <f t="shared" si="257"/>
        <v>41104.738055555557</v>
      </c>
    </row>
    <row r="2748" spans="1:20" ht="3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41850.531377314815</v>
      </c>
      <c r="T2748" s="12">
        <f t="shared" si="257"/>
        <v>41880.531377314815</v>
      </c>
    </row>
    <row r="2749" spans="1:20" ht="30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41044.39811342593</v>
      </c>
      <c r="T2749" s="12">
        <f t="shared" si="257"/>
        <v>41075.881944444445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42585.4606712963</v>
      </c>
      <c r="T2750" s="12">
        <f t="shared" si="257"/>
        <v>42615.4606712963</v>
      </c>
    </row>
    <row r="2751" spans="1:2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42068.549039351856</v>
      </c>
      <c r="T2751" s="12">
        <f t="shared" si="257"/>
        <v>42098.507372685184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41078.649826388886</v>
      </c>
      <c r="T2752" s="12">
        <f t="shared" si="257"/>
        <v>41090.583333333336</v>
      </c>
    </row>
    <row r="2753" spans="1:20" ht="3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41747.637060185189</v>
      </c>
      <c r="T2753" s="12">
        <f t="shared" si="257"/>
        <v>41807.637060185189</v>
      </c>
    </row>
    <row r="2754" spans="1:20" ht="3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40855.515092592592</v>
      </c>
      <c r="T2754" s="12">
        <f t="shared" si="257"/>
        <v>40895.515092592592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LEN(N2755)-FIND("/", N2755))</f>
        <v>children's books</v>
      </c>
      <c r="S2755" s="12">
        <f t="shared" ref="S2755:S2818" si="262">(((J2755/60)/60)/24)+DATE(1970,1,1)+(-6/24)</f>
        <v>41117.650729166664</v>
      </c>
      <c r="T2755" s="12">
        <f t="shared" ref="T2755:T2818" si="263">(((I2755/60)/60)/24)+DATE(1970,1,1)+(-6/24)</f>
        <v>41147.650729166664</v>
      </c>
    </row>
    <row r="2756" spans="1:20" ht="3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41863.386006944449</v>
      </c>
      <c r="T2756" s="12">
        <f t="shared" si="263"/>
        <v>41893.386006944449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42072.540821759263</v>
      </c>
      <c r="T2757" s="12">
        <f t="shared" si="263"/>
        <v>42102.540821759263</v>
      </c>
    </row>
    <row r="2758" spans="1:20" ht="3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41620.65047453704</v>
      </c>
      <c r="T2758" s="12">
        <f t="shared" si="263"/>
        <v>41650.65047453704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42573.40662037037</v>
      </c>
      <c r="T2759" s="12">
        <f t="shared" si="263"/>
        <v>42588.40662037037</v>
      </c>
    </row>
    <row r="2760" spans="1:20" ht="3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42639.191932870366</v>
      </c>
      <c r="T2760" s="12">
        <f t="shared" si="263"/>
        <v>42653.191932870366</v>
      </c>
    </row>
    <row r="2761" spans="1:20" ht="3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42524.11650462963</v>
      </c>
      <c r="T2761" s="12">
        <f t="shared" si="263"/>
        <v>42567.11650462963</v>
      </c>
    </row>
    <row r="2762" spans="1:20" ht="3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41415.211319444446</v>
      </c>
      <c r="T2762" s="12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41246.813576388886</v>
      </c>
      <c r="T2763" s="12">
        <f t="shared" si="263"/>
        <v>41276.813576388886</v>
      </c>
    </row>
    <row r="2764" spans="1:20" ht="3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40926.786979166667</v>
      </c>
      <c r="T2764" s="12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41373.329675925925</v>
      </c>
      <c r="T2765" s="12">
        <f t="shared" si="263"/>
        <v>41418.329675925925</v>
      </c>
    </row>
    <row r="2766" spans="1:20" ht="3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41030.042025462964</v>
      </c>
      <c r="T2766" s="12">
        <f t="shared" si="263"/>
        <v>41059.541666666664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41194.329027777778</v>
      </c>
      <c r="T2767" s="12">
        <f t="shared" si="263"/>
        <v>41210.329027777778</v>
      </c>
    </row>
    <row r="2768" spans="1:20" ht="3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40736.418032407404</v>
      </c>
      <c r="T2768" s="12">
        <f t="shared" si="263"/>
        <v>40766.418032407404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42172.708912037036</v>
      </c>
      <c r="T2769" s="12">
        <f t="shared" si="263"/>
        <v>42232.708912037036</v>
      </c>
    </row>
    <row r="2770" spans="1:20" ht="30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40967.364849537036</v>
      </c>
      <c r="T2770" s="12">
        <f t="shared" si="263"/>
        <v>40997.323182870372</v>
      </c>
    </row>
    <row r="2771" spans="1:20" ht="3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41745.576273148145</v>
      </c>
      <c r="T2771" s="12">
        <f t="shared" si="263"/>
        <v>41795.576273148145</v>
      </c>
    </row>
    <row r="2772" spans="1:20" ht="3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41686.455208333333</v>
      </c>
      <c r="T2772" s="12">
        <f t="shared" si="263"/>
        <v>41716.413541666669</v>
      </c>
    </row>
    <row r="2773" spans="1:20" ht="3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41257.281712962962</v>
      </c>
      <c r="T2773" s="12">
        <f t="shared" si="263"/>
        <v>41306.458333333336</v>
      </c>
    </row>
    <row r="2774" spans="1:20" ht="3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41537.619143518517</v>
      </c>
      <c r="T2774" s="12">
        <f t="shared" si="263"/>
        <v>41552.619143518517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42474.61482638889</v>
      </c>
      <c r="T2775" s="12">
        <f t="shared" si="263"/>
        <v>42484.61482638889</v>
      </c>
    </row>
    <row r="2776" spans="1:20" ht="3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41310.876481481479</v>
      </c>
      <c r="T2776" s="12">
        <f t="shared" si="263"/>
        <v>41340.876481481479</v>
      </c>
    </row>
    <row r="2777" spans="1:20" ht="3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40862.763356481482</v>
      </c>
      <c r="T2777" s="12">
        <f t="shared" si="263"/>
        <v>40892.763356481482</v>
      </c>
    </row>
    <row r="2778" spans="1:20" ht="3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42136.047175925924</v>
      </c>
      <c r="T2778" s="12">
        <f t="shared" si="263"/>
        <v>42167.047175925924</v>
      </c>
    </row>
    <row r="2779" spans="1:20" ht="3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42172.419027777782</v>
      </c>
      <c r="T2779" s="12">
        <f t="shared" si="263"/>
        <v>42202.419027777782</v>
      </c>
    </row>
    <row r="2780" spans="1:20" ht="3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41846.728078703702</v>
      </c>
      <c r="T2780" s="12">
        <f t="shared" si="263"/>
        <v>41876.728078703702</v>
      </c>
    </row>
    <row r="2781" spans="1:20" ht="3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42300.335891203707</v>
      </c>
      <c r="T2781" s="12">
        <f t="shared" si="263"/>
        <v>42330.377557870372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42774.197777777779</v>
      </c>
      <c r="T2782" s="12">
        <f t="shared" si="263"/>
        <v>42804.197777777779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42018.69159722222</v>
      </c>
      <c r="T2783" s="12">
        <f t="shared" si="263"/>
        <v>42047.041666666672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42026.674976851849</v>
      </c>
      <c r="T2784" s="12">
        <f t="shared" si="263"/>
        <v>42051.957638888889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42103.285254629634</v>
      </c>
      <c r="T2785" s="12">
        <f t="shared" si="263"/>
        <v>42117.285254629634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41920.537534722222</v>
      </c>
      <c r="T2786" s="12">
        <f t="shared" si="263"/>
        <v>41941.537534722222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42557.939432870371</v>
      </c>
      <c r="T2787" s="12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41815.319212962961</v>
      </c>
      <c r="T2788" s="12">
        <f t="shared" si="263"/>
        <v>41829.319212962961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41807.948518518519</v>
      </c>
      <c r="T2789" s="12">
        <f t="shared" si="263"/>
        <v>41837.948518518519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42550.451886574068</v>
      </c>
      <c r="T2790" s="12">
        <f t="shared" si="263"/>
        <v>42580.451886574068</v>
      </c>
    </row>
    <row r="2791" spans="1:2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42055.763124999998</v>
      </c>
      <c r="T2791" s="12">
        <f t="shared" si="263"/>
        <v>42074.916666666672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42016.688692129625</v>
      </c>
      <c r="T2792" s="12">
        <f t="shared" si="263"/>
        <v>42046.688692129625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42591.649988425925</v>
      </c>
      <c r="T2793" s="12">
        <f t="shared" si="263"/>
        <v>42621.916666666672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42182.981006944443</v>
      </c>
      <c r="T2794" s="12">
        <f t="shared" si="263"/>
        <v>42227.981006944443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42176.169039351851</v>
      </c>
      <c r="T2795" s="12">
        <f t="shared" si="263"/>
        <v>42206.169039351851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42416.441655092596</v>
      </c>
      <c r="T2796" s="12">
        <f t="shared" si="263"/>
        <v>42432.541666666672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41780.275937500002</v>
      </c>
      <c r="T2797" s="12">
        <f t="shared" si="263"/>
        <v>41796.708333333336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41795.278101851851</v>
      </c>
      <c r="T2798" s="12">
        <f t="shared" si="263"/>
        <v>41825.278101851851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41798.69027777778</v>
      </c>
      <c r="T2799" s="12">
        <f t="shared" si="263"/>
        <v>41828.69027777778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42201.425011574072</v>
      </c>
      <c r="T2800" s="12">
        <f t="shared" si="263"/>
        <v>42216.416666666672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42507.014699074076</v>
      </c>
      <c r="T2801" s="12">
        <f t="shared" si="263"/>
        <v>42538.416666666672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41948.302847222221</v>
      </c>
      <c r="T2802" s="12">
        <f t="shared" si="263"/>
        <v>42008.302847222221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41899.993159722224</v>
      </c>
      <c r="T2803" s="12">
        <f t="shared" si="263"/>
        <v>41922.208333333336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42192.39707175926</v>
      </c>
      <c r="T2804" s="12">
        <f t="shared" si="263"/>
        <v>42222.39707175926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42157.815694444449</v>
      </c>
      <c r="T2805" s="12">
        <f t="shared" si="263"/>
        <v>42200.75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41881.203587962962</v>
      </c>
      <c r="T2806" s="12">
        <f t="shared" si="263"/>
        <v>41911.203587962962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42213.255474537036</v>
      </c>
      <c r="T2807" s="12">
        <f t="shared" si="263"/>
        <v>42238.255474537036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42185.017245370371</v>
      </c>
      <c r="T2808" s="12">
        <f t="shared" si="263"/>
        <v>42221.208333333328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42154.623124999998</v>
      </c>
      <c r="T2809" s="12">
        <f t="shared" si="263"/>
        <v>42184.623124999998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42208.59646990741</v>
      </c>
      <c r="T2810" s="12">
        <f t="shared" si="263"/>
        <v>42238.59646990741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42451.246817129635</v>
      </c>
      <c r="T2811" s="12">
        <f t="shared" si="263"/>
        <v>42459.360416666663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41758.88962962963</v>
      </c>
      <c r="T2812" s="12">
        <f t="shared" si="263"/>
        <v>41790.915972222225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42028.246562500004</v>
      </c>
      <c r="T2813" s="12">
        <f t="shared" si="263"/>
        <v>42058.246562500004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42054.49418981481</v>
      </c>
      <c r="T2814" s="12">
        <f t="shared" si="263"/>
        <v>42099.916666666672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42693.492604166662</v>
      </c>
      <c r="T2815" s="12">
        <f t="shared" si="263"/>
        <v>42718.492604166662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42103.149479166663</v>
      </c>
      <c r="T2816" s="12">
        <f t="shared" si="263"/>
        <v>42133.149479166663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42559.526724537034</v>
      </c>
      <c r="T2817" s="12">
        <f t="shared" si="263"/>
        <v>42589.526724537034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42188.217499999999</v>
      </c>
      <c r="T2818" s="12">
        <f t="shared" si="263"/>
        <v>42218.416666666672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ref="R2819:R2882" si="267">RIGHT(N2819, LEN(N2819)-FIND("/", N2819))</f>
        <v>plays</v>
      </c>
      <c r="S2819" s="12">
        <f t="shared" ref="S2819:S2882" si="268">(((J2819/60)/60)/24)+DATE(1970,1,1)+(-6/24)</f>
        <v>42023.384976851856</v>
      </c>
      <c r="T2819" s="12">
        <f t="shared" ref="T2819:T2882" si="269">(((I2819/60)/60)/24)+DATE(1970,1,1)+(-6/24)</f>
        <v>42063.384976851856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42250.348217592589</v>
      </c>
      <c r="T2820" s="12">
        <f t="shared" si="269"/>
        <v>42270.348217592589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42139.275567129633</v>
      </c>
      <c r="T2821" s="12">
        <f t="shared" si="269"/>
        <v>42169.275567129633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42401.360983796301</v>
      </c>
      <c r="T2822" s="12">
        <f t="shared" si="269"/>
        <v>42425.75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41875.672858796301</v>
      </c>
      <c r="T2823" s="12">
        <f t="shared" si="269"/>
        <v>41905.672858796301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42060.433935185181</v>
      </c>
      <c r="T2824" s="12">
        <f t="shared" si="269"/>
        <v>42090.392268518524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42066.761643518519</v>
      </c>
      <c r="T2825" s="12">
        <f t="shared" si="269"/>
        <v>42094.707638888889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42136.020787037036</v>
      </c>
      <c r="T2826" s="12">
        <f t="shared" si="269"/>
        <v>42167.821527777778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42312.542662037042</v>
      </c>
      <c r="T2827" s="12">
        <f t="shared" si="269"/>
        <v>42342.542662037042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42170.784861111111</v>
      </c>
      <c r="T2828" s="12">
        <f t="shared" si="269"/>
        <v>42195.041666666672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42494.433634259258</v>
      </c>
      <c r="T2829" s="12">
        <f t="shared" si="269"/>
        <v>42524.4375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42254.014687499999</v>
      </c>
      <c r="T2830" s="12">
        <f t="shared" si="269"/>
        <v>42279.708333333328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42495.184236111112</v>
      </c>
      <c r="T2831" s="12">
        <f t="shared" si="269"/>
        <v>42523.184236111112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41758.589675925927</v>
      </c>
      <c r="T2832" s="12">
        <f t="shared" si="269"/>
        <v>41770.915972222225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42171.574884259258</v>
      </c>
      <c r="T2833" s="12">
        <f t="shared" si="269"/>
        <v>42201.574884259258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41938.459421296298</v>
      </c>
      <c r="T2834" s="12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42267.877696759257</v>
      </c>
      <c r="T2835" s="12">
        <f t="shared" si="269"/>
        <v>42287.833333333328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42019.709837962961</v>
      </c>
      <c r="T2836" s="12">
        <f t="shared" si="269"/>
        <v>42034.709837962961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42313.453900462962</v>
      </c>
      <c r="T2837" s="12">
        <f t="shared" si="269"/>
        <v>42342.75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42746.011782407411</v>
      </c>
      <c r="T2838" s="12">
        <f t="shared" si="269"/>
        <v>42783.957638888889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42307.658379629633</v>
      </c>
      <c r="T2839" s="12">
        <f t="shared" si="269"/>
        <v>42347.700046296297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41842.357592592591</v>
      </c>
      <c r="T2840" s="12">
        <f t="shared" si="269"/>
        <v>41864.666666666664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41852.990208333329</v>
      </c>
      <c r="T2841" s="12">
        <f t="shared" si="269"/>
        <v>41875.957638888889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42059.785636574074</v>
      </c>
      <c r="T2842" s="12">
        <f t="shared" si="269"/>
        <v>42081.458333333328</v>
      </c>
    </row>
    <row r="2843" spans="1:20" ht="3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42291.489548611105</v>
      </c>
      <c r="T2843" s="12">
        <f t="shared" si="269"/>
        <v>42351.531215277777</v>
      </c>
    </row>
    <row r="2844" spans="1:20" ht="3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41784.702488425923</v>
      </c>
      <c r="T2844" s="12">
        <f t="shared" si="269"/>
        <v>41811.208333333336</v>
      </c>
    </row>
    <row r="2845" spans="1:20" ht="3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42492.487847222219</v>
      </c>
      <c r="T2845" s="12">
        <f t="shared" si="269"/>
        <v>42533.916666666672</v>
      </c>
    </row>
    <row r="2846" spans="1:20" ht="3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42709.296064814815</v>
      </c>
      <c r="T2846" s="12">
        <f t="shared" si="269"/>
        <v>42739.296064814815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42102.766585648147</v>
      </c>
      <c r="T2847" s="12">
        <f t="shared" si="269"/>
        <v>42162.766585648147</v>
      </c>
    </row>
    <row r="2848" spans="1:20" ht="3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42108.442060185189</v>
      </c>
      <c r="T2848" s="12">
        <f t="shared" si="269"/>
        <v>42153.442060185189</v>
      </c>
    </row>
    <row r="2849" spans="1:20" ht="3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42453.556307870371</v>
      </c>
      <c r="T2849" s="12">
        <f t="shared" si="269"/>
        <v>42513.556307870371</v>
      </c>
    </row>
    <row r="2850" spans="1:20" ht="3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42123.398831018523</v>
      </c>
      <c r="T2850" s="12">
        <f t="shared" si="269"/>
        <v>42153.398831018523</v>
      </c>
    </row>
    <row r="2851" spans="1:20" ht="3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42453.178240740745</v>
      </c>
      <c r="T2851" s="12">
        <f t="shared" si="269"/>
        <v>42483.178240740745</v>
      </c>
    </row>
    <row r="2852" spans="1:20" ht="3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41857.757071759261</v>
      </c>
      <c r="T2852" s="12">
        <f t="shared" si="269"/>
        <v>41887.757071759261</v>
      </c>
    </row>
    <row r="2853" spans="1:20" ht="3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42389.752650462964</v>
      </c>
      <c r="T2853" s="12">
        <f t="shared" si="269"/>
        <v>42398.720138888893</v>
      </c>
    </row>
    <row r="2854" spans="1:20" ht="3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41780.795173611114</v>
      </c>
      <c r="T2854" s="12">
        <f t="shared" si="269"/>
        <v>41810.795173611114</v>
      </c>
    </row>
    <row r="2855" spans="1:20" ht="3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41835.940937499996</v>
      </c>
      <c r="T2855" s="12">
        <f t="shared" si="269"/>
        <v>41895.940937499996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42111.46665509259</v>
      </c>
      <c r="T2856" s="12">
        <f t="shared" si="269"/>
        <v>42131.46665509259</v>
      </c>
    </row>
    <row r="2857" spans="1:20" ht="3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42369.757766203707</v>
      </c>
      <c r="T2857" s="12">
        <f t="shared" si="269"/>
        <v>42398.731944444444</v>
      </c>
    </row>
    <row r="2858" spans="1:20" ht="30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42164.787581018521</v>
      </c>
      <c r="T2858" s="12">
        <f t="shared" si="269"/>
        <v>42224.648611111115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42726.670081018514</v>
      </c>
      <c r="T2859" s="12">
        <f t="shared" si="269"/>
        <v>42786.5</v>
      </c>
    </row>
    <row r="2860" spans="1:20" ht="3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41954.295081018514</v>
      </c>
      <c r="T2860" s="12">
        <f t="shared" si="269"/>
        <v>41978.227777777778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42233.112314814818</v>
      </c>
      <c r="T2861" s="12">
        <f t="shared" si="269"/>
        <v>42293.112314814818</v>
      </c>
    </row>
    <row r="2862" spans="1:20" ht="3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42480.550648148142</v>
      </c>
      <c r="T2862" s="12">
        <f t="shared" si="269"/>
        <v>42540.550648148142</v>
      </c>
    </row>
    <row r="2863" spans="1:20" ht="3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42257.340833333335</v>
      </c>
      <c r="T2863" s="12">
        <f t="shared" si="269"/>
        <v>42271.340833333335</v>
      </c>
    </row>
    <row r="2864" spans="1:20" ht="30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41784.539687500001</v>
      </c>
      <c r="T2864" s="12">
        <f t="shared" si="269"/>
        <v>41814.539687500001</v>
      </c>
    </row>
    <row r="2865" spans="1:20" ht="3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41831.425034722226</v>
      </c>
      <c r="T2865" s="12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42172.363506944443</v>
      </c>
      <c r="T2866" s="12">
        <f t="shared" si="269"/>
        <v>42202.304166666669</v>
      </c>
    </row>
    <row r="2867" spans="1:20" ht="3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41949.864108796297</v>
      </c>
      <c r="T2867" s="12">
        <f t="shared" si="269"/>
        <v>42009.864108796297</v>
      </c>
    </row>
    <row r="2868" spans="1:20" ht="3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42627.705104166671</v>
      </c>
      <c r="T2868" s="12">
        <f t="shared" si="269"/>
        <v>42657.666666666672</v>
      </c>
    </row>
    <row r="2869" spans="1:20" ht="3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42530.945277777777</v>
      </c>
      <c r="T2869" s="12">
        <f t="shared" si="269"/>
        <v>42554.916666666672</v>
      </c>
    </row>
    <row r="2870" spans="1:20" ht="3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42618.577013888891</v>
      </c>
      <c r="T2870" s="12">
        <f t="shared" si="269"/>
        <v>42648.577013888891</v>
      </c>
    </row>
    <row r="2871" spans="1:20" ht="3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42540.343530092592</v>
      </c>
      <c r="T2871" s="12">
        <f t="shared" si="269"/>
        <v>42570.343530092592</v>
      </c>
    </row>
    <row r="2872" spans="1:20" ht="3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41745.939409722225</v>
      </c>
      <c r="T2872" s="12">
        <f t="shared" si="269"/>
        <v>41775.939409722225</v>
      </c>
    </row>
    <row r="2873" spans="1:20" ht="3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41974.488576388889</v>
      </c>
      <c r="T2873" s="12">
        <f t="shared" si="269"/>
        <v>41994.488576388889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42114.86618055556</v>
      </c>
      <c r="T2874" s="12">
        <f t="shared" si="269"/>
        <v>42174.86618055556</v>
      </c>
    </row>
    <row r="2875" spans="1:20" ht="3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42002.567488425921</v>
      </c>
      <c r="T2875" s="12">
        <f t="shared" si="269"/>
        <v>42032.567488425921</v>
      </c>
    </row>
    <row r="2876" spans="1:20" ht="3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42722.59474537037</v>
      </c>
      <c r="T2876" s="12">
        <f t="shared" si="269"/>
        <v>42752.59474537037</v>
      </c>
    </row>
    <row r="2877" spans="1:20" ht="3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42464.878391203703</v>
      </c>
      <c r="T2877" s="12">
        <f t="shared" si="269"/>
        <v>42494.878391203703</v>
      </c>
    </row>
    <row r="2878" spans="1:20" ht="3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42171.493969907402</v>
      </c>
      <c r="T2878" s="12">
        <f t="shared" si="269"/>
        <v>42201.493969907402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42672.705138888887</v>
      </c>
      <c r="T2879" s="12">
        <f t="shared" si="269"/>
        <v>42704.458333333328</v>
      </c>
    </row>
    <row r="2880" spans="1:20" ht="30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42128.365682870368</v>
      </c>
      <c r="T2880" s="12">
        <f t="shared" si="269"/>
        <v>42188.365682870368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42359.475243055553</v>
      </c>
      <c r="T2881" s="12">
        <f t="shared" si="269"/>
        <v>42389.475243055553</v>
      </c>
    </row>
    <row r="2882" spans="1:20" ht="3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42192.655694444446</v>
      </c>
      <c r="T2882" s="12">
        <f t="shared" si="269"/>
        <v>42236.461805555555</v>
      </c>
    </row>
    <row r="2883" spans="1:20" ht="3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LEN(N2883)-FIND("/", N2883))</f>
        <v>plays</v>
      </c>
      <c r="S2883" s="12">
        <f t="shared" ref="S2883:S2946" si="274">(((J2883/60)/60)/24)+DATE(1970,1,1)+(-6/24)</f>
        <v>41916.347638888888</v>
      </c>
      <c r="T2883" s="12">
        <f t="shared" ref="T2883:T2946" si="275">(((I2883/60)/60)/24)+DATE(1970,1,1)+(-6/24)</f>
        <v>41976.389305555553</v>
      </c>
    </row>
    <row r="2884" spans="1:20" ht="3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42461.346273148149</v>
      </c>
      <c r="T2884" s="12">
        <f t="shared" si="275"/>
        <v>42491.346273148149</v>
      </c>
    </row>
    <row r="2885" spans="1:20" ht="3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42370.65320601852</v>
      </c>
      <c r="T2885" s="12">
        <f t="shared" si="275"/>
        <v>42405.957638888889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41948.477256944447</v>
      </c>
      <c r="T2886" s="12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42046.82640046296</v>
      </c>
      <c r="T2887" s="12">
        <f t="shared" si="275"/>
        <v>42076.784733796296</v>
      </c>
    </row>
    <row r="2888" spans="1:20" ht="3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42261.382916666669</v>
      </c>
      <c r="T2888" s="12">
        <f t="shared" si="275"/>
        <v>42265.915972222225</v>
      </c>
    </row>
    <row r="2889" spans="1:20" ht="3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41985.177361111113</v>
      </c>
      <c r="T2889" s="12">
        <f t="shared" si="275"/>
        <v>42015.177361111113</v>
      </c>
    </row>
    <row r="2890" spans="1:20" ht="3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41922.285185185188</v>
      </c>
      <c r="T2890" s="12">
        <f t="shared" si="275"/>
        <v>41929.957638888889</v>
      </c>
    </row>
    <row r="2891" spans="1:20" ht="30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41850.613252314812</v>
      </c>
      <c r="T2891" s="12">
        <f t="shared" si="275"/>
        <v>41880.613252314812</v>
      </c>
    </row>
    <row r="2892" spans="1:20" ht="3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41831.492962962962</v>
      </c>
      <c r="T2892" s="12">
        <f t="shared" si="275"/>
        <v>41859.875</v>
      </c>
    </row>
    <row r="2893" spans="1:20" ht="3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42415.633425925931</v>
      </c>
      <c r="T2893" s="12">
        <f t="shared" si="275"/>
        <v>42475.59175925926</v>
      </c>
    </row>
    <row r="2894" spans="1:20" ht="3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41869.464166666665</v>
      </c>
      <c r="T2894" s="12">
        <f t="shared" si="275"/>
        <v>41876.625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41953.523090277777</v>
      </c>
      <c r="T2895" s="12">
        <f t="shared" si="275"/>
        <v>42012.833333333328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42037.736284722225</v>
      </c>
      <c r="T2896" s="12">
        <f t="shared" si="275"/>
        <v>42097.694618055553</v>
      </c>
    </row>
    <row r="2897" spans="1:20" ht="3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41811.305462962962</v>
      </c>
      <c r="T2897" s="12">
        <f t="shared" si="275"/>
        <v>41812.625</v>
      </c>
    </row>
    <row r="2898" spans="1:20" ht="3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42701.658807870372</v>
      </c>
      <c r="T2898" s="12">
        <f t="shared" si="275"/>
        <v>42716</v>
      </c>
    </row>
    <row r="2899" spans="1:20" ht="3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42258.396504629629</v>
      </c>
      <c r="T2899" s="12">
        <f t="shared" si="275"/>
        <v>42288.395196759258</v>
      </c>
    </row>
    <row r="2900" spans="1:20" ht="3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42278.414965277778</v>
      </c>
      <c r="T2900" s="12">
        <f t="shared" si="275"/>
        <v>42308.414965277778</v>
      </c>
    </row>
    <row r="2901" spans="1:20" ht="3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42514.828217592592</v>
      </c>
      <c r="T2901" s="12">
        <f t="shared" si="275"/>
        <v>42574.828217592592</v>
      </c>
    </row>
    <row r="2902" spans="1:20" ht="3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41829.984166666669</v>
      </c>
      <c r="T2902" s="12">
        <f t="shared" si="275"/>
        <v>41859.984166666669</v>
      </c>
    </row>
    <row r="2903" spans="1:20" ht="3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41982.654386574075</v>
      </c>
      <c r="T2903" s="12">
        <f t="shared" si="275"/>
        <v>42042.654386574075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42210.189768518518</v>
      </c>
      <c r="T2904" s="12">
        <f t="shared" si="275"/>
        <v>42240.189768518518</v>
      </c>
    </row>
    <row r="2905" spans="1:20" ht="3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42195.916874999995</v>
      </c>
      <c r="T2905" s="12">
        <f t="shared" si="275"/>
        <v>42255.916874999995</v>
      </c>
    </row>
    <row r="2906" spans="1:20" ht="3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41940.717951388891</v>
      </c>
      <c r="T2906" s="12">
        <f t="shared" si="275"/>
        <v>41952.25</v>
      </c>
    </row>
    <row r="2907" spans="1:20" ht="3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42605.806863425925</v>
      </c>
      <c r="T2907" s="12">
        <f t="shared" si="275"/>
        <v>42619.806863425925</v>
      </c>
    </row>
    <row r="2908" spans="1:20" ht="3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42199.398912037039</v>
      </c>
      <c r="T2908" s="12">
        <f t="shared" si="275"/>
        <v>42216.791666666672</v>
      </c>
    </row>
    <row r="2909" spans="1:20" ht="3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42444.627743055549</v>
      </c>
      <c r="T2909" s="12">
        <f t="shared" si="275"/>
        <v>42504.627743055549</v>
      </c>
    </row>
    <row r="2910" spans="1:20" ht="3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42499.481701388882</v>
      </c>
      <c r="T2910" s="12">
        <f t="shared" si="275"/>
        <v>42529.481701388882</v>
      </c>
    </row>
    <row r="2911" spans="1:20" ht="3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41929.016215277778</v>
      </c>
      <c r="T2911" s="12">
        <f t="shared" si="275"/>
        <v>41968.573611111111</v>
      </c>
    </row>
    <row r="2912" spans="1:20" ht="3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42107.591284722221</v>
      </c>
      <c r="T2912" s="12">
        <f t="shared" si="275"/>
        <v>42167.591284722221</v>
      </c>
    </row>
    <row r="2913" spans="1:20" ht="3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42142.518819444449</v>
      </c>
      <c r="T2913" s="12">
        <f t="shared" si="275"/>
        <v>42182.518819444449</v>
      </c>
    </row>
    <row r="2914" spans="1:20" ht="3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42353.881643518514</v>
      </c>
      <c r="T2914" s="12">
        <f t="shared" si="275"/>
        <v>42383.881643518514</v>
      </c>
    </row>
    <row r="2915" spans="1:20" ht="3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41828.672905092593</v>
      </c>
      <c r="T2915" s="12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42017.657337962963</v>
      </c>
      <c r="T2916" s="12">
        <f t="shared" si="275"/>
        <v>42077.615671296298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42415.148032407407</v>
      </c>
      <c r="T2917" s="12">
        <f t="shared" si="275"/>
        <v>42445.106365740736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41755.226724537039</v>
      </c>
      <c r="T2918" s="12">
        <f t="shared" si="275"/>
        <v>41778.226724537039</v>
      </c>
    </row>
    <row r="2919" spans="1:20" ht="30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42244.984340277777</v>
      </c>
      <c r="T2919" s="12">
        <f t="shared" si="275"/>
        <v>42262.984340277777</v>
      </c>
    </row>
    <row r="2920" spans="1:20" ht="3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42278.379710648151</v>
      </c>
      <c r="T2920" s="12">
        <f t="shared" si="275"/>
        <v>42306.379710648151</v>
      </c>
    </row>
    <row r="2921" spans="1:20" ht="3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41826.36954861111</v>
      </c>
      <c r="T2921" s="12">
        <f t="shared" si="275"/>
        <v>41856.36954861111</v>
      </c>
    </row>
    <row r="2922" spans="1:20" ht="3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42058.542476851857</v>
      </c>
      <c r="T2922" s="12">
        <f t="shared" si="275"/>
        <v>42088.500810185185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41877.636620370373</v>
      </c>
      <c r="T2923" s="12">
        <f t="shared" si="275"/>
        <v>41907.636620370373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42097.624155092592</v>
      </c>
      <c r="T2924" s="12">
        <f t="shared" si="275"/>
        <v>42142.624155092592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42012.90253472222</v>
      </c>
      <c r="T2925" s="12">
        <f t="shared" si="275"/>
        <v>42027.875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42103.306828703702</v>
      </c>
      <c r="T2926" s="12">
        <f t="shared" si="275"/>
        <v>42132.915972222225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41863.334120370368</v>
      </c>
      <c r="T2927" s="12">
        <f t="shared" si="275"/>
        <v>41893.334120370368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42044.515960648147</v>
      </c>
      <c r="T2928" s="12">
        <f t="shared" si="275"/>
        <v>42058.515960648147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41806.419317129628</v>
      </c>
      <c r="T2929" s="12">
        <f t="shared" si="275"/>
        <v>41834.958333333336</v>
      </c>
    </row>
    <row r="2930" spans="1:2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42403.748217592598</v>
      </c>
      <c r="T2930" s="12">
        <f t="shared" si="275"/>
        <v>42433.748217592598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41754.314328703702</v>
      </c>
      <c r="T2931" s="12">
        <f t="shared" si="275"/>
        <v>41784.314328703702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42101.334074074075</v>
      </c>
      <c r="T2932" s="12">
        <f t="shared" si="275"/>
        <v>42131.334074074075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41872.041238425925</v>
      </c>
      <c r="T2933" s="12">
        <f t="shared" si="275"/>
        <v>41897.005555555559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42024.914780092593</v>
      </c>
      <c r="T2934" s="12">
        <f t="shared" si="275"/>
        <v>42056.208333333328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42495.706631944442</v>
      </c>
      <c r="T2935" s="12">
        <f t="shared" si="275"/>
        <v>42525.706631944442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41775.386157407411</v>
      </c>
      <c r="T2936" s="12">
        <f t="shared" si="275"/>
        <v>41805.386157407411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42553.333425925928</v>
      </c>
      <c r="T2937" s="12">
        <f t="shared" si="275"/>
        <v>42611.458333333328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41912.400729166664</v>
      </c>
      <c r="T2938" s="12">
        <f t="shared" si="275"/>
        <v>41924.957638888889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41803.207326388889</v>
      </c>
      <c r="T2939" s="12">
        <f t="shared" si="275"/>
        <v>41833.207326388889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42004.453865740739</v>
      </c>
      <c r="T2940" s="12">
        <f t="shared" si="275"/>
        <v>42034.453865740739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41845.559166666666</v>
      </c>
      <c r="T2941" s="12">
        <f t="shared" si="275"/>
        <v>41878.791666666664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41982.523356481484</v>
      </c>
      <c r="T2942" s="12">
        <f t="shared" si="275"/>
        <v>42022.523356481484</v>
      </c>
    </row>
    <row r="2943" spans="1:20" ht="3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42034.710127314815</v>
      </c>
      <c r="T2943" s="12">
        <f t="shared" si="275"/>
        <v>42064.710127314815</v>
      </c>
    </row>
    <row r="2944" spans="1:20" ht="3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42334.553923611107</v>
      </c>
      <c r="T2944" s="12">
        <f t="shared" si="275"/>
        <v>42354.595833333333</v>
      </c>
    </row>
    <row r="2945" spans="1:20" ht="3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42076.879398148143</v>
      </c>
      <c r="T2945" s="12">
        <f t="shared" si="275"/>
        <v>42106.879398148143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42132.6643287037</v>
      </c>
      <c r="T2946" s="12">
        <f t="shared" si="275"/>
        <v>42162.6643287037</v>
      </c>
    </row>
    <row r="2947" spans="1:20" ht="3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LEN(N2947)-FIND("/", N2947))</f>
        <v>spaces</v>
      </c>
      <c r="S2947" s="12">
        <f t="shared" ref="S2947:S3010" si="280">(((J2947/60)/60)/24)+DATE(1970,1,1)+(-6/24)</f>
        <v>42117.889583333337</v>
      </c>
      <c r="T2947" s="12">
        <f t="shared" ref="T2947:T3010" si="281">(((I2947/60)/60)/24)+DATE(1970,1,1)+(-6/24)</f>
        <v>42147.889583333337</v>
      </c>
    </row>
    <row r="2948" spans="1:20" ht="3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42567.281157407408</v>
      </c>
      <c r="T2948" s="12">
        <f t="shared" si="281"/>
        <v>42597.281157407408</v>
      </c>
    </row>
    <row r="2949" spans="1:20" ht="3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42649.312118055561</v>
      </c>
      <c r="T2949" s="12">
        <f t="shared" si="281"/>
        <v>42698.465972222228</v>
      </c>
    </row>
    <row r="2950" spans="1:20" ht="3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42097.399224537032</v>
      </c>
      <c r="T2950" s="12">
        <f t="shared" si="281"/>
        <v>42157.399224537032</v>
      </c>
    </row>
    <row r="2951" spans="1:20" ht="3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42297.573113425926</v>
      </c>
      <c r="T2951" s="12">
        <f t="shared" si="281"/>
        <v>42327.614780092597</v>
      </c>
    </row>
    <row r="2952" spans="1:20" ht="3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42362.11518518519</v>
      </c>
      <c r="T2952" s="12">
        <f t="shared" si="281"/>
        <v>42392.11518518519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41872.552928240737</v>
      </c>
      <c r="T2953" s="12">
        <f t="shared" si="281"/>
        <v>41917.552928240737</v>
      </c>
    </row>
    <row r="2954" spans="1:20" ht="3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42628.440266203703</v>
      </c>
      <c r="T2954" s="12">
        <f t="shared" si="281"/>
        <v>42659.916666666672</v>
      </c>
    </row>
    <row r="2955" spans="1:20" ht="3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42255.541909722218</v>
      </c>
      <c r="T2955" s="12">
        <f t="shared" si="281"/>
        <v>42285.541909722218</v>
      </c>
    </row>
    <row r="2956" spans="1:20" ht="3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42790.333368055552</v>
      </c>
      <c r="T2956" s="12">
        <f t="shared" si="281"/>
        <v>42810.291701388895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42141.491307870368</v>
      </c>
      <c r="T2957" s="12">
        <f t="shared" si="281"/>
        <v>42171.491307870368</v>
      </c>
    </row>
    <row r="2958" spans="1:20" ht="3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42464.708912037036</v>
      </c>
      <c r="T2958" s="12">
        <f t="shared" si="281"/>
        <v>42494.708912037036</v>
      </c>
    </row>
    <row r="2959" spans="1:20" ht="30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42030.761249999996</v>
      </c>
      <c r="T2959" s="12">
        <f t="shared" si="281"/>
        <v>42090.719583333332</v>
      </c>
    </row>
    <row r="2960" spans="1:20" ht="3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42438.529131944444</v>
      </c>
      <c r="T2960" s="12">
        <f t="shared" si="281"/>
        <v>42498.48746527778</v>
      </c>
    </row>
    <row r="2961" spans="1:20" ht="3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42497.758391203708</v>
      </c>
      <c r="T2961" s="12">
        <f t="shared" si="281"/>
        <v>42527.758391203708</v>
      </c>
    </row>
    <row r="2962" spans="1:20" ht="3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41863.507210648146</v>
      </c>
      <c r="T2962" s="12">
        <f t="shared" si="281"/>
        <v>41893.507210648146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42060.962488425925</v>
      </c>
      <c r="T2963" s="12">
        <f t="shared" si="281"/>
        <v>42088.916666666672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42035.99428240741</v>
      </c>
      <c r="T2964" s="12">
        <f t="shared" si="281"/>
        <v>42064.040972222225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42157.220185185186</v>
      </c>
      <c r="T2965" s="12">
        <f t="shared" si="281"/>
        <v>42187.220185185186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41827.659942129627</v>
      </c>
      <c r="T2966" s="12">
        <f t="shared" si="281"/>
        <v>41857.647222222222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42162.479548611111</v>
      </c>
      <c r="T2967" s="12">
        <f t="shared" si="281"/>
        <v>42192.479548611111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42233.488564814819</v>
      </c>
      <c r="T2968" s="12">
        <f t="shared" si="281"/>
        <v>42263.488564814819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42041.947824074072</v>
      </c>
      <c r="T2969" s="12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42585.273842592593</v>
      </c>
      <c r="T2970" s="12">
        <f t="shared" si="281"/>
        <v>42598.915972222225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42097.536493055552</v>
      </c>
      <c r="T2971" s="12">
        <f t="shared" si="281"/>
        <v>42127.702083333337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41808.419571759259</v>
      </c>
      <c r="T2972" s="12">
        <f t="shared" si="281"/>
        <v>41838.419571759259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41852.408310185187</v>
      </c>
      <c r="T2973" s="12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42693.860185185185</v>
      </c>
      <c r="T2974" s="12">
        <f t="shared" si="281"/>
        <v>42708.791666666672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42341.568379629629</v>
      </c>
      <c r="T2975" s="12">
        <f t="shared" si="281"/>
        <v>42369.916666666672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41879.811006944445</v>
      </c>
      <c r="T2976" s="12">
        <f t="shared" si="281"/>
        <v>41907.815972222219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41941.433865740742</v>
      </c>
      <c r="T2977" s="12">
        <f t="shared" si="281"/>
        <v>41969.875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42425.480671296296</v>
      </c>
      <c r="T2978" s="12">
        <f t="shared" si="281"/>
        <v>42442.25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42026.63118055556</v>
      </c>
      <c r="T2979" s="12">
        <f t="shared" si="281"/>
        <v>42085.843055555553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41922.390590277777</v>
      </c>
      <c r="T2980" s="12">
        <f t="shared" si="281"/>
        <v>41931.999305555553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41993.574340277773</v>
      </c>
      <c r="T2981" s="12">
        <f t="shared" si="281"/>
        <v>42010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42219.665856481486</v>
      </c>
      <c r="T2982" s="12">
        <f t="shared" si="281"/>
        <v>42239.833333333328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42225.309675925921</v>
      </c>
      <c r="T2983" s="12">
        <f t="shared" si="281"/>
        <v>42270.309675925921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42381.436840277776</v>
      </c>
      <c r="T2984" s="12">
        <f t="shared" si="281"/>
        <v>42411.436840277776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41894.382361111115</v>
      </c>
      <c r="T2985" s="12">
        <f t="shared" si="281"/>
        <v>41954.424027777779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42576.028715277775</v>
      </c>
      <c r="T2986" s="12">
        <f t="shared" si="281"/>
        <v>42606.028715277775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42654.723703703698</v>
      </c>
      <c r="T2987" s="12">
        <f t="shared" si="281"/>
        <v>42673.916666666672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42431.250069444446</v>
      </c>
      <c r="T2988" s="12">
        <f t="shared" si="281"/>
        <v>42491.208402777775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42627.057303240741</v>
      </c>
      <c r="T2989" s="12">
        <f t="shared" si="281"/>
        <v>42655.75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42511.112048611118</v>
      </c>
      <c r="T2990" s="12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42336.77039351852</v>
      </c>
      <c r="T2991" s="12">
        <f t="shared" si="281"/>
        <v>42358.957638888889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42341.32430555555</v>
      </c>
      <c r="T2992" s="12">
        <f t="shared" si="281"/>
        <v>42376.32430555555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42740.587152777778</v>
      </c>
      <c r="T2993" s="12">
        <f t="shared" si="281"/>
        <v>42762.587152777778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42622.517476851848</v>
      </c>
      <c r="T2994" s="12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42390.588738425926</v>
      </c>
      <c r="T2995" s="12">
        <f t="shared" si="281"/>
        <v>42420.588738425926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41885.228842592594</v>
      </c>
      <c r="T2996" s="12">
        <f t="shared" si="281"/>
        <v>41915.228842592594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42724.415173611109</v>
      </c>
      <c r="T2997" s="12">
        <f t="shared" si="281"/>
        <v>42754.415173611109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42090.662500000006</v>
      </c>
      <c r="T2998" s="12">
        <f t="shared" si="281"/>
        <v>42150.662500000006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42775.483715277776</v>
      </c>
      <c r="T2999" s="12">
        <f t="shared" si="281"/>
        <v>42792.957638888889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41777.943622685183</v>
      </c>
      <c r="T3000" s="12">
        <f t="shared" si="281"/>
        <v>41805.934027777781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42780.490277777775</v>
      </c>
      <c r="T3001" s="12">
        <f t="shared" si="281"/>
        <v>42794.833333333328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42752.577199074076</v>
      </c>
      <c r="T3002" s="12">
        <f t="shared" si="281"/>
        <v>42766.5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42534.645625000005</v>
      </c>
      <c r="T3003" s="12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41239.58625</v>
      </c>
      <c r="T3004" s="12">
        <f t="shared" si="281"/>
        <v>41269.58625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42398.599259259259</v>
      </c>
      <c r="T3005" s="12">
        <f t="shared" si="281"/>
        <v>42429.999305555553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41928.631064814814</v>
      </c>
      <c r="T3006" s="12">
        <f t="shared" si="281"/>
        <v>41958.672731481478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41888.424826388888</v>
      </c>
      <c r="T3007" s="12">
        <f t="shared" si="281"/>
        <v>41918.424826388888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41957.506840277783</v>
      </c>
      <c r="T3008" s="12">
        <f t="shared" si="281"/>
        <v>41987.506840277783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42097.966238425928</v>
      </c>
      <c r="T3009" s="12">
        <f t="shared" si="281"/>
        <v>42118.966238425928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42359.962025462963</v>
      </c>
      <c r="T3010" s="12">
        <f t="shared" si="281"/>
        <v>42389.962025462963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ref="R3011:R3074" si="285">RIGHT(N3011, LEN(N3011)-FIND("/", N3011))</f>
        <v>spaces</v>
      </c>
      <c r="S3011" s="12">
        <f t="shared" ref="S3011:S3074" si="286">(((J3011/60)/60)/24)+DATE(1970,1,1)+(-6/24)</f>
        <v>41939.319907407407</v>
      </c>
      <c r="T3011" s="12">
        <f t="shared" ref="T3011:T3074" si="287">(((I3011/60)/60)/24)+DATE(1970,1,1)+(-6/24)</f>
        <v>41969.361574074079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41996.582395833335</v>
      </c>
      <c r="T3012" s="12">
        <f t="shared" si="287"/>
        <v>42056.582395833335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42334.218935185185</v>
      </c>
      <c r="T3013" s="12">
        <f t="shared" si="287"/>
        <v>42361.707638888889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42024.452893518523</v>
      </c>
      <c r="T3014" s="12">
        <f t="shared" si="287"/>
        <v>42045.452893518523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42146.586215277777</v>
      </c>
      <c r="T3015" s="12">
        <f t="shared" si="287"/>
        <v>42176.586215277777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41919.873611111114</v>
      </c>
      <c r="T3016" s="12">
        <f t="shared" si="287"/>
        <v>41947.958333333336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41785.47729166667</v>
      </c>
      <c r="T3017" s="12">
        <f t="shared" si="287"/>
        <v>41800.916666666664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41778.298055555555</v>
      </c>
      <c r="T3018" s="12">
        <f t="shared" si="287"/>
        <v>41838.298055555555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41841.600034722222</v>
      </c>
      <c r="T3019" s="12">
        <f t="shared" si="287"/>
        <v>41871.600034722222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42163.04833333334</v>
      </c>
      <c r="T3020" s="12">
        <f t="shared" si="287"/>
        <v>42205.666666666672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41758.583564814813</v>
      </c>
      <c r="T3021" s="12">
        <f t="shared" si="287"/>
        <v>41785.875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42170.596446759257</v>
      </c>
      <c r="T3022" s="12">
        <f t="shared" si="287"/>
        <v>42230.596446759257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42660.368854166663</v>
      </c>
      <c r="T3023" s="12">
        <f t="shared" si="287"/>
        <v>42695.999305555553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42564.70380787037</v>
      </c>
      <c r="T3024" s="12">
        <f t="shared" si="287"/>
        <v>42609.70380787037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42121.425763888896</v>
      </c>
      <c r="T3025" s="12">
        <f t="shared" si="287"/>
        <v>42166.425763888896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41158.743923611109</v>
      </c>
      <c r="T3026" s="12">
        <f t="shared" si="287"/>
        <v>41188.743923611109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41761.259409722225</v>
      </c>
      <c r="T3027" s="12">
        <f t="shared" si="287"/>
        <v>41789.416666666664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42783.209398148145</v>
      </c>
      <c r="T3028" s="12">
        <f t="shared" si="287"/>
        <v>42797.209398148145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42053.454293981486</v>
      </c>
      <c r="T3029" s="12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42567.014178240745</v>
      </c>
      <c r="T3030" s="12">
        <f t="shared" si="287"/>
        <v>42597.014178240745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41932.458877314813</v>
      </c>
      <c r="T3031" s="12">
        <f t="shared" si="287"/>
        <v>41960.940972222219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42233.497349537036</v>
      </c>
      <c r="T3032" s="12">
        <f t="shared" si="287"/>
        <v>42263.497349537036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42597.632488425923</v>
      </c>
      <c r="T3033" s="12">
        <f t="shared" si="287"/>
        <v>42657.632488425923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42227.794664351852</v>
      </c>
      <c r="T3034" s="12">
        <f t="shared" si="287"/>
        <v>42257.794664351852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42569.860243055555</v>
      </c>
      <c r="T3035" s="12">
        <f t="shared" si="287"/>
        <v>42599.860243055555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42644.285358796296</v>
      </c>
      <c r="T3036" s="12">
        <f t="shared" si="287"/>
        <v>42674.915972222225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41368.310289351852</v>
      </c>
      <c r="T3037" s="12">
        <f t="shared" si="287"/>
        <v>41398.310289351852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41466.535231481481</v>
      </c>
      <c r="T3038" s="12">
        <f t="shared" si="287"/>
        <v>41502.249305555553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40378.643206018518</v>
      </c>
      <c r="T3039" s="12">
        <f t="shared" si="287"/>
        <v>40452.957638888889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42373.002280092594</v>
      </c>
      <c r="T3040" s="12">
        <f t="shared" si="287"/>
        <v>42433.002280092594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41610.544421296298</v>
      </c>
      <c r="T3041" s="12">
        <f t="shared" si="287"/>
        <v>41637.082638888889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42177.541909722218</v>
      </c>
      <c r="T3042" s="12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42359.618611111116</v>
      </c>
      <c r="T3043" s="12">
        <f t="shared" si="287"/>
        <v>42389.618611111116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42253.438043981485</v>
      </c>
      <c r="T3044" s="12">
        <f t="shared" si="287"/>
        <v>42283.438043981485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42082.820590277777</v>
      </c>
      <c r="T3045" s="12">
        <f t="shared" si="287"/>
        <v>42109.868055555555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42387.4768287037</v>
      </c>
      <c r="T3046" s="12">
        <f t="shared" si="287"/>
        <v>42402.4768287037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41842.905729166669</v>
      </c>
      <c r="T3047" s="12">
        <f t="shared" si="287"/>
        <v>41872.905729166669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41862.553078703706</v>
      </c>
      <c r="T3048" s="12">
        <f t="shared" si="287"/>
        <v>41891.952777777777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42443.739050925928</v>
      </c>
      <c r="T3049" s="12">
        <f t="shared" si="287"/>
        <v>42487.302777777775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41975.651180555549</v>
      </c>
      <c r="T3050" s="12">
        <f t="shared" si="287"/>
        <v>42004.640277777777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42138.764525462961</v>
      </c>
      <c r="T3051" s="12">
        <f t="shared" si="287"/>
        <v>42168.764525462961</v>
      </c>
    </row>
    <row r="3052" spans="1:2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42464.91851851852</v>
      </c>
      <c r="T3052" s="12">
        <f t="shared" si="287"/>
        <v>42494.91851851852</v>
      </c>
    </row>
    <row r="3053" spans="1:20" ht="3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42744.166030092587</v>
      </c>
      <c r="T3053" s="12">
        <f t="shared" si="287"/>
        <v>42774.166030092587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42122.420069444444</v>
      </c>
      <c r="T3054" s="12">
        <f t="shared" si="287"/>
        <v>42152.415972222225</v>
      </c>
    </row>
    <row r="3055" spans="1:20" ht="3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41862.511724537035</v>
      </c>
      <c r="T3055" s="12">
        <f t="shared" si="287"/>
        <v>41913.915972222225</v>
      </c>
    </row>
    <row r="3056" spans="1:20" ht="3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42027.582800925928</v>
      </c>
      <c r="T3056" s="12">
        <f t="shared" si="287"/>
        <v>42064.794444444444</v>
      </c>
    </row>
    <row r="3057" spans="1:20" ht="3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41953.70821759259</v>
      </c>
      <c r="T3057" s="12">
        <f t="shared" si="287"/>
        <v>42013.70821759259</v>
      </c>
    </row>
    <row r="3058" spans="1:20" ht="3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41851.386388888888</v>
      </c>
      <c r="T3058" s="12">
        <f t="shared" si="287"/>
        <v>41911.386388888888</v>
      </c>
    </row>
    <row r="3059" spans="1:20" ht="3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42433.400590277779</v>
      </c>
      <c r="T3059" s="12">
        <f t="shared" si="287"/>
        <v>42463.358923611115</v>
      </c>
    </row>
    <row r="3060" spans="1:20" ht="3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42460.124305555553</v>
      </c>
      <c r="T3060" s="12">
        <f t="shared" si="287"/>
        <v>42510.124305555553</v>
      </c>
    </row>
    <row r="3061" spans="1:20" ht="3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41829.685717592591</v>
      </c>
      <c r="T3061" s="12">
        <f t="shared" si="287"/>
        <v>41859.685717592591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42245.024699074071</v>
      </c>
      <c r="T3062" s="12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41834.534120370372</v>
      </c>
      <c r="T3063" s="12">
        <f t="shared" si="287"/>
        <v>41864.534120370372</v>
      </c>
    </row>
    <row r="3064" spans="1:20" ht="3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42248.285787037035</v>
      </c>
      <c r="T3064" s="12">
        <f t="shared" si="287"/>
        <v>42277.5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42630.672893518517</v>
      </c>
      <c r="T3065" s="12">
        <f t="shared" si="287"/>
        <v>42665.672893518517</v>
      </c>
    </row>
    <row r="3066" spans="1:2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42298.880162037036</v>
      </c>
      <c r="T3066" s="12">
        <f t="shared" si="287"/>
        <v>42330.040972222225</v>
      </c>
    </row>
    <row r="3067" spans="1:20" ht="3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41824.805231481485</v>
      </c>
      <c r="T3067" s="12">
        <f t="shared" si="287"/>
        <v>41849.805231481485</v>
      </c>
    </row>
    <row r="3068" spans="1:20" ht="3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42530.978437500002</v>
      </c>
      <c r="T3068" s="12">
        <f t="shared" si="287"/>
        <v>42560.978437500002</v>
      </c>
    </row>
    <row r="3069" spans="1:20" ht="3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42226.688414351855</v>
      </c>
      <c r="T3069" s="12">
        <f t="shared" si="287"/>
        <v>42256.688414351855</v>
      </c>
    </row>
    <row r="3070" spans="1:20" ht="3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42263.441574074073</v>
      </c>
      <c r="T3070" s="12">
        <f t="shared" si="287"/>
        <v>42293.441574074073</v>
      </c>
    </row>
    <row r="3071" spans="1:20" ht="3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41957.583726851852</v>
      </c>
      <c r="T3071" s="12">
        <f t="shared" si="287"/>
        <v>41987.583726851852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42690.483437499999</v>
      </c>
      <c r="T3072" s="12">
        <f t="shared" si="287"/>
        <v>42711.483437499999</v>
      </c>
    </row>
    <row r="3073" spans="1:20" ht="3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42097.482418981483</v>
      </c>
      <c r="T3073" s="12">
        <f t="shared" si="287"/>
        <v>42114.999305555553</v>
      </c>
    </row>
    <row r="3074" spans="1:20" ht="3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42658.440532407403</v>
      </c>
      <c r="T3074" s="12">
        <f t="shared" si="287"/>
        <v>42672.823611111111</v>
      </c>
    </row>
    <row r="3075" spans="1:20" ht="3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ref="R3075:R3138" si="291">RIGHT(N3075, LEN(N3075)-FIND("/", N3075))</f>
        <v>spaces</v>
      </c>
      <c r="S3075" s="12">
        <f t="shared" ref="S3075:S3138" si="292">(((J3075/60)/60)/24)+DATE(1970,1,1)+(-6/24)</f>
        <v>42111.434027777781</v>
      </c>
      <c r="T3075" s="12">
        <f t="shared" ref="T3075:T3138" si="293">(((I3075/60)/60)/24)+DATE(1970,1,1)+(-6/24)</f>
        <v>42169.554861111115</v>
      </c>
    </row>
    <row r="3076" spans="1:20" ht="4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42409.321284722217</v>
      </c>
      <c r="T3076" s="12">
        <f t="shared" si="293"/>
        <v>42439.321284722217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42550.852314814809</v>
      </c>
      <c r="T3077" s="12">
        <f t="shared" si="293"/>
        <v>42600.852314814809</v>
      </c>
    </row>
    <row r="3078" spans="1:2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42226.401886574073</v>
      </c>
      <c r="T3078" s="12">
        <f t="shared" si="293"/>
        <v>42286.401886574073</v>
      </c>
    </row>
    <row r="3079" spans="1:20" ht="3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42766.706921296296</v>
      </c>
      <c r="T3079" s="12">
        <f t="shared" si="293"/>
        <v>42796.706921296296</v>
      </c>
    </row>
    <row r="3080" spans="1:20" ht="3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42030.888831018514</v>
      </c>
      <c r="T3080" s="12">
        <f t="shared" si="293"/>
        <v>42060.888831018514</v>
      </c>
    </row>
    <row r="3081" spans="1:20" ht="3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42055.463368055556</v>
      </c>
      <c r="T3081" s="12">
        <f t="shared" si="293"/>
        <v>42085.421701388885</v>
      </c>
    </row>
    <row r="3082" spans="1:20" ht="3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41939.778287037036</v>
      </c>
      <c r="T3082" s="12">
        <f t="shared" si="293"/>
        <v>41999.8199537037</v>
      </c>
    </row>
    <row r="3083" spans="1:20" ht="3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42236.931608796294</v>
      </c>
      <c r="T3083" s="12">
        <f t="shared" si="293"/>
        <v>42266.931608796294</v>
      </c>
    </row>
    <row r="3084" spans="1:20" ht="3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42293.672986111109</v>
      </c>
      <c r="T3084" s="12">
        <f t="shared" si="293"/>
        <v>42323.71465277778</v>
      </c>
    </row>
    <row r="3085" spans="1:20" ht="4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41853.313402777778</v>
      </c>
      <c r="T3085" s="12">
        <f t="shared" si="293"/>
        <v>41882.958333333336</v>
      </c>
    </row>
    <row r="3086" spans="1:20" ht="3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42100.473738425921</v>
      </c>
      <c r="T3086" s="12">
        <f t="shared" si="293"/>
        <v>42129.533333333333</v>
      </c>
    </row>
    <row r="3087" spans="1:20" ht="3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42246.633784722217</v>
      </c>
      <c r="T3087" s="12">
        <f t="shared" si="293"/>
        <v>42276.633784722217</v>
      </c>
    </row>
    <row r="3088" spans="1:20" ht="3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42173.42082175926</v>
      </c>
      <c r="T3088" s="12">
        <f t="shared" si="293"/>
        <v>42233.42082175926</v>
      </c>
    </row>
    <row r="3089" spans="1:20" ht="3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42664.900347222225</v>
      </c>
      <c r="T3089" s="12">
        <f t="shared" si="293"/>
        <v>42724.942013888889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41981.32230324074</v>
      </c>
      <c r="T3090" s="12">
        <f t="shared" si="293"/>
        <v>42012.320138888885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42528.292627314819</v>
      </c>
      <c r="T3091" s="12">
        <f t="shared" si="293"/>
        <v>42559.832638888889</v>
      </c>
    </row>
    <row r="3092" spans="1:20" ht="3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42065.568807870368</v>
      </c>
      <c r="T3092" s="12">
        <f t="shared" si="293"/>
        <v>42125.527141203704</v>
      </c>
    </row>
    <row r="3093" spans="1:20" ht="3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42566.698414351849</v>
      </c>
      <c r="T3093" s="12">
        <f t="shared" si="293"/>
        <v>42596.698414351849</v>
      </c>
    </row>
    <row r="3094" spans="1:20" ht="3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42255.369351851856</v>
      </c>
      <c r="T3094" s="12">
        <f t="shared" si="293"/>
        <v>42292.666666666672</v>
      </c>
    </row>
    <row r="3095" spans="1:20" ht="3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41760.659039351849</v>
      </c>
      <c r="T3095" s="12">
        <f t="shared" si="293"/>
        <v>41790.915972222225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42207.545787037037</v>
      </c>
      <c r="T3096" s="12">
        <f t="shared" si="293"/>
        <v>42267.545787037037</v>
      </c>
    </row>
    <row r="3097" spans="1:20" ht="3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42522.775231481486</v>
      </c>
      <c r="T3097" s="12">
        <f t="shared" si="293"/>
        <v>42582.775231481486</v>
      </c>
    </row>
    <row r="3098" spans="1:20" ht="30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42114.575532407413</v>
      </c>
      <c r="T3098" s="12">
        <f t="shared" si="293"/>
        <v>42144.575532407413</v>
      </c>
    </row>
    <row r="3099" spans="1:20" ht="3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42629.253483796296</v>
      </c>
      <c r="T3099" s="12">
        <f t="shared" si="293"/>
        <v>42650.333333333328</v>
      </c>
    </row>
    <row r="3100" spans="1:20" ht="3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42359.542233796295</v>
      </c>
      <c r="T3100" s="12">
        <f t="shared" si="293"/>
        <v>42407.76180555555</v>
      </c>
    </row>
    <row r="3101" spans="1:20" ht="3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42381.939710648148</v>
      </c>
      <c r="T3101" s="12">
        <f t="shared" si="293"/>
        <v>42411.939710648148</v>
      </c>
    </row>
    <row r="3102" spans="1:20" ht="3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41902.372395833336</v>
      </c>
      <c r="T3102" s="12">
        <f t="shared" si="293"/>
        <v>41932.372395833336</v>
      </c>
    </row>
    <row r="3103" spans="1:20" ht="3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42171.133530092593</v>
      </c>
      <c r="T3103" s="12">
        <f t="shared" si="293"/>
        <v>42201.080555555556</v>
      </c>
    </row>
    <row r="3104" spans="1:20" ht="3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42555.090486111112</v>
      </c>
      <c r="T3104" s="12">
        <f t="shared" si="293"/>
        <v>42605.090486111112</v>
      </c>
    </row>
    <row r="3105" spans="1:2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42106.906319444446</v>
      </c>
      <c r="T3105" s="12">
        <f t="shared" si="293"/>
        <v>42166.906319444446</v>
      </c>
    </row>
    <row r="3106" spans="1:20" ht="3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42006.658692129626</v>
      </c>
      <c r="T3106" s="12">
        <f t="shared" si="293"/>
        <v>42037.833333333328</v>
      </c>
    </row>
    <row r="3107" spans="1:20" ht="3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41876.468935185185</v>
      </c>
      <c r="T3107" s="12">
        <f t="shared" si="293"/>
        <v>41930.958333333336</v>
      </c>
    </row>
    <row r="3108" spans="1:20" ht="3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42241.179120370376</v>
      </c>
      <c r="T3108" s="12">
        <f t="shared" si="293"/>
        <v>42263.666666666672</v>
      </c>
    </row>
    <row r="3109" spans="1:20" ht="3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42128.564247685179</v>
      </c>
      <c r="T3109" s="12">
        <f t="shared" si="293"/>
        <v>42135.564247685179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42062.430486111116</v>
      </c>
      <c r="T3110" s="12">
        <f t="shared" si="293"/>
        <v>42122.388819444444</v>
      </c>
    </row>
    <row r="3111" spans="1:20" ht="3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41843.875115740739</v>
      </c>
      <c r="T3111" s="12">
        <f t="shared" si="293"/>
        <v>41878.875115740739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42744.781469907408</v>
      </c>
      <c r="T3112" s="12">
        <f t="shared" si="293"/>
        <v>42784.781469907408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41885.345138888886</v>
      </c>
      <c r="T3113" s="12">
        <f t="shared" si="293"/>
        <v>41916.345138888886</v>
      </c>
    </row>
    <row r="3114" spans="1:20" ht="3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42614.871921296297</v>
      </c>
      <c r="T3114" s="12">
        <f t="shared" si="293"/>
        <v>42674.871921296297</v>
      </c>
    </row>
    <row r="3115" spans="1:20" ht="3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42081.481273148151</v>
      </c>
      <c r="T3115" s="12">
        <f t="shared" si="293"/>
        <v>42111.481273148151</v>
      </c>
    </row>
    <row r="3116" spans="1:20" ht="3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41843.382523148146</v>
      </c>
      <c r="T3116" s="12">
        <f t="shared" si="293"/>
        <v>41903.382523148146</v>
      </c>
    </row>
    <row r="3117" spans="1:20" ht="3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42496.197071759263</v>
      </c>
      <c r="T3117" s="12">
        <f t="shared" si="293"/>
        <v>42526.197071759263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42081.265335648146</v>
      </c>
      <c r="T3118" s="12">
        <f t="shared" si="293"/>
        <v>42095.265335648146</v>
      </c>
    </row>
    <row r="3119" spans="1:20" ht="3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42509.124537037031</v>
      </c>
      <c r="T3119" s="12">
        <f t="shared" si="293"/>
        <v>42517.3</v>
      </c>
    </row>
    <row r="3120" spans="1:2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42534.399571759262</v>
      </c>
      <c r="T3120" s="12">
        <f t="shared" si="293"/>
        <v>42553.399571759262</v>
      </c>
    </row>
    <row r="3121" spans="1:20" ht="3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42059.79550925926</v>
      </c>
      <c r="T3121" s="12">
        <f t="shared" si="293"/>
        <v>42089.753842592589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42435.692083333335</v>
      </c>
      <c r="T3122" s="12">
        <f t="shared" si="293"/>
        <v>42495.650416666671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41848.429803240739</v>
      </c>
      <c r="T3123" s="12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42678.682083333333</v>
      </c>
      <c r="T3124" s="12">
        <f t="shared" si="293"/>
        <v>42683.723750000005</v>
      </c>
    </row>
    <row r="3125" spans="1:20" ht="3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42530.743032407408</v>
      </c>
      <c r="T3125" s="12">
        <f t="shared" si="293"/>
        <v>42560.743032407408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41977.530104166668</v>
      </c>
      <c r="T3126" s="12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42345.95685185185</v>
      </c>
      <c r="T3127" s="12">
        <f t="shared" si="293"/>
        <v>42375.95685185185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42426.76807870371</v>
      </c>
      <c r="T3128" s="12">
        <f t="shared" si="293"/>
        <v>42456.726412037038</v>
      </c>
    </row>
    <row r="3129" spans="1:20" ht="3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42034.606817129628</v>
      </c>
      <c r="T3129" s="12">
        <f t="shared" si="293"/>
        <v>42064.606817129628</v>
      </c>
    </row>
    <row r="3130" spans="1:20" ht="3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42780.575706018513</v>
      </c>
      <c r="T3130" s="12">
        <f t="shared" si="293"/>
        <v>42810.534039351856</v>
      </c>
    </row>
    <row r="3131" spans="1:20" ht="3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42803.592812499999</v>
      </c>
      <c r="T3131" s="12">
        <f t="shared" si="293"/>
        <v>42843.551145833335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42808.390231481477</v>
      </c>
      <c r="T3132" s="12">
        <f t="shared" si="293"/>
        <v>42838.957638888889</v>
      </c>
    </row>
    <row r="3133" spans="1:2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42803.329224537039</v>
      </c>
      <c r="T3133" s="12">
        <f t="shared" si="293"/>
        <v>42833.287557870368</v>
      </c>
    </row>
    <row r="3134" spans="1:2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42786.100231481483</v>
      </c>
      <c r="T3134" s="12">
        <f t="shared" si="293"/>
        <v>42846.058564814812</v>
      </c>
    </row>
    <row r="3135" spans="1:20" ht="3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42788.315208333333</v>
      </c>
      <c r="T3135" s="12">
        <f t="shared" si="293"/>
        <v>42818.273541666669</v>
      </c>
    </row>
    <row r="3136" spans="1:20" ht="3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42800.470127314817</v>
      </c>
      <c r="T3136" s="12">
        <f t="shared" si="293"/>
        <v>42821.428460648152</v>
      </c>
    </row>
    <row r="3137" spans="1:20" ht="3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42806.901863425926</v>
      </c>
      <c r="T3137" s="12">
        <f t="shared" si="293"/>
        <v>42828.901863425926</v>
      </c>
    </row>
    <row r="3138" spans="1:20" ht="3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42789.212430555555</v>
      </c>
      <c r="T3138" s="12">
        <f t="shared" si="293"/>
        <v>42825.707638888889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LEN(N3139)-FIND("/", N3139))</f>
        <v>plays</v>
      </c>
      <c r="S3139" s="12">
        <f t="shared" ref="S3139:S3202" si="298">(((J3139/60)/60)/24)+DATE(1970,1,1)+(-6/24)</f>
        <v>42807.635057870371</v>
      </c>
      <c r="T3139" s="12">
        <f t="shared" ref="T3139:T3202" si="299">(((I3139/60)/60)/24)+DATE(1970,1,1)+(-6/24)</f>
        <v>42858.55</v>
      </c>
    </row>
    <row r="3140" spans="1:20" ht="3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42809.395914351851</v>
      </c>
      <c r="T3140" s="12">
        <f t="shared" si="299"/>
        <v>42828.395914351851</v>
      </c>
    </row>
    <row r="3141" spans="1:20" ht="3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42785.020370370374</v>
      </c>
      <c r="T3141" s="12">
        <f t="shared" si="299"/>
        <v>42818.939583333333</v>
      </c>
    </row>
    <row r="3142" spans="1:20" ht="3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42802.468784722223</v>
      </c>
      <c r="T3142" s="12">
        <f t="shared" si="299"/>
        <v>42832.427118055552</v>
      </c>
    </row>
    <row r="3143" spans="1:20" ht="3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42800.503333333334</v>
      </c>
      <c r="T3143" s="12">
        <f t="shared" si="299"/>
        <v>42841.583333333328</v>
      </c>
    </row>
    <row r="3144" spans="1:20" ht="3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42783.263182870374</v>
      </c>
      <c r="T3144" s="12">
        <f t="shared" si="299"/>
        <v>42813.221516203703</v>
      </c>
    </row>
    <row r="3145" spans="1:20" ht="3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42808.108287037037</v>
      </c>
      <c r="T3145" s="12">
        <f t="shared" si="299"/>
        <v>42834.108287037037</v>
      </c>
    </row>
    <row r="3146" spans="1:20" ht="3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42796.288275462968</v>
      </c>
      <c r="T3146" s="12">
        <f t="shared" si="299"/>
        <v>42813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42761.790902777779</v>
      </c>
      <c r="T3147" s="12">
        <f t="shared" si="299"/>
        <v>42821.749236111107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42796.432476851856</v>
      </c>
      <c r="T3148" s="12">
        <f t="shared" si="299"/>
        <v>42841.390810185185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41909.719386574077</v>
      </c>
      <c r="T3149" s="12">
        <f t="shared" si="299"/>
        <v>41949.761053240742</v>
      </c>
    </row>
    <row r="3150" spans="1:2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41891.415324074071</v>
      </c>
      <c r="T3150" s="12">
        <f t="shared" si="299"/>
        <v>41912.916666666664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41225.767361111109</v>
      </c>
      <c r="T3151" s="12">
        <f t="shared" si="299"/>
        <v>41249.833333333336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40478.013923611114</v>
      </c>
      <c r="T3152" s="12">
        <f t="shared" si="299"/>
        <v>40567.916666666664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41862.58997685185</v>
      </c>
      <c r="T3153" s="12">
        <f t="shared" si="299"/>
        <v>41892.58997685185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41550.617673611108</v>
      </c>
      <c r="T3154" s="12">
        <f t="shared" si="299"/>
        <v>41580.617673611108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40632.904363425929</v>
      </c>
      <c r="T3155" s="12">
        <f t="shared" si="299"/>
        <v>40663.957638888889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40970.625671296293</v>
      </c>
      <c r="T3156" s="12">
        <f t="shared" si="299"/>
        <v>41000.584004629629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41233.249131944445</v>
      </c>
      <c r="T3157" s="12">
        <f t="shared" si="299"/>
        <v>41263.249131944445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41026.703055555554</v>
      </c>
      <c r="T3158" s="12">
        <f t="shared" si="299"/>
        <v>41061.703055555554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41829.538252314815</v>
      </c>
      <c r="T3159" s="12">
        <f t="shared" si="299"/>
        <v>41838.958333333336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41447.589722222219</v>
      </c>
      <c r="T3160" s="12">
        <f t="shared" si="299"/>
        <v>41477.589722222219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40883.816678240742</v>
      </c>
      <c r="T3161" s="12">
        <f t="shared" si="299"/>
        <v>40926.708333333336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41841.01489583333</v>
      </c>
      <c r="T3162" s="12">
        <f t="shared" si="299"/>
        <v>41863.957638888889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41897.286134259259</v>
      </c>
      <c r="T3163" s="12">
        <f t="shared" si="299"/>
        <v>41927.286134259259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41799.435902777775</v>
      </c>
      <c r="T3164" s="12">
        <f t="shared" si="299"/>
        <v>41826.833333333336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41775.503761574073</v>
      </c>
      <c r="T3165" s="12">
        <f t="shared" si="299"/>
        <v>41805.503761574073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41766.55572916667</v>
      </c>
      <c r="T3166" s="12">
        <f t="shared" si="299"/>
        <v>41799.55572916667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40643.909259259257</v>
      </c>
      <c r="T3167" s="12">
        <f t="shared" si="299"/>
        <v>40665.915972222225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41940.44158564815</v>
      </c>
      <c r="T3168" s="12">
        <f t="shared" si="299"/>
        <v>41969.082638888889</v>
      </c>
    </row>
    <row r="3169" spans="1:2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41838.925706018519</v>
      </c>
      <c r="T3169" s="12">
        <f t="shared" si="299"/>
        <v>41852.925706018519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41771.855937500004</v>
      </c>
      <c r="T3170" s="12">
        <f t="shared" si="299"/>
        <v>41803.666666666664</v>
      </c>
    </row>
    <row r="3171" spans="1:2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41591.487974537034</v>
      </c>
      <c r="T3171" s="12">
        <f t="shared" si="299"/>
        <v>41620.957638888889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41788.830370370371</v>
      </c>
      <c r="T3172" s="12">
        <f t="shared" si="299"/>
        <v>41821.916666666664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42466.358310185184</v>
      </c>
      <c r="T3173" s="12">
        <f t="shared" si="299"/>
        <v>42496.358310185184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40923.479953703703</v>
      </c>
      <c r="T3174" s="12">
        <f t="shared" si="299"/>
        <v>40953.479953703703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41878.628379629627</v>
      </c>
      <c r="T3175" s="12">
        <f t="shared" si="299"/>
        <v>41908.628379629627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41862.614675925928</v>
      </c>
      <c r="T3176" s="12">
        <f t="shared" si="299"/>
        <v>41876.614675925928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40531.636886574073</v>
      </c>
      <c r="T3177" s="12">
        <f t="shared" si="299"/>
        <v>40591.636886574073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41477.680914351848</v>
      </c>
      <c r="T3178" s="12">
        <f t="shared" si="299"/>
        <v>41504.375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41781.416770833333</v>
      </c>
      <c r="T3179" s="12">
        <f t="shared" si="299"/>
        <v>41811.416770833333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41806.355034722219</v>
      </c>
      <c r="T3180" s="12">
        <f t="shared" si="299"/>
        <v>41836.355034722219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41375.452210648145</v>
      </c>
      <c r="T3181" s="12">
        <f t="shared" si="299"/>
        <v>41400.452210648145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41780.162604166668</v>
      </c>
      <c r="T3182" s="12">
        <f t="shared" si="299"/>
        <v>41810.162604166668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41779.060034722221</v>
      </c>
      <c r="T3183" s="12">
        <f t="shared" si="299"/>
        <v>41805.416666666664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40883.699317129627</v>
      </c>
      <c r="T3184" s="12">
        <f t="shared" si="299"/>
        <v>40939.458333333336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41491.54478009259</v>
      </c>
      <c r="T3185" s="12">
        <f t="shared" si="299"/>
        <v>41509.54478009259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41791.743414351848</v>
      </c>
      <c r="T3186" s="12">
        <f t="shared" si="299"/>
        <v>41821.743414351848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41829.727326388893</v>
      </c>
      <c r="T3187" s="12">
        <f t="shared" si="299"/>
        <v>41836.727326388893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41868.674050925925</v>
      </c>
      <c r="T3188" s="12">
        <f t="shared" si="299"/>
        <v>41898.625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41835.416354166664</v>
      </c>
      <c r="T3189" s="12">
        <f t="shared" si="299"/>
        <v>41855.416354166664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42144.165532407409</v>
      </c>
      <c r="T3190" s="12">
        <f t="shared" si="299"/>
        <v>42165.165532407409</v>
      </c>
    </row>
    <row r="3191" spans="1:20" ht="3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42118.096435185187</v>
      </c>
      <c r="T3191" s="12">
        <f t="shared" si="299"/>
        <v>42148.096435185187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42682.901331018518</v>
      </c>
      <c r="T3192" s="12">
        <f t="shared" si="299"/>
        <v>42712.942997685182</v>
      </c>
    </row>
    <row r="3193" spans="1:20" ht="30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42538.505428240736</v>
      </c>
      <c r="T3193" s="12">
        <f t="shared" si="299"/>
        <v>42598.505428240736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42018.69049768518</v>
      </c>
      <c r="T3194" s="12">
        <f t="shared" si="299"/>
        <v>42063.666666666672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42010.718240740738</v>
      </c>
      <c r="T3195" s="12">
        <f t="shared" si="299"/>
        <v>42055.718240740738</v>
      </c>
    </row>
    <row r="3196" spans="1:20" ht="3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42181.812476851846</v>
      </c>
      <c r="T3196" s="12">
        <f t="shared" si="299"/>
        <v>42211.812476851846</v>
      </c>
    </row>
    <row r="3197" spans="1:20" ht="3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42017.344236111108</v>
      </c>
      <c r="T3197" s="12">
        <f t="shared" si="299"/>
        <v>42047.344236111108</v>
      </c>
    </row>
    <row r="3198" spans="1:20" ht="3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42157.348090277781</v>
      </c>
      <c r="T3198" s="12">
        <f t="shared" si="299"/>
        <v>42217.333333333328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42009.243263888886</v>
      </c>
      <c r="T3199" s="12">
        <f t="shared" si="299"/>
        <v>42039.243263888886</v>
      </c>
    </row>
    <row r="3200" spans="1:20" ht="3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42013.174502314811</v>
      </c>
      <c r="T3200" s="12">
        <f t="shared" si="299"/>
        <v>42051.174502314811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41858.511782407404</v>
      </c>
      <c r="T3201" s="12">
        <f t="shared" si="299"/>
        <v>41888.625</v>
      </c>
    </row>
    <row r="3202" spans="1:20" ht="3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42460.070613425924</v>
      </c>
      <c r="T3202" s="12">
        <f t="shared" si="299"/>
        <v>42489.981944444444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LEN(N3203)-FIND("/", N3203))</f>
        <v>musical</v>
      </c>
      <c r="S3203" s="12">
        <f t="shared" ref="S3203:S3266" si="304">(((J3203/60)/60)/24)+DATE(1970,1,1)+(-6/24)</f>
        <v>41861.517094907409</v>
      </c>
      <c r="T3203" s="12">
        <f t="shared" ref="T3203:T3266" si="305">(((I3203/60)/60)/24)+DATE(1970,1,1)+(-6/24)</f>
        <v>41882.517094907409</v>
      </c>
    </row>
    <row r="3204" spans="1:20" ht="3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42293.603541666671</v>
      </c>
      <c r="T3204" s="12">
        <f t="shared" si="305"/>
        <v>42351.999305555553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42242.738680555558</v>
      </c>
      <c r="T3205" s="12">
        <f t="shared" si="305"/>
        <v>42272.738680555558</v>
      </c>
    </row>
    <row r="3206" spans="1:20" ht="3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42172.436099537037</v>
      </c>
      <c r="T3206" s="12">
        <f t="shared" si="305"/>
        <v>42202.426388888889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42095.124675925923</v>
      </c>
      <c r="T3207" s="12">
        <f t="shared" si="305"/>
        <v>42125.124675925923</v>
      </c>
    </row>
    <row r="3208" spans="1:20" ht="3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42236.026053240741</v>
      </c>
      <c r="T3208" s="12">
        <f t="shared" si="305"/>
        <v>42266.026053240741</v>
      </c>
    </row>
    <row r="3209" spans="1:20" ht="3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42057.027858796297</v>
      </c>
      <c r="T3209" s="12">
        <f t="shared" si="305"/>
        <v>42116.986192129625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41827.355057870373</v>
      </c>
      <c r="T3210" s="12">
        <f t="shared" si="305"/>
        <v>41848.355057870373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41778.387245370373</v>
      </c>
      <c r="T3211" s="12">
        <f t="shared" si="305"/>
        <v>41810.708333333336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41013.686562499999</v>
      </c>
      <c r="T3212" s="12">
        <f t="shared" si="305"/>
        <v>41060.915972222225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41834.336574074077</v>
      </c>
      <c r="T3213" s="12">
        <f t="shared" si="305"/>
        <v>41865.833333333336</v>
      </c>
    </row>
    <row r="3214" spans="1:2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41829.545729166668</v>
      </c>
      <c r="T3214" s="12">
        <f t="shared" si="305"/>
        <v>41859.545729166668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42171.513414351852</v>
      </c>
      <c r="T3215" s="12">
        <f t="shared" si="305"/>
        <v>42211.513414351852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42337.542511574073</v>
      </c>
      <c r="T3216" s="12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42219.415173611109</v>
      </c>
      <c r="T3217" s="12">
        <f t="shared" si="305"/>
        <v>42256.915972222225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42165.212627314817</v>
      </c>
      <c r="T3218" s="12">
        <f t="shared" si="305"/>
        <v>42196.354166666672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42648.296111111107</v>
      </c>
      <c r="T3219" s="12">
        <f t="shared" si="305"/>
        <v>42678.296111111107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41970.752152777779</v>
      </c>
      <c r="T3220" s="12">
        <f t="shared" si="305"/>
        <v>42003.75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42050.733182870375</v>
      </c>
      <c r="T3221" s="12">
        <f t="shared" si="305"/>
        <v>42085.691516203704</v>
      </c>
    </row>
    <row r="3222" spans="1:2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42772.583379629628</v>
      </c>
      <c r="T3222" s="12">
        <f t="shared" si="305"/>
        <v>42806.625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42155.446793981479</v>
      </c>
      <c r="T3223" s="12">
        <f t="shared" si="305"/>
        <v>42190.446793981479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42270.332141203704</v>
      </c>
      <c r="T3224" s="12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42206.585370370376</v>
      </c>
      <c r="T3225" s="12">
        <f t="shared" si="305"/>
        <v>42236.585370370376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42697.600844907407</v>
      </c>
      <c r="T3226" s="12">
        <f t="shared" si="305"/>
        <v>42744.958333333328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42503.309467592597</v>
      </c>
      <c r="T3227" s="12">
        <f t="shared" si="305"/>
        <v>42524.625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42277.333472222221</v>
      </c>
      <c r="T3228" s="12">
        <f t="shared" si="305"/>
        <v>42307.333472222221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42722.632361111115</v>
      </c>
      <c r="T3229" s="12">
        <f t="shared" si="305"/>
        <v>42752.632361111115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42323.45930555556</v>
      </c>
      <c r="T3230" s="12">
        <f t="shared" si="305"/>
        <v>42354.957638888889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41933.041643518518</v>
      </c>
      <c r="T3231" s="12">
        <f t="shared" si="305"/>
        <v>41963.083310185189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41897.918125000004</v>
      </c>
      <c r="T3232" s="12">
        <f t="shared" si="305"/>
        <v>41912.915972222225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42446.693831018521</v>
      </c>
      <c r="T3233" s="12">
        <f t="shared" si="305"/>
        <v>42476.693831018521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42463.56385416667</v>
      </c>
      <c r="T3234" s="12">
        <f t="shared" si="305"/>
        <v>42493.915972222225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42766.555034722223</v>
      </c>
      <c r="T3235" s="12">
        <f t="shared" si="305"/>
        <v>42796.555034722223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42734.539444444439</v>
      </c>
      <c r="T3236" s="12">
        <f t="shared" si="305"/>
        <v>42767.729861111111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42522.097812499997</v>
      </c>
      <c r="T3237" s="12">
        <f t="shared" si="305"/>
        <v>42552.097812499997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42702.667048611111</v>
      </c>
      <c r="T3238" s="12">
        <f t="shared" si="305"/>
        <v>42732.667048611111</v>
      </c>
    </row>
    <row r="3239" spans="1:2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42252.224351851852</v>
      </c>
      <c r="T3239" s="12">
        <f t="shared" si="305"/>
        <v>42275.915972222225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42156.260393518518</v>
      </c>
      <c r="T3240" s="12">
        <f t="shared" si="305"/>
        <v>42186.260393518518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42277.839039351849</v>
      </c>
      <c r="T3241" s="12">
        <f t="shared" si="305"/>
        <v>42302.749305555553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42754.443842592591</v>
      </c>
      <c r="T3242" s="12">
        <f t="shared" si="305"/>
        <v>42782.708333333328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41893.074884259258</v>
      </c>
      <c r="T3243" s="12">
        <f t="shared" si="305"/>
        <v>41926.040972222225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41871.505694444444</v>
      </c>
      <c r="T3244" s="12">
        <f t="shared" si="305"/>
        <v>41901.505694444444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42261.846782407403</v>
      </c>
      <c r="T3245" s="12">
        <f t="shared" si="305"/>
        <v>42285.75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42675.444236111114</v>
      </c>
      <c r="T3246" s="12">
        <f t="shared" si="305"/>
        <v>42705.485902777778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42135.35020833333</v>
      </c>
      <c r="T3247" s="12">
        <f t="shared" si="305"/>
        <v>42166.833333333328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42230.222222222219</v>
      </c>
      <c r="T3248" s="12">
        <f t="shared" si="305"/>
        <v>42258.915972222225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42167.184166666666</v>
      </c>
      <c r="T3249" s="12">
        <f t="shared" si="305"/>
        <v>42197.184166666666</v>
      </c>
    </row>
    <row r="3250" spans="1:2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42068.638391203705</v>
      </c>
      <c r="T3250" s="12">
        <f t="shared" si="305"/>
        <v>42098.596724537041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42145.496689814812</v>
      </c>
      <c r="T3251" s="12">
        <f t="shared" si="305"/>
        <v>42175.496689814812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41918.492175925923</v>
      </c>
      <c r="T3252" s="12">
        <f t="shared" si="305"/>
        <v>41948.533842592595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42146.481087962966</v>
      </c>
      <c r="T3253" s="12">
        <f t="shared" si="305"/>
        <v>42176.481087962966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42590.222685185188</v>
      </c>
      <c r="T3254" s="12">
        <f t="shared" si="305"/>
        <v>42620.222685185188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42602.326712962968</v>
      </c>
      <c r="T3255" s="12">
        <f t="shared" si="305"/>
        <v>42620.90625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42058.835752314815</v>
      </c>
      <c r="T3256" s="12">
        <f t="shared" si="305"/>
        <v>42088.794085648144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41889.518229166664</v>
      </c>
      <c r="T3257" s="12">
        <f t="shared" si="305"/>
        <v>41919.518229166664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42144.323807870373</v>
      </c>
      <c r="T3258" s="12">
        <f t="shared" si="305"/>
        <v>42165.915972222225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42758.309629629628</v>
      </c>
      <c r="T3259" s="12">
        <f t="shared" si="305"/>
        <v>42788.309629629628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41982.637280092589</v>
      </c>
      <c r="T3260" s="12">
        <f t="shared" si="305"/>
        <v>42012.637280092589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42614.510937500003</v>
      </c>
      <c r="T3261" s="12">
        <f t="shared" si="305"/>
        <v>42643.915972222225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42303.422662037032</v>
      </c>
      <c r="T3262" s="12">
        <f t="shared" si="305"/>
        <v>42338.464328703703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42171.475416666668</v>
      </c>
      <c r="T3263" s="12">
        <f t="shared" si="305"/>
        <v>42201.475416666668</v>
      </c>
    </row>
    <row r="3264" spans="1:2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41964.065532407403</v>
      </c>
      <c r="T3264" s="12">
        <f t="shared" si="305"/>
        <v>41994.916666666672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42284.266064814816</v>
      </c>
      <c r="T3265" s="12">
        <f t="shared" si="305"/>
        <v>42307.625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42016.550208333334</v>
      </c>
      <c r="T3266" s="12">
        <f t="shared" si="305"/>
        <v>42032.666666666672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ref="R3267:R3330" si="309">RIGHT(N3267, LEN(N3267)-FIND("/", N3267))</f>
        <v>plays</v>
      </c>
      <c r="S3267" s="12">
        <f t="shared" ref="S3267:S3330" si="310">(((J3267/60)/60)/24)+DATE(1970,1,1)+(-6/24)</f>
        <v>42311.461979166663</v>
      </c>
      <c r="T3267" s="12">
        <f t="shared" ref="T3267:T3330" si="311">(((I3267/60)/60)/24)+DATE(1970,1,1)+(-6/24)</f>
        <v>42341.458333333328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42136.286134259266</v>
      </c>
      <c r="T3268" s="12">
        <f t="shared" si="311"/>
        <v>42167.625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42172.507638888885</v>
      </c>
      <c r="T3269" s="12">
        <f t="shared" si="311"/>
        <v>42202.507638888885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42590.65425925926</v>
      </c>
      <c r="T3270" s="12">
        <f t="shared" si="311"/>
        <v>42606.65425925926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42137.145798611105</v>
      </c>
      <c r="T3271" s="12">
        <f t="shared" si="311"/>
        <v>42171.208333333328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42167.283159722225</v>
      </c>
      <c r="T3272" s="12">
        <f t="shared" si="311"/>
        <v>42197.283159722225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41915.187210648146</v>
      </c>
      <c r="T3273" s="12">
        <f t="shared" si="311"/>
        <v>41945.228877314818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42284.250104166669</v>
      </c>
      <c r="T3274" s="12">
        <f t="shared" si="311"/>
        <v>42314.291770833333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42611.551412037035</v>
      </c>
      <c r="T3275" s="12">
        <f t="shared" si="311"/>
        <v>42627.541666666672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42400.454537037032</v>
      </c>
      <c r="T3276" s="12">
        <f t="shared" si="311"/>
        <v>42444.625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42017.63045138889</v>
      </c>
      <c r="T3277" s="12">
        <f t="shared" si="311"/>
        <v>42043.9375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42426.699988425928</v>
      </c>
      <c r="T3278" s="12">
        <f t="shared" si="311"/>
        <v>42460.915972222225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41931.432939814818</v>
      </c>
      <c r="T3279" s="12">
        <f t="shared" si="311"/>
        <v>41961.474606481483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42124.598414351851</v>
      </c>
      <c r="T3280" s="12">
        <f t="shared" si="311"/>
        <v>42154.598414351851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42430.852534722217</v>
      </c>
      <c r="T3281" s="12">
        <f t="shared" si="311"/>
        <v>42460.81086805556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42121.506921296299</v>
      </c>
      <c r="T3282" s="12">
        <f t="shared" si="311"/>
        <v>42155.958333333328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42218.769733796296</v>
      </c>
      <c r="T3283" s="12">
        <f t="shared" si="311"/>
        <v>42248.769733796296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42444.94430555556</v>
      </c>
      <c r="T3284" s="12">
        <f t="shared" si="311"/>
        <v>42488.94430555556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42379.49418981481</v>
      </c>
      <c r="T3285" s="12">
        <f t="shared" si="311"/>
        <v>42410.625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42380.634872685187</v>
      </c>
      <c r="T3286" s="12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42762.692430555559</v>
      </c>
      <c r="T3287" s="12">
        <f t="shared" si="311"/>
        <v>42793.958333333328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42567.590069444443</v>
      </c>
      <c r="T3288" s="12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42311.500324074077</v>
      </c>
      <c r="T3289" s="12">
        <f t="shared" si="311"/>
        <v>42336.500324074077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42505.524479166663</v>
      </c>
      <c r="T3290" s="12">
        <f t="shared" si="311"/>
        <v>42541.708333333328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42758.118078703701</v>
      </c>
      <c r="T3291" s="12">
        <f t="shared" si="311"/>
        <v>42786.118078703701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42775.26494212963</v>
      </c>
      <c r="T3292" s="12">
        <f t="shared" si="311"/>
        <v>42805.26494212963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42232.452546296292</v>
      </c>
      <c r="T3293" s="12">
        <f t="shared" si="311"/>
        <v>42263.915972222225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42282.520231481481</v>
      </c>
      <c r="T3294" s="12">
        <f t="shared" si="311"/>
        <v>42342.561898148153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42768.175370370373</v>
      </c>
      <c r="T3295" s="12">
        <f t="shared" si="311"/>
        <v>42798.175370370373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42141.291134259256</v>
      </c>
      <c r="T3296" s="12">
        <f t="shared" si="311"/>
        <v>42171.291134259256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42609.192465277782</v>
      </c>
      <c r="T3297" s="12">
        <f t="shared" si="311"/>
        <v>42639.192465277782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42309.506620370375</v>
      </c>
      <c r="T3298" s="12">
        <f t="shared" si="311"/>
        <v>42330.666666666672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42193.521481481483</v>
      </c>
      <c r="T3299" s="12">
        <f t="shared" si="311"/>
        <v>42212.707638888889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42239.707962962959</v>
      </c>
      <c r="T3300" s="12">
        <f t="shared" si="311"/>
        <v>42259.75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42261.667395833334</v>
      </c>
      <c r="T3301" s="12">
        <f t="shared" si="311"/>
        <v>42291.667395833334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42102.493773148148</v>
      </c>
      <c r="T3302" s="12">
        <f t="shared" si="311"/>
        <v>42123.493773148148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42538.48583333334</v>
      </c>
      <c r="T3303" s="12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42681.10157407407</v>
      </c>
      <c r="T3304" s="12">
        <f t="shared" si="311"/>
        <v>42711.10157407407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42056.40143518518</v>
      </c>
      <c r="T3305" s="12">
        <f t="shared" si="311"/>
        <v>42091.359768518523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42696.374444444446</v>
      </c>
      <c r="T3306" s="12">
        <f t="shared" si="311"/>
        <v>42726.374444444446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42186.605879629627</v>
      </c>
      <c r="T3307" s="12">
        <f t="shared" si="311"/>
        <v>42216.605879629627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42492.969236111108</v>
      </c>
      <c r="T3308" s="12">
        <f t="shared" si="311"/>
        <v>42530.875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42474.807164351849</v>
      </c>
      <c r="T3309" s="12">
        <f t="shared" si="311"/>
        <v>42504.807164351849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42452.626909722225</v>
      </c>
      <c r="T3310" s="12">
        <f t="shared" si="311"/>
        <v>42473.626909722225</v>
      </c>
    </row>
    <row r="3311" spans="1:2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42628.400208333333</v>
      </c>
      <c r="T3311" s="12">
        <f t="shared" si="311"/>
        <v>42659.400208333333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42253.678530092591</v>
      </c>
      <c r="T3312" s="12">
        <f t="shared" si="311"/>
        <v>42283.678530092591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42264.04178240741</v>
      </c>
      <c r="T3313" s="12">
        <f t="shared" si="311"/>
        <v>42294.04178240741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42664.559560185182</v>
      </c>
      <c r="T3314" s="12">
        <f t="shared" si="311"/>
        <v>42685.666666666672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42381.994409722218</v>
      </c>
      <c r="T3315" s="12">
        <f t="shared" si="311"/>
        <v>42395.791666666672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42105.017488425925</v>
      </c>
      <c r="T3316" s="12">
        <f t="shared" si="311"/>
        <v>42132.586805555555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42466.053715277783</v>
      </c>
      <c r="T3317" s="12">
        <f t="shared" si="311"/>
        <v>42496.053715277783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41826.621238425927</v>
      </c>
      <c r="T3318" s="12">
        <f t="shared" si="311"/>
        <v>41859.32916666667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42498.789629629624</v>
      </c>
      <c r="T3319" s="12">
        <f t="shared" si="311"/>
        <v>42528.789629629624</v>
      </c>
    </row>
    <row r="3320" spans="1:2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42431.052002314813</v>
      </c>
      <c r="T3320" s="12">
        <f t="shared" si="311"/>
        <v>42470.854166666672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41990.335486111115</v>
      </c>
      <c r="T3321" s="12">
        <f t="shared" si="311"/>
        <v>42035.335486111115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42512.795798611114</v>
      </c>
      <c r="T3322" s="12">
        <f t="shared" si="311"/>
        <v>42542.795798611114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41913.850289351853</v>
      </c>
      <c r="T3323" s="12">
        <f t="shared" si="311"/>
        <v>41927.915972222225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42520.760370370372</v>
      </c>
      <c r="T3324" s="12">
        <f t="shared" si="311"/>
        <v>42542.913194444445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42608.11583333333</v>
      </c>
      <c r="T3325" s="12">
        <f t="shared" si="311"/>
        <v>42638.11583333333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42512.33321759259</v>
      </c>
      <c r="T3326" s="12">
        <f t="shared" si="311"/>
        <v>42526.33321759259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42064.535613425927</v>
      </c>
      <c r="T3327" s="12">
        <f t="shared" si="311"/>
        <v>42099.493946759263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42041.464178240742</v>
      </c>
      <c r="T3328" s="12">
        <f t="shared" si="311"/>
        <v>42071.42251157407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42468.124606481477</v>
      </c>
      <c r="T3329" s="12">
        <f t="shared" si="311"/>
        <v>42498.124606481477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41822.32503472222</v>
      </c>
      <c r="T3330" s="12">
        <f t="shared" si="311"/>
        <v>41824.791666666664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ref="R3331:R3394" si="315">RIGHT(N3331, LEN(N3331)-FIND("/", N3331))</f>
        <v>plays</v>
      </c>
      <c r="S3331" s="12">
        <f t="shared" ref="S3331:S3394" si="316">(((J3331/60)/60)/24)+DATE(1970,1,1)+(-6/24)</f>
        <v>41837.073009259257</v>
      </c>
      <c r="T3331" s="12">
        <f t="shared" ref="T3331:T3394" si="317">(((I3331/60)/60)/24)+DATE(1970,1,1)+(-6/24)</f>
        <v>41847.708333333336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42065.637361111112</v>
      </c>
      <c r="T3332" s="12">
        <f t="shared" si="317"/>
        <v>42095.595694444448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42248.447754629626</v>
      </c>
      <c r="T3333" s="12">
        <f t="shared" si="317"/>
        <v>42283.447754629626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41809.610300925924</v>
      </c>
      <c r="T3334" s="12">
        <f t="shared" si="317"/>
        <v>41839.610300925924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42148.426851851851</v>
      </c>
      <c r="T3335" s="12">
        <f t="shared" si="317"/>
        <v>42170.426851851851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42185.271087962959</v>
      </c>
      <c r="T3336" s="12">
        <f t="shared" si="317"/>
        <v>42215.271087962959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41827.424143518518</v>
      </c>
      <c r="T3337" s="12">
        <f t="shared" si="317"/>
        <v>41854.708333333336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42437.148680555561</v>
      </c>
      <c r="T3338" s="12">
        <f t="shared" si="317"/>
        <v>42465.10701388889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41901.032025462962</v>
      </c>
      <c r="T3339" s="12">
        <f t="shared" si="317"/>
        <v>41922.625</v>
      </c>
    </row>
    <row r="3340" spans="1:2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42769.324999999997</v>
      </c>
      <c r="T3340" s="12">
        <f t="shared" si="317"/>
        <v>42790.324999999997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42549.415717592594</v>
      </c>
      <c r="T3341" s="12">
        <f t="shared" si="317"/>
        <v>42579.415717592594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42685.724004629628</v>
      </c>
      <c r="T3342" s="12">
        <f t="shared" si="317"/>
        <v>42710.724004629628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42510.548854166671</v>
      </c>
      <c r="T3343" s="12">
        <f t="shared" si="317"/>
        <v>42533.458333333328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42062.046412037031</v>
      </c>
      <c r="T3344" s="12">
        <f t="shared" si="317"/>
        <v>42094.957638888889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42452.666481481487</v>
      </c>
      <c r="T3345" s="12">
        <f t="shared" si="317"/>
        <v>42473.304166666669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41850.950150462959</v>
      </c>
      <c r="T3346" s="12">
        <f t="shared" si="317"/>
        <v>41880.950150462959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42052.856111111112</v>
      </c>
      <c r="T3347" s="12">
        <f t="shared" si="317"/>
        <v>42111.775694444441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42053.774421296301</v>
      </c>
      <c r="T3348" s="12">
        <f t="shared" si="317"/>
        <v>42060.774421296301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42484.301550925928</v>
      </c>
      <c r="T3349" s="12">
        <f t="shared" si="317"/>
        <v>42498.625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42466.308796296296</v>
      </c>
      <c r="T3350" s="12">
        <f t="shared" si="317"/>
        <v>42489.915972222225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42512.860787037032</v>
      </c>
      <c r="T3351" s="12">
        <f t="shared" si="317"/>
        <v>42534.458333333328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42302.451516203699</v>
      </c>
      <c r="T3352" s="12">
        <f t="shared" si="317"/>
        <v>42337.708333333328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41806.145428240743</v>
      </c>
      <c r="T3353" s="12">
        <f t="shared" si="317"/>
        <v>41843.208333333336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42495.742800925931</v>
      </c>
      <c r="T3354" s="12">
        <f t="shared" si="317"/>
        <v>42552.708333333328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42479.182291666672</v>
      </c>
      <c r="T3355" s="12">
        <f t="shared" si="317"/>
        <v>42492.708333333328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42270.4769212963</v>
      </c>
      <c r="T3356" s="12">
        <f t="shared" si="317"/>
        <v>42305.917361111111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42489.369525462964</v>
      </c>
      <c r="T3357" s="12">
        <f t="shared" si="317"/>
        <v>42500.220138888893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42536.565648148149</v>
      </c>
      <c r="T3358" s="12">
        <f t="shared" si="317"/>
        <v>42566.565648148149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41822.167939814812</v>
      </c>
      <c r="T3359" s="12">
        <f t="shared" si="317"/>
        <v>41852.167939814812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41932.061099537037</v>
      </c>
      <c r="T3360" s="12">
        <f t="shared" si="317"/>
        <v>41962.102766203709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42745.807106481487</v>
      </c>
      <c r="T3361" s="12">
        <f t="shared" si="317"/>
        <v>42790.807106481487</v>
      </c>
    </row>
    <row r="3362" spans="1:2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42696.832673611112</v>
      </c>
      <c r="T3362" s="12">
        <f t="shared" si="317"/>
        <v>42718.415972222225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41865.775347222225</v>
      </c>
      <c r="T3363" s="12">
        <f t="shared" si="317"/>
        <v>41883.415972222225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42055.841631944444</v>
      </c>
      <c r="T3364" s="12">
        <f t="shared" si="317"/>
        <v>42069.954861111109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41851.521354166667</v>
      </c>
      <c r="T3365" s="12">
        <f t="shared" si="317"/>
        <v>41870.416666666664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42422.727418981478</v>
      </c>
      <c r="T3366" s="12">
        <f t="shared" si="317"/>
        <v>42444.625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42320.851759259262</v>
      </c>
      <c r="T3367" s="12">
        <f t="shared" si="317"/>
        <v>42350.851759259262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42106.817557870367</v>
      </c>
      <c r="T3368" s="12">
        <f t="shared" si="317"/>
        <v>42136.817557870367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42192.683958333335</v>
      </c>
      <c r="T3369" s="12">
        <f t="shared" si="317"/>
        <v>42217.683958333335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41968.949756944443</v>
      </c>
      <c r="T3370" s="12">
        <f t="shared" si="317"/>
        <v>42004.958333333328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42689.791435185187</v>
      </c>
      <c r="T3371" s="12">
        <f t="shared" si="317"/>
        <v>42749.791435185187</v>
      </c>
    </row>
    <row r="3372" spans="1:2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42690.084317129629</v>
      </c>
      <c r="T3372" s="12">
        <f t="shared" si="317"/>
        <v>42721.083333333328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42312.624594907407</v>
      </c>
      <c r="T3373" s="12">
        <f t="shared" si="317"/>
        <v>42340.624594907407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41855.298101851848</v>
      </c>
      <c r="T3374" s="12">
        <f t="shared" si="317"/>
        <v>41875.957638888889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42179.604629629626</v>
      </c>
      <c r="T3375" s="12">
        <f t="shared" si="317"/>
        <v>42203.416666666672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42275.481666666667</v>
      </c>
      <c r="T3376" s="12">
        <f t="shared" si="317"/>
        <v>42305.481666666667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41765.360798611109</v>
      </c>
      <c r="T3377" s="12">
        <f t="shared" si="317"/>
        <v>41777.360798611109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42059.451319444444</v>
      </c>
      <c r="T3378" s="12">
        <f t="shared" si="317"/>
        <v>42119.409652777773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42053.482627314821</v>
      </c>
      <c r="T3379" s="12">
        <f t="shared" si="317"/>
        <v>42083.455555555556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41858.105393518519</v>
      </c>
      <c r="T3380" s="12">
        <f t="shared" si="317"/>
        <v>41882.297222222223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42225.263888888891</v>
      </c>
      <c r="T3381" s="12">
        <f t="shared" si="317"/>
        <v>42242.708333333328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41937.70344907407</v>
      </c>
      <c r="T3382" s="12">
        <f t="shared" si="317"/>
        <v>41972.745115740734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42043.934988425928</v>
      </c>
      <c r="T3383" s="12">
        <f t="shared" si="317"/>
        <v>42073.893321759257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42559.181203703702</v>
      </c>
      <c r="T3384" s="12">
        <f t="shared" si="317"/>
        <v>42583.707638888889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42524.532638888893</v>
      </c>
      <c r="T3385" s="12">
        <f t="shared" si="317"/>
        <v>42544.532638888893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42291.837592592594</v>
      </c>
      <c r="T3386" s="12">
        <f t="shared" si="317"/>
        <v>42328.875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41953.6175</v>
      </c>
      <c r="T3387" s="12">
        <f t="shared" si="317"/>
        <v>41983.6175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41946.394745370373</v>
      </c>
      <c r="T3388" s="12">
        <f t="shared" si="317"/>
        <v>41976.394745370373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41947.512592592589</v>
      </c>
      <c r="T3389" s="12">
        <f t="shared" si="317"/>
        <v>41987.512592592597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42143.211122685185</v>
      </c>
      <c r="T3390" s="12">
        <f t="shared" si="317"/>
        <v>42173.211122685185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42494.313449074078</v>
      </c>
      <c r="T3391" s="12">
        <f t="shared" si="317"/>
        <v>42524.313449074078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41815.524826388886</v>
      </c>
      <c r="T3392" s="12">
        <f t="shared" si="317"/>
        <v>41830.524826388886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41830.295694444445</v>
      </c>
      <c r="T3393" s="12">
        <f t="shared" si="317"/>
        <v>41859.686111111114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42446.595543981486</v>
      </c>
      <c r="T3394" s="12">
        <f t="shared" si="317"/>
        <v>42496.595543981486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ref="R3395:R3458" si="321">RIGHT(N3395, LEN(N3395)-FIND("/", N3395))</f>
        <v>plays</v>
      </c>
      <c r="S3395" s="12">
        <f t="shared" ref="S3395:S3458" si="322">(((J3395/60)/60)/24)+DATE(1970,1,1)+(-6/24)</f>
        <v>41923.671643518523</v>
      </c>
      <c r="T3395" s="12">
        <f t="shared" ref="T3395:T3458" si="323">(((I3395/60)/60)/24)+DATE(1970,1,1)+(-6/24)</f>
        <v>41948.781944444447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41817.34542824074</v>
      </c>
      <c r="T3396" s="12">
        <f t="shared" si="323"/>
        <v>41847.34542824074</v>
      </c>
    </row>
    <row r="3397" spans="1:2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42140.462314814817</v>
      </c>
      <c r="T3397" s="12">
        <f t="shared" si="323"/>
        <v>42154.506944444445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41764.19663194444</v>
      </c>
      <c r="T3398" s="12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42378.228344907402</v>
      </c>
      <c r="T3399" s="12">
        <f t="shared" si="323"/>
        <v>42418.666666666672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41941.50203703704</v>
      </c>
      <c r="T3400" s="12">
        <f t="shared" si="323"/>
        <v>41964.458333333328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42026.670428240745</v>
      </c>
      <c r="T3401" s="12">
        <f t="shared" si="323"/>
        <v>42056.670428240745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41834.703865740739</v>
      </c>
      <c r="T3402" s="12">
        <f t="shared" si="323"/>
        <v>41879.703865740739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42193.473912037036</v>
      </c>
      <c r="T3403" s="12">
        <f t="shared" si="323"/>
        <v>42223.473912037036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42290.36855324074</v>
      </c>
      <c r="T3404" s="12">
        <f t="shared" si="323"/>
        <v>42319.854861111111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42150.212083333332</v>
      </c>
      <c r="T3405" s="12">
        <f t="shared" si="323"/>
        <v>42180.212083333332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42152.253495370373</v>
      </c>
      <c r="T3406" s="12">
        <f t="shared" si="323"/>
        <v>42172.253495370373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42409.767199074078</v>
      </c>
      <c r="T3407" s="12">
        <f t="shared" si="323"/>
        <v>42430.749305555553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41791.242777777778</v>
      </c>
      <c r="T3408" s="12">
        <f t="shared" si="323"/>
        <v>41836.242777777778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41796.172326388885</v>
      </c>
      <c r="T3409" s="12">
        <f t="shared" si="323"/>
        <v>41826.172326388885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41808.741944444446</v>
      </c>
      <c r="T3410" s="12">
        <f t="shared" si="323"/>
        <v>41838.741944444446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42544.564328703709</v>
      </c>
      <c r="T3411" s="12">
        <f t="shared" si="323"/>
        <v>42582.623611111107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42499.791550925926</v>
      </c>
      <c r="T3412" s="12">
        <f t="shared" si="323"/>
        <v>42527.041666666672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42264.772824074069</v>
      </c>
      <c r="T3413" s="12">
        <f t="shared" si="323"/>
        <v>42284.772824074069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41879.709050925929</v>
      </c>
      <c r="T3414" s="12">
        <f t="shared" si="323"/>
        <v>41909.709050925929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42053.483078703706</v>
      </c>
      <c r="T3415" s="12">
        <f t="shared" si="323"/>
        <v>42062.957638888889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42675.582465277781</v>
      </c>
      <c r="T3416" s="12">
        <f t="shared" si="323"/>
        <v>42705.082638888889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42466.894166666665</v>
      </c>
      <c r="T3417" s="12">
        <f t="shared" si="323"/>
        <v>42477.729166666672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42089.162557870368</v>
      </c>
      <c r="T3418" s="12">
        <f t="shared" si="323"/>
        <v>42117.520833333328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41894.66375</v>
      </c>
      <c r="T3419" s="12">
        <f t="shared" si="323"/>
        <v>41937.779861111114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41752.58457175926</v>
      </c>
      <c r="T3420" s="12">
        <f t="shared" si="323"/>
        <v>41782.58457175926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42448.571585648147</v>
      </c>
      <c r="T3421" s="12">
        <f t="shared" si="323"/>
        <v>42466.645833333328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42404.840300925927</v>
      </c>
      <c r="T3422" s="12">
        <f t="shared" si="323"/>
        <v>42413.75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42037.541238425925</v>
      </c>
      <c r="T3423" s="12">
        <f t="shared" si="323"/>
        <v>42067.541238425925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42323.312222222223</v>
      </c>
      <c r="T3424" s="12">
        <f t="shared" si="323"/>
        <v>42351.75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42088.661354166667</v>
      </c>
      <c r="T3425" s="12">
        <f t="shared" si="323"/>
        <v>42118.661354166667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42018.426898148144</v>
      </c>
      <c r="T3426" s="12">
        <f t="shared" si="323"/>
        <v>42040.040972222225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41884.367314814815</v>
      </c>
      <c r="T3427" s="12">
        <f t="shared" si="323"/>
        <v>41916.367314814815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41883.806747685187</v>
      </c>
      <c r="T3428" s="12">
        <f t="shared" si="323"/>
        <v>41902.833333333336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41792.395277777774</v>
      </c>
      <c r="T3429" s="12">
        <f t="shared" si="323"/>
        <v>41822.395277777774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42038.470451388886</v>
      </c>
      <c r="T3430" s="12">
        <f t="shared" si="323"/>
        <v>42063.458333333328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42661.771539351852</v>
      </c>
      <c r="T3431" s="12">
        <f t="shared" si="323"/>
        <v>42675.771539351852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41820.695613425924</v>
      </c>
      <c r="T3432" s="12">
        <f t="shared" si="323"/>
        <v>41850.695613425924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41839.480937500004</v>
      </c>
      <c r="T3433" s="12">
        <f t="shared" si="323"/>
        <v>41869.480937500004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42380.331180555557</v>
      </c>
      <c r="T3434" s="12">
        <f t="shared" si="323"/>
        <v>42405.666666666672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41775.813136574077</v>
      </c>
      <c r="T3435" s="12">
        <f t="shared" si="323"/>
        <v>41806.875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41800.130428240744</v>
      </c>
      <c r="T3436" s="12">
        <f t="shared" si="323"/>
        <v>41830.130428240744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42572.36681712963</v>
      </c>
      <c r="T3437" s="12">
        <f t="shared" si="323"/>
        <v>42588.875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41851.291585648149</v>
      </c>
      <c r="T3438" s="12">
        <f t="shared" si="323"/>
        <v>41872.436111111114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42205.460879629631</v>
      </c>
      <c r="T3439" s="12">
        <f t="shared" si="323"/>
        <v>42235.460879629631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42100.677858796291</v>
      </c>
      <c r="T3440" s="12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42374.661226851851</v>
      </c>
      <c r="T3441" s="12">
        <f t="shared" si="323"/>
        <v>42387.957638888889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41808.87300925926</v>
      </c>
      <c r="T3442" s="12">
        <f t="shared" si="323"/>
        <v>41831.427083333336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42294.179641203707</v>
      </c>
      <c r="T3443" s="12">
        <f t="shared" si="323"/>
        <v>42321.595138888893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42124.591111111105</v>
      </c>
      <c r="T3444" s="12">
        <f t="shared" si="323"/>
        <v>42154.591111111105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41861.274837962963</v>
      </c>
      <c r="T3445" s="12">
        <f t="shared" si="323"/>
        <v>41891.274837962963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42521.041504629626</v>
      </c>
      <c r="T3446" s="12">
        <f t="shared" si="323"/>
        <v>42529.332638888889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42272.280509259261</v>
      </c>
      <c r="T3447" s="12">
        <f t="shared" si="323"/>
        <v>42300.280509259261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42016.582465277781</v>
      </c>
      <c r="T3448" s="12">
        <f t="shared" si="323"/>
        <v>42040.263888888891</v>
      </c>
    </row>
    <row r="3449" spans="1:2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42402.639027777783</v>
      </c>
      <c r="T3449" s="12">
        <f t="shared" si="323"/>
        <v>42447.597361111111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41959.869085648148</v>
      </c>
      <c r="T3450" s="12">
        <f t="shared" si="323"/>
        <v>41989.869085648148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42531.802523148144</v>
      </c>
      <c r="T3451" s="12">
        <f t="shared" si="323"/>
        <v>42559.916666666672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42036.454525462963</v>
      </c>
      <c r="T3452" s="12">
        <f t="shared" si="323"/>
        <v>42096.412858796291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42088.473692129628</v>
      </c>
      <c r="T3453" s="12">
        <f t="shared" si="323"/>
        <v>42115.473692129628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41820.389189814814</v>
      </c>
      <c r="T3454" s="12">
        <f t="shared" si="323"/>
        <v>41842.915972222225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42535.72865740741</v>
      </c>
      <c r="T3455" s="12">
        <f t="shared" si="323"/>
        <v>42595.72865740741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41821.448599537034</v>
      </c>
      <c r="T3456" s="12">
        <f t="shared" si="323"/>
        <v>41851.448599537034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42626.5003125</v>
      </c>
      <c r="T3457" s="12">
        <f t="shared" si="323"/>
        <v>42656.5003125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41820.955636574072</v>
      </c>
      <c r="T3458" s="12">
        <f t="shared" si="323"/>
        <v>41852.040972222225</v>
      </c>
    </row>
    <row r="3459" spans="1:2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ref="R3459:R3522" si="327">RIGHT(N3459, LEN(N3459)-FIND("/", N3459))</f>
        <v>plays</v>
      </c>
      <c r="S3459" s="12">
        <f t="shared" ref="S3459:S3522" si="328">(((J3459/60)/60)/24)+DATE(1970,1,1)+(-6/24)</f>
        <v>42016.456678240742</v>
      </c>
      <c r="T3459" s="12">
        <f t="shared" ref="T3459:T3522" si="329">(((I3459/60)/60)/24)+DATE(1970,1,1)+(-6/24)</f>
        <v>42046.999305555553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42010.952581018515</v>
      </c>
      <c r="T3460" s="12">
        <f t="shared" si="329"/>
        <v>42037.935416666667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42480.229861111111</v>
      </c>
      <c r="T3461" s="12">
        <f t="shared" si="329"/>
        <v>42510.229861111111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41852.277222222219</v>
      </c>
      <c r="T3462" s="12">
        <f t="shared" si="329"/>
        <v>41866.277222222219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42643.382858796293</v>
      </c>
      <c r="T3463" s="12">
        <f t="shared" si="329"/>
        <v>42671.875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42179.648472222223</v>
      </c>
      <c r="T3464" s="12">
        <f t="shared" si="329"/>
        <v>42195.5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42612.668807870374</v>
      </c>
      <c r="T3465" s="12">
        <f t="shared" si="329"/>
        <v>42653.915972222225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42574.880057870367</v>
      </c>
      <c r="T3466" s="12">
        <f t="shared" si="329"/>
        <v>42604.880057870367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42200.375833333332</v>
      </c>
      <c r="T3467" s="12">
        <f t="shared" si="329"/>
        <v>42225.416666666672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42419.769097222219</v>
      </c>
      <c r="T3468" s="12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42053.421666666662</v>
      </c>
      <c r="T3469" s="12">
        <f t="shared" si="329"/>
        <v>42083.380000000005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42605.515381944439</v>
      </c>
      <c r="T3470" s="12">
        <f t="shared" si="329"/>
        <v>42633.875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42458.391724537039</v>
      </c>
      <c r="T3471" s="12">
        <f t="shared" si="329"/>
        <v>42488.391724537039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42528.772013888884</v>
      </c>
      <c r="T3472" s="12">
        <f t="shared" si="329"/>
        <v>42566.651388888888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41841.570486111108</v>
      </c>
      <c r="T3473" s="12">
        <f t="shared" si="329"/>
        <v>41882.583333333336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41927.920497685183</v>
      </c>
      <c r="T3474" s="12">
        <f t="shared" si="329"/>
        <v>41948.999305555553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42062.584444444445</v>
      </c>
      <c r="T3475" s="12">
        <f t="shared" si="329"/>
        <v>42083.602083333331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42541.251516203702</v>
      </c>
      <c r="T3476" s="12">
        <f t="shared" si="329"/>
        <v>42571.251516203702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41918.630833333329</v>
      </c>
      <c r="T3477" s="12">
        <f t="shared" si="329"/>
        <v>41945.75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41921.029976851853</v>
      </c>
      <c r="T3478" s="12">
        <f t="shared" si="329"/>
        <v>41938.875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42128.486608796295</v>
      </c>
      <c r="T3479" s="12">
        <f t="shared" si="329"/>
        <v>42140.875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42053.666921296302</v>
      </c>
      <c r="T3480" s="12">
        <f t="shared" si="329"/>
        <v>42079.625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41781.605092592588</v>
      </c>
      <c r="T3481" s="12">
        <f t="shared" si="329"/>
        <v>41811.605092592588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42171.067442129628</v>
      </c>
      <c r="T3482" s="12">
        <f t="shared" si="329"/>
        <v>42195.625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41988.99754629629</v>
      </c>
      <c r="T3483" s="12">
        <f t="shared" si="329"/>
        <v>42005.99754629629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41796.521597222221</v>
      </c>
      <c r="T3484" s="12">
        <f t="shared" si="329"/>
        <v>41826.521597222221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41793.418761574074</v>
      </c>
      <c r="T3485" s="12">
        <f t="shared" si="329"/>
        <v>41823.418761574074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42506.510405092587</v>
      </c>
      <c r="T3486" s="12">
        <f t="shared" si="329"/>
        <v>42536.510405092587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42372.443055555559</v>
      </c>
      <c r="T3487" s="12">
        <f t="shared" si="329"/>
        <v>42402.443055555559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42126.62501157407</v>
      </c>
      <c r="T3488" s="12">
        <f t="shared" si="329"/>
        <v>42158.040972222225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42149.690416666665</v>
      </c>
      <c r="T3489" s="12">
        <f t="shared" si="329"/>
        <v>42179.690416666665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42087.518055555556</v>
      </c>
      <c r="T3490" s="12">
        <f t="shared" si="329"/>
        <v>42111.416666666672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41753.385775462964</v>
      </c>
      <c r="T3491" s="12">
        <f t="shared" si="329"/>
        <v>41783.625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42443.552361111113</v>
      </c>
      <c r="T3492" s="12">
        <f t="shared" si="329"/>
        <v>42473.552361111113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42120.999814814815</v>
      </c>
      <c r="T3493" s="12">
        <f t="shared" si="329"/>
        <v>42141.999814814815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42267.759224537032</v>
      </c>
      <c r="T3494" s="12">
        <f t="shared" si="329"/>
        <v>42302.759224537032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41848.616157407407</v>
      </c>
      <c r="T3495" s="12">
        <f t="shared" si="329"/>
        <v>41867.96597222222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42688.964988425927</v>
      </c>
      <c r="T3496" s="12">
        <f t="shared" si="329"/>
        <v>42700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41915.512835648151</v>
      </c>
      <c r="T3497" s="12">
        <f t="shared" si="329"/>
        <v>41944.470833333333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42584.596828703703</v>
      </c>
      <c r="T3498" s="12">
        <f t="shared" si="329"/>
        <v>42624.596828703703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42511.491944444439</v>
      </c>
      <c r="T3499" s="12">
        <f t="shared" si="329"/>
        <v>42523.666666666672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42458.90861111111</v>
      </c>
      <c r="T3500" s="12">
        <f t="shared" si="329"/>
        <v>42518.655555555553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42131.786168981482</v>
      </c>
      <c r="T3501" s="12">
        <f t="shared" si="329"/>
        <v>42186.040972222225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42419.66942129629</v>
      </c>
      <c r="T3502" s="12">
        <f t="shared" si="329"/>
        <v>42435.957638888889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42233.513831018514</v>
      </c>
      <c r="T3503" s="12">
        <f t="shared" si="329"/>
        <v>42258.513831018514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42430.589398148149</v>
      </c>
      <c r="T3504" s="12">
        <f t="shared" si="329"/>
        <v>42444.915972222225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42545.228333333333</v>
      </c>
      <c r="T3505" s="12">
        <f t="shared" si="329"/>
        <v>42575.228333333333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42297.498738425929</v>
      </c>
      <c r="T3506" s="12">
        <f t="shared" si="329"/>
        <v>42327.540405092594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41760.685706018521</v>
      </c>
      <c r="T3507" s="12">
        <f t="shared" si="329"/>
        <v>41771.916666666664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41829.484259259261</v>
      </c>
      <c r="T3508" s="12">
        <f t="shared" si="329"/>
        <v>41874.484259259261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42491.67288194444</v>
      </c>
      <c r="T3509" s="12">
        <f t="shared" si="329"/>
        <v>42521.67288194444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42477.479780092588</v>
      </c>
      <c r="T3510" s="12">
        <f t="shared" si="329"/>
        <v>42500.625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41950.609560185185</v>
      </c>
      <c r="T3511" s="12">
        <f t="shared" si="329"/>
        <v>41963.954861111109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41802.37090277778</v>
      </c>
      <c r="T3512" s="12">
        <f t="shared" si="329"/>
        <v>41822.37090277778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41927.623784722222</v>
      </c>
      <c r="T3513" s="12">
        <f t="shared" si="329"/>
        <v>41950.520833333336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42057.286944444444</v>
      </c>
      <c r="T3514" s="12">
        <f t="shared" si="329"/>
        <v>42117.24527777778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41780.846203703702</v>
      </c>
      <c r="T3515" s="12">
        <f t="shared" si="329"/>
        <v>41793.957638888889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42020.596666666665</v>
      </c>
      <c r="T3516" s="12">
        <f t="shared" si="329"/>
        <v>42036.957638888889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42125.522812499999</v>
      </c>
      <c r="T3517" s="12">
        <f t="shared" si="329"/>
        <v>42155.522812499999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41855.760069444441</v>
      </c>
      <c r="T3518" s="12">
        <f t="shared" si="329"/>
        <v>41889.875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41794.567523148151</v>
      </c>
      <c r="T3519" s="12">
        <f t="shared" si="329"/>
        <v>41824.208333333336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41893.533553240741</v>
      </c>
      <c r="T3520" s="12">
        <f t="shared" si="329"/>
        <v>41914.347916666666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42037.348958333328</v>
      </c>
      <c r="T3521" s="12">
        <f t="shared" si="329"/>
        <v>42067.348958333328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42227.574212962965</v>
      </c>
      <c r="T3522" s="12">
        <f t="shared" si="329"/>
        <v>42253.32430555555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ref="R3523:R3586" si="333">RIGHT(N3523, LEN(N3523)-FIND("/", N3523))</f>
        <v>plays</v>
      </c>
      <c r="S3523" s="12">
        <f t="shared" ref="S3523:S3586" si="334">(((J3523/60)/60)/24)+DATE(1970,1,1)+(-6/24)</f>
        <v>41881.111342592594</v>
      </c>
      <c r="T3523" s="12">
        <f t="shared" ref="T3523:T3586" si="335">(((I3523/60)/60)/24)+DATE(1970,1,1)+(-6/24)</f>
        <v>41911.111342592594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42234.539884259255</v>
      </c>
      <c r="T3524" s="12">
        <f t="shared" si="335"/>
        <v>42262.170833333337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42581.147546296299</v>
      </c>
      <c r="T3525" s="12">
        <f t="shared" si="335"/>
        <v>42638.708333333328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41880.51357638889</v>
      </c>
      <c r="T3526" s="12">
        <f t="shared" si="335"/>
        <v>41894.916666666664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42214.4456712963</v>
      </c>
      <c r="T3527" s="12">
        <f t="shared" si="335"/>
        <v>42225.416666666672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42460.085312499999</v>
      </c>
      <c r="T3528" s="12">
        <f t="shared" si="335"/>
        <v>42487.999305555553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42166.773206018523</v>
      </c>
      <c r="T3529" s="12">
        <f t="shared" si="335"/>
        <v>42195.915972222225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42733.25136574074</v>
      </c>
      <c r="T3530" s="12">
        <f t="shared" si="335"/>
        <v>42753.25136574074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42177.511782407411</v>
      </c>
      <c r="T3531" s="12">
        <f t="shared" si="335"/>
        <v>42197.791666666672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42442.373344907406</v>
      </c>
      <c r="T3532" s="12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42521.404328703706</v>
      </c>
      <c r="T3533" s="12">
        <f t="shared" si="335"/>
        <v>42551.404328703706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41884.349849537037</v>
      </c>
      <c r="T3534" s="12">
        <f t="shared" si="335"/>
        <v>41899.915972222225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42289.511192129634</v>
      </c>
      <c r="T3535" s="12">
        <f t="shared" si="335"/>
        <v>42319.552858796291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42243.3752662037</v>
      </c>
      <c r="T3536" s="12">
        <f t="shared" si="335"/>
        <v>42278.3752662037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42248.390162037031</v>
      </c>
      <c r="T3537" s="12">
        <f t="shared" si="335"/>
        <v>42279.5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42328.477141203708</v>
      </c>
      <c r="T3538" s="12">
        <f t="shared" si="335"/>
        <v>42358.249305555553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41923.104351851849</v>
      </c>
      <c r="T3539" s="12">
        <f t="shared" si="335"/>
        <v>41960.082638888889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42571.170601851853</v>
      </c>
      <c r="T3540" s="12">
        <f t="shared" si="335"/>
        <v>42599.170601851853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42600.506041666667</v>
      </c>
      <c r="T3541" s="12">
        <f t="shared" si="335"/>
        <v>42621.506041666667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42516.753368055557</v>
      </c>
      <c r="T3542" s="12">
        <f t="shared" si="335"/>
        <v>42546.753368055557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42222.480034722219</v>
      </c>
      <c r="T3543" s="12">
        <f t="shared" si="335"/>
        <v>42247.480034722219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41829.349791666667</v>
      </c>
      <c r="T3544" s="12">
        <f t="shared" si="335"/>
        <v>41889.349791666667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42150.505312499998</v>
      </c>
      <c r="T3545" s="12">
        <f t="shared" si="335"/>
        <v>42180.505312499998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42040.581678240742</v>
      </c>
      <c r="T3546" s="12">
        <f t="shared" si="335"/>
        <v>42070.581678240742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42075.557395833333</v>
      </c>
      <c r="T3547" s="12">
        <f t="shared" si="335"/>
        <v>42105.557395833333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42073.410694444443</v>
      </c>
      <c r="T3548" s="12">
        <f t="shared" si="335"/>
        <v>42094.915972222225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42479.828715277778</v>
      </c>
      <c r="T3549" s="12">
        <f t="shared" si="335"/>
        <v>42503.915972222225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42411.692291666666</v>
      </c>
      <c r="T3550" s="12">
        <f t="shared" si="335"/>
        <v>42433.791666666672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42223.144363425927</v>
      </c>
      <c r="T3551" s="12">
        <f t="shared" si="335"/>
        <v>42251.144363425927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42462.643495370372</v>
      </c>
      <c r="T3552" s="12">
        <f t="shared" si="335"/>
        <v>42492.643495370372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41753.265856481477</v>
      </c>
      <c r="T3553" s="12">
        <f t="shared" si="335"/>
        <v>41781.671527777777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41788.337083333332</v>
      </c>
      <c r="T3554" s="12">
        <f t="shared" si="335"/>
        <v>41818.337083333332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42195.778703703705</v>
      </c>
      <c r="T3555" s="12">
        <f t="shared" si="335"/>
        <v>42227.75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42015.800451388888</v>
      </c>
      <c r="T3556" s="12">
        <f t="shared" si="335"/>
        <v>42046.458333333328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42661.192060185189</v>
      </c>
      <c r="T3557" s="12">
        <f t="shared" si="335"/>
        <v>42691.233726851846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41808.399583333332</v>
      </c>
      <c r="T3558" s="12">
        <f t="shared" si="335"/>
        <v>41868.399583333332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41730.026747685188</v>
      </c>
      <c r="T3559" s="12">
        <f t="shared" si="335"/>
        <v>41764.026747685188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42139.566840277781</v>
      </c>
      <c r="T3560" s="12">
        <f t="shared" si="335"/>
        <v>42181.625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42193.846157407403</v>
      </c>
      <c r="T3561" s="12">
        <f t="shared" si="335"/>
        <v>42216.123611111107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42115.639652777783</v>
      </c>
      <c r="T3562" s="12">
        <f t="shared" si="335"/>
        <v>42150.864583333328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42203.430300925931</v>
      </c>
      <c r="T3563" s="12">
        <f t="shared" si="335"/>
        <v>42221.524999999994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42433.511886574073</v>
      </c>
      <c r="T3564" s="12">
        <f t="shared" si="335"/>
        <v>42442.666666666672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42555.421944444446</v>
      </c>
      <c r="T3565" s="12">
        <f t="shared" si="335"/>
        <v>42583.541666666672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42236.373252314821</v>
      </c>
      <c r="T3566" s="12">
        <f t="shared" si="335"/>
        <v>42282.416666666672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41974.493148148147</v>
      </c>
      <c r="T3567" s="12">
        <f t="shared" si="335"/>
        <v>42004.493148148147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41997.257905092592</v>
      </c>
      <c r="T3568" s="12">
        <f t="shared" si="335"/>
        <v>42027.257905092592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42135.560694444444</v>
      </c>
      <c r="T3569" s="12">
        <f t="shared" si="335"/>
        <v>42165.560694444444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41869.490671296298</v>
      </c>
      <c r="T3570" s="12">
        <f t="shared" si="335"/>
        <v>41899.490671296298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41982.438611111109</v>
      </c>
      <c r="T3571" s="12">
        <f t="shared" si="335"/>
        <v>42012.438611111109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41976.081979166673</v>
      </c>
      <c r="T3572" s="12">
        <f t="shared" si="335"/>
        <v>42004.041666666672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41912.608946759261</v>
      </c>
      <c r="T3573" s="12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42146.320393518516</v>
      </c>
      <c r="T3574" s="12">
        <f t="shared" si="335"/>
        <v>42176.320393518516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41921.125532407408</v>
      </c>
      <c r="T3575" s="12">
        <f t="shared" si="335"/>
        <v>41951.167199074072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41926.692685185182</v>
      </c>
      <c r="T3576" s="12">
        <f t="shared" si="335"/>
        <v>41956.734351851846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42561.533877314811</v>
      </c>
      <c r="T3577" s="12">
        <f t="shared" si="335"/>
        <v>42592.915972222225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42649.29923611111</v>
      </c>
      <c r="T3578" s="12">
        <f t="shared" si="335"/>
        <v>42709.340902777782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42093.536840277782</v>
      </c>
      <c r="T3579" s="12">
        <f t="shared" si="335"/>
        <v>42120.01944444445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42460.483530092592</v>
      </c>
      <c r="T3580" s="12">
        <f t="shared" si="335"/>
        <v>42490.483530092592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42430.512222222227</v>
      </c>
      <c r="T3581" s="12">
        <f t="shared" si="335"/>
        <v>42460.470555555556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42025.926180555558</v>
      </c>
      <c r="T3582" s="12">
        <f t="shared" si="335"/>
        <v>42063.957638888889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41836.221180555556</v>
      </c>
      <c r="T3583" s="12">
        <f t="shared" si="335"/>
        <v>41850.221180555556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42450.845856481479</v>
      </c>
      <c r="T3584" s="12">
        <f t="shared" si="335"/>
        <v>42464.845856481479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42418.175983796296</v>
      </c>
      <c r="T3585" s="12">
        <f t="shared" si="335"/>
        <v>42478.134317129632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42168.066481481481</v>
      </c>
      <c r="T3586" s="12">
        <f t="shared" si="335"/>
        <v>42198.066481481481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ref="R3587:R3650" si="339">RIGHT(N3587, LEN(N3587)-FIND("/", N3587))</f>
        <v>plays</v>
      </c>
      <c r="S3587" s="12">
        <f t="shared" ref="S3587:S3650" si="340">(((J3587/60)/60)/24)+DATE(1970,1,1)+(-6/24)</f>
        <v>41964.466319444444</v>
      </c>
      <c r="T3587" s="12">
        <f t="shared" ref="T3587:T3650" si="341">(((I3587/60)/60)/24)+DATE(1970,1,1)+(-6/24)</f>
        <v>41994.466319444444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42576.447569444441</v>
      </c>
      <c r="T3588" s="12">
        <f t="shared" si="341"/>
        <v>42636.447569444441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42503.289976851855</v>
      </c>
      <c r="T3589" s="12">
        <f t="shared" si="341"/>
        <v>42548.541666666672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42101.578819444447</v>
      </c>
      <c r="T3590" s="12">
        <f t="shared" si="341"/>
        <v>42123.708333333328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42125.397534722222</v>
      </c>
      <c r="T3591" s="12">
        <f t="shared" si="341"/>
        <v>42150.397534722222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41902.083726851852</v>
      </c>
      <c r="T3592" s="12">
        <f t="shared" si="341"/>
        <v>41932.083726851852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42003.698425925926</v>
      </c>
      <c r="T3593" s="12">
        <f t="shared" si="341"/>
        <v>42027.957638888889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41988.579942129625</v>
      </c>
      <c r="T3594" s="12">
        <f t="shared" si="341"/>
        <v>42045.957638888889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41974.648599537039</v>
      </c>
      <c r="T3595" s="12">
        <f t="shared" si="341"/>
        <v>42009.601388888885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42591.816921296297</v>
      </c>
      <c r="T3596" s="12">
        <f t="shared" si="341"/>
        <v>42616.816921296297</v>
      </c>
    </row>
    <row r="3597" spans="1:2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42049.758368055554</v>
      </c>
      <c r="T3597" s="12">
        <f t="shared" si="341"/>
        <v>42076.040972222225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41856.465069444443</v>
      </c>
      <c r="T3598" s="12">
        <f t="shared" si="341"/>
        <v>41877.465069444443</v>
      </c>
    </row>
    <row r="3599" spans="1:2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42417.335532407407</v>
      </c>
      <c r="T3599" s="12">
        <f t="shared" si="341"/>
        <v>42431.999305555553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41866.54886574074</v>
      </c>
      <c r="T3600" s="12">
        <f t="shared" si="341"/>
        <v>41884.957638888889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42220.54487268519</v>
      </c>
      <c r="T3601" s="12">
        <f t="shared" si="341"/>
        <v>42245.75</v>
      </c>
    </row>
    <row r="3602" spans="1:2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42628.599120370374</v>
      </c>
      <c r="T3602" s="12">
        <f t="shared" si="341"/>
        <v>42656.599120370374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41990.74863425926</v>
      </c>
      <c r="T3603" s="12">
        <f t="shared" si="341"/>
        <v>42020.74863425926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42447.644432870366</v>
      </c>
      <c r="T3604" s="12">
        <f t="shared" si="341"/>
        <v>42507.644432870366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42283.614351851851</v>
      </c>
      <c r="T3605" s="12">
        <f t="shared" si="341"/>
        <v>42313.656018518523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42482.765694444446</v>
      </c>
      <c r="T3606" s="12">
        <f t="shared" si="341"/>
        <v>42489.040972222225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42383.543124999997</v>
      </c>
      <c r="T3607" s="12">
        <f t="shared" si="341"/>
        <v>42413.543124999997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42566.354826388888</v>
      </c>
      <c r="T3608" s="12">
        <f t="shared" si="341"/>
        <v>42596.354826388888</v>
      </c>
    </row>
    <row r="3609" spans="1:2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42338.713912037041</v>
      </c>
      <c r="T3609" s="12">
        <f t="shared" si="341"/>
        <v>42352.75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42506.459375000006</v>
      </c>
      <c r="T3610" s="12">
        <f t="shared" si="341"/>
        <v>42538.333333333328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42429.741724537031</v>
      </c>
      <c r="T3611" s="12">
        <f t="shared" si="341"/>
        <v>42459.700057870374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42203.182129629626</v>
      </c>
      <c r="T3612" s="12">
        <f t="shared" si="341"/>
        <v>42233.182129629626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42072.120381944449</v>
      </c>
      <c r="T3613" s="12">
        <f t="shared" si="341"/>
        <v>42102.120381944449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41789.476979166669</v>
      </c>
      <c r="T3614" s="12">
        <f t="shared" si="341"/>
        <v>41799.476979166669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41788.33997685185</v>
      </c>
      <c r="T3615" s="12">
        <f t="shared" si="341"/>
        <v>41818.33997685185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42143.791851851856</v>
      </c>
      <c r="T3616" s="12">
        <f t="shared" si="341"/>
        <v>42173.791851851856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42318.343703703707</v>
      </c>
      <c r="T3617" s="12">
        <f t="shared" si="341"/>
        <v>42348.343703703707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42052.699814814812</v>
      </c>
      <c r="T3618" s="12">
        <f t="shared" si="341"/>
        <v>42082.658148148148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42779.360289351855</v>
      </c>
      <c r="T3619" s="12">
        <f t="shared" si="341"/>
        <v>42793.75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42128.377893518518</v>
      </c>
      <c r="T3620" s="12">
        <f t="shared" si="341"/>
        <v>42158.377893518518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42660.882245370376</v>
      </c>
      <c r="T3621" s="12">
        <f t="shared" si="341"/>
        <v>42693.666666666672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42037.688206018516</v>
      </c>
      <c r="T3622" s="12">
        <f t="shared" si="341"/>
        <v>42067.916666666672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42619.685694444444</v>
      </c>
      <c r="T3623" s="12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41876.971886574072</v>
      </c>
      <c r="T3624" s="12">
        <f t="shared" si="341"/>
        <v>41909.890972222223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41828.486921296295</v>
      </c>
      <c r="T3625" s="12">
        <f t="shared" si="341"/>
        <v>41846.041666666664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42545.524189814809</v>
      </c>
      <c r="T3626" s="12">
        <f t="shared" si="341"/>
        <v>42605.524189814809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42157.402511574073</v>
      </c>
      <c r="T3627" s="12">
        <f t="shared" si="341"/>
        <v>42187.402511574073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41846.417326388888</v>
      </c>
      <c r="T3628" s="12">
        <f t="shared" si="341"/>
        <v>41867.417326388888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42460.491747685184</v>
      </c>
      <c r="T3629" s="12">
        <f t="shared" si="341"/>
        <v>42510.915972222225</v>
      </c>
    </row>
    <row r="3630" spans="1:20" ht="3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42291.583287037036</v>
      </c>
      <c r="T3630" s="12">
        <f t="shared" si="341"/>
        <v>42351.624953703707</v>
      </c>
    </row>
    <row r="3631" spans="1:20" ht="3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42436.844490740739</v>
      </c>
      <c r="T3631" s="12">
        <f t="shared" si="341"/>
        <v>42495.458333333328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41942.59710648148</v>
      </c>
      <c r="T3632" s="12">
        <f t="shared" si="341"/>
        <v>41972.638773148152</v>
      </c>
    </row>
    <row r="3633" spans="1:20" ht="3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41880.503437499996</v>
      </c>
      <c r="T3633" s="12">
        <f t="shared" si="341"/>
        <v>41904.915972222225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41946.686909722222</v>
      </c>
      <c r="T3634" s="12">
        <f t="shared" si="341"/>
        <v>41966.686909722222</v>
      </c>
    </row>
    <row r="3635" spans="1:20" ht="3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42649.373460648145</v>
      </c>
      <c r="T3635" s="12">
        <f t="shared" si="341"/>
        <v>42692.791666666672</v>
      </c>
    </row>
    <row r="3636" spans="1:20" ht="3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42700.916365740741</v>
      </c>
      <c r="T3636" s="12">
        <f t="shared" si="341"/>
        <v>42748.915972222225</v>
      </c>
    </row>
    <row r="3637" spans="1:2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42450.63282407407</v>
      </c>
      <c r="T3637" s="12">
        <f t="shared" si="341"/>
        <v>42480.63282407407</v>
      </c>
    </row>
    <row r="3638" spans="1:20" ht="30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42226.444780092599</v>
      </c>
      <c r="T3638" s="12">
        <f t="shared" si="341"/>
        <v>42261.444780092599</v>
      </c>
    </row>
    <row r="3639" spans="1:20" ht="3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41975.450636574074</v>
      </c>
      <c r="T3639" s="12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42053.422824074078</v>
      </c>
      <c r="T3640" s="12">
        <f t="shared" si="341"/>
        <v>42113.381157407406</v>
      </c>
    </row>
    <row r="3641" spans="1:20" ht="3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42590.427152777775</v>
      </c>
      <c r="T3641" s="12">
        <f t="shared" si="341"/>
        <v>42650.382638888885</v>
      </c>
    </row>
    <row r="3642" spans="1:20" ht="4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42104.531597222223</v>
      </c>
      <c r="T3642" s="12">
        <f t="shared" si="341"/>
        <v>42134.531597222223</v>
      </c>
    </row>
    <row r="3643" spans="1:20" ht="3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41899.377071759263</v>
      </c>
      <c r="T3643" s="12">
        <f t="shared" si="341"/>
        <v>41916.958333333336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42297.566284722227</v>
      </c>
      <c r="T3644" s="12">
        <f t="shared" si="341"/>
        <v>42338.458333333328</v>
      </c>
    </row>
    <row r="3645" spans="1:20" ht="30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42284.893969907411</v>
      </c>
      <c r="T3645" s="12">
        <f t="shared" si="341"/>
        <v>42324.935636574075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42408.991747685184</v>
      </c>
      <c r="T3646" s="12">
        <f t="shared" si="341"/>
        <v>42436.957638888889</v>
      </c>
    </row>
    <row r="3647" spans="1:20" ht="3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42665.720347222217</v>
      </c>
      <c r="T3647" s="12">
        <f t="shared" si="341"/>
        <v>42695.762013888889</v>
      </c>
    </row>
    <row r="3648" spans="1:20" ht="3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42140.171319444446</v>
      </c>
      <c r="T3648" s="12">
        <f t="shared" si="341"/>
        <v>42171.729166666672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42598.499155092592</v>
      </c>
      <c r="T3649" s="12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41887.042187500003</v>
      </c>
      <c r="T3650" s="12">
        <f t="shared" si="341"/>
        <v>41917.042187500003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LEN(N3651)-FIND("/", N3651))</f>
        <v>plays</v>
      </c>
      <c r="S3651" s="12">
        <f t="shared" ref="S3651:S3714" si="346">(((J3651/60)/60)/24)+DATE(1970,1,1)+(-6/24)</f>
        <v>41780.462893518517</v>
      </c>
      <c r="T3651" s="12">
        <f t="shared" ref="T3651:T3714" si="347">(((I3651/60)/60)/24)+DATE(1970,1,1)+(-6/24)</f>
        <v>41806.462893518517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42381.228981481487</v>
      </c>
      <c r="T3652" s="12">
        <f t="shared" si="347"/>
        <v>42402.228981481487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41828.396319444444</v>
      </c>
      <c r="T3653" s="12">
        <f t="shared" si="347"/>
        <v>41861.415972222225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42596.394699074073</v>
      </c>
      <c r="T3654" s="12">
        <f t="shared" si="347"/>
        <v>42606.915972222225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42191.113506944443</v>
      </c>
      <c r="T3655" s="12">
        <f t="shared" si="347"/>
        <v>42221.113506944443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42440.166504629626</v>
      </c>
      <c r="T3656" s="12">
        <f t="shared" si="347"/>
        <v>42463.458333333328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42173.553217592591</v>
      </c>
      <c r="T3657" s="12">
        <f t="shared" si="347"/>
        <v>42203.040972222225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42737.660138888896</v>
      </c>
      <c r="T3658" s="12">
        <f t="shared" si="347"/>
        <v>42767.707638888889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42499.379849537043</v>
      </c>
      <c r="T3659" s="12">
        <f t="shared" si="347"/>
        <v>42522.654166666667</v>
      </c>
    </row>
    <row r="3660" spans="1:2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41775.608564814815</v>
      </c>
      <c r="T3660" s="12">
        <f t="shared" si="347"/>
        <v>41821.915972222225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42055.027199074073</v>
      </c>
      <c r="T3661" s="12">
        <f t="shared" si="347"/>
        <v>42082.360416666663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41971.631076388891</v>
      </c>
      <c r="T3662" s="12">
        <f t="shared" si="347"/>
        <v>41996.631076388891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42447.646666666667</v>
      </c>
      <c r="T3663" s="12">
        <f t="shared" si="347"/>
        <v>42469.916666666672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42063.970069444447</v>
      </c>
      <c r="T3664" s="12">
        <f t="shared" si="347"/>
        <v>42093.928402777776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42665.201736111107</v>
      </c>
      <c r="T3665" s="12">
        <f t="shared" si="347"/>
        <v>42725.243402777778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42522.998715277776</v>
      </c>
      <c r="T3666" s="12">
        <f t="shared" si="347"/>
        <v>42536.998715277776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42294.558124999996</v>
      </c>
      <c r="T3667" s="12">
        <f t="shared" si="347"/>
        <v>42305.579166666663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41822.65488425926</v>
      </c>
      <c r="T3668" s="12">
        <f t="shared" si="347"/>
        <v>41844.041666666664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42173.720127314817</v>
      </c>
      <c r="T3669" s="12">
        <f t="shared" si="347"/>
        <v>42203.720127314817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42185.306157407409</v>
      </c>
      <c r="T3670" s="12">
        <f t="shared" si="347"/>
        <v>42208.522916666669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42136.425196759257</v>
      </c>
      <c r="T3671" s="12">
        <f t="shared" si="347"/>
        <v>42166.425196759257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42142.264016203699</v>
      </c>
      <c r="T3672" s="12">
        <f t="shared" si="347"/>
        <v>42155.708333333328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41820.37809027778</v>
      </c>
      <c r="T3673" s="12">
        <f t="shared" si="347"/>
        <v>41840.915972222225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41878.696574074071</v>
      </c>
      <c r="T3674" s="12">
        <f t="shared" si="347"/>
        <v>41908.696574074071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41914.045104166667</v>
      </c>
      <c r="T3675" s="12">
        <f t="shared" si="347"/>
        <v>41948.286111111112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42556.623020833329</v>
      </c>
      <c r="T3676" s="12">
        <f t="shared" si="347"/>
        <v>42616.623020833329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42493.347013888888</v>
      </c>
      <c r="T3677" s="12">
        <f t="shared" si="347"/>
        <v>42505.708333333328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41876.565787037034</v>
      </c>
      <c r="T3678" s="12">
        <f t="shared" si="347"/>
        <v>41894.565787037034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41802.324282407404</v>
      </c>
      <c r="T3679" s="12">
        <f t="shared" si="347"/>
        <v>41822.915972222225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42120.281226851846</v>
      </c>
      <c r="T3680" s="12">
        <f t="shared" si="347"/>
        <v>42155.281226851846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41786.511354166665</v>
      </c>
      <c r="T3681" s="12">
        <f t="shared" si="347"/>
        <v>41820.957638888889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42627.204097222217</v>
      </c>
      <c r="T3682" s="12">
        <f t="shared" si="347"/>
        <v>42648.204097222217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42374.401504629626</v>
      </c>
      <c r="T3683" s="12">
        <f t="shared" si="347"/>
        <v>42384.401504629626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41772.435393518521</v>
      </c>
      <c r="T3684" s="12">
        <f t="shared" si="347"/>
        <v>41806.040972222225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42632.866851851853</v>
      </c>
      <c r="T3685" s="12">
        <f t="shared" si="347"/>
        <v>42662.866851851853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42218.930393518516</v>
      </c>
      <c r="T3686" s="12">
        <f t="shared" si="347"/>
        <v>42248.930393518516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41753.343275462961</v>
      </c>
      <c r="T3687" s="12">
        <f t="shared" si="347"/>
        <v>41778.625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42230.412731481483</v>
      </c>
      <c r="T3688" s="12">
        <f t="shared" si="347"/>
        <v>42244.915972222225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41786.968229166669</v>
      </c>
      <c r="T3689" s="12">
        <f t="shared" si="347"/>
        <v>41816.968229166669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41829.537083333329</v>
      </c>
      <c r="T3690" s="12">
        <f t="shared" si="347"/>
        <v>41859.537083333329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42147.576840277776</v>
      </c>
      <c r="T3691" s="12">
        <f t="shared" si="347"/>
        <v>42176.684027777781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41940.348182870373</v>
      </c>
      <c r="T3692" s="12">
        <f t="shared" si="347"/>
        <v>41970.389849537038</v>
      </c>
    </row>
    <row r="3693" spans="1:2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42020.450567129628</v>
      </c>
      <c r="T3693" s="12">
        <f t="shared" si="347"/>
        <v>42064.957638888889</v>
      </c>
    </row>
    <row r="3694" spans="1:2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41891.71503472222</v>
      </c>
      <c r="T3694" s="12">
        <f t="shared" si="347"/>
        <v>41900.75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42308.941307870366</v>
      </c>
      <c r="T3695" s="12">
        <f t="shared" si="347"/>
        <v>42338.6875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42489.883877314816</v>
      </c>
      <c r="T3696" s="12">
        <f t="shared" si="347"/>
        <v>42526.833333333328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41995.620486111111</v>
      </c>
      <c r="T3697" s="12">
        <f t="shared" si="347"/>
        <v>42015.620486111111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41988.367083333331</v>
      </c>
      <c r="T3698" s="12">
        <f t="shared" si="347"/>
        <v>42048.367083333331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42479.215833333335</v>
      </c>
      <c r="T3699" s="12">
        <f t="shared" si="347"/>
        <v>42500.215833333335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42401.556562500002</v>
      </c>
      <c r="T3700" s="12">
        <f t="shared" si="347"/>
        <v>42431.556562500002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41897.352037037039</v>
      </c>
      <c r="T3701" s="12">
        <f t="shared" si="347"/>
        <v>41927.352037037039</v>
      </c>
    </row>
    <row r="3702" spans="1:2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41882.335648148146</v>
      </c>
      <c r="T3702" s="12">
        <f t="shared" si="347"/>
        <v>41912.416666666664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42129.291585648149</v>
      </c>
      <c r="T3703" s="12">
        <f t="shared" si="347"/>
        <v>42159.291585648149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42524.28800925926</v>
      </c>
      <c r="T3704" s="12">
        <f t="shared" si="347"/>
        <v>42561.707638888889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42556.254490740743</v>
      </c>
      <c r="T3705" s="12">
        <f t="shared" si="347"/>
        <v>42595.040972222225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42461.439745370371</v>
      </c>
      <c r="T3706" s="12">
        <f t="shared" si="347"/>
        <v>42521.439745370371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41792.292986111112</v>
      </c>
      <c r="T3707" s="12">
        <f t="shared" si="347"/>
        <v>41813.5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41879.663761574076</v>
      </c>
      <c r="T3708" s="12">
        <f t="shared" si="347"/>
        <v>41894.663761574076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42551.798356481479</v>
      </c>
      <c r="T3709" s="12">
        <f t="shared" si="347"/>
        <v>42572.976388888885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41809.892199074071</v>
      </c>
      <c r="T3710" s="12">
        <f t="shared" si="347"/>
        <v>41823.892199074071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41785.457708333335</v>
      </c>
      <c r="T3711" s="12">
        <f t="shared" si="347"/>
        <v>41815.457708333335</v>
      </c>
    </row>
    <row r="3712" spans="1:2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42072.326249999998</v>
      </c>
      <c r="T3712" s="12">
        <f t="shared" si="347"/>
        <v>42097.326249999998</v>
      </c>
    </row>
    <row r="3713" spans="1:2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41779.474224537036</v>
      </c>
      <c r="T3713" s="12">
        <f t="shared" si="347"/>
        <v>41805.416666666664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42133.922071759262</v>
      </c>
      <c r="T3714" s="12">
        <f t="shared" si="347"/>
        <v>42155.040972222225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ref="R3715:R3778" si="351">RIGHT(N3715, LEN(N3715)-FIND("/", N3715))</f>
        <v>plays</v>
      </c>
      <c r="S3715" s="12">
        <f t="shared" ref="S3715:S3778" si="352">(((J3715/60)/60)/24)+DATE(1970,1,1)+(-6/24)</f>
        <v>42505.488032407404</v>
      </c>
      <c r="T3715" s="12">
        <f t="shared" ref="T3715:T3778" si="353">(((I3715/60)/60)/24)+DATE(1970,1,1)+(-6/24)</f>
        <v>42525.488032407404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42118.306331018524</v>
      </c>
      <c r="T3716" s="12">
        <f t="shared" si="353"/>
        <v>42149.915972222225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42036.745590277773</v>
      </c>
      <c r="T3717" s="12">
        <f t="shared" si="353"/>
        <v>42094.286111111112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42360.637835648144</v>
      </c>
      <c r="T3718" s="12">
        <f t="shared" si="353"/>
        <v>42390.637835648144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42102.616307870368</v>
      </c>
      <c r="T3719" s="12">
        <f t="shared" si="353"/>
        <v>42133.616307870368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42032.466145833328</v>
      </c>
      <c r="T3720" s="12">
        <f t="shared" si="353"/>
        <v>42062.466145833328</v>
      </c>
    </row>
    <row r="3721" spans="1:2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42147.479930555557</v>
      </c>
      <c r="T3721" s="12">
        <f t="shared" si="353"/>
        <v>42177.479930555557</v>
      </c>
    </row>
    <row r="3722" spans="1:2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42165.743125000001</v>
      </c>
      <c r="T3722" s="12">
        <f t="shared" si="353"/>
        <v>42187.743125000001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41927.686157407406</v>
      </c>
      <c r="T3723" s="12">
        <f t="shared" si="353"/>
        <v>41948.727824074071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42381.421840277777</v>
      </c>
      <c r="T3724" s="12">
        <f t="shared" si="353"/>
        <v>42411.707638888889</v>
      </c>
    </row>
    <row r="3725" spans="1:2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41943.503032407411</v>
      </c>
      <c r="T3725" s="12">
        <f t="shared" si="353"/>
        <v>41973.544699074075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42465.241435185191</v>
      </c>
      <c r="T3726" s="12">
        <f t="shared" si="353"/>
        <v>42494.708333333328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42401.695219907408</v>
      </c>
      <c r="T3727" s="12">
        <f t="shared" si="353"/>
        <v>42418.645833333328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42461.890868055561</v>
      </c>
      <c r="T3728" s="12">
        <f t="shared" si="353"/>
        <v>42489.625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42632.098310185189</v>
      </c>
      <c r="T3729" s="12">
        <f t="shared" si="353"/>
        <v>42662.954861111109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42204.921018518522</v>
      </c>
      <c r="T3730" s="12">
        <f t="shared" si="353"/>
        <v>42234.921018518522</v>
      </c>
    </row>
    <row r="3731" spans="1:20" ht="3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42040.955000000002</v>
      </c>
      <c r="T3731" s="12">
        <f t="shared" si="353"/>
        <v>42085.91333333333</v>
      </c>
    </row>
    <row r="3732" spans="1:20" ht="30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42203.427766203706</v>
      </c>
      <c r="T3732" s="12">
        <f t="shared" si="353"/>
        <v>42233.427766203706</v>
      </c>
    </row>
    <row r="3733" spans="1:20" ht="3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41983.502847222218</v>
      </c>
      <c r="T3733" s="12">
        <f t="shared" si="353"/>
        <v>42013.890972222223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41968.427465277782</v>
      </c>
      <c r="T3734" s="12">
        <f t="shared" si="353"/>
        <v>42028.25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42102.774398148147</v>
      </c>
      <c r="T3735" s="12">
        <f t="shared" si="353"/>
        <v>42112.6875</v>
      </c>
    </row>
    <row r="3736" spans="1:20" ht="3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42089.651574074072</v>
      </c>
      <c r="T3736" s="12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42122.443159722221</v>
      </c>
      <c r="T3737" s="12">
        <f t="shared" si="353"/>
        <v>42152.443159722221</v>
      </c>
    </row>
    <row r="3738" spans="1:20" ht="3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42048.461724537032</v>
      </c>
      <c r="T3738" s="12">
        <f t="shared" si="353"/>
        <v>42086.5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42297.441006944442</v>
      </c>
      <c r="T3739" s="12">
        <f t="shared" si="353"/>
        <v>42320.040972222225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41813.688715277778</v>
      </c>
      <c r="T3740" s="12">
        <f t="shared" si="353"/>
        <v>41835.666666666664</v>
      </c>
    </row>
    <row r="3741" spans="1:20" ht="3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42548.199861111112</v>
      </c>
      <c r="T3741" s="12">
        <f t="shared" si="353"/>
        <v>42568.199861111112</v>
      </c>
    </row>
    <row r="3742" spans="1:20" ht="3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41832.839756944442</v>
      </c>
      <c r="T3742" s="12">
        <f t="shared" si="353"/>
        <v>41862.829143518517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42325.670717592591</v>
      </c>
      <c r="T3743" s="12">
        <f t="shared" si="353"/>
        <v>42355.670717592591</v>
      </c>
    </row>
    <row r="3744" spans="1:20" ht="3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41857.964629629627</v>
      </c>
      <c r="T3744" s="12">
        <f t="shared" si="353"/>
        <v>41887.964629629627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41793.460231481484</v>
      </c>
      <c r="T3745" s="12">
        <f t="shared" si="353"/>
        <v>41823.460231481484</v>
      </c>
    </row>
    <row r="3746" spans="1:20" ht="3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41793.564259259263</v>
      </c>
      <c r="T3746" s="12">
        <f t="shared" si="353"/>
        <v>41824.915972222225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41831.447939814818</v>
      </c>
      <c r="T3747" s="12">
        <f t="shared" si="353"/>
        <v>41861.447939814818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42621.139340277776</v>
      </c>
      <c r="T3748" s="12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42164.049722222218</v>
      </c>
      <c r="T3749" s="12">
        <f t="shared" si="353"/>
        <v>42190.707638888889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42395.456435185188</v>
      </c>
      <c r="T3750" s="12">
        <f t="shared" si="353"/>
        <v>42415.999305555553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42457.877175925925</v>
      </c>
      <c r="T3751" s="12">
        <f t="shared" si="353"/>
        <v>42488.915972222225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42016.731574074074</v>
      </c>
      <c r="T3752" s="12">
        <f t="shared" si="353"/>
        <v>42045.082638888889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42402.785567129627</v>
      </c>
      <c r="T3753" s="12">
        <f t="shared" si="353"/>
        <v>42462.743900462956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42619.552488425921</v>
      </c>
      <c r="T3754" s="12">
        <f t="shared" si="353"/>
        <v>42659.625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42128.574074074073</v>
      </c>
      <c r="T3755" s="12">
        <f t="shared" si="353"/>
        <v>42157.75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41808.631215277775</v>
      </c>
      <c r="T3756" s="12">
        <f t="shared" si="353"/>
        <v>41845.957638888889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42445.616979166662</v>
      </c>
      <c r="T3757" s="12">
        <f t="shared" si="353"/>
        <v>42475.616979166662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41771.564791666664</v>
      </c>
      <c r="T3758" s="12">
        <f t="shared" si="353"/>
        <v>41801.564791666664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41954.600868055553</v>
      </c>
      <c r="T3759" s="12">
        <f t="shared" si="353"/>
        <v>41974.600868055553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41747.221504629626</v>
      </c>
      <c r="T3760" s="12">
        <f t="shared" si="353"/>
        <v>41777.958333333336</v>
      </c>
    </row>
    <row r="3761" spans="1:2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42181.858252314814</v>
      </c>
      <c r="T3761" s="12">
        <f t="shared" si="353"/>
        <v>42241.858252314814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41739.275300925925</v>
      </c>
      <c r="T3762" s="12">
        <f t="shared" si="353"/>
        <v>41764.275300925925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42173.216863425929</v>
      </c>
      <c r="T3763" s="12">
        <f t="shared" si="353"/>
        <v>42226.708333333328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42193.563530092593</v>
      </c>
      <c r="T3764" s="12">
        <f t="shared" si="353"/>
        <v>42218.563530092593</v>
      </c>
    </row>
    <row r="3765" spans="1:2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42065.500300925924</v>
      </c>
      <c r="T3765" s="12">
        <f t="shared" si="353"/>
        <v>42095.458634259259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42499.592962962968</v>
      </c>
      <c r="T3766" s="12">
        <f t="shared" si="353"/>
        <v>42518.774999999994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41820.526412037041</v>
      </c>
      <c r="T3767" s="12">
        <f t="shared" si="353"/>
        <v>41850.526412037041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41787.917187500003</v>
      </c>
      <c r="T3768" s="12">
        <f t="shared" si="353"/>
        <v>41822.917187500003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42049.769641203704</v>
      </c>
      <c r="T3769" s="12">
        <f t="shared" si="353"/>
        <v>42063.957638888889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41772.477893518517</v>
      </c>
      <c r="T3770" s="12">
        <f t="shared" si="353"/>
        <v>41802.477893518517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42445.348136574074</v>
      </c>
      <c r="T3771" s="12">
        <f t="shared" si="353"/>
        <v>42475.348136574074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42138.680671296301</v>
      </c>
      <c r="T3772" s="12">
        <f t="shared" si="353"/>
        <v>42168.680671296301</v>
      </c>
    </row>
    <row r="3773" spans="1:2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42493.607083333336</v>
      </c>
      <c r="T3773" s="12">
        <f t="shared" si="353"/>
        <v>42507.75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42682.366967592592</v>
      </c>
      <c r="T3774" s="12">
        <f t="shared" si="353"/>
        <v>42703</v>
      </c>
    </row>
    <row r="3775" spans="1:2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42655.755173611105</v>
      </c>
      <c r="T3775" s="12">
        <f t="shared" si="353"/>
        <v>42688.838888888888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42087.542303240742</v>
      </c>
      <c r="T3776" s="12">
        <f t="shared" si="353"/>
        <v>42103.542303240742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42075.692627314813</v>
      </c>
      <c r="T3777" s="12">
        <f t="shared" si="353"/>
        <v>42102.916666666672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41814.117800925924</v>
      </c>
      <c r="T3778" s="12">
        <f t="shared" si="353"/>
        <v>41851.791666666664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ref="R3779:R3842" si="357">RIGHT(N3779, LEN(N3779)-FIND("/", N3779))</f>
        <v>musical</v>
      </c>
      <c r="S3779" s="12">
        <f t="shared" ref="S3779:S3842" si="358">(((J3779/60)/60)/24)+DATE(1970,1,1)+(-6/24)</f>
        <v>41886.861354166671</v>
      </c>
      <c r="T3779" s="12">
        <f t="shared" ref="T3779:T3842" si="359">(((I3779/60)/60)/24)+DATE(1970,1,1)+(-6/24)</f>
        <v>41908.916666666664</v>
      </c>
    </row>
    <row r="3780" spans="1:2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41989.569212962961</v>
      </c>
      <c r="T3780" s="12">
        <f t="shared" si="359"/>
        <v>42049.569212962961</v>
      </c>
    </row>
    <row r="3781" spans="1:2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42425.485416666663</v>
      </c>
      <c r="T3781" s="12">
        <f t="shared" si="359"/>
        <v>42455.443750000006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42165.969733796301</v>
      </c>
      <c r="T3782" s="12">
        <f t="shared" si="359"/>
        <v>42198.587499999994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41865.632928240739</v>
      </c>
      <c r="T3783" s="12">
        <f t="shared" si="359"/>
        <v>41890.632928240739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42546.612233796302</v>
      </c>
      <c r="T3784" s="12">
        <f t="shared" si="359"/>
        <v>42575.708333333328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42419.890277777777</v>
      </c>
      <c r="T3785" s="12">
        <f t="shared" si="359"/>
        <v>42444.416666666672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42531.730694444443</v>
      </c>
      <c r="T3786" s="12">
        <f t="shared" si="359"/>
        <v>42561.730694444443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42548.38853009259</v>
      </c>
      <c r="T3787" s="12">
        <f t="shared" si="359"/>
        <v>42584.168749999997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42486.787905092591</v>
      </c>
      <c r="T3788" s="12">
        <f t="shared" si="359"/>
        <v>42516.787905092591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42167.284791666665</v>
      </c>
      <c r="T3789" s="12">
        <f t="shared" si="359"/>
        <v>42195.915972222225</v>
      </c>
    </row>
    <row r="3790" spans="1:20" ht="6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42333.445821759262</v>
      </c>
      <c r="T3790" s="12">
        <f t="shared" si="359"/>
        <v>42361.429166666669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42138.548819444448</v>
      </c>
      <c r="T3791" s="12">
        <f t="shared" si="359"/>
        <v>42170.548819444448</v>
      </c>
    </row>
    <row r="3792" spans="1:20" ht="3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42666.416932870372</v>
      </c>
      <c r="T3792" s="12">
        <f t="shared" si="359"/>
        <v>42696.458599537036</v>
      </c>
    </row>
    <row r="3793" spans="1:2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41766.442037037035</v>
      </c>
      <c r="T3793" s="12">
        <f t="shared" si="359"/>
        <v>41826.442037037035</v>
      </c>
    </row>
    <row r="3794" spans="1:2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42170.197013888886</v>
      </c>
      <c r="T3794" s="12">
        <f t="shared" si="359"/>
        <v>42200.197013888886</v>
      </c>
    </row>
    <row r="3795" spans="1:20" ht="3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41968.688993055555</v>
      </c>
      <c r="T3795" s="12">
        <f t="shared" si="359"/>
        <v>41989.688993055555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42132.33048611111</v>
      </c>
      <c r="T3796" s="12">
        <f t="shared" si="359"/>
        <v>42162.33048611111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42201.186226851853</v>
      </c>
      <c r="T3797" s="12">
        <f t="shared" si="359"/>
        <v>42244.6875</v>
      </c>
    </row>
    <row r="3798" spans="1:20" ht="3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42688.779583333337</v>
      </c>
      <c r="T3798" s="12">
        <f t="shared" si="359"/>
        <v>42748.779583333337</v>
      </c>
    </row>
    <row r="3799" spans="1:20" ht="3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42084.631539351853</v>
      </c>
      <c r="T3799" s="12">
        <f t="shared" si="359"/>
        <v>42114.631539351853</v>
      </c>
    </row>
    <row r="3800" spans="1:20" ht="3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41831.472777777781</v>
      </c>
      <c r="T3800" s="12">
        <f t="shared" si="359"/>
        <v>41861.472777777781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42410.68105324074</v>
      </c>
      <c r="T3801" s="12">
        <f t="shared" si="359"/>
        <v>42440.68105324074</v>
      </c>
    </row>
    <row r="3802" spans="1:20" ht="3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41982.487071759257</v>
      </c>
      <c r="T3802" s="12">
        <f t="shared" si="359"/>
        <v>42014.957638888889</v>
      </c>
    </row>
    <row r="3803" spans="1:20" ht="3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41975.426111111112</v>
      </c>
      <c r="T3803" s="12">
        <f t="shared" si="359"/>
        <v>42006.426111111112</v>
      </c>
    </row>
    <row r="3804" spans="1:20" ht="3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42268.876226851848</v>
      </c>
      <c r="T3804" s="12">
        <f t="shared" si="359"/>
        <v>42298.876226851848</v>
      </c>
    </row>
    <row r="3805" spans="1:2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42403.721851851849</v>
      </c>
      <c r="T3805" s="12">
        <f t="shared" si="359"/>
        <v>42433.721851851849</v>
      </c>
    </row>
    <row r="3806" spans="1:20" ht="3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42526.75953703704</v>
      </c>
      <c r="T3806" s="12">
        <f t="shared" si="359"/>
        <v>42582.041666666672</v>
      </c>
    </row>
    <row r="3807" spans="1:20" ht="3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41849.637037037035</v>
      </c>
      <c r="T3807" s="12">
        <f t="shared" si="359"/>
        <v>41909.637037037035</v>
      </c>
    </row>
    <row r="3808" spans="1:20" ht="3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41799.009039351848</v>
      </c>
      <c r="T3808" s="12">
        <f t="shared" si="359"/>
        <v>41819.009039351848</v>
      </c>
    </row>
    <row r="3809" spans="1:20" ht="3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42090.659016203703</v>
      </c>
      <c r="T3809" s="12">
        <f t="shared" si="359"/>
        <v>42097.659016203703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42059.203923611116</v>
      </c>
      <c r="T3810" s="12">
        <f t="shared" si="359"/>
        <v>42119.162256944444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41800.276701388888</v>
      </c>
      <c r="T3811" s="12">
        <f t="shared" si="359"/>
        <v>41850.708333333336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42054.599050925928</v>
      </c>
      <c r="T3812" s="12">
        <f t="shared" si="359"/>
        <v>42084.557384259257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42487.37700231481</v>
      </c>
      <c r="T3813" s="12">
        <f t="shared" si="359"/>
        <v>42521.208333333328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42109.501250000001</v>
      </c>
      <c r="T3814" s="12">
        <f t="shared" si="359"/>
        <v>42155.915972222225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42497.025706018518</v>
      </c>
      <c r="T3815" s="12">
        <f t="shared" si="359"/>
        <v>42535.654861111107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42058.654074074075</v>
      </c>
      <c r="T3816" s="12">
        <f t="shared" si="359"/>
        <v>42094.915972222225</v>
      </c>
    </row>
    <row r="3817" spans="1:2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42207.009918981479</v>
      </c>
      <c r="T3817" s="12">
        <f t="shared" si="359"/>
        <v>42236.708333333328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41807.440081018518</v>
      </c>
      <c r="T3818" s="12">
        <f t="shared" si="359"/>
        <v>41837.440081018518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42284.44694444444</v>
      </c>
      <c r="T3819" s="12">
        <f t="shared" si="359"/>
        <v>42300.915972222225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42045.59238425926</v>
      </c>
      <c r="T3820" s="12">
        <f t="shared" si="359"/>
        <v>42075.550717592589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42183.959537037037</v>
      </c>
      <c r="T3821" s="12">
        <f t="shared" si="359"/>
        <v>42202.626388888893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42160.401817129634</v>
      </c>
      <c r="T3822" s="12">
        <f t="shared" si="359"/>
        <v>42190.401817129634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42340.930636574078</v>
      </c>
      <c r="T3823" s="12">
        <f t="shared" si="359"/>
        <v>42372.930636574078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42329.588159722218</v>
      </c>
      <c r="T3824" s="12">
        <f t="shared" si="359"/>
        <v>42388.707638888889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42170.660231481481</v>
      </c>
      <c r="T3825" s="12">
        <f t="shared" si="359"/>
        <v>42204.915972222225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42571.376192129625</v>
      </c>
      <c r="T3826" s="12">
        <f t="shared" si="359"/>
        <v>42583.320138888885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42150.819606481484</v>
      </c>
      <c r="T3827" s="12">
        <f t="shared" si="359"/>
        <v>42171.819606481484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42101.173541666663</v>
      </c>
      <c r="T3828" s="12">
        <f t="shared" si="359"/>
        <v>42131.173541666663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42034.678252314814</v>
      </c>
      <c r="T3829" s="12">
        <f t="shared" si="359"/>
        <v>42089.75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41944.277627314819</v>
      </c>
      <c r="T3830" s="12">
        <f t="shared" si="359"/>
        <v>42004.319293981483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42593.615405092598</v>
      </c>
      <c r="T3831" s="12">
        <f t="shared" si="359"/>
        <v>42613.615405092598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42503.490868055553</v>
      </c>
      <c r="T3832" s="12">
        <f t="shared" si="359"/>
        <v>42517.490868055553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41927.598900462966</v>
      </c>
      <c r="T3833" s="12">
        <f t="shared" si="359"/>
        <v>41948.640567129631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42374.864988425921</v>
      </c>
      <c r="T3834" s="12">
        <f t="shared" si="359"/>
        <v>42419.864988425921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41963.622361111105</v>
      </c>
      <c r="T3835" s="12">
        <f t="shared" si="359"/>
        <v>41974.547916666663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42143.195219907408</v>
      </c>
      <c r="T3836" s="12">
        <f t="shared" si="359"/>
        <v>42173.195219907408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42460.69222222222</v>
      </c>
      <c r="T3837" s="12">
        <f t="shared" si="359"/>
        <v>42481.69222222222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42553.676527777774</v>
      </c>
      <c r="T3838" s="12">
        <f t="shared" si="359"/>
        <v>42584.922916666663</v>
      </c>
    </row>
    <row r="3839" spans="1:2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42152.515717592592</v>
      </c>
      <c r="T3839" s="12">
        <f t="shared" si="359"/>
        <v>42188.515717592592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42116.460752314815</v>
      </c>
      <c r="T3840" s="12">
        <f t="shared" si="359"/>
        <v>42146.460752314815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42154.892638888887</v>
      </c>
      <c r="T3841" s="12">
        <f t="shared" si="359"/>
        <v>42214.892638888887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42432.451724537037</v>
      </c>
      <c r="T3842" s="12">
        <f t="shared" si="359"/>
        <v>42457.410057870366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ref="R3843:R3906" si="363">RIGHT(N3843, LEN(N3843)-FIND("/", N3843))</f>
        <v>plays</v>
      </c>
      <c r="S3843" s="12">
        <f t="shared" ref="S3843:S3906" si="364">(((J3843/60)/60)/24)+DATE(1970,1,1)+(-6/24)</f>
        <v>41780.535729166666</v>
      </c>
      <c r="T3843" s="12">
        <f t="shared" ref="T3843:T3906" si="365">(((I3843/60)/60)/24)+DATE(1970,1,1)+(-6/24)</f>
        <v>41840.535729166666</v>
      </c>
    </row>
    <row r="3844" spans="1:20" ht="3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41740.243657407409</v>
      </c>
      <c r="T3844" s="12">
        <f t="shared" si="365"/>
        <v>41770.243657407409</v>
      </c>
    </row>
    <row r="3845" spans="1:20" ht="3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41765.822500000002</v>
      </c>
      <c r="T3845" s="12">
        <f t="shared" si="365"/>
        <v>41790.822500000002</v>
      </c>
    </row>
    <row r="3846" spans="1:20" ht="3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41766.367291666669</v>
      </c>
      <c r="T3846" s="12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42248.377013888887</v>
      </c>
      <c r="T3847" s="12">
        <f t="shared" si="365"/>
        <v>42278.377013888887</v>
      </c>
    </row>
    <row r="3848" spans="1:20" ht="3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41884.971550925926</v>
      </c>
      <c r="T3848" s="12">
        <f t="shared" si="365"/>
        <v>41916.040972222225</v>
      </c>
    </row>
    <row r="3849" spans="1:20" ht="3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42158.974432870367</v>
      </c>
      <c r="T3849" s="12">
        <f t="shared" si="365"/>
        <v>42203.974432870367</v>
      </c>
    </row>
    <row r="3850" spans="1:20" ht="3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42265.567002314812</v>
      </c>
      <c r="T3850" s="12">
        <f t="shared" si="365"/>
        <v>42295.567002314812</v>
      </c>
    </row>
    <row r="3851" spans="1:20" ht="3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42136.517175925925</v>
      </c>
      <c r="T3851" s="12">
        <f t="shared" si="365"/>
        <v>42166.517175925925</v>
      </c>
    </row>
    <row r="3852" spans="1:2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41974.874340277776</v>
      </c>
      <c r="T3852" s="12">
        <f t="shared" si="365"/>
        <v>42004.874340277776</v>
      </c>
    </row>
    <row r="3853" spans="1:20" ht="3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42172.189571759256</v>
      </c>
      <c r="T3853" s="12">
        <f t="shared" si="365"/>
        <v>42202.189571759256</v>
      </c>
    </row>
    <row r="3854" spans="1:20" ht="3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42064.940694444449</v>
      </c>
      <c r="T3854" s="12">
        <f t="shared" si="365"/>
        <v>42089.899027777778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41848.59002314815</v>
      </c>
      <c r="T3855" s="12">
        <f t="shared" si="365"/>
        <v>41883.59002314815</v>
      </c>
    </row>
    <row r="3856" spans="1:2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42103.634930555556</v>
      </c>
      <c r="T3856" s="12">
        <f t="shared" si="365"/>
        <v>42133.634930555556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42059.720729166671</v>
      </c>
      <c r="T3857" s="12">
        <f t="shared" si="365"/>
        <v>42089.679062499999</v>
      </c>
    </row>
    <row r="3858" spans="1:20" ht="3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42041.493090277778</v>
      </c>
      <c r="T3858" s="12">
        <f t="shared" si="365"/>
        <v>42071.451423611114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41829.48715277778</v>
      </c>
      <c r="T3859" s="12">
        <f t="shared" si="365"/>
        <v>41852.466666666667</v>
      </c>
    </row>
    <row r="3860" spans="1:20" ht="3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42128.181064814817</v>
      </c>
      <c r="T3860" s="12">
        <f t="shared" si="365"/>
        <v>42146.625</v>
      </c>
    </row>
    <row r="3861" spans="1:20" ht="30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41789.643599537041</v>
      </c>
      <c r="T3861" s="12">
        <f t="shared" si="365"/>
        <v>41815.625</v>
      </c>
    </row>
    <row r="3862" spans="1:20" ht="3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41833.410995370366</v>
      </c>
      <c r="T3862" s="12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41914.340011574073</v>
      </c>
      <c r="T3863" s="12">
        <f t="shared" si="365"/>
        <v>41955.657638888893</v>
      </c>
    </row>
    <row r="3864" spans="1:2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42611.011064814811</v>
      </c>
      <c r="T3864" s="12">
        <f t="shared" si="365"/>
        <v>42625.457638888889</v>
      </c>
    </row>
    <row r="3865" spans="1:20" ht="3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42253.383159722223</v>
      </c>
      <c r="T3865" s="12">
        <f t="shared" si="365"/>
        <v>42313.424826388888</v>
      </c>
    </row>
    <row r="3866" spans="1:20" ht="3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42295.641828703709</v>
      </c>
      <c r="T3866" s="12">
        <f t="shared" si="365"/>
        <v>42325.683495370366</v>
      </c>
    </row>
    <row r="3867" spans="1:20" ht="3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41841.401597222226</v>
      </c>
      <c r="T3867" s="12">
        <f t="shared" si="365"/>
        <v>41880.979166666664</v>
      </c>
    </row>
    <row r="3868" spans="1:2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42402.697002314817</v>
      </c>
      <c r="T3868" s="12">
        <f t="shared" si="365"/>
        <v>42451.895138888889</v>
      </c>
    </row>
    <row r="3869" spans="1:20" ht="30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42509.564108796301</v>
      </c>
      <c r="T3869" s="12">
        <f t="shared" si="365"/>
        <v>42539.564108796301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41865.409780092588</v>
      </c>
      <c r="T3870" s="12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42047.474444444444</v>
      </c>
      <c r="T3871" s="12">
        <f t="shared" si="365"/>
        <v>42076.882638888885</v>
      </c>
    </row>
    <row r="3872" spans="1:20" ht="3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41792.92219907407</v>
      </c>
      <c r="T3872" s="12">
        <f t="shared" si="365"/>
        <v>41822.92219907407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42763.530671296292</v>
      </c>
      <c r="T3873" s="12">
        <f t="shared" si="365"/>
        <v>42823.489004629635</v>
      </c>
    </row>
    <row r="3874" spans="1:20" ht="3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42179.895787037036</v>
      </c>
      <c r="T3874" s="12">
        <f t="shared" si="365"/>
        <v>42229.895787037036</v>
      </c>
    </row>
    <row r="3875" spans="1:20" ht="3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42255.446006944447</v>
      </c>
      <c r="T3875" s="12">
        <f t="shared" si="365"/>
        <v>42285.446006944447</v>
      </c>
    </row>
    <row r="3876" spans="1:20" ht="3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42006.766458333332</v>
      </c>
      <c r="T3876" s="12">
        <f t="shared" si="365"/>
        <v>42027.791666666672</v>
      </c>
    </row>
    <row r="3877" spans="1:20" ht="3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42615.096817129626</v>
      </c>
      <c r="T3877" s="12">
        <f t="shared" si="365"/>
        <v>42616.166666666672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42372.374166666668</v>
      </c>
      <c r="T3878" s="12">
        <f t="shared" si="365"/>
        <v>42402.374166666668</v>
      </c>
    </row>
    <row r="3879" spans="1:20" ht="3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42682.42768518519</v>
      </c>
      <c r="T3879" s="12">
        <f t="shared" si="365"/>
        <v>42712.42768518519</v>
      </c>
    </row>
    <row r="3880" spans="1:20" ht="30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42154.568819444445</v>
      </c>
      <c r="T3880" s="12">
        <f t="shared" si="365"/>
        <v>42184.915972222225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41999.611064814817</v>
      </c>
      <c r="T3881" s="12">
        <f t="shared" si="365"/>
        <v>42029.611064814817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41815.565046296295</v>
      </c>
      <c r="T3882" s="12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42755.768506944441</v>
      </c>
      <c r="T3883" s="12">
        <f t="shared" si="365"/>
        <v>42785.768506944441</v>
      </c>
    </row>
    <row r="3884" spans="1:20" ht="3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42373.733449074076</v>
      </c>
      <c r="T3884" s="12">
        <f t="shared" si="365"/>
        <v>42400.710416666669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41854.352650462963</v>
      </c>
      <c r="T3885" s="12">
        <f t="shared" si="365"/>
        <v>41884.352650462963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42065.541574074072</v>
      </c>
      <c r="T3886" s="12">
        <f t="shared" si="365"/>
        <v>42090.499907407408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42469.701284722221</v>
      </c>
      <c r="T3887" s="12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41953.978032407409</v>
      </c>
      <c r="T3888" s="12">
        <f t="shared" si="365"/>
        <v>41983.978032407409</v>
      </c>
    </row>
    <row r="3889" spans="1:20" ht="3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42079.607974537037</v>
      </c>
      <c r="T3889" s="12">
        <f t="shared" si="365"/>
        <v>42125.666666666672</v>
      </c>
    </row>
    <row r="3890" spans="1:20" ht="3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42762.295810185184</v>
      </c>
      <c r="T3890" s="12">
        <f t="shared" si="365"/>
        <v>42792.295810185184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41976.754976851851</v>
      </c>
      <c r="T3891" s="12">
        <f t="shared" si="365"/>
        <v>42008.726388888885</v>
      </c>
    </row>
    <row r="3892" spans="1:20" ht="3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42171.508611111116</v>
      </c>
      <c r="T3892" s="12">
        <f t="shared" si="365"/>
        <v>42231.508611111116</v>
      </c>
    </row>
    <row r="3893" spans="1:2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42055.8824537037</v>
      </c>
      <c r="T3893" s="12">
        <f t="shared" si="365"/>
        <v>42085.957638888889</v>
      </c>
    </row>
    <row r="3894" spans="1:20" ht="3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41867.402280092596</v>
      </c>
      <c r="T3894" s="12">
        <f t="shared" si="365"/>
        <v>41875.041666666664</v>
      </c>
    </row>
    <row r="3895" spans="1:20" ht="3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41779.407870370371</v>
      </c>
      <c r="T3895" s="12">
        <f t="shared" si="365"/>
        <v>41821</v>
      </c>
    </row>
    <row r="3896" spans="1:20" ht="3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42679.708472222221</v>
      </c>
      <c r="T3896" s="12">
        <f t="shared" si="365"/>
        <v>42709.957638888889</v>
      </c>
    </row>
    <row r="3897" spans="1:20" ht="3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42032.000208333338</v>
      </c>
      <c r="T3897" s="12">
        <f t="shared" si="365"/>
        <v>42063.000208333338</v>
      </c>
    </row>
    <row r="3898" spans="1:20" ht="3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41792.941875000004</v>
      </c>
      <c r="T3898" s="12">
        <f t="shared" si="365"/>
        <v>41806.941875000004</v>
      </c>
    </row>
    <row r="3899" spans="1:20" ht="3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41982.62364583333</v>
      </c>
      <c r="T3899" s="12">
        <f t="shared" si="365"/>
        <v>42012.62364583333</v>
      </c>
    </row>
    <row r="3900" spans="1:20" ht="4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42193.232291666667</v>
      </c>
      <c r="T3900" s="12">
        <f t="shared" si="365"/>
        <v>42233.416666666672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41843.525011574071</v>
      </c>
      <c r="T3901" s="12">
        <f t="shared" si="365"/>
        <v>41863.525011574071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42135.842488425929</v>
      </c>
      <c r="T3902" s="12">
        <f t="shared" si="365"/>
        <v>42165.842488425929</v>
      </c>
    </row>
    <row r="3903" spans="1:20" ht="3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42317.576377314821</v>
      </c>
      <c r="T3903" s="12">
        <f t="shared" si="365"/>
        <v>42357.576377314821</v>
      </c>
    </row>
    <row r="3904" spans="1:20" ht="3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42663.218078703707</v>
      </c>
      <c r="T3904" s="12">
        <f t="shared" si="365"/>
        <v>42688.259745370371</v>
      </c>
    </row>
    <row r="3905" spans="1:20" ht="3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42185.76116898148</v>
      </c>
      <c r="T3905" s="12">
        <f t="shared" si="365"/>
        <v>42230.568055555559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42094.979166666672</v>
      </c>
      <c r="T3906" s="12">
        <f t="shared" si="365"/>
        <v>42108.961111111115</v>
      </c>
    </row>
    <row r="3907" spans="1:20" ht="3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ref="R3907:R3970" si="369">RIGHT(N3907, LEN(N3907)-FIND("/", N3907))</f>
        <v>plays</v>
      </c>
      <c r="S3907" s="12">
        <f t="shared" ref="S3907:S3970" si="370">(((J3907/60)/60)/24)+DATE(1970,1,1)+(-6/24)</f>
        <v>42124.373877314814</v>
      </c>
      <c r="T3907" s="12">
        <f t="shared" ref="T3907:T3970" si="371">(((I3907/60)/60)/24)+DATE(1970,1,1)+(-6/24)</f>
        <v>42166.708333333328</v>
      </c>
    </row>
    <row r="3908" spans="1:20" ht="30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42143.667743055557</v>
      </c>
      <c r="T3908" s="12">
        <f t="shared" si="371"/>
        <v>42181.309027777781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41906.569513888891</v>
      </c>
      <c r="T3909" s="12">
        <f t="shared" si="371"/>
        <v>41938.588888888888</v>
      </c>
    </row>
    <row r="3910" spans="1:20" ht="3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41833.885370370372</v>
      </c>
      <c r="T3910" s="12">
        <f t="shared" si="371"/>
        <v>41848.885370370372</v>
      </c>
    </row>
    <row r="3911" spans="1:20" ht="3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41863.109282407408</v>
      </c>
      <c r="T3911" s="12">
        <f t="shared" si="371"/>
        <v>41893.109282407408</v>
      </c>
    </row>
    <row r="3912" spans="1:20" ht="3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42224.506909722222</v>
      </c>
      <c r="T3912" s="12">
        <f t="shared" si="371"/>
        <v>42254.506909722222</v>
      </c>
    </row>
    <row r="3913" spans="1:20" ht="3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41939.5622337963</v>
      </c>
      <c r="T3913" s="12">
        <f t="shared" si="371"/>
        <v>41969.603900462964</v>
      </c>
    </row>
    <row r="3914" spans="1:20" ht="3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42059.020023148143</v>
      </c>
      <c r="T3914" s="12">
        <f t="shared" si="371"/>
        <v>42118.940972222219</v>
      </c>
    </row>
    <row r="3915" spans="1:20" ht="3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42307.961215277777</v>
      </c>
      <c r="T3915" s="12">
        <f t="shared" si="371"/>
        <v>42338.002881944441</v>
      </c>
    </row>
    <row r="3916" spans="1:20" ht="3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42114.568935185183</v>
      </c>
      <c r="T3916" s="12">
        <f t="shared" si="371"/>
        <v>42134.707638888889</v>
      </c>
    </row>
    <row r="3917" spans="1:20" ht="3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42492.73505787037</v>
      </c>
      <c r="T3917" s="12">
        <f t="shared" si="371"/>
        <v>42522.73505787037</v>
      </c>
    </row>
    <row r="3918" spans="1:20" ht="3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42494.221666666665</v>
      </c>
      <c r="T3918" s="12">
        <f t="shared" si="371"/>
        <v>42524.221666666665</v>
      </c>
    </row>
    <row r="3919" spans="1:20" ht="30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41863.277326388888</v>
      </c>
      <c r="T3919" s="12">
        <f t="shared" si="371"/>
        <v>41893.277326388888</v>
      </c>
    </row>
    <row r="3920" spans="1:20" ht="3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41843.414618055554</v>
      </c>
      <c r="T3920" s="12">
        <f t="shared" si="371"/>
        <v>41855.416666666664</v>
      </c>
    </row>
    <row r="3921" spans="1:20" ht="3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42358.434872685189</v>
      </c>
      <c r="T3921" s="12">
        <f t="shared" si="371"/>
        <v>42386.75</v>
      </c>
    </row>
    <row r="3922" spans="1:20" ht="3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42657.13726851852</v>
      </c>
      <c r="T3922" s="12">
        <f t="shared" si="371"/>
        <v>42687.178935185191</v>
      </c>
    </row>
    <row r="3923" spans="1:20" ht="3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41926.292303240742</v>
      </c>
      <c r="T3923" s="12">
        <f t="shared" si="371"/>
        <v>41938.5</v>
      </c>
    </row>
    <row r="3924" spans="1:20" ht="3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42020.518634259264</v>
      </c>
      <c r="T3924" s="12">
        <f t="shared" si="371"/>
        <v>42065.708333333328</v>
      </c>
    </row>
    <row r="3925" spans="1:20" ht="3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42075.729988425926</v>
      </c>
      <c r="T3925" s="12">
        <f t="shared" si="371"/>
        <v>42103.729988425926</v>
      </c>
    </row>
    <row r="3926" spans="1:20" ht="3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41786.709745370368</v>
      </c>
      <c r="T3926" s="12">
        <f t="shared" si="371"/>
        <v>41816.709745370368</v>
      </c>
    </row>
    <row r="3927" spans="1:20" ht="3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41820.620821759258</v>
      </c>
      <c r="T3927" s="12">
        <f t="shared" si="371"/>
        <v>41850.620821759258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41969.835046296299</v>
      </c>
      <c r="T3928" s="12">
        <f t="shared" si="371"/>
        <v>41999.835046296299</v>
      </c>
    </row>
    <row r="3929" spans="1:20" ht="3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41830.017407407409</v>
      </c>
      <c r="T3929" s="12">
        <f t="shared" si="371"/>
        <v>41860.017407407409</v>
      </c>
    </row>
    <row r="3930" spans="1:20" ht="3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42265.433182870373</v>
      </c>
      <c r="T3930" s="12">
        <f t="shared" si="371"/>
        <v>42292.957638888889</v>
      </c>
    </row>
    <row r="3931" spans="1:20" ht="3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42601.577141203699</v>
      </c>
      <c r="T3931" s="12">
        <f t="shared" si="371"/>
        <v>42631.577141203699</v>
      </c>
    </row>
    <row r="3932" spans="1:20" ht="3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42433.088749999995</v>
      </c>
      <c r="T3932" s="12">
        <f t="shared" si="371"/>
        <v>42461</v>
      </c>
    </row>
    <row r="3933" spans="1:20" ht="3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42227.901701388888</v>
      </c>
      <c r="T3933" s="12">
        <f t="shared" si="371"/>
        <v>42252.901701388888</v>
      </c>
    </row>
    <row r="3934" spans="1:20" ht="3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42414.918564814812</v>
      </c>
      <c r="T3934" s="12">
        <f t="shared" si="371"/>
        <v>42444.876898148148</v>
      </c>
    </row>
    <row r="3935" spans="1:20" ht="3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42538.718310185184</v>
      </c>
      <c r="T3935" s="12">
        <f t="shared" si="371"/>
        <v>42567.779861111107</v>
      </c>
    </row>
    <row r="3936" spans="1:20" ht="3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42233.421747685185</v>
      </c>
      <c r="T3936" s="12">
        <f t="shared" si="371"/>
        <v>42278.291666666672</v>
      </c>
    </row>
    <row r="3937" spans="1:20" ht="3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42221.406782407401</v>
      </c>
      <c r="T3937" s="12">
        <f t="shared" si="371"/>
        <v>42281.406782407401</v>
      </c>
    </row>
    <row r="3938" spans="1:20" ht="3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42675.012962962966</v>
      </c>
      <c r="T3938" s="12">
        <f t="shared" si="371"/>
        <v>42705.054629629631</v>
      </c>
    </row>
    <row r="3939" spans="1:20" ht="30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42534.381481481483</v>
      </c>
      <c r="T3939" s="12">
        <f t="shared" si="371"/>
        <v>42562.381481481483</v>
      </c>
    </row>
    <row r="3940" spans="1:20" ht="3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42151.655717592599</v>
      </c>
      <c r="T3940" s="12">
        <f t="shared" si="371"/>
        <v>42182.655717592599</v>
      </c>
    </row>
    <row r="3941" spans="1:20" ht="3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41915.150219907409</v>
      </c>
      <c r="T3941" s="12">
        <f t="shared" si="371"/>
        <v>41918.9375</v>
      </c>
    </row>
    <row r="3942" spans="1:20" ht="3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41961.242488425924</v>
      </c>
      <c r="T3942" s="12">
        <f t="shared" si="371"/>
        <v>42006.242488425924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41940.337233796294</v>
      </c>
      <c r="T3943" s="12">
        <f t="shared" si="371"/>
        <v>41967.791666666672</v>
      </c>
    </row>
    <row r="3944" spans="1:20" ht="30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42111.654097222221</v>
      </c>
      <c r="T3944" s="12">
        <f t="shared" si="371"/>
        <v>42171.654097222221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42279.528564814813</v>
      </c>
      <c r="T3945" s="12">
        <f t="shared" si="371"/>
        <v>42310.451388888891</v>
      </c>
    </row>
    <row r="3946" spans="1:20" ht="3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42213.412905092591</v>
      </c>
      <c r="T3946" s="12">
        <f t="shared" si="371"/>
        <v>42243.412905092591</v>
      </c>
    </row>
    <row r="3947" spans="1:20" ht="3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42109.551712962959</v>
      </c>
      <c r="T3947" s="12">
        <f t="shared" si="371"/>
        <v>42139.551712962959</v>
      </c>
    </row>
    <row r="3948" spans="1:2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42031.583587962959</v>
      </c>
      <c r="T3948" s="12">
        <f t="shared" si="371"/>
        <v>42063.083333333328</v>
      </c>
    </row>
    <row r="3949" spans="1:20" ht="3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42614.892870370371</v>
      </c>
      <c r="T3949" s="12">
        <f t="shared" si="371"/>
        <v>42644.892870370371</v>
      </c>
    </row>
    <row r="3950" spans="1:20" ht="3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41829.075497685182</v>
      </c>
      <c r="T3950" s="12">
        <f t="shared" si="371"/>
        <v>41889.075497685182</v>
      </c>
    </row>
    <row r="3951" spans="1:20" ht="3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42015.870613425926</v>
      </c>
      <c r="T3951" s="12">
        <f t="shared" si="371"/>
        <v>42045.870613425926</v>
      </c>
    </row>
    <row r="3952" spans="1:20" ht="3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42439.452314814815</v>
      </c>
      <c r="T3952" s="12">
        <f t="shared" si="371"/>
        <v>42468.524305555555</v>
      </c>
    </row>
    <row r="3953" spans="1:20" ht="3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42433.575717592597</v>
      </c>
      <c r="T3953" s="12">
        <f t="shared" si="371"/>
        <v>42493.534050925926</v>
      </c>
    </row>
    <row r="3954" spans="1:20" ht="3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42243.540393518517</v>
      </c>
      <c r="T3954" s="12">
        <f t="shared" si="371"/>
        <v>42303.540393518517</v>
      </c>
    </row>
    <row r="3955" spans="1:20" ht="3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42549.798449074078</v>
      </c>
      <c r="T3955" s="12">
        <f t="shared" si="371"/>
        <v>42580.728472222225</v>
      </c>
    </row>
    <row r="3956" spans="1:20" ht="3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41774.401203703703</v>
      </c>
      <c r="T3956" s="12">
        <f t="shared" si="371"/>
        <v>41834.401203703703</v>
      </c>
    </row>
    <row r="3957" spans="1:20" ht="3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42306.598854166667</v>
      </c>
      <c r="T3957" s="12">
        <f t="shared" si="371"/>
        <v>42336.640520833331</v>
      </c>
    </row>
    <row r="3958" spans="1:20" ht="3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42457.682025462964</v>
      </c>
      <c r="T3958" s="12">
        <f t="shared" si="371"/>
        <v>42484.763888888891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42513.726319444439</v>
      </c>
      <c r="T3959" s="12">
        <f t="shared" si="371"/>
        <v>42559.726319444439</v>
      </c>
    </row>
    <row r="3960" spans="1:20" ht="3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41816.700370370374</v>
      </c>
      <c r="T3960" s="12">
        <f t="shared" si="371"/>
        <v>41853.333333333336</v>
      </c>
    </row>
    <row r="3961" spans="1:20" ht="3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41880.538842592592</v>
      </c>
      <c r="T3961" s="12">
        <f t="shared" si="371"/>
        <v>41910.538842592592</v>
      </c>
    </row>
    <row r="3962" spans="1:20" ht="3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42342.595555555556</v>
      </c>
      <c r="T3962" s="12">
        <f t="shared" si="371"/>
        <v>42372.595555555556</v>
      </c>
    </row>
    <row r="3963" spans="1:20" ht="3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41745.641319444447</v>
      </c>
      <c r="T3963" s="12">
        <f t="shared" si="371"/>
        <v>41767.641319444447</v>
      </c>
    </row>
    <row r="3964" spans="1:20" ht="3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42311.371458333335</v>
      </c>
      <c r="T3964" s="12">
        <f t="shared" si="371"/>
        <v>42336.371458333335</v>
      </c>
    </row>
    <row r="3965" spans="1:20" ht="3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42295.904131944444</v>
      </c>
      <c r="T3965" s="12">
        <f t="shared" si="371"/>
        <v>42325.945798611108</v>
      </c>
    </row>
    <row r="3966" spans="1:20" ht="3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42053.472060185188</v>
      </c>
      <c r="T3966" s="12">
        <f t="shared" si="371"/>
        <v>42113.430393518516</v>
      </c>
    </row>
    <row r="3967" spans="1:20" ht="3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42413.985879629632</v>
      </c>
      <c r="T3967" s="12">
        <f t="shared" si="371"/>
        <v>42473.944212962961</v>
      </c>
    </row>
    <row r="3968" spans="1:20" ht="3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41801.461550925924</v>
      </c>
      <c r="T3968" s="12">
        <f t="shared" si="371"/>
        <v>41843.874305555553</v>
      </c>
    </row>
    <row r="3969" spans="1:20" ht="3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42770.040590277778</v>
      </c>
      <c r="T3969" s="12">
        <f t="shared" si="371"/>
        <v>42800.040590277778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42452.565659722226</v>
      </c>
      <c r="T3970" s="12">
        <f t="shared" si="371"/>
        <v>42512.565659722226</v>
      </c>
    </row>
    <row r="3971" spans="1:20" ht="3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ref="R3971:R4034" si="375">RIGHT(N3971, LEN(N3971)-FIND("/", N3971))</f>
        <v>plays</v>
      </c>
      <c r="S3971" s="12">
        <f t="shared" ref="S3971:S4034" si="376">(((J3971/60)/60)/24)+DATE(1970,1,1)+(-6/24)</f>
        <v>42601.604699074072</v>
      </c>
      <c r="T3971" s="12">
        <f t="shared" ref="T3971:T4034" si="377">(((I3971/60)/60)/24)+DATE(1970,1,1)+(-6/24)</f>
        <v>42610.913194444445</v>
      </c>
    </row>
    <row r="3972" spans="1:20" ht="3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42447.613553240735</v>
      </c>
      <c r="T3972" s="12">
        <f t="shared" si="377"/>
        <v>42477.613553240735</v>
      </c>
    </row>
    <row r="3973" spans="1:20" ht="3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41811.286180555559</v>
      </c>
      <c r="T3973" s="12">
        <f t="shared" si="377"/>
        <v>41841.286180555559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41980.817523148144</v>
      </c>
      <c r="T3974" s="12">
        <f t="shared" si="377"/>
        <v>42040.817523148144</v>
      </c>
    </row>
    <row r="3975" spans="1:20" ht="3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42469.43414351852</v>
      </c>
      <c r="T3975" s="12">
        <f t="shared" si="377"/>
        <v>42498.916666666672</v>
      </c>
    </row>
    <row r="3976" spans="1:20" ht="3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42493.296851851846</v>
      </c>
      <c r="T3976" s="12">
        <f t="shared" si="377"/>
        <v>42523.296851851846</v>
      </c>
    </row>
    <row r="3977" spans="1:20" ht="3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42534.616875</v>
      </c>
      <c r="T3977" s="12">
        <f t="shared" si="377"/>
        <v>42564.616875</v>
      </c>
    </row>
    <row r="3978" spans="1:20" ht="3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41830.608344907407</v>
      </c>
      <c r="T3978" s="12">
        <f t="shared" si="377"/>
        <v>41852.041666666664</v>
      </c>
    </row>
    <row r="3979" spans="1:20" ht="3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42543.538564814815</v>
      </c>
      <c r="T3979" s="12">
        <f t="shared" si="377"/>
        <v>42573.538564814815</v>
      </c>
    </row>
    <row r="3980" spans="1:20" ht="3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41975.392974537041</v>
      </c>
      <c r="T3980" s="12">
        <f t="shared" si="377"/>
        <v>42035.392974537041</v>
      </c>
    </row>
    <row r="3981" spans="1:20" ht="3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42069.653437500005</v>
      </c>
      <c r="T3981" s="12">
        <f t="shared" si="377"/>
        <v>42092.583333333328</v>
      </c>
    </row>
    <row r="3982" spans="1:20" ht="3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41795.348923611113</v>
      </c>
      <c r="T3982" s="12">
        <f t="shared" si="377"/>
        <v>41825.348923611113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42507.929965277777</v>
      </c>
      <c r="T3983" s="12">
        <f t="shared" si="377"/>
        <v>42567.929965277777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42132.559953703705</v>
      </c>
      <c r="T3984" s="12">
        <f t="shared" si="377"/>
        <v>42192.559953703705</v>
      </c>
    </row>
    <row r="3985" spans="1:20" ht="3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41747.61986111111</v>
      </c>
      <c r="T3985" s="12">
        <f t="shared" si="377"/>
        <v>41779.040972222225</v>
      </c>
    </row>
    <row r="3986" spans="1:20" ht="3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41920.713472222218</v>
      </c>
      <c r="T3986" s="12">
        <f t="shared" si="377"/>
        <v>41950.75</v>
      </c>
    </row>
    <row r="3987" spans="1:20" ht="3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42399.457407407404</v>
      </c>
      <c r="T3987" s="12">
        <f t="shared" si="377"/>
        <v>42420.628472222219</v>
      </c>
    </row>
    <row r="3988" spans="1:20" ht="3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42467.298541666663</v>
      </c>
      <c r="T3988" s="12">
        <f t="shared" si="377"/>
        <v>42496.294444444444</v>
      </c>
    </row>
    <row r="3989" spans="1:20" ht="3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41765.67465277778</v>
      </c>
      <c r="T3989" s="12">
        <f t="shared" si="377"/>
        <v>41775.67465277778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42229.83116898148</v>
      </c>
      <c r="T3990" s="12">
        <f t="shared" si="377"/>
        <v>42244.83116898148</v>
      </c>
    </row>
    <row r="3991" spans="1:20" ht="3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42286.499780092592</v>
      </c>
      <c r="T3991" s="12">
        <f t="shared" si="377"/>
        <v>42316.541446759264</v>
      </c>
    </row>
    <row r="3992" spans="1:20" ht="3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42401.422372685185</v>
      </c>
      <c r="T3992" s="12">
        <f t="shared" si="377"/>
        <v>42431.422372685185</v>
      </c>
    </row>
    <row r="3993" spans="1:2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42125.394467592589</v>
      </c>
      <c r="T3993" s="12">
        <f t="shared" si="377"/>
        <v>42155.394467592589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42289.69049768518</v>
      </c>
      <c r="T3994" s="12">
        <f t="shared" si="377"/>
        <v>42349.732164351852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42107.614722222221</v>
      </c>
      <c r="T3995" s="12">
        <f t="shared" si="377"/>
        <v>42137.614722222221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41809.139930555553</v>
      </c>
      <c r="T3996" s="12">
        <f t="shared" si="377"/>
        <v>41839.139930555553</v>
      </c>
    </row>
    <row r="3997" spans="1:20" ht="3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42019.433761574073</v>
      </c>
      <c r="T3997" s="12">
        <f t="shared" si="377"/>
        <v>42049.227083333331</v>
      </c>
    </row>
    <row r="3998" spans="1:20" ht="3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41950.01694444444</v>
      </c>
      <c r="T3998" s="12">
        <f t="shared" si="377"/>
        <v>41963.419444444444</v>
      </c>
    </row>
    <row r="3999" spans="1:20" ht="3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42069.141446759255</v>
      </c>
      <c r="T3999" s="12">
        <f t="shared" si="377"/>
        <v>42099.099780092598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42061.713263888887</v>
      </c>
      <c r="T4000" s="12">
        <f t="shared" si="377"/>
        <v>42091.671597222223</v>
      </c>
    </row>
    <row r="4001" spans="1:20" ht="3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41842.578680555554</v>
      </c>
      <c r="T4001" s="12">
        <f t="shared" si="377"/>
        <v>41882.577650462961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42437.39534722222</v>
      </c>
      <c r="T4002" s="12">
        <f t="shared" si="377"/>
        <v>42497.353680555556</v>
      </c>
    </row>
    <row r="4003" spans="1:20" ht="3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42775.714212962965</v>
      </c>
      <c r="T4003" s="12">
        <f t="shared" si="377"/>
        <v>42795.541666666672</v>
      </c>
    </row>
    <row r="4004" spans="1:20" ht="3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41878.793530092589</v>
      </c>
      <c r="T4004" s="12">
        <f t="shared" si="377"/>
        <v>41908.793530092589</v>
      </c>
    </row>
    <row r="4005" spans="1:20" ht="3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42020.337349537032</v>
      </c>
      <c r="T4005" s="12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41889.91269675926</v>
      </c>
      <c r="T4006" s="12">
        <f t="shared" si="377"/>
        <v>41919.91269675926</v>
      </c>
    </row>
    <row r="4007" spans="1:20" ht="3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41872.557696759257</v>
      </c>
      <c r="T4007" s="12">
        <f t="shared" si="377"/>
        <v>41932.557696759257</v>
      </c>
    </row>
    <row r="4008" spans="1:20" ht="3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42391.522997685184</v>
      </c>
      <c r="T4008" s="12">
        <f t="shared" si="377"/>
        <v>42416.522997685184</v>
      </c>
    </row>
    <row r="4009" spans="1:20" ht="3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41848.522928240738</v>
      </c>
      <c r="T4009" s="12">
        <f t="shared" si="377"/>
        <v>41877.436111111114</v>
      </c>
    </row>
    <row r="4010" spans="1:20" ht="3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42177.714201388888</v>
      </c>
      <c r="T4010" s="12">
        <f t="shared" si="377"/>
        <v>42207.714201388888</v>
      </c>
    </row>
    <row r="4011" spans="1:20" ht="3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41851.450925925928</v>
      </c>
      <c r="T4011" s="12">
        <f t="shared" si="377"/>
        <v>41891.450925925928</v>
      </c>
    </row>
    <row r="4012" spans="1:20" ht="3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41921.520439814813</v>
      </c>
      <c r="T4012" s="12">
        <f t="shared" si="377"/>
        <v>41938.520439814813</v>
      </c>
    </row>
    <row r="4013" spans="1:20" ht="3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42002.29488425926</v>
      </c>
      <c r="T4013" s="12">
        <f t="shared" si="377"/>
        <v>42032.29488425926</v>
      </c>
    </row>
    <row r="4014" spans="1:20" ht="3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42096.294548611113</v>
      </c>
      <c r="T4014" s="12">
        <f t="shared" si="377"/>
        <v>42126.294548611113</v>
      </c>
    </row>
    <row r="4015" spans="1:20" ht="3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42021.051192129627</v>
      </c>
      <c r="T4015" s="12">
        <f t="shared" si="377"/>
        <v>42051.051192129627</v>
      </c>
    </row>
    <row r="4016" spans="1:20" ht="3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42418.996168981481</v>
      </c>
      <c r="T4016" s="12">
        <f t="shared" si="377"/>
        <v>42433.996168981481</v>
      </c>
    </row>
    <row r="4017" spans="1:20" ht="3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42174.530821759254</v>
      </c>
      <c r="T4017" s="12">
        <f t="shared" si="377"/>
        <v>42204.530821759254</v>
      </c>
    </row>
    <row r="4018" spans="1:20" ht="3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41869.622685185182</v>
      </c>
      <c r="T4018" s="12">
        <f t="shared" si="377"/>
        <v>41899.622685185182</v>
      </c>
    </row>
    <row r="4019" spans="1:20" ht="3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41856.422152777777</v>
      </c>
      <c r="T4019" s="12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42620.66097222222</v>
      </c>
      <c r="T4020" s="12">
        <f t="shared" si="377"/>
        <v>42650.66097222222</v>
      </c>
    </row>
    <row r="4021" spans="1:20" ht="3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42417.425879629634</v>
      </c>
      <c r="T4021" s="12">
        <f t="shared" si="377"/>
        <v>42475.436111111107</v>
      </c>
    </row>
    <row r="4022" spans="1:20" ht="3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42056.940960648149</v>
      </c>
      <c r="T4022" s="12">
        <f t="shared" si="377"/>
        <v>42086.899293981478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41878.661550925928</v>
      </c>
      <c r="T4023" s="12">
        <f t="shared" si="377"/>
        <v>41938.661550925928</v>
      </c>
    </row>
    <row r="4024" spans="1:2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41990.334108796291</v>
      </c>
      <c r="T4024" s="12">
        <f t="shared" si="377"/>
        <v>42035.870833333334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42408.749571759254</v>
      </c>
      <c r="T4025" s="12">
        <f t="shared" si="377"/>
        <v>42453.707905092597</v>
      </c>
    </row>
    <row r="4026" spans="1:20" ht="3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42217.420104166667</v>
      </c>
      <c r="T4026" s="12">
        <f t="shared" si="377"/>
        <v>42247.420104166667</v>
      </c>
    </row>
    <row r="4027" spans="1:20" ht="3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42150.987685185188</v>
      </c>
      <c r="T4027" s="12">
        <f t="shared" si="377"/>
        <v>42210.987685185188</v>
      </c>
    </row>
    <row r="4028" spans="1:20" ht="3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42282.405543981484</v>
      </c>
      <c r="T4028" s="12">
        <f t="shared" si="377"/>
        <v>42342.447210648148</v>
      </c>
    </row>
    <row r="4029" spans="1:20" ht="3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42768.72084490741</v>
      </c>
      <c r="T4029" s="12">
        <f t="shared" si="377"/>
        <v>42788.791666666672</v>
      </c>
    </row>
    <row r="4030" spans="1:20" ht="3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41765.688657407409</v>
      </c>
      <c r="T4030" s="12">
        <f t="shared" si="377"/>
        <v>41795.688657407409</v>
      </c>
    </row>
    <row r="4031" spans="1:20" ht="3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42321.775115740747</v>
      </c>
      <c r="T4031" s="12">
        <f t="shared" si="377"/>
        <v>42351.775115740747</v>
      </c>
    </row>
    <row r="4032" spans="1:20" ht="3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42374.405081018514</v>
      </c>
      <c r="T4032" s="12">
        <f t="shared" si="377"/>
        <v>42403.534027777772</v>
      </c>
    </row>
    <row r="4033" spans="1:20" ht="3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41941.335231481484</v>
      </c>
      <c r="T4033" s="12">
        <f t="shared" si="377"/>
        <v>41991.376898148148</v>
      </c>
    </row>
    <row r="4034" spans="1:20" ht="3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42293.559212962966</v>
      </c>
      <c r="T4034" s="12">
        <f t="shared" si="377"/>
        <v>42353.60087962963</v>
      </c>
    </row>
    <row r="4035" spans="1:20" ht="30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ref="R4035:R4098" si="381">RIGHT(N4035, LEN(N4035)-FIND("/", N4035))</f>
        <v>plays</v>
      </c>
      <c r="S4035" s="12">
        <f t="shared" ref="S4035:S4098" si="382">(((J4035/60)/60)/24)+DATE(1970,1,1)+(-6/24)</f>
        <v>42614.018796296295</v>
      </c>
      <c r="T4035" s="12">
        <f t="shared" ref="T4035:T4098" si="383">(((I4035/60)/60)/24)+DATE(1970,1,1)+(-6/24)</f>
        <v>42645.125</v>
      </c>
    </row>
    <row r="4036" spans="1:20" ht="3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42067.697337962964</v>
      </c>
      <c r="T4036" s="12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41903.632951388885</v>
      </c>
      <c r="T4037" s="12">
        <f t="shared" si="383"/>
        <v>41933.632951388885</v>
      </c>
    </row>
    <row r="4038" spans="1:20" ht="3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41804.687083333331</v>
      </c>
      <c r="T4038" s="12">
        <f t="shared" si="383"/>
        <v>41821.6875</v>
      </c>
    </row>
    <row r="4039" spans="1:20" ht="3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42496.820775462969</v>
      </c>
      <c r="T4039" s="12">
        <f t="shared" si="383"/>
        <v>42514.350694444445</v>
      </c>
    </row>
    <row r="4040" spans="1:20" ht="3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41869.548726851855</v>
      </c>
      <c r="T4040" s="12">
        <f t="shared" si="383"/>
        <v>41929.548726851855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42305.420914351853</v>
      </c>
      <c r="T4041" s="12">
        <f t="shared" si="383"/>
        <v>42338.999305555553</v>
      </c>
    </row>
    <row r="4042" spans="1:20" ht="3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42143.981527777782</v>
      </c>
      <c r="T4042" s="12">
        <f t="shared" si="383"/>
        <v>42202.875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42559.224004629628</v>
      </c>
      <c r="T4043" s="12">
        <f t="shared" si="383"/>
        <v>42619.224004629628</v>
      </c>
    </row>
    <row r="4044" spans="1:20" ht="3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41994.834074074075</v>
      </c>
      <c r="T4044" s="12">
        <f t="shared" si="383"/>
        <v>42024.552777777775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41948.707465277781</v>
      </c>
      <c r="T4045" s="12">
        <f t="shared" si="383"/>
        <v>41963.707465277781</v>
      </c>
    </row>
    <row r="4046" spans="1:20" ht="3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42073.969699074078</v>
      </c>
      <c r="T4046" s="12">
        <f t="shared" si="383"/>
        <v>42103.958333333328</v>
      </c>
    </row>
    <row r="4047" spans="1:20" ht="3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41841.951261574075</v>
      </c>
      <c r="T4047" s="12">
        <f t="shared" si="383"/>
        <v>41871.951261574075</v>
      </c>
    </row>
    <row r="4048" spans="1:20" ht="3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41904.400578703702</v>
      </c>
      <c r="T4048" s="12">
        <f t="shared" si="383"/>
        <v>41934.400578703702</v>
      </c>
    </row>
    <row r="4049" spans="1:20" ht="3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41990.772488425922</v>
      </c>
      <c r="T4049" s="12">
        <f t="shared" si="383"/>
        <v>42014.791666666672</v>
      </c>
    </row>
    <row r="4050" spans="1:20" ht="3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42436.259108796294</v>
      </c>
      <c r="T4050" s="12">
        <f t="shared" si="383"/>
        <v>42471.217442129629</v>
      </c>
    </row>
    <row r="4051" spans="1:20" ht="3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42169.708506944444</v>
      </c>
      <c r="T4051" s="12">
        <f t="shared" si="383"/>
        <v>42199.708506944444</v>
      </c>
    </row>
    <row r="4052" spans="1:20" ht="3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41905.386469907404</v>
      </c>
      <c r="T4052" s="12">
        <f t="shared" si="383"/>
        <v>41935.386469907404</v>
      </c>
    </row>
    <row r="4053" spans="1:20" ht="3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41761.560150462967</v>
      </c>
      <c r="T4053" s="12">
        <f t="shared" si="383"/>
        <v>41768.036805555559</v>
      </c>
    </row>
    <row r="4054" spans="1:20" ht="4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41865.628657407404</v>
      </c>
      <c r="T4054" s="12">
        <f t="shared" si="383"/>
        <v>41925.628657407404</v>
      </c>
    </row>
    <row r="4055" spans="1:20" ht="3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41928.440138888887</v>
      </c>
      <c r="T4055" s="12">
        <f t="shared" si="383"/>
        <v>41958.583333333328</v>
      </c>
    </row>
    <row r="4056" spans="1:20" ht="3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42613.591261574074</v>
      </c>
      <c r="T4056" s="12">
        <f t="shared" si="383"/>
        <v>42643.916666666672</v>
      </c>
    </row>
    <row r="4057" spans="1:20" ht="3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41779.398506944446</v>
      </c>
      <c r="T4057" s="12">
        <f t="shared" si="383"/>
        <v>41809.398506944446</v>
      </c>
    </row>
    <row r="4058" spans="1:20" ht="3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42534.683321759265</v>
      </c>
      <c r="T4058" s="12">
        <f t="shared" si="383"/>
        <v>42554.582638888889</v>
      </c>
    </row>
    <row r="4059" spans="1:20" ht="3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42310.718518518523</v>
      </c>
      <c r="T4059" s="12">
        <f t="shared" si="383"/>
        <v>42333.708333333328</v>
      </c>
    </row>
    <row r="4060" spans="1:20" ht="30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42445.810694444444</v>
      </c>
      <c r="T4060" s="12">
        <f t="shared" si="383"/>
        <v>42460.915972222225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41866.390648148146</v>
      </c>
      <c r="T4061" s="12">
        <f t="shared" si="383"/>
        <v>41897.875</v>
      </c>
    </row>
    <row r="4062" spans="1:20" ht="3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41779.445092592592</v>
      </c>
      <c r="T4062" s="12">
        <f t="shared" si="383"/>
        <v>41813.416666666664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42420.891469907408</v>
      </c>
      <c r="T4063" s="12">
        <f t="shared" si="383"/>
        <v>42480.849803240737</v>
      </c>
    </row>
    <row r="4064" spans="1:20" ht="3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42523.489212962959</v>
      </c>
      <c r="T4064" s="12">
        <f t="shared" si="383"/>
        <v>42553.489212962959</v>
      </c>
    </row>
    <row r="4065" spans="1:20" ht="3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41787.431527777779</v>
      </c>
      <c r="T4065" s="12">
        <f t="shared" si="383"/>
        <v>41817.431527777779</v>
      </c>
    </row>
    <row r="4066" spans="1:20" ht="3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42093.338263888887</v>
      </c>
      <c r="T4066" s="12">
        <f t="shared" si="383"/>
        <v>42123.338263888887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41833.701516203706</v>
      </c>
      <c r="T4067" s="12">
        <f t="shared" si="383"/>
        <v>41863.701516203706</v>
      </c>
    </row>
    <row r="4068" spans="1:20" ht="3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42478.789212962962</v>
      </c>
      <c r="T4068" s="12">
        <f t="shared" si="383"/>
        <v>42508.789212962962</v>
      </c>
    </row>
    <row r="4069" spans="1:20" ht="3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42234.867476851854</v>
      </c>
      <c r="T4069" s="12">
        <f t="shared" si="383"/>
        <v>42274.867476851854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42718.713599537034</v>
      </c>
      <c r="T4070" s="12">
        <f t="shared" si="383"/>
        <v>42748.711805555555</v>
      </c>
    </row>
    <row r="4071" spans="1:20" ht="3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42022.411527777775</v>
      </c>
      <c r="T4071" s="12">
        <f t="shared" si="383"/>
        <v>42063.25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42031.416898148149</v>
      </c>
      <c r="T4072" s="12">
        <f t="shared" si="383"/>
        <v>42063.875</v>
      </c>
    </row>
    <row r="4073" spans="1:20" ht="3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42700.554756944446</v>
      </c>
      <c r="T4073" s="12">
        <f t="shared" si="383"/>
        <v>42730.554756944446</v>
      </c>
    </row>
    <row r="4074" spans="1:20" ht="3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41812.52443287037</v>
      </c>
      <c r="T4074" s="12">
        <f t="shared" si="383"/>
        <v>41872.52443287037</v>
      </c>
    </row>
    <row r="4075" spans="1:20" ht="3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42078.09520833334</v>
      </c>
      <c r="T4075" s="12">
        <f t="shared" si="383"/>
        <v>42132.916666666672</v>
      </c>
    </row>
    <row r="4076" spans="1:20" ht="3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42283.302951388891</v>
      </c>
      <c r="T4076" s="12">
        <f t="shared" si="383"/>
        <v>42313.344618055555</v>
      </c>
    </row>
    <row r="4077" spans="1:20" ht="3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41778.795937499999</v>
      </c>
      <c r="T4077" s="12">
        <f t="shared" si="383"/>
        <v>41820.477777777778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41905.545706018522</v>
      </c>
      <c r="T4078" s="12">
        <f t="shared" si="383"/>
        <v>41933.57708333333</v>
      </c>
    </row>
    <row r="4079" spans="1:20" ht="3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42695.4605787037</v>
      </c>
      <c r="T4079" s="12">
        <f t="shared" si="383"/>
        <v>42725.4605787037</v>
      </c>
    </row>
    <row r="4080" spans="1:20" ht="3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42732.537523148145</v>
      </c>
      <c r="T4080" s="12">
        <f t="shared" si="383"/>
        <v>42762.537523148145</v>
      </c>
    </row>
    <row r="4081" spans="1:20" ht="3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42510.688900462963</v>
      </c>
      <c r="T4081" s="12">
        <f t="shared" si="383"/>
        <v>42540.688900462963</v>
      </c>
    </row>
    <row r="4082" spans="1:20" ht="3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42511.448101851856</v>
      </c>
      <c r="T4082" s="12">
        <f t="shared" si="383"/>
        <v>42535.537500000006</v>
      </c>
    </row>
    <row r="4083" spans="1:20" ht="3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42041.331307870365</v>
      </c>
      <c r="T4083" s="12">
        <f t="shared" si="383"/>
        <v>42071.289641203708</v>
      </c>
    </row>
    <row r="4084" spans="1:20" ht="3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42306.939270833333</v>
      </c>
      <c r="T4084" s="12">
        <f t="shared" si="383"/>
        <v>42322.708333333328</v>
      </c>
    </row>
    <row r="4085" spans="1:20" ht="3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42353.511759259258</v>
      </c>
      <c r="T4085" s="12">
        <f t="shared" si="383"/>
        <v>42383.511759259258</v>
      </c>
    </row>
    <row r="4086" spans="1:20" ht="3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42622.186412037037</v>
      </c>
      <c r="T4086" s="12">
        <f t="shared" si="383"/>
        <v>42652.186412037037</v>
      </c>
    </row>
    <row r="4087" spans="1:20" ht="3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42058.353877314818</v>
      </c>
      <c r="T4087" s="12">
        <f t="shared" si="383"/>
        <v>42086.915972222225</v>
      </c>
    </row>
    <row r="4088" spans="1:20" ht="3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42304.690960648149</v>
      </c>
      <c r="T4088" s="12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42538.492893518516</v>
      </c>
      <c r="T4089" s="12">
        <f t="shared" si="383"/>
        <v>42568.492893518516</v>
      </c>
    </row>
    <row r="4090" spans="1:20" ht="30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41990.362546296295</v>
      </c>
      <c r="T4090" s="12">
        <f t="shared" si="383"/>
        <v>42020.184722222228</v>
      </c>
    </row>
    <row r="4091" spans="1:20" ht="3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42122.482499999998</v>
      </c>
      <c r="T4091" s="12">
        <f t="shared" si="383"/>
        <v>42155.482638888891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42209.42288194444</v>
      </c>
      <c r="T4092" s="12">
        <f t="shared" si="383"/>
        <v>42223.375</v>
      </c>
    </row>
    <row r="4093" spans="1:20" ht="3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41990.256377314814</v>
      </c>
      <c r="T4093" s="12">
        <f t="shared" si="383"/>
        <v>42020.256377314814</v>
      </c>
    </row>
    <row r="4094" spans="1:20" ht="3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42038.944988425923</v>
      </c>
      <c r="T4094" s="12">
        <f t="shared" si="383"/>
        <v>42098.903321759266</v>
      </c>
    </row>
    <row r="4095" spans="1:20" ht="3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42178.565891203703</v>
      </c>
      <c r="T4095" s="12">
        <f t="shared" si="383"/>
        <v>42238.565891203703</v>
      </c>
    </row>
    <row r="4096" spans="1:20" ht="3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41889.836805555555</v>
      </c>
      <c r="T4096" s="12">
        <f t="shared" si="383"/>
        <v>41933.957638888889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42692.781828703708</v>
      </c>
      <c r="T4097" s="12">
        <f t="shared" si="383"/>
        <v>42722.781828703708</v>
      </c>
    </row>
    <row r="4098" spans="1:20" ht="3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42750.280312499999</v>
      </c>
      <c r="T4098" s="12">
        <f t="shared" si="383"/>
        <v>42794.118749999994</v>
      </c>
    </row>
    <row r="4099" spans="1:20" ht="3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LEN(N4099)-FIND("/", N4099))</f>
        <v>plays</v>
      </c>
      <c r="S4099" s="12">
        <f t="shared" ref="S4099:S4115" si="388">(((J4099/60)/60)/24)+DATE(1970,1,1)+(-6/24)</f>
        <v>42344.574502314819</v>
      </c>
      <c r="T4099" s="12">
        <f t="shared" ref="T4099:T4115" si="389">(((I4099/60)/60)/24)+DATE(1970,1,1)+(-6/24)</f>
        <v>42400.746527777781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42495.472187499996</v>
      </c>
      <c r="T4100" s="12">
        <f t="shared" si="389"/>
        <v>42525.472187499996</v>
      </c>
    </row>
    <row r="4101" spans="1:20" ht="3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42570.600381944445</v>
      </c>
      <c r="T4101" s="12">
        <f t="shared" si="389"/>
        <v>42615.600381944445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41926.874884259261</v>
      </c>
      <c r="T4102" s="12">
        <f t="shared" si="389"/>
        <v>41936.874884259261</v>
      </c>
    </row>
    <row r="4103" spans="1:20" ht="3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42730.653726851851</v>
      </c>
      <c r="T4103" s="12">
        <f t="shared" si="389"/>
        <v>42760.653726851851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42475.598067129627</v>
      </c>
      <c r="T4104" s="12">
        <f t="shared" si="389"/>
        <v>42505.598067129627</v>
      </c>
    </row>
    <row r="4105" spans="1:20" ht="30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42188.58293981482</v>
      </c>
      <c r="T4105" s="12">
        <f t="shared" si="389"/>
        <v>42242.522222222222</v>
      </c>
    </row>
    <row r="4106" spans="1:20" ht="3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42640.028171296297</v>
      </c>
      <c r="T4106" s="12">
        <f t="shared" si="389"/>
        <v>42670.028171296297</v>
      </c>
    </row>
    <row r="4107" spans="1:20" ht="3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42696.760520833333</v>
      </c>
      <c r="T4107" s="12">
        <f t="shared" si="389"/>
        <v>42729.760520833333</v>
      </c>
    </row>
    <row r="4108" spans="1:20" ht="3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42052.799375000002</v>
      </c>
      <c r="T4108" s="12">
        <f t="shared" si="389"/>
        <v>42095.791666666672</v>
      </c>
    </row>
    <row r="4109" spans="1:20" ht="3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41883.666678240741</v>
      </c>
      <c r="T4109" s="12">
        <f t="shared" si="389"/>
        <v>41906.666678240741</v>
      </c>
    </row>
    <row r="4110" spans="1:20" ht="3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42766.781678240746</v>
      </c>
      <c r="T4110" s="12">
        <f t="shared" si="389"/>
        <v>42796.958333333328</v>
      </c>
    </row>
    <row r="4111" spans="1:20" ht="30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42307.289398148147</v>
      </c>
      <c r="T4111" s="12">
        <f t="shared" si="389"/>
        <v>42337.331064814818</v>
      </c>
    </row>
    <row r="4112" spans="1:20" ht="3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42512.376747685179</v>
      </c>
      <c r="T4112" s="12">
        <f t="shared" si="389"/>
        <v>42572.376747685179</v>
      </c>
    </row>
    <row r="4113" spans="1:20" ht="3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42028.885879629626</v>
      </c>
      <c r="T4113" s="12">
        <f t="shared" si="389"/>
        <v>42058.885879629626</v>
      </c>
    </row>
    <row r="4114" spans="1:20" ht="3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42400.696597222224</v>
      </c>
      <c r="T4114" s="12">
        <f t="shared" si="389"/>
        <v>42427.75</v>
      </c>
    </row>
    <row r="4115" spans="1:20" ht="3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42358.323182870372</v>
      </c>
      <c r="T4115" s="12">
        <f t="shared" si="389"/>
        <v>42377.023611111115</v>
      </c>
    </row>
  </sheetData>
  <autoFilter ref="A1:T4115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theme="9" tint="0.39997558519241921"/>
        <color rgb="FF0070C0"/>
      </colorScale>
    </cfRule>
  </conditionalFormatting>
  <conditionalFormatting sqref="P1">
    <cfRule type="colorScale" priority="1">
      <colorScale>
        <cfvo type="num" val="0"/>
        <cfvo type="num" val="1"/>
        <cfvo type="num" val="2"/>
        <color rgb="FFF8696B"/>
        <color rgb="FF03772F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17" sqref="A17"/>
    </sheetView>
  </sheetViews>
  <sheetFormatPr defaultRowHeight="15" x14ac:dyDescent="0.25"/>
  <cols>
    <col min="1" max="1" width="18.7109375" bestFit="1" customWidth="1"/>
    <col min="2" max="2" width="11.425781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8" t="s">
        <v>8223</v>
      </c>
      <c r="B1" t="s">
        <v>8320</v>
      </c>
    </row>
    <row r="3" spans="1:6" x14ac:dyDescent="0.25">
      <c r="A3" s="8" t="s">
        <v>8378</v>
      </c>
      <c r="B3" s="8" t="s">
        <v>8321</v>
      </c>
    </row>
    <row r="4" spans="1:6" x14ac:dyDescent="0.25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8315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5" workbookViewId="0">
      <selection activeCell="A2" sqref="A2"/>
    </sheetView>
  </sheetViews>
  <sheetFormatPr defaultRowHeight="15" x14ac:dyDescent="0.25"/>
  <cols>
    <col min="1" max="1" width="18.7109375" customWidth="1"/>
    <col min="2" max="2" width="11.425781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8" t="s">
        <v>8223</v>
      </c>
      <c r="B1" t="s">
        <v>8320</v>
      </c>
    </row>
    <row r="3" spans="1:6" x14ac:dyDescent="0.25">
      <c r="A3" s="8" t="s">
        <v>8378</v>
      </c>
      <c r="B3" s="8" t="s">
        <v>8321</v>
      </c>
    </row>
    <row r="4" spans="1:6" x14ac:dyDescent="0.25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9" t="s">
        <v>8322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8348</v>
      </c>
      <c r="B6" s="10"/>
      <c r="C6" s="10"/>
      <c r="D6" s="10">
        <v>20</v>
      </c>
      <c r="E6" s="10"/>
      <c r="F6" s="10">
        <v>20</v>
      </c>
    </row>
    <row r="7" spans="1:6" x14ac:dyDescent="0.25">
      <c r="A7" s="9" t="s">
        <v>8334</v>
      </c>
      <c r="B7" s="10"/>
      <c r="C7" s="10"/>
      <c r="D7" s="10">
        <v>24</v>
      </c>
      <c r="E7" s="10"/>
      <c r="F7" s="10">
        <v>24</v>
      </c>
    </row>
    <row r="8" spans="1:6" x14ac:dyDescent="0.25">
      <c r="A8" s="9" t="s">
        <v>8349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8335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9" t="s">
        <v>8323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9" t="s">
        <v>8324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8336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8337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9" t="s">
        <v>8350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8328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5">
      <c r="A16" s="9" t="s">
        <v>8354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8355</v>
      </c>
      <c r="B17" s="10">
        <v>140</v>
      </c>
      <c r="C17" s="10"/>
      <c r="D17" s="10"/>
      <c r="E17" s="10"/>
      <c r="F17" s="10">
        <v>140</v>
      </c>
    </row>
    <row r="18" spans="1:6" x14ac:dyDescent="0.25">
      <c r="A18" s="9" t="s">
        <v>8338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5">
      <c r="A19" s="9" t="s">
        <v>8339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5">
      <c r="A21" s="9" t="s">
        <v>8340</v>
      </c>
      <c r="B21" s="10">
        <v>20</v>
      </c>
      <c r="C21" s="10"/>
      <c r="D21" s="10"/>
      <c r="E21" s="10"/>
      <c r="F21" s="10">
        <v>20</v>
      </c>
    </row>
    <row r="22" spans="1:6" x14ac:dyDescent="0.25">
      <c r="A22" s="9" t="s">
        <v>8331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8360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5">
      <c r="A24" s="9" t="s">
        <v>8344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8351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8346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5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8361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5">
      <c r="A30" s="9" t="s">
        <v>8341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9" t="s">
        <v>8352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9" t="s">
        <v>8329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8342</v>
      </c>
      <c r="B33" s="10">
        <v>260</v>
      </c>
      <c r="C33" s="10"/>
      <c r="D33" s="10"/>
      <c r="E33" s="10"/>
      <c r="F33" s="10">
        <v>260</v>
      </c>
    </row>
    <row r="34" spans="1:6" x14ac:dyDescent="0.25">
      <c r="A34" s="9" t="s">
        <v>8325</v>
      </c>
      <c r="B34" s="10"/>
      <c r="C34" s="10"/>
      <c r="D34" s="10">
        <v>40</v>
      </c>
      <c r="E34" s="10"/>
      <c r="F34" s="10">
        <v>40</v>
      </c>
    </row>
    <row r="35" spans="1:6" x14ac:dyDescent="0.25">
      <c r="A35" s="9" t="s">
        <v>8326</v>
      </c>
      <c r="B35" s="10">
        <v>60</v>
      </c>
      <c r="C35" s="10"/>
      <c r="D35" s="10"/>
      <c r="E35" s="10"/>
      <c r="F35" s="10">
        <v>60</v>
      </c>
    </row>
    <row r="36" spans="1:6" x14ac:dyDescent="0.25">
      <c r="A36" s="9" t="s">
        <v>8330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5">
      <c r="A37" s="9" t="s">
        <v>8357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5">
      <c r="A38" s="9" t="s">
        <v>8362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5">
      <c r="A39" s="9" t="s">
        <v>8332</v>
      </c>
      <c r="B39" s="10">
        <v>80</v>
      </c>
      <c r="C39" s="10"/>
      <c r="D39" s="10"/>
      <c r="E39" s="10"/>
      <c r="F39" s="10">
        <v>80</v>
      </c>
    </row>
    <row r="40" spans="1:6" x14ac:dyDescent="0.25">
      <c r="A40" s="9" t="s">
        <v>8327</v>
      </c>
      <c r="B40" s="10">
        <v>60</v>
      </c>
      <c r="C40" s="10"/>
      <c r="D40" s="10"/>
      <c r="E40" s="10"/>
      <c r="F40" s="10">
        <v>60</v>
      </c>
    </row>
    <row r="41" spans="1:6" x14ac:dyDescent="0.25">
      <c r="A41" s="9" t="s">
        <v>8353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5">
      <c r="A42" s="9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8358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5">
      <c r="A44" s="9" t="s">
        <v>8359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5">
      <c r="A45" s="9" t="s">
        <v>8343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8319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2" sqref="B22"/>
    </sheetView>
  </sheetViews>
  <sheetFormatPr defaultRowHeight="15" x14ac:dyDescent="0.25"/>
  <cols>
    <col min="1" max="1" width="17.42578125" bestFit="1" customWidth="1"/>
    <col min="2" max="2" width="11.4257812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8320</v>
      </c>
    </row>
    <row r="2" spans="1:5" x14ac:dyDescent="0.25">
      <c r="A2" s="8" t="s">
        <v>8400</v>
      </c>
      <c r="B2" t="s">
        <v>8399</v>
      </c>
    </row>
    <row r="4" spans="1:5" x14ac:dyDescent="0.25">
      <c r="A4" s="8" t="s">
        <v>8378</v>
      </c>
      <c r="B4" s="8" t="s">
        <v>8321</v>
      </c>
    </row>
    <row r="5" spans="1:5" x14ac:dyDescent="0.25">
      <c r="A5" s="8" t="s">
        <v>8377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5">
      <c r="A6" s="13" t="s">
        <v>8365</v>
      </c>
      <c r="B6" s="10">
        <v>19</v>
      </c>
      <c r="C6" s="10">
        <v>3</v>
      </c>
      <c r="D6" s="10"/>
      <c r="E6" s="10">
        <v>22</v>
      </c>
    </row>
    <row r="7" spans="1:5" x14ac:dyDescent="0.25">
      <c r="A7" s="13" t="s">
        <v>8366</v>
      </c>
      <c r="B7" s="10">
        <v>24</v>
      </c>
      <c r="C7" s="10">
        <v>3</v>
      </c>
      <c r="D7" s="10"/>
      <c r="E7" s="10">
        <v>27</v>
      </c>
    </row>
    <row r="8" spans="1:5" x14ac:dyDescent="0.25">
      <c r="A8" s="13" t="s">
        <v>8367</v>
      </c>
      <c r="B8" s="10">
        <v>14</v>
      </c>
      <c r="C8" s="10">
        <v>3</v>
      </c>
      <c r="D8" s="10"/>
      <c r="E8" s="10">
        <v>17</v>
      </c>
    </row>
    <row r="9" spans="1:5" x14ac:dyDescent="0.25">
      <c r="A9" s="13" t="s">
        <v>8368</v>
      </c>
      <c r="B9" s="10">
        <v>25</v>
      </c>
      <c r="C9" s="10">
        <v>5</v>
      </c>
      <c r="D9" s="10">
        <v>1</v>
      </c>
      <c r="E9" s="10">
        <v>31</v>
      </c>
    </row>
    <row r="10" spans="1:5" x14ac:dyDescent="0.25">
      <c r="A10" s="13" t="s">
        <v>8369</v>
      </c>
      <c r="B10" s="10">
        <v>13</v>
      </c>
      <c r="C10" s="10">
        <v>7</v>
      </c>
      <c r="D10" s="10">
        <v>1</v>
      </c>
      <c r="E10" s="10">
        <v>21</v>
      </c>
    </row>
    <row r="11" spans="1:5" x14ac:dyDescent="0.25">
      <c r="A11" s="13" t="s">
        <v>8370</v>
      </c>
      <c r="B11" s="10">
        <v>16</v>
      </c>
      <c r="C11" s="10">
        <v>2</v>
      </c>
      <c r="D11" s="10"/>
      <c r="E11" s="10">
        <v>18</v>
      </c>
    </row>
    <row r="12" spans="1:5" x14ac:dyDescent="0.25">
      <c r="A12" s="13" t="s">
        <v>8371</v>
      </c>
      <c r="B12" s="10">
        <v>10</v>
      </c>
      <c r="C12" s="10">
        <v>6</v>
      </c>
      <c r="D12" s="10">
        <v>1</v>
      </c>
      <c r="E12" s="10">
        <v>17</v>
      </c>
    </row>
    <row r="13" spans="1:5" x14ac:dyDescent="0.25">
      <c r="A13" s="13" t="s">
        <v>8372</v>
      </c>
      <c r="B13" s="10">
        <v>10</v>
      </c>
      <c r="C13" s="10">
        <v>5</v>
      </c>
      <c r="D13" s="10">
        <v>2</v>
      </c>
      <c r="E13" s="10">
        <v>17</v>
      </c>
    </row>
    <row r="14" spans="1:5" x14ac:dyDescent="0.25">
      <c r="A14" s="13" t="s">
        <v>8373</v>
      </c>
      <c r="B14" s="10">
        <v>19</v>
      </c>
      <c r="C14" s="10">
        <v>7</v>
      </c>
      <c r="D14" s="10"/>
      <c r="E14" s="10">
        <v>26</v>
      </c>
    </row>
    <row r="15" spans="1:5" x14ac:dyDescent="0.25">
      <c r="A15" s="13" t="s">
        <v>8374</v>
      </c>
      <c r="B15" s="10">
        <v>18</v>
      </c>
      <c r="C15" s="10">
        <v>15</v>
      </c>
      <c r="D15" s="10">
        <v>1</v>
      </c>
      <c r="E15" s="10">
        <v>34</v>
      </c>
    </row>
    <row r="16" spans="1:5" x14ac:dyDescent="0.25">
      <c r="A16" s="13" t="s">
        <v>8375</v>
      </c>
      <c r="B16" s="10">
        <v>18</v>
      </c>
      <c r="C16" s="10">
        <v>5</v>
      </c>
      <c r="D16" s="10">
        <v>1</v>
      </c>
      <c r="E16" s="10">
        <v>24</v>
      </c>
    </row>
    <row r="17" spans="1:5" x14ac:dyDescent="0.25">
      <c r="A17" s="13" t="s">
        <v>8376</v>
      </c>
      <c r="B17" s="10">
        <v>14</v>
      </c>
      <c r="C17" s="10">
        <v>6</v>
      </c>
      <c r="D17" s="10"/>
      <c r="E17" s="10">
        <v>20</v>
      </c>
    </row>
    <row r="18" spans="1:5" x14ac:dyDescent="0.25">
      <c r="A18" s="13" t="s">
        <v>8319</v>
      </c>
      <c r="B18" s="10">
        <v>200</v>
      </c>
      <c r="C18" s="10">
        <v>67</v>
      </c>
      <c r="D18" s="10">
        <v>7</v>
      </c>
      <c r="E18" s="10">
        <v>274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N10" sqref="N10"/>
    </sheetView>
  </sheetViews>
  <sheetFormatPr defaultRowHeight="15" x14ac:dyDescent="0.25"/>
  <cols>
    <col min="1" max="1" width="29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25">
      <c r="A2" t="s">
        <v>8387</v>
      </c>
      <c r="B2">
        <f>COUNTIFS(Goal, "&lt; 1000", State, "successful")</f>
        <v>322</v>
      </c>
      <c r="C2">
        <f>COUNTIFS(Goal, "&lt; 1000", State, "failed")</f>
        <v>113</v>
      </c>
      <c r="D2">
        <f>COUNTIFS(Goal, "&lt; 1000", State,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8388</v>
      </c>
      <c r="B3">
        <f>COUNTIFS(Goal, "&gt;=1000 ", Goal, "&lt;5000", State, "successful")</f>
        <v>932</v>
      </c>
      <c r="C3">
        <f>COUNTIFS(Goal, "&gt;=1000 ", Goal, "&lt;5000", State, "failed")</f>
        <v>420</v>
      </c>
      <c r="D3">
        <f>COUNTIFS(Goal, "&gt;=1000 ", Goal, "&lt;5000", State,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8389</v>
      </c>
      <c r="B4">
        <f>COUNTIFS(Goal, "&gt;=5000 ", Goal, "&lt;10000", State, "successful")</f>
        <v>381</v>
      </c>
      <c r="C4">
        <f>COUNTIFS(Goal, "&gt;=5000 ", Goal, "&lt;10000", State, "failed")</f>
        <v>283</v>
      </c>
      <c r="D4">
        <f>COUNTIFS(Goal, "&gt;=5000 ", Goal, "&lt;10000", State,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8390</v>
      </c>
      <c r="B5">
        <f>COUNTIFS(Goal, "&gt;=10000 ", Goal, "&lt;15000", State, "successful")</f>
        <v>168</v>
      </c>
      <c r="C5">
        <f>COUNTIFS(Goal, "&gt;=10000 ", Goal, "&lt;15000", State, "failed")</f>
        <v>144</v>
      </c>
      <c r="D5">
        <f>COUNTIFS(Goal, "&gt;=10000 ", Goal, "&lt;15000", State,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8391</v>
      </c>
      <c r="B6">
        <f>COUNTIFS(Goal, "&gt;=15000 ", Goal, "&lt;20000", State, "successful")</f>
        <v>94</v>
      </c>
      <c r="C6">
        <f>COUNTIFS(Goal, "&gt;=15000 ", Goal, "&lt;20000", State, "failed")</f>
        <v>90</v>
      </c>
      <c r="D6">
        <f>COUNTIFS(Goal, "&gt;=15000 ", Goal, "&lt;20000", State,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8392</v>
      </c>
      <c r="B7">
        <f>COUNTIFS(Goal, "&gt;=20000 ", Goal, "&lt;25000", State, "successful")</f>
        <v>62</v>
      </c>
      <c r="C7">
        <f>COUNTIFS(Goal, "&gt;=20000 ", Goal, "&lt;25000", State, "failed")</f>
        <v>72</v>
      </c>
      <c r="D7">
        <f>COUNTIFS(Goal, "&gt;=20000 ", Goal, "&lt;25000", State,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8393</v>
      </c>
      <c r="B8">
        <f>COUNTIFS(Goal, "&gt;=25000 ", Goal, "&lt;30000", State, "successful")</f>
        <v>55</v>
      </c>
      <c r="C8">
        <f>COUNTIFS(Goal, "&gt;=25000 ", Goal, "&lt;30000", State, "failed")</f>
        <v>64</v>
      </c>
      <c r="D8">
        <f>COUNTIFS(Goal, "&gt;=25000 ", Goal, "&lt;30000", State,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8394</v>
      </c>
      <c r="B9">
        <f>COUNTIFS(Goal, "&gt;=30000 ", Goal, "&lt;35000", State, "successful")</f>
        <v>32</v>
      </c>
      <c r="C9">
        <f>COUNTIFS(Goal, "&gt;=30000 ", Goal, "&lt;35000", State, "failed")</f>
        <v>37</v>
      </c>
      <c r="D9">
        <f>COUNTIFS(Goal, "&gt;=30000 ", Goal, "&lt;35000", State,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8395</v>
      </c>
      <c r="B10">
        <f>COUNTIFS(Goal, "&gt;=35000 ", Goal, "&lt;40000", State, "successful")</f>
        <v>26</v>
      </c>
      <c r="C10">
        <f>COUNTIFS(Goal, "&gt;=35000 ", Goal, "&lt;40000", State, "failed")</f>
        <v>22</v>
      </c>
      <c r="D10">
        <f>COUNTIFS(Goal, "&gt;=35000 ", Goal, "&lt;40000", State,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8396</v>
      </c>
      <c r="B11">
        <f>COUNTIFS(Goal, "&gt;=40000 ", Goal, "&lt;45000", State, "successful")</f>
        <v>21</v>
      </c>
      <c r="C11">
        <f>COUNTIFS(Goal, "&gt;=40000 ", Goal, "&lt;45000", State, "failed")</f>
        <v>16</v>
      </c>
      <c r="D11">
        <f>COUNTIFS(Goal, "&gt;=40000 ", Goal, "&lt;45000", State,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8397</v>
      </c>
      <c r="B12">
        <f>COUNTIFS(Goal, "&gt;=45000 ", Goal, "&lt;50000", State, "successful")</f>
        <v>6</v>
      </c>
      <c r="C12">
        <f>COUNTIFS(Goal, "&gt;=45000 ", Goal, "&lt;50000", State, "failed")</f>
        <v>11</v>
      </c>
      <c r="D12">
        <f>COUNTIFS(Goal, "&gt;=45000 ", Goal, "&lt;50000", State,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8398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RawData</vt:lpstr>
      <vt:lpstr>AnalysisByCategory</vt:lpstr>
      <vt:lpstr>AnalysisBySubCategory</vt:lpstr>
      <vt:lpstr>DateAnalysis</vt:lpstr>
      <vt:lpstr>AnalysisByGoal</vt:lpstr>
      <vt:lpstr>Goal</vt:lpstr>
      <vt:lpstr>RawData</vt:lpstr>
      <vt:lpstr>State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Kishore Dubagunta</cp:lastModifiedBy>
  <dcterms:created xsi:type="dcterms:W3CDTF">2017-04-20T15:17:24Z</dcterms:created>
  <dcterms:modified xsi:type="dcterms:W3CDTF">2018-11-12T01:58:17Z</dcterms:modified>
</cp:coreProperties>
</file>