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FLAB 2020\Class\"/>
    </mc:Choice>
  </mc:AlternateContent>
  <xr:revisionPtr revIDLastSave="0" documentId="13_ncr:1_{6933FA0E-4072-4B3A-839F-2CE010C320E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B13" i="1"/>
  <c r="H9" i="1"/>
  <c r="E6" i="1"/>
  <c r="E5" i="1"/>
  <c r="H6" i="1"/>
  <c r="H7" i="1" s="1"/>
  <c r="E8" i="1"/>
  <c r="E11" i="1" s="1"/>
  <c r="H14" i="1" l="1"/>
  <c r="H16" i="1" s="1"/>
  <c r="E7" i="1"/>
  <c r="E13" i="1" s="1"/>
</calcChain>
</file>

<file path=xl/sharedStrings.xml><?xml version="1.0" encoding="utf-8"?>
<sst xmlns="http://schemas.openxmlformats.org/spreadsheetml/2006/main" count="45" uniqueCount="38">
  <si>
    <t>Balance Sheet</t>
  </si>
  <si>
    <t>Equity</t>
  </si>
  <si>
    <t>Cash</t>
  </si>
  <si>
    <t>Legal Fees</t>
  </si>
  <si>
    <t>Machinery</t>
  </si>
  <si>
    <t>L+E</t>
  </si>
  <si>
    <t>A</t>
  </si>
  <si>
    <t>Cash Flow</t>
  </si>
  <si>
    <t>R</t>
  </si>
  <si>
    <t>E</t>
  </si>
  <si>
    <t>L</t>
  </si>
  <si>
    <t>Revenue</t>
  </si>
  <si>
    <t>Income Statement</t>
  </si>
  <si>
    <t>Expense</t>
  </si>
  <si>
    <t>Asset</t>
  </si>
  <si>
    <t>Liability</t>
  </si>
  <si>
    <t>Revenue - Expenses</t>
  </si>
  <si>
    <t>Receivables</t>
  </si>
  <si>
    <t>A = L+E</t>
  </si>
  <si>
    <t>Advertising</t>
  </si>
  <si>
    <t>COGS</t>
  </si>
  <si>
    <t>GP</t>
  </si>
  <si>
    <t>Other Op Exp</t>
  </si>
  <si>
    <t>Interest</t>
  </si>
  <si>
    <t>Depreciation</t>
  </si>
  <si>
    <t>Amortisation</t>
  </si>
  <si>
    <t>Op Profit</t>
  </si>
  <si>
    <t>NP</t>
  </si>
  <si>
    <t>Profit &amp; Loss Statement for the year 2003</t>
  </si>
  <si>
    <t>Balance Sheet as on 31st December 2003</t>
  </si>
  <si>
    <t>Closing Balance</t>
  </si>
  <si>
    <t>COGS = Cost of Goods Sold = Mfging Labour + OH + Materials consumed</t>
  </si>
  <si>
    <t>Inventory</t>
  </si>
  <si>
    <t xml:space="preserve">Patent </t>
  </si>
  <si>
    <t>Prototypes</t>
  </si>
  <si>
    <t>NCA</t>
  </si>
  <si>
    <t>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</si>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</sst>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F19" sqref="F19"/>
    </sheetView>
  </sheetViews>
  <sheetFormatPr defaultRowHeight="14.5" x14ac:dyDescent="0.35"/>
  <cols>
    <col min="7" max="7" width="36" bestFit="1" customWidth="1"/>
    <col min="10" max="10" width="13.7265625" bestFit="1" customWidth="1"/>
  </cols>
  <sheetData>
    <row r="1" spans="1:15" x14ac:dyDescent="0.35">
      <c r="A1" s="1" t="s">
        <v>29</v>
      </c>
      <c r="G1" s="1" t="s">
        <v>28</v>
      </c>
      <c r="K1" s="1" t="s">
        <v>7</v>
      </c>
    </row>
    <row r="2" spans="1:15" x14ac:dyDescent="0.35">
      <c r="A2" s="1"/>
      <c r="G2" s="1"/>
    </row>
    <row r="3" spans="1:15" x14ac:dyDescent="0.35">
      <c r="A3" s="1"/>
      <c r="G3" s="1"/>
    </row>
    <row r="4" spans="1:15" x14ac:dyDescent="0.35">
      <c r="A4" s="1" t="s">
        <v>5</v>
      </c>
      <c r="D4" s="1" t="s">
        <v>6</v>
      </c>
      <c r="K4">
        <v>230000</v>
      </c>
      <c r="M4" t="s">
        <v>8</v>
      </c>
      <c r="N4" t="s">
        <v>11</v>
      </c>
      <c r="O4" t="s">
        <v>12</v>
      </c>
    </row>
    <row r="5" spans="1:15" x14ac:dyDescent="0.35">
      <c r="A5" t="s">
        <v>1</v>
      </c>
      <c r="B5">
        <v>500000</v>
      </c>
      <c r="D5" t="s">
        <v>33</v>
      </c>
      <c r="E5">
        <f>125000-25000</f>
        <v>100000</v>
      </c>
      <c r="G5" t="s">
        <v>11</v>
      </c>
      <c r="H5">
        <v>754500</v>
      </c>
      <c r="K5">
        <v>-23750</v>
      </c>
      <c r="M5" t="s">
        <v>9</v>
      </c>
      <c r="N5" t="s">
        <v>13</v>
      </c>
      <c r="O5" t="s">
        <v>12</v>
      </c>
    </row>
    <row r="6" spans="1:15" x14ac:dyDescent="0.35">
      <c r="D6" t="s">
        <v>4</v>
      </c>
      <c r="E6">
        <f>62500+150000-10625</f>
        <v>201875</v>
      </c>
      <c r="G6" t="s">
        <v>20</v>
      </c>
      <c r="H6">
        <f>350000+195000</f>
        <v>545000</v>
      </c>
      <c r="K6">
        <v>685000</v>
      </c>
      <c r="M6" t="s">
        <v>6</v>
      </c>
      <c r="N6" t="s">
        <v>14</v>
      </c>
      <c r="O6" t="s">
        <v>0</v>
      </c>
    </row>
    <row r="7" spans="1:15" x14ac:dyDescent="0.35">
      <c r="A7" t="s">
        <v>27</v>
      </c>
      <c r="B7">
        <v>39375</v>
      </c>
      <c r="D7" s="1" t="s">
        <v>35</v>
      </c>
      <c r="E7" s="1">
        <f>E5+E6</f>
        <v>301875</v>
      </c>
      <c r="G7" s="1" t="s">
        <v>21</v>
      </c>
      <c r="H7" s="1">
        <f>H5-H6</f>
        <v>209500</v>
      </c>
      <c r="K7">
        <v>-175000</v>
      </c>
      <c r="M7" t="s">
        <v>10</v>
      </c>
      <c r="N7" t="s">
        <v>15</v>
      </c>
      <c r="O7" t="s">
        <v>0</v>
      </c>
    </row>
    <row r="8" spans="1:15" x14ac:dyDescent="0.35">
      <c r="D8" t="s">
        <v>32</v>
      </c>
      <c r="E8">
        <f>75000+175000-195000</f>
        <v>55000</v>
      </c>
      <c r="G8" t="s">
        <v>22</v>
      </c>
      <c r="H8">
        <v>80000</v>
      </c>
      <c r="K8">
        <v>-22500</v>
      </c>
    </row>
    <row r="9" spans="1:15" x14ac:dyDescent="0.35">
      <c r="D9" t="s">
        <v>17</v>
      </c>
      <c r="E9">
        <v>69500</v>
      </c>
      <c r="G9" t="s">
        <v>24</v>
      </c>
      <c r="H9">
        <f>212500/20</f>
        <v>10625</v>
      </c>
      <c r="K9">
        <v>-350000</v>
      </c>
    </row>
    <row r="10" spans="1:15" x14ac:dyDescent="0.35">
      <c r="D10" t="s">
        <v>2</v>
      </c>
      <c r="E10">
        <v>113000</v>
      </c>
      <c r="G10" s="3" t="s">
        <v>19</v>
      </c>
      <c r="H10">
        <v>22500</v>
      </c>
      <c r="K10">
        <v>-80000</v>
      </c>
    </row>
    <row r="11" spans="1:15" x14ac:dyDescent="0.35">
      <c r="D11" s="1" t="s">
        <v>36</v>
      </c>
      <c r="E11" s="1">
        <f>SUM(E8:E10)</f>
        <v>237500</v>
      </c>
      <c r="G11" t="s">
        <v>25</v>
      </c>
      <c r="H11">
        <v>25000</v>
      </c>
      <c r="K11">
        <v>-150000</v>
      </c>
      <c r="M11" t="s">
        <v>1</v>
      </c>
      <c r="N11" t="s">
        <v>16</v>
      </c>
    </row>
    <row r="12" spans="1:15" ht="15" thickBot="1" x14ac:dyDescent="0.4">
      <c r="G12" s="3" t="s">
        <v>34</v>
      </c>
      <c r="H12">
        <v>23750</v>
      </c>
      <c r="K12">
        <v>-750</v>
      </c>
    </row>
    <row r="13" spans="1:15" ht="15" thickBot="1" x14ac:dyDescent="0.4">
      <c r="A13" s="1" t="s">
        <v>37</v>
      </c>
      <c r="B13" s="1">
        <f>B5+B7</f>
        <v>539375</v>
      </c>
      <c r="C13" s="1"/>
      <c r="D13" s="1" t="s">
        <v>37</v>
      </c>
      <c r="E13" s="1">
        <f>E7+E11</f>
        <v>539375</v>
      </c>
      <c r="G13" s="3" t="s">
        <v>3</v>
      </c>
      <c r="H13">
        <v>7500</v>
      </c>
      <c r="J13" t="s">
        <v>30</v>
      </c>
      <c r="K13" s="2">
        <f>SUM(K4:K12)</f>
        <v>113000</v>
      </c>
    </row>
    <row r="14" spans="1:15" x14ac:dyDescent="0.35">
      <c r="G14" s="1" t="s">
        <v>26</v>
      </c>
      <c r="H14" s="1">
        <f>H7-H8-H9-H10-H11-H12-H13</f>
        <v>40125</v>
      </c>
    </row>
    <row r="15" spans="1:15" x14ac:dyDescent="0.35">
      <c r="G15" t="s">
        <v>23</v>
      </c>
      <c r="H15">
        <v>750</v>
      </c>
    </row>
    <row r="16" spans="1:15" x14ac:dyDescent="0.35">
      <c r="G16" s="1" t="s">
        <v>27</v>
      </c>
      <c r="H16" s="1">
        <f>H14-H15</f>
        <v>39375</v>
      </c>
      <c r="M16" t="s">
        <v>18</v>
      </c>
    </row>
    <row r="17" spans="1:8" x14ac:dyDescent="0.35">
      <c r="A17" s="1"/>
      <c r="B17" s="1"/>
      <c r="D17" s="1"/>
      <c r="E17" s="1"/>
    </row>
    <row r="20" spans="1:8" x14ac:dyDescent="0.35">
      <c r="H20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TB</cp:lastModifiedBy>
  <dcterms:created xsi:type="dcterms:W3CDTF">2015-06-05T18:17:20Z</dcterms:created>
  <dcterms:modified xsi:type="dcterms:W3CDTF">2020-09-18T10:22:18Z</dcterms:modified>
</cp:coreProperties>
</file>