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3680" tabRatio="500" firstSheet="6" activeTab="8"/>
  </bookViews>
  <sheets>
    <sheet name="Raw Gephi Outputs all db" sheetId="1" r:id="rId1"/>
    <sheet name="In Degree" sheetId="2" r:id="rId2"/>
    <sheet name="Out Degree" sheetId="3" r:id="rId3"/>
    <sheet name="Total Degree" sheetId="4" r:id="rId4"/>
    <sheet name="Eccentricity" sheetId="5" r:id="rId5"/>
    <sheet name="Closeness Centrality" sheetId="6" r:id="rId6"/>
    <sheet name="Harmonic Closeness Centrality" sheetId="7" r:id="rId7"/>
    <sheet name="Betweenness Centrality" sheetId="9" r:id="rId8"/>
    <sheet name="Eigencentrality" sheetId="8" r:id="rId9"/>
  </sheets>
  <definedNames>
    <definedName name="_xlnm._FilterDatabase" localSheetId="0" hidden="1">'Raw Gephi Outputs all db'!$A$2:$AZ$29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9" l="1"/>
  <c r="H25" i="9"/>
  <c r="H24" i="9"/>
  <c r="H23" i="9"/>
  <c r="H21" i="9"/>
  <c r="H18" i="9"/>
  <c r="H16" i="9"/>
  <c r="H14" i="9"/>
  <c r="H13" i="9"/>
  <c r="H12" i="9"/>
  <c r="H10" i="9"/>
  <c r="H7" i="9"/>
  <c r="H6" i="9"/>
  <c r="H28" i="6"/>
  <c r="H26" i="6"/>
  <c r="H25" i="6"/>
  <c r="H24" i="6"/>
  <c r="H23" i="6"/>
  <c r="H22" i="6"/>
  <c r="H21" i="6"/>
  <c r="H18" i="6"/>
  <c r="H16" i="6"/>
  <c r="H14" i="6"/>
  <c r="H13" i="6"/>
  <c r="H11" i="6"/>
  <c r="H10" i="6"/>
  <c r="H7" i="6"/>
  <c r="H6" i="6"/>
  <c r="H3" i="6"/>
  <c r="H2" i="6"/>
  <c r="H28" i="5"/>
  <c r="H26" i="5"/>
  <c r="H24" i="5"/>
  <c r="H23" i="5"/>
  <c r="H22" i="5"/>
  <c r="H21" i="5"/>
  <c r="H18" i="5"/>
  <c r="H16" i="5"/>
  <c r="H14" i="5"/>
  <c r="H13" i="5"/>
  <c r="H12" i="5"/>
  <c r="H11" i="5"/>
  <c r="H8" i="5"/>
  <c r="H7" i="5"/>
  <c r="H6" i="5"/>
  <c r="H3" i="5"/>
  <c r="H2" i="5"/>
  <c r="AT27" i="1"/>
  <c r="AT26" i="1"/>
  <c r="AT25" i="1"/>
  <c r="AT24" i="1"/>
  <c r="AT22" i="1"/>
  <c r="AT19" i="1"/>
  <c r="AT17" i="1"/>
  <c r="AT15" i="1"/>
  <c r="AT14" i="1"/>
  <c r="AT13" i="1"/>
  <c r="AT11" i="1"/>
  <c r="AT8" i="1"/>
  <c r="AT7" i="1"/>
  <c r="AG29" i="1"/>
  <c r="AG27" i="1"/>
  <c r="AG26" i="1"/>
  <c r="AG25" i="1"/>
  <c r="AG24" i="1"/>
  <c r="AG23" i="1"/>
  <c r="AG22" i="1"/>
  <c r="AG19" i="1"/>
  <c r="AG17" i="1"/>
  <c r="AG15" i="1"/>
  <c r="AG14" i="1"/>
  <c r="AG12" i="1"/>
  <c r="AG11" i="1"/>
  <c r="AG8" i="1"/>
  <c r="AG7" i="1"/>
  <c r="AG4" i="1"/>
  <c r="AG3" i="1"/>
  <c r="Z29" i="1"/>
  <c r="Z27" i="1"/>
  <c r="Z25" i="1"/>
  <c r="Z24" i="1"/>
  <c r="Z23" i="1"/>
  <c r="Z22" i="1"/>
  <c r="Z19" i="1"/>
  <c r="Z17" i="1"/>
  <c r="Z15" i="1"/>
  <c r="Z14" i="1"/>
  <c r="Z13" i="1"/>
  <c r="Z12" i="1"/>
  <c r="Z9" i="1"/>
  <c r="Z8" i="1"/>
  <c r="Z7" i="1"/>
  <c r="Z4" i="1"/>
  <c r="Z3" i="1"/>
</calcChain>
</file>

<file path=xl/sharedStrings.xml><?xml version="1.0" encoding="utf-8"?>
<sst xmlns="http://schemas.openxmlformats.org/spreadsheetml/2006/main" count="412" uniqueCount="50">
  <si>
    <t>node/network</t>
  </si>
  <si>
    <t>db1</t>
  </si>
  <si>
    <t>db2</t>
  </si>
  <si>
    <t>db3</t>
  </si>
  <si>
    <t>db4</t>
  </si>
  <si>
    <t>db5</t>
  </si>
  <si>
    <t>in degree</t>
  </si>
  <si>
    <t>out degree</t>
  </si>
  <si>
    <t>total degree</t>
  </si>
  <si>
    <t xml:space="preserve"> eccentricity</t>
  </si>
  <si>
    <t>closeness centrality</t>
  </si>
  <si>
    <t>harmonic closeness centrality</t>
  </si>
  <si>
    <t>betweeness centrality</t>
  </si>
  <si>
    <t>eigencentrality</t>
  </si>
  <si>
    <t>ABF1</t>
  </si>
  <si>
    <t>ACE2</t>
  </si>
  <si>
    <t>AFT2</t>
  </si>
  <si>
    <t>ASH1</t>
  </si>
  <si>
    <t>ASF1</t>
  </si>
  <si>
    <t>CIN5</t>
  </si>
  <si>
    <t>GCN4</t>
  </si>
  <si>
    <t>GLN3</t>
  </si>
  <si>
    <t>HAP4</t>
  </si>
  <si>
    <t>HMO1</t>
  </si>
  <si>
    <t>MSN2</t>
  </si>
  <si>
    <t>SFP1</t>
  </si>
  <si>
    <t>SWI4</t>
  </si>
  <si>
    <t>YHP1</t>
  </si>
  <si>
    <t>YOX1</t>
  </si>
  <si>
    <t>ZAP1</t>
  </si>
  <si>
    <t>CST6</t>
  </si>
  <si>
    <t>GCR2</t>
  </si>
  <si>
    <t>HSF1</t>
  </si>
  <si>
    <t>MCM1</t>
  </si>
  <si>
    <t>MGA2</t>
  </si>
  <si>
    <t>STB5</t>
  </si>
  <si>
    <t>SWI5</t>
  </si>
  <si>
    <t>RDS3</t>
  </si>
  <si>
    <t>CYC8</t>
  </si>
  <si>
    <t>TEC1</t>
  </si>
  <si>
    <t>MSN4</t>
  </si>
  <si>
    <t>db6</t>
  </si>
  <si>
    <t xml:space="preserve">Average </t>
  </si>
  <si>
    <t>AVERAGE</t>
  </si>
  <si>
    <t>Average</t>
  </si>
  <si>
    <t>Node</t>
  </si>
  <si>
    <t>Closeness Centrality</t>
  </si>
  <si>
    <t>Eccentricity</t>
  </si>
  <si>
    <t>Betweenness Centrality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</si>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</sst>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Fill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1" fillId="0" borderId="0" xfId="0" applyFont="1"/>
    <xf numFmtId="0" fontId="4" fillId="0" borderId="10" xfId="0" applyFont="1" applyFill="1" applyBorder="1"/>
    <xf numFmtId="0" fontId="4" fillId="0" borderId="13" xfId="0" applyFont="1" applyBorder="1"/>
    <xf numFmtId="0" fontId="0" fillId="0" borderId="13" xfId="0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11" xfId="0" applyFont="1" applyFill="1" applyBorder="1"/>
    <xf numFmtId="0" fontId="5" fillId="0" borderId="1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0" xfId="0" applyFont="1"/>
    <xf numFmtId="0" fontId="0" fillId="0" borderId="6" xfId="0" applyFill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9" xfId="0" applyFont="1" applyBorder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Eccentricity of each gene calculated for each network</a:t>
            </a:r>
          </a:p>
        </c:rich>
      </c:tx>
      <c:layout>
        <c:manualLayout>
          <c:xMode val="edge"/>
          <c:yMode val="edge"/>
          <c:x val="0.105776905743148"/>
          <c:y val="0.0034722222222222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Gephi Outputs all db'!$T$2</c:f>
              <c:strCache>
                <c:ptCount val="1"/>
                <c:pt idx="0">
                  <c:v>db1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db'!$T$3:$T$29</c:f>
              <c:numCache>
                <c:formatCode>General</c:formatCode>
                <c:ptCount val="27"/>
                <c:pt idx="0">
                  <c:v>3.0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2.0</c:v>
                </c:pt>
                <c:pt idx="8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6">
                  <c:v>2.0</c:v>
                </c:pt>
                <c:pt idx="19">
                  <c:v>0.0</c:v>
                </c:pt>
                <c:pt idx="21">
                  <c:v>2.0</c:v>
                </c:pt>
                <c:pt idx="24">
                  <c:v>2.0</c:v>
                </c:pt>
                <c:pt idx="25">
                  <c:v>0.0</c:v>
                </c:pt>
                <c:pt idx="26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'Raw Gephi Outputs all db'!$U$2</c:f>
              <c:strCache>
                <c:ptCount val="1"/>
                <c:pt idx="0">
                  <c:v>db2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db'!$U$3:$U$29</c:f>
              <c:numCache>
                <c:formatCode>General</c:formatCode>
                <c:ptCount val="27"/>
                <c:pt idx="5">
                  <c:v>3.0</c:v>
                </c:pt>
                <c:pt idx="9">
                  <c:v>4.0</c:v>
                </c:pt>
                <c:pt idx="10">
                  <c:v>1.0</c:v>
                </c:pt>
                <c:pt idx="11">
                  <c:v>0.0</c:v>
                </c:pt>
                <c:pt idx="12">
                  <c:v>4.0</c:v>
                </c:pt>
                <c:pt idx="15">
                  <c:v>0.0</c:v>
                </c:pt>
                <c:pt idx="16">
                  <c:v>3.0</c:v>
                </c:pt>
                <c:pt idx="18">
                  <c:v>0.0</c:v>
                </c:pt>
                <c:pt idx="19">
                  <c:v>1.0</c:v>
                </c:pt>
                <c:pt idx="20">
                  <c:v>2.0</c:v>
                </c:pt>
                <c:pt idx="21">
                  <c:v>3.0</c:v>
                </c:pt>
                <c:pt idx="22">
                  <c:v>0.0</c:v>
                </c:pt>
                <c:pt idx="24">
                  <c:v>2.0</c:v>
                </c:pt>
                <c:pt idx="2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'Raw Gephi Outputs all db'!$V$2</c:f>
              <c:strCache>
                <c:ptCount val="1"/>
                <c:pt idx="0">
                  <c:v>db3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db'!$V$3:$V$29</c:f>
              <c:numCache>
                <c:formatCode>General</c:formatCode>
                <c:ptCount val="27"/>
                <c:pt idx="1">
                  <c:v>0.0</c:v>
                </c:pt>
                <c:pt idx="5">
                  <c:v>3.0</c:v>
                </c:pt>
                <c:pt idx="9">
                  <c:v>4.0</c:v>
                </c:pt>
                <c:pt idx="10">
                  <c:v>1.0</c:v>
                </c:pt>
                <c:pt idx="11">
                  <c:v>0.0</c:v>
                </c:pt>
                <c:pt idx="12">
                  <c:v>4.0</c:v>
                </c:pt>
                <c:pt idx="14">
                  <c:v>3.0</c:v>
                </c:pt>
                <c:pt idx="15">
                  <c:v>0.0</c:v>
                </c:pt>
                <c:pt idx="16">
                  <c:v>3.0</c:v>
                </c:pt>
                <c:pt idx="18">
                  <c:v>0.0</c:v>
                </c:pt>
                <c:pt idx="19">
                  <c:v>1.0</c:v>
                </c:pt>
                <c:pt idx="20">
                  <c:v>2.0</c:v>
                </c:pt>
                <c:pt idx="21">
                  <c:v>3.0</c:v>
                </c:pt>
                <c:pt idx="22">
                  <c:v>0.0</c:v>
                </c:pt>
                <c:pt idx="24">
                  <c:v>2.0</c:v>
                </c:pt>
                <c:pt idx="25">
                  <c:v>0.0</c:v>
                </c:pt>
                <c:pt idx="26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'Raw Gephi Outputs all db'!$W$2</c:f>
              <c:strCache>
                <c:ptCount val="1"/>
                <c:pt idx="0">
                  <c:v>db4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db'!$W$3:$W$29</c:f>
              <c:numCache>
                <c:formatCode>General</c:formatCode>
                <c:ptCount val="27"/>
                <c:pt idx="5">
                  <c:v>3.0</c:v>
                </c:pt>
                <c:pt idx="7">
                  <c:v>0.0</c:v>
                </c:pt>
                <c:pt idx="9">
                  <c:v>3.0</c:v>
                </c:pt>
                <c:pt idx="10">
                  <c:v>0.0</c:v>
                </c:pt>
                <c:pt idx="11">
                  <c:v>0.0</c:v>
                </c:pt>
                <c:pt idx="12">
                  <c:v>3.0</c:v>
                </c:pt>
                <c:pt idx="16">
                  <c:v>2.0</c:v>
                </c:pt>
                <c:pt idx="17">
                  <c:v>0.0</c:v>
                </c:pt>
                <c:pt idx="19">
                  <c:v>4.0</c:v>
                </c:pt>
                <c:pt idx="21">
                  <c:v>2.0</c:v>
                </c:pt>
                <c:pt idx="22">
                  <c:v>3.0</c:v>
                </c:pt>
                <c:pt idx="23">
                  <c:v>2.0</c:v>
                </c:pt>
                <c:pt idx="24">
                  <c:v>1.0</c:v>
                </c:pt>
                <c:pt idx="2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'Raw Gephi Outputs all db'!$X$2</c:f>
              <c:strCache>
                <c:ptCount val="1"/>
                <c:pt idx="0">
                  <c:v>db5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db'!$X$3:$X$29</c:f>
              <c:numCache>
                <c:formatCode>General</c:formatCode>
                <c:ptCount val="27"/>
                <c:pt idx="1">
                  <c:v>3.0</c:v>
                </c:pt>
                <c:pt idx="4">
                  <c:v>2.0</c:v>
                </c:pt>
                <c:pt idx="5">
                  <c:v>3.0</c:v>
                </c:pt>
                <c:pt idx="9">
                  <c:v>3.0</c:v>
                </c:pt>
                <c:pt idx="10">
                  <c:v>0.0</c:v>
                </c:pt>
                <c:pt idx="11">
                  <c:v>0.0</c:v>
                </c:pt>
                <c:pt idx="12">
                  <c:v>3.0</c:v>
                </c:pt>
                <c:pt idx="16">
                  <c:v>2.0</c:v>
                </c:pt>
                <c:pt idx="19">
                  <c:v>4.0</c:v>
                </c:pt>
                <c:pt idx="20">
                  <c:v>5.0</c:v>
                </c:pt>
                <c:pt idx="21">
                  <c:v>2.0</c:v>
                </c:pt>
                <c:pt idx="22">
                  <c:v>3.0</c:v>
                </c:pt>
                <c:pt idx="24">
                  <c:v>1.0</c:v>
                </c:pt>
                <c:pt idx="25">
                  <c:v>0.0</c:v>
                </c:pt>
                <c:pt idx="26">
                  <c:v>4.0</c:v>
                </c:pt>
              </c:numCache>
            </c:numRef>
          </c:val>
        </c:ser>
        <c:ser>
          <c:idx val="5"/>
          <c:order val="5"/>
          <c:tx>
            <c:strRef>
              <c:f>'Raw Gephi Outputs all db'!$Y$2</c:f>
              <c:strCache>
                <c:ptCount val="1"/>
                <c:pt idx="0">
                  <c:v>db6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db'!$Y$3:$Y$29</c:f>
              <c:numCache>
                <c:formatCode>General</c:formatCode>
                <c:ptCount val="27"/>
                <c:pt idx="0">
                  <c:v>3.0</c:v>
                </c:pt>
                <c:pt idx="1">
                  <c:v>0.0</c:v>
                </c:pt>
                <c:pt idx="5">
                  <c:v>4.0</c:v>
                </c:pt>
                <c:pt idx="6">
                  <c:v>0.0</c:v>
                </c:pt>
                <c:pt idx="8">
                  <c:v>2.0</c:v>
                </c:pt>
                <c:pt idx="9">
                  <c:v>5.0</c:v>
                </c:pt>
                <c:pt idx="10">
                  <c:v>1.0</c:v>
                </c:pt>
                <c:pt idx="11">
                  <c:v>3.0</c:v>
                </c:pt>
                <c:pt idx="12">
                  <c:v>3.0</c:v>
                </c:pt>
                <c:pt idx="13">
                  <c:v>0.0</c:v>
                </c:pt>
                <c:pt idx="14">
                  <c:v>5.0</c:v>
                </c:pt>
                <c:pt idx="15">
                  <c:v>0.0</c:v>
                </c:pt>
                <c:pt idx="16">
                  <c:v>4.0</c:v>
                </c:pt>
                <c:pt idx="17">
                  <c:v>0.0</c:v>
                </c:pt>
                <c:pt idx="21">
                  <c:v>4.0</c:v>
                </c:pt>
                <c:pt idx="2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998600"/>
        <c:axId val="2097951176"/>
      </c:barChart>
      <c:catAx>
        <c:axId val="209799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951176"/>
        <c:crosses val="autoZero"/>
        <c:auto val="1"/>
        <c:lblAlgn val="ctr"/>
        <c:lblOffset val="100"/>
        <c:noMultiLvlLbl val="0"/>
      </c:catAx>
      <c:valAx>
        <c:axId val="2097951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97998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Closeness centrality of each gene calculated for each network</a:t>
            </a:r>
          </a:p>
        </c:rich>
      </c:tx>
      <c:layout>
        <c:manualLayout>
          <c:xMode val="edge"/>
          <c:yMode val="edge"/>
          <c:x val="0.105776905743148"/>
          <c:y val="0.0034722222222222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'Raw Gephi Outputs all db'!$AA$2</c:f>
              <c:strCache>
                <c:ptCount val="1"/>
                <c:pt idx="0">
                  <c:v>db1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db'!$AA$3:$AA$29</c:f>
              <c:numCache>
                <c:formatCode>General</c:formatCode>
                <c:ptCount val="27"/>
                <c:pt idx="0">
                  <c:v>0.5652</c:v>
                </c:pt>
                <c:pt idx="1">
                  <c:v>0.3846</c:v>
                </c:pt>
                <c:pt idx="2">
                  <c:v>0.0</c:v>
                </c:pt>
                <c:pt idx="3">
                  <c:v>0.0</c:v>
                </c:pt>
                <c:pt idx="4">
                  <c:v>0.5</c:v>
                </c:pt>
                <c:pt idx="5">
                  <c:v>0.75</c:v>
                </c:pt>
                <c:pt idx="8">
                  <c:v>1.0</c:v>
                </c:pt>
                <c:pt idx="10">
                  <c:v>1.0</c:v>
                </c:pt>
                <c:pt idx="11">
                  <c:v>0.667</c:v>
                </c:pt>
                <c:pt idx="12">
                  <c:v>0.667</c:v>
                </c:pt>
                <c:pt idx="16">
                  <c:v>0.8461</c:v>
                </c:pt>
                <c:pt idx="19">
                  <c:v>0.0</c:v>
                </c:pt>
                <c:pt idx="21">
                  <c:v>0.6667</c:v>
                </c:pt>
                <c:pt idx="24">
                  <c:v>0.75</c:v>
                </c:pt>
                <c:pt idx="25">
                  <c:v>0.0</c:v>
                </c:pt>
                <c:pt idx="26">
                  <c:v>0.3158</c:v>
                </c:pt>
              </c:numCache>
            </c:numRef>
          </c:val>
        </c:ser>
        <c:ser>
          <c:idx val="7"/>
          <c:order val="1"/>
          <c:tx>
            <c:strRef>
              <c:f>'Raw Gephi Outputs all db'!$AB$2</c:f>
              <c:strCache>
                <c:ptCount val="1"/>
                <c:pt idx="0">
                  <c:v>db2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db'!$AB$3:$AB$29</c:f>
              <c:numCache>
                <c:formatCode>General</c:formatCode>
                <c:ptCount val="27"/>
                <c:pt idx="5">
                  <c:v>0.6154</c:v>
                </c:pt>
                <c:pt idx="9">
                  <c:v>0.4138</c:v>
                </c:pt>
                <c:pt idx="10">
                  <c:v>1.0</c:v>
                </c:pt>
                <c:pt idx="11">
                  <c:v>0.0</c:v>
                </c:pt>
                <c:pt idx="12">
                  <c:v>0.48</c:v>
                </c:pt>
                <c:pt idx="15">
                  <c:v>0.0</c:v>
                </c:pt>
                <c:pt idx="16">
                  <c:v>0.6471</c:v>
                </c:pt>
                <c:pt idx="18">
                  <c:v>0.0</c:v>
                </c:pt>
                <c:pt idx="19">
                  <c:v>1.0</c:v>
                </c:pt>
                <c:pt idx="20">
                  <c:v>0.75</c:v>
                </c:pt>
                <c:pt idx="21">
                  <c:v>0.6</c:v>
                </c:pt>
                <c:pt idx="22">
                  <c:v>0.0</c:v>
                </c:pt>
                <c:pt idx="24">
                  <c:v>0.75</c:v>
                </c:pt>
                <c:pt idx="25">
                  <c:v>0.0</c:v>
                </c:pt>
              </c:numCache>
            </c:numRef>
          </c:val>
        </c:ser>
        <c:ser>
          <c:idx val="8"/>
          <c:order val="2"/>
          <c:tx>
            <c:strRef>
              <c:f>'Raw Gephi Outputs all db'!$AC$2</c:f>
              <c:strCache>
                <c:ptCount val="1"/>
                <c:pt idx="0">
                  <c:v>db3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db'!$AC$3:$AC$29</c:f>
              <c:numCache>
                <c:formatCode>General</c:formatCode>
                <c:ptCount val="27"/>
                <c:pt idx="1">
                  <c:v>0.0</c:v>
                </c:pt>
                <c:pt idx="5">
                  <c:v>0.6154</c:v>
                </c:pt>
                <c:pt idx="9">
                  <c:v>0.4138</c:v>
                </c:pt>
                <c:pt idx="10">
                  <c:v>1.0</c:v>
                </c:pt>
                <c:pt idx="11">
                  <c:v>0.0</c:v>
                </c:pt>
                <c:pt idx="12">
                  <c:v>0.5185</c:v>
                </c:pt>
                <c:pt idx="14">
                  <c:v>0.6429</c:v>
                </c:pt>
                <c:pt idx="15">
                  <c:v>0.0</c:v>
                </c:pt>
                <c:pt idx="16">
                  <c:v>0.6471</c:v>
                </c:pt>
                <c:pt idx="18">
                  <c:v>0.0</c:v>
                </c:pt>
                <c:pt idx="19">
                  <c:v>1.0</c:v>
                </c:pt>
                <c:pt idx="20">
                  <c:v>0.75</c:v>
                </c:pt>
                <c:pt idx="21">
                  <c:v>0.6</c:v>
                </c:pt>
                <c:pt idx="22">
                  <c:v>0.0</c:v>
                </c:pt>
                <c:pt idx="24">
                  <c:v>0.75</c:v>
                </c:pt>
                <c:pt idx="25">
                  <c:v>1.0</c:v>
                </c:pt>
                <c:pt idx="26">
                  <c:v>0.0</c:v>
                </c:pt>
              </c:numCache>
            </c:numRef>
          </c:val>
        </c:ser>
        <c:ser>
          <c:idx val="9"/>
          <c:order val="3"/>
          <c:tx>
            <c:strRef>
              <c:f>'Raw Gephi Outputs all db'!$AD$2</c:f>
              <c:strCache>
                <c:ptCount val="1"/>
                <c:pt idx="0">
                  <c:v>db4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db'!$AD$3:$AD$29</c:f>
              <c:numCache>
                <c:formatCode>General</c:formatCode>
                <c:ptCount val="27"/>
                <c:pt idx="5">
                  <c:v>0.55</c:v>
                </c:pt>
                <c:pt idx="7">
                  <c:v>0.0</c:v>
                </c:pt>
                <c:pt idx="9">
                  <c:v>0.48</c:v>
                </c:pt>
                <c:pt idx="10">
                  <c:v>0.0</c:v>
                </c:pt>
                <c:pt idx="11">
                  <c:v>0.0</c:v>
                </c:pt>
                <c:pt idx="12">
                  <c:v>0.6316</c:v>
                </c:pt>
                <c:pt idx="16">
                  <c:v>0.8462</c:v>
                </c:pt>
                <c:pt idx="17">
                  <c:v>0.0</c:v>
                </c:pt>
                <c:pt idx="19">
                  <c:v>0.3143</c:v>
                </c:pt>
                <c:pt idx="21">
                  <c:v>0.8333</c:v>
                </c:pt>
                <c:pt idx="22">
                  <c:v>0.4231</c:v>
                </c:pt>
                <c:pt idx="23">
                  <c:v>0.647</c:v>
                </c:pt>
                <c:pt idx="24">
                  <c:v>1.0</c:v>
                </c:pt>
                <c:pt idx="25">
                  <c:v>0.0</c:v>
                </c:pt>
              </c:numCache>
            </c:numRef>
          </c:val>
        </c:ser>
        <c:ser>
          <c:idx val="10"/>
          <c:order val="4"/>
          <c:tx>
            <c:strRef>
              <c:f>'Raw Gephi Outputs all db'!$AE$2</c:f>
              <c:strCache>
                <c:ptCount val="1"/>
                <c:pt idx="0">
                  <c:v>db5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db'!$AE$3:$AE$29</c:f>
              <c:numCache>
                <c:formatCode>General</c:formatCode>
                <c:ptCount val="27"/>
                <c:pt idx="1">
                  <c:v>0.5</c:v>
                </c:pt>
                <c:pt idx="4">
                  <c:v>0.6667</c:v>
                </c:pt>
                <c:pt idx="5">
                  <c:v>0.6364</c:v>
                </c:pt>
                <c:pt idx="9">
                  <c:v>0.4583</c:v>
                </c:pt>
                <c:pt idx="10">
                  <c:v>0.0</c:v>
                </c:pt>
                <c:pt idx="11">
                  <c:v>0.0</c:v>
                </c:pt>
                <c:pt idx="12">
                  <c:v>0.55</c:v>
                </c:pt>
                <c:pt idx="16">
                  <c:v>0.7692</c:v>
                </c:pt>
                <c:pt idx="19">
                  <c:v>0.4</c:v>
                </c:pt>
                <c:pt idx="20">
                  <c:v>0.375</c:v>
                </c:pt>
                <c:pt idx="21">
                  <c:v>0.8</c:v>
                </c:pt>
                <c:pt idx="22">
                  <c:v>0.5</c:v>
                </c:pt>
                <c:pt idx="24">
                  <c:v>1.0</c:v>
                </c:pt>
                <c:pt idx="25">
                  <c:v>0.0</c:v>
                </c:pt>
                <c:pt idx="26">
                  <c:v>0.4</c:v>
                </c:pt>
              </c:numCache>
            </c:numRef>
          </c:val>
        </c:ser>
        <c:ser>
          <c:idx val="11"/>
          <c:order val="5"/>
          <c:tx>
            <c:strRef>
              <c:f>'Raw Gephi Outputs all db'!$AF$2</c:f>
              <c:strCache>
                <c:ptCount val="1"/>
                <c:pt idx="0">
                  <c:v>db6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db'!$AF$3:$AF$29</c:f>
              <c:numCache>
                <c:formatCode>General</c:formatCode>
                <c:ptCount val="27"/>
                <c:pt idx="0">
                  <c:v>0.5652</c:v>
                </c:pt>
                <c:pt idx="1">
                  <c:v>0.0</c:v>
                </c:pt>
                <c:pt idx="5">
                  <c:v>0.4</c:v>
                </c:pt>
                <c:pt idx="6">
                  <c:v>0.0</c:v>
                </c:pt>
                <c:pt idx="8">
                  <c:v>0.6667</c:v>
                </c:pt>
                <c:pt idx="9">
                  <c:v>0.3809</c:v>
                </c:pt>
                <c:pt idx="10">
                  <c:v>1.0</c:v>
                </c:pt>
                <c:pt idx="11">
                  <c:v>0.5</c:v>
                </c:pt>
                <c:pt idx="12">
                  <c:v>0.6875</c:v>
                </c:pt>
                <c:pt idx="13">
                  <c:v>0.0</c:v>
                </c:pt>
                <c:pt idx="14">
                  <c:v>0.375</c:v>
                </c:pt>
                <c:pt idx="15">
                  <c:v>0.0</c:v>
                </c:pt>
                <c:pt idx="16">
                  <c:v>0.5385</c:v>
                </c:pt>
                <c:pt idx="17">
                  <c:v>0.0</c:v>
                </c:pt>
                <c:pt idx="21">
                  <c:v>0.4</c:v>
                </c:pt>
                <c:pt idx="2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631800"/>
        <c:axId val="2098156584"/>
      </c:barChart>
      <c:catAx>
        <c:axId val="209763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156584"/>
        <c:crosses val="autoZero"/>
        <c:auto val="1"/>
        <c:lblAlgn val="ctr"/>
        <c:lblOffset val="100"/>
        <c:noMultiLvlLbl val="0"/>
      </c:catAx>
      <c:valAx>
        <c:axId val="2098156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9763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Betweenness centrality of each gene calculated for each network</a:t>
            </a:r>
          </a:p>
        </c:rich>
      </c:tx>
      <c:layout>
        <c:manualLayout>
          <c:xMode val="edge"/>
          <c:yMode val="edge"/>
          <c:x val="0.10684361019758"/>
          <c:y val="0.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Gephi Outputs all db'!$AN$2</c:f>
              <c:strCache>
                <c:ptCount val="1"/>
                <c:pt idx="0">
                  <c:v>db1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db'!$AN$3:$AN$29</c:f>
              <c:numCache>
                <c:formatCode>General</c:formatCode>
                <c:ptCount val="27"/>
                <c:pt idx="0">
                  <c:v>0.0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8.8333</c:v>
                </c:pt>
                <c:pt idx="5">
                  <c:v>1.0</c:v>
                </c:pt>
                <c:pt idx="8">
                  <c:v>2.3333</c:v>
                </c:pt>
                <c:pt idx="10">
                  <c:v>4.0</c:v>
                </c:pt>
                <c:pt idx="11">
                  <c:v>3.0</c:v>
                </c:pt>
                <c:pt idx="12">
                  <c:v>5.3333</c:v>
                </c:pt>
                <c:pt idx="16">
                  <c:v>5.0</c:v>
                </c:pt>
                <c:pt idx="19">
                  <c:v>0.0</c:v>
                </c:pt>
                <c:pt idx="21">
                  <c:v>1.8333</c:v>
                </c:pt>
                <c:pt idx="24">
                  <c:v>13.6667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'Raw Gephi Outputs all db'!$AO$2</c:f>
              <c:strCache>
                <c:ptCount val="1"/>
                <c:pt idx="0">
                  <c:v>db2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db'!$AO$3:$AO$29</c:f>
              <c:numCache>
                <c:formatCode>General</c:formatCode>
                <c:ptCount val="27"/>
                <c:pt idx="5">
                  <c:v>6.0</c:v>
                </c:pt>
                <c:pt idx="9">
                  <c:v>0.0</c:v>
                </c:pt>
                <c:pt idx="10">
                  <c:v>6.0</c:v>
                </c:pt>
                <c:pt idx="11">
                  <c:v>0.0</c:v>
                </c:pt>
                <c:pt idx="12">
                  <c:v>0.0</c:v>
                </c:pt>
                <c:pt idx="15">
                  <c:v>0.0</c:v>
                </c:pt>
                <c:pt idx="16">
                  <c:v>15.0</c:v>
                </c:pt>
                <c:pt idx="18">
                  <c:v>0.0</c:v>
                </c:pt>
                <c:pt idx="19">
                  <c:v>5.0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4">
                  <c:v>15.0</c:v>
                </c:pt>
                <c:pt idx="2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'Raw Gephi Outputs all db'!$AP$2</c:f>
              <c:strCache>
                <c:ptCount val="1"/>
                <c:pt idx="0">
                  <c:v>db3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db'!$AP$3:$AP$29</c:f>
              <c:numCache>
                <c:formatCode>General</c:formatCode>
                <c:ptCount val="27"/>
                <c:pt idx="1">
                  <c:v>0.0</c:v>
                </c:pt>
                <c:pt idx="5">
                  <c:v>4.8333</c:v>
                </c:pt>
                <c:pt idx="9">
                  <c:v>0.0</c:v>
                </c:pt>
                <c:pt idx="10">
                  <c:v>7.0</c:v>
                </c:pt>
                <c:pt idx="11">
                  <c:v>0.0</c:v>
                </c:pt>
                <c:pt idx="12">
                  <c:v>0.0</c:v>
                </c:pt>
                <c:pt idx="14">
                  <c:v>3.8333</c:v>
                </c:pt>
                <c:pt idx="15">
                  <c:v>0.0</c:v>
                </c:pt>
                <c:pt idx="16">
                  <c:v>13.3333</c:v>
                </c:pt>
                <c:pt idx="18">
                  <c:v>0.0</c:v>
                </c:pt>
                <c:pt idx="19">
                  <c:v>4.0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4">
                  <c:v>18.0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'Raw Gephi Outputs all db'!$AQ$2</c:f>
              <c:strCache>
                <c:ptCount val="1"/>
                <c:pt idx="0">
                  <c:v>db4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db'!$AQ$3:$AQ$29</c:f>
              <c:numCache>
                <c:formatCode>General</c:formatCode>
                <c:ptCount val="27"/>
                <c:pt idx="5">
                  <c:v>2.8333</c:v>
                </c:pt>
                <c:pt idx="7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6">
                  <c:v>26.8333</c:v>
                </c:pt>
                <c:pt idx="17">
                  <c:v>0.0</c:v>
                </c:pt>
                <c:pt idx="19">
                  <c:v>5.0</c:v>
                </c:pt>
                <c:pt idx="21">
                  <c:v>0.0</c:v>
                </c:pt>
                <c:pt idx="22">
                  <c:v>10.0</c:v>
                </c:pt>
                <c:pt idx="23">
                  <c:v>24.3333</c:v>
                </c:pt>
                <c:pt idx="24">
                  <c:v>8.0</c:v>
                </c:pt>
                <c:pt idx="2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'Raw Gephi Outputs all db'!$AR$2</c:f>
              <c:strCache>
                <c:ptCount val="1"/>
                <c:pt idx="0">
                  <c:v>db5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db'!$AR$3:$AR$29</c:f>
              <c:numCache>
                <c:formatCode>General</c:formatCode>
                <c:ptCount val="27"/>
                <c:pt idx="1">
                  <c:v>3.0</c:v>
                </c:pt>
                <c:pt idx="4">
                  <c:v>10.0</c:v>
                </c:pt>
                <c:pt idx="5">
                  <c:v>5.0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6">
                  <c:v>14.0</c:v>
                </c:pt>
                <c:pt idx="19">
                  <c:v>9.0</c:v>
                </c:pt>
                <c:pt idx="20">
                  <c:v>0.0</c:v>
                </c:pt>
                <c:pt idx="21">
                  <c:v>0.0</c:v>
                </c:pt>
                <c:pt idx="22">
                  <c:v>7.0</c:v>
                </c:pt>
                <c:pt idx="24">
                  <c:v>11.0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'Raw Gephi Outputs all db'!$AS$2</c:f>
              <c:strCache>
                <c:ptCount val="1"/>
                <c:pt idx="0">
                  <c:v>db6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db'!$AS$3:$AS$29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15.0</c:v>
                </c:pt>
                <c:pt idx="9">
                  <c:v>0.0</c:v>
                </c:pt>
                <c:pt idx="10">
                  <c:v>8.0</c:v>
                </c:pt>
                <c:pt idx="11">
                  <c:v>15.0</c:v>
                </c:pt>
                <c:pt idx="12">
                  <c:v>7.5</c:v>
                </c:pt>
                <c:pt idx="13">
                  <c:v>0.0</c:v>
                </c:pt>
                <c:pt idx="14">
                  <c:v>2.5</c:v>
                </c:pt>
                <c:pt idx="15">
                  <c:v>0.0</c:v>
                </c:pt>
                <c:pt idx="16">
                  <c:v>7.5</c:v>
                </c:pt>
                <c:pt idx="17">
                  <c:v>0.0</c:v>
                </c:pt>
                <c:pt idx="21">
                  <c:v>4.5</c:v>
                </c:pt>
                <c:pt idx="2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582728"/>
        <c:axId val="2098171016"/>
      </c:barChart>
      <c:catAx>
        <c:axId val="208458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171016"/>
        <c:crosses val="autoZero"/>
        <c:auto val="1"/>
        <c:lblAlgn val="ctr"/>
        <c:lblOffset val="100"/>
        <c:noMultiLvlLbl val="0"/>
      </c:catAx>
      <c:valAx>
        <c:axId val="2098171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4582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Eigencentrality of each gene calculated</a:t>
            </a:r>
            <a:r>
              <a:rPr lang="en-US" baseline="0"/>
              <a:t> for each network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Gephi Outputs all db'!$AU$2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db'!$AU$3:$AU$29</c:f>
              <c:numCache>
                <c:formatCode>General</c:formatCode>
                <c:ptCount val="27"/>
                <c:pt idx="0">
                  <c:v>0.0</c:v>
                </c:pt>
                <c:pt idx="1">
                  <c:v>0.0062</c:v>
                </c:pt>
                <c:pt idx="2">
                  <c:v>0.0879</c:v>
                </c:pt>
                <c:pt idx="3">
                  <c:v>0.7013</c:v>
                </c:pt>
                <c:pt idx="4">
                  <c:v>0.1141</c:v>
                </c:pt>
                <c:pt idx="5">
                  <c:v>0.1897</c:v>
                </c:pt>
                <c:pt idx="8">
                  <c:v>1.0</c:v>
                </c:pt>
                <c:pt idx="10">
                  <c:v>0.9542</c:v>
                </c:pt>
                <c:pt idx="11">
                  <c:v>0.4314</c:v>
                </c:pt>
                <c:pt idx="12">
                  <c:v>0.1079</c:v>
                </c:pt>
                <c:pt idx="16">
                  <c:v>0.1018</c:v>
                </c:pt>
                <c:pt idx="19">
                  <c:v>0.249</c:v>
                </c:pt>
                <c:pt idx="21">
                  <c:v>0.0942</c:v>
                </c:pt>
                <c:pt idx="24">
                  <c:v>0.4452</c:v>
                </c:pt>
                <c:pt idx="25">
                  <c:v>0.2766</c:v>
                </c:pt>
                <c:pt idx="2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'Raw Gephi Outputs all db'!$AV$2</c:f>
              <c:strCache>
                <c:ptCount val="1"/>
                <c:pt idx="0">
                  <c:v>db2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db'!$AV$3:$AV$29</c:f>
              <c:numCache>
                <c:formatCode>General</c:formatCode>
                <c:ptCount val="27"/>
                <c:pt idx="5">
                  <c:v>0.288</c:v>
                </c:pt>
                <c:pt idx="9">
                  <c:v>0.0</c:v>
                </c:pt>
                <c:pt idx="10">
                  <c:v>0.5674</c:v>
                </c:pt>
                <c:pt idx="11">
                  <c:v>1.0</c:v>
                </c:pt>
                <c:pt idx="12">
                  <c:v>0.1316</c:v>
                </c:pt>
                <c:pt idx="15">
                  <c:v>0.4595</c:v>
                </c:pt>
                <c:pt idx="16">
                  <c:v>0.1406</c:v>
                </c:pt>
                <c:pt idx="18">
                  <c:v>0.5674</c:v>
                </c:pt>
                <c:pt idx="19">
                  <c:v>0.7032</c:v>
                </c:pt>
                <c:pt idx="20">
                  <c:v>0.2878</c:v>
                </c:pt>
                <c:pt idx="21">
                  <c:v>0.1564</c:v>
                </c:pt>
                <c:pt idx="22">
                  <c:v>0.6213</c:v>
                </c:pt>
                <c:pt idx="24">
                  <c:v>0.6094</c:v>
                </c:pt>
                <c:pt idx="25">
                  <c:v>0.4532</c:v>
                </c:pt>
              </c:numCache>
            </c:numRef>
          </c:val>
        </c:ser>
        <c:ser>
          <c:idx val="2"/>
          <c:order val="2"/>
          <c:tx>
            <c:strRef>
              <c:f>'Raw Gephi Outputs all db'!$AW$2</c:f>
              <c:strCache>
                <c:ptCount val="1"/>
                <c:pt idx="0">
                  <c:v>db3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db'!$AW$3:$AW$29</c:f>
              <c:numCache>
                <c:formatCode>General</c:formatCode>
                <c:ptCount val="27"/>
                <c:pt idx="1">
                  <c:v>0.1262</c:v>
                </c:pt>
                <c:pt idx="5">
                  <c:v>0.2582</c:v>
                </c:pt>
                <c:pt idx="9">
                  <c:v>0.0</c:v>
                </c:pt>
                <c:pt idx="10">
                  <c:v>0.6963</c:v>
                </c:pt>
                <c:pt idx="11">
                  <c:v>1.0</c:v>
                </c:pt>
                <c:pt idx="12">
                  <c:v>0.1174</c:v>
                </c:pt>
                <c:pt idx="14">
                  <c:v>0.1174</c:v>
                </c:pt>
                <c:pt idx="15">
                  <c:v>0.154</c:v>
                </c:pt>
                <c:pt idx="16">
                  <c:v>0.1262</c:v>
                </c:pt>
                <c:pt idx="18">
                  <c:v>0.6963</c:v>
                </c:pt>
                <c:pt idx="19">
                  <c:v>0.626</c:v>
                </c:pt>
                <c:pt idx="20">
                  <c:v>0.2566</c:v>
                </c:pt>
                <c:pt idx="21">
                  <c:v>0.2582</c:v>
                </c:pt>
                <c:pt idx="22">
                  <c:v>0.6648</c:v>
                </c:pt>
                <c:pt idx="24">
                  <c:v>0.7714</c:v>
                </c:pt>
                <c:pt idx="25">
                  <c:v>0.6322</c:v>
                </c:pt>
                <c:pt idx="2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'Raw Gephi Outputs all db'!$AX$2</c:f>
              <c:strCache>
                <c:ptCount val="1"/>
                <c:pt idx="0">
                  <c:v>db4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db'!$AX$3:$AX$29</c:f>
              <c:numCache>
                <c:formatCode>General</c:formatCode>
                <c:ptCount val="27"/>
                <c:pt idx="5">
                  <c:v>0.5929</c:v>
                </c:pt>
                <c:pt idx="7">
                  <c:v>0.6432</c:v>
                </c:pt>
                <c:pt idx="9">
                  <c:v>0.0</c:v>
                </c:pt>
                <c:pt idx="10">
                  <c:v>0.4697</c:v>
                </c:pt>
                <c:pt idx="11">
                  <c:v>1.0</c:v>
                </c:pt>
                <c:pt idx="12">
                  <c:v>0.0308</c:v>
                </c:pt>
                <c:pt idx="16">
                  <c:v>0.3926</c:v>
                </c:pt>
                <c:pt idx="17">
                  <c:v>0.2362</c:v>
                </c:pt>
                <c:pt idx="19">
                  <c:v>0.8612</c:v>
                </c:pt>
                <c:pt idx="21">
                  <c:v>0.2053</c:v>
                </c:pt>
                <c:pt idx="22">
                  <c:v>0.414</c:v>
                </c:pt>
                <c:pt idx="23">
                  <c:v>0.7237</c:v>
                </c:pt>
                <c:pt idx="24">
                  <c:v>0.9692</c:v>
                </c:pt>
                <c:pt idx="25">
                  <c:v>0.3441</c:v>
                </c:pt>
              </c:numCache>
            </c:numRef>
          </c:val>
        </c:ser>
        <c:ser>
          <c:idx val="4"/>
          <c:order val="4"/>
          <c:tx>
            <c:strRef>
              <c:f>'Raw Gephi Outputs all db'!$AY$2</c:f>
              <c:strCache>
                <c:ptCount val="1"/>
                <c:pt idx="0">
                  <c:v>db5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db'!$AY$3:$AY$29</c:f>
              <c:numCache>
                <c:formatCode>General</c:formatCode>
                <c:ptCount val="27"/>
                <c:pt idx="1">
                  <c:v>0.0084</c:v>
                </c:pt>
                <c:pt idx="4">
                  <c:v>0.5751</c:v>
                </c:pt>
                <c:pt idx="5">
                  <c:v>0.2496</c:v>
                </c:pt>
                <c:pt idx="9">
                  <c:v>0.0</c:v>
                </c:pt>
                <c:pt idx="10">
                  <c:v>0.8377</c:v>
                </c:pt>
                <c:pt idx="11">
                  <c:v>0.8619</c:v>
                </c:pt>
                <c:pt idx="12">
                  <c:v>0.1135</c:v>
                </c:pt>
                <c:pt idx="16">
                  <c:v>0.1219</c:v>
                </c:pt>
                <c:pt idx="19">
                  <c:v>0.6054</c:v>
                </c:pt>
                <c:pt idx="20">
                  <c:v>0.2481</c:v>
                </c:pt>
                <c:pt idx="21">
                  <c:v>0.1361</c:v>
                </c:pt>
                <c:pt idx="22">
                  <c:v>0.5297</c:v>
                </c:pt>
                <c:pt idx="24">
                  <c:v>1.0</c:v>
                </c:pt>
                <c:pt idx="25">
                  <c:v>0.3926</c:v>
                </c:pt>
                <c:pt idx="2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'Raw Gephi Outputs all db'!$AZ$2</c:f>
              <c:strCache>
                <c:ptCount val="1"/>
                <c:pt idx="0">
                  <c:v>db6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db'!$AZ$3:$AZ$29</c:f>
              <c:numCache>
                <c:formatCode>General</c:formatCode>
                <c:ptCount val="27"/>
                <c:pt idx="0">
                  <c:v>0.0</c:v>
                </c:pt>
                <c:pt idx="1">
                  <c:v>0.1128</c:v>
                </c:pt>
                <c:pt idx="5">
                  <c:v>0.2434</c:v>
                </c:pt>
                <c:pt idx="6">
                  <c:v>0.0065</c:v>
                </c:pt>
                <c:pt idx="8">
                  <c:v>1.0</c:v>
                </c:pt>
                <c:pt idx="9">
                  <c:v>0.0</c:v>
                </c:pt>
                <c:pt idx="10">
                  <c:v>0.6379</c:v>
                </c:pt>
                <c:pt idx="11">
                  <c:v>0.6538</c:v>
                </c:pt>
                <c:pt idx="12">
                  <c:v>0.1282</c:v>
                </c:pt>
                <c:pt idx="13">
                  <c:v>0.1217</c:v>
                </c:pt>
                <c:pt idx="14">
                  <c:v>0.1217</c:v>
                </c:pt>
                <c:pt idx="15">
                  <c:v>0.3755</c:v>
                </c:pt>
                <c:pt idx="16">
                  <c:v>0.1282</c:v>
                </c:pt>
                <c:pt idx="17">
                  <c:v>0.2499</c:v>
                </c:pt>
                <c:pt idx="21">
                  <c:v>0.2346</c:v>
                </c:pt>
                <c:pt idx="2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795016"/>
        <c:axId val="2097709816"/>
      </c:barChart>
      <c:catAx>
        <c:axId val="209779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709816"/>
        <c:crosses val="autoZero"/>
        <c:auto val="1"/>
        <c:lblAlgn val="ctr"/>
        <c:lblOffset val="100"/>
        <c:noMultiLvlLbl val="0"/>
      </c:catAx>
      <c:valAx>
        <c:axId val="2097709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97795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260350</xdr:colOff>
      <xdr:row>38</xdr:row>
      <xdr:rowOff>152400</xdr:rowOff>
    </xdr:from>
    <xdr:to>
      <xdr:col>51</xdr:col>
      <xdr:colOff>317500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781050</xdr:colOff>
      <xdr:row>38</xdr:row>
      <xdr:rowOff>0</xdr:rowOff>
    </xdr:from>
    <xdr:to>
      <xdr:col>50</xdr:col>
      <xdr:colOff>12700</xdr:colOff>
      <xdr:row>57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196850</xdr:colOff>
      <xdr:row>38</xdr:row>
      <xdr:rowOff>25400</xdr:rowOff>
    </xdr:from>
    <xdr:to>
      <xdr:col>57</xdr:col>
      <xdr:colOff>241300</xdr:colOff>
      <xdr:row>57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438150</xdr:colOff>
      <xdr:row>38</xdr:row>
      <xdr:rowOff>50800</xdr:rowOff>
    </xdr:from>
    <xdr:to>
      <xdr:col>65</xdr:col>
      <xdr:colOff>482600</xdr:colOff>
      <xdr:row>57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workbookViewId="0">
      <pane xSplit="1" topLeftCell="AP1" activePane="topRight" state="frozen"/>
      <selection pane="topRight" activeCell="AU2" sqref="AU2:AZ29"/>
    </sheetView>
  </sheetViews>
  <sheetFormatPr baseColWidth="10" defaultRowHeight="15" x14ac:dyDescent="0"/>
  <cols>
    <col min="1" max="1" width="13" bestFit="1" customWidth="1"/>
  </cols>
  <sheetData>
    <row r="1" spans="1:52">
      <c r="A1" s="8"/>
      <c r="B1" s="21" t="s">
        <v>6</v>
      </c>
      <c r="C1" s="22"/>
      <c r="D1" s="22"/>
      <c r="E1" s="22"/>
      <c r="F1" s="22"/>
      <c r="G1" s="23"/>
      <c r="H1" s="21" t="s">
        <v>7</v>
      </c>
      <c r="I1" s="22"/>
      <c r="J1" s="22"/>
      <c r="K1" s="22"/>
      <c r="L1" s="22"/>
      <c r="M1" s="23"/>
      <c r="N1" s="21" t="s">
        <v>8</v>
      </c>
      <c r="O1" s="22"/>
      <c r="P1" s="22"/>
      <c r="Q1" s="22"/>
      <c r="R1" s="22"/>
      <c r="S1" s="23"/>
      <c r="T1" s="24" t="s">
        <v>9</v>
      </c>
      <c r="U1" s="25"/>
      <c r="V1" s="25"/>
      <c r="W1" s="25"/>
      <c r="X1" s="25"/>
      <c r="Y1" s="25"/>
      <c r="Z1" s="26"/>
      <c r="AA1" s="24" t="s">
        <v>10</v>
      </c>
      <c r="AB1" s="25"/>
      <c r="AC1" s="25"/>
      <c r="AD1" s="25"/>
      <c r="AE1" s="25"/>
      <c r="AF1" s="25"/>
      <c r="AG1" s="26"/>
      <c r="AH1" s="21" t="s">
        <v>11</v>
      </c>
      <c r="AI1" s="22"/>
      <c r="AJ1" s="22"/>
      <c r="AK1" s="22"/>
      <c r="AL1" s="22"/>
      <c r="AM1" s="23"/>
      <c r="AN1" s="24" t="s">
        <v>12</v>
      </c>
      <c r="AO1" s="25"/>
      <c r="AP1" s="25"/>
      <c r="AQ1" s="25"/>
      <c r="AR1" s="25"/>
      <c r="AS1" s="25"/>
      <c r="AT1" s="26"/>
      <c r="AU1" s="21" t="s">
        <v>13</v>
      </c>
      <c r="AV1" s="22"/>
      <c r="AW1" s="22"/>
      <c r="AX1" s="22"/>
      <c r="AY1" s="22"/>
      <c r="AZ1" s="23"/>
    </row>
    <row r="2" spans="1:52">
      <c r="A2" s="9" t="s">
        <v>0</v>
      </c>
      <c r="B2" s="10" t="s">
        <v>1</v>
      </c>
      <c r="C2" s="16" t="s">
        <v>2</v>
      </c>
      <c r="D2" s="17" t="s">
        <v>3</v>
      </c>
      <c r="E2" s="11" t="s">
        <v>4</v>
      </c>
      <c r="F2" s="11" t="s">
        <v>5</v>
      </c>
      <c r="G2" s="12" t="s">
        <v>41</v>
      </c>
      <c r="H2" s="10" t="s">
        <v>1</v>
      </c>
      <c r="I2" s="11" t="s">
        <v>2</v>
      </c>
      <c r="J2" s="11" t="s">
        <v>3</v>
      </c>
      <c r="K2" s="11" t="s">
        <v>4</v>
      </c>
      <c r="L2" s="11" t="s">
        <v>5</v>
      </c>
      <c r="M2" s="12" t="s">
        <v>41</v>
      </c>
      <c r="N2" s="10" t="s">
        <v>1</v>
      </c>
      <c r="O2" s="11" t="s">
        <v>2</v>
      </c>
      <c r="P2" s="11" t="s">
        <v>3</v>
      </c>
      <c r="Q2" s="11" t="s">
        <v>4</v>
      </c>
      <c r="R2" s="11" t="s">
        <v>5</v>
      </c>
      <c r="S2" s="12" t="s">
        <v>41</v>
      </c>
      <c r="T2" s="10" t="s">
        <v>1</v>
      </c>
      <c r="U2" s="11" t="s">
        <v>2</v>
      </c>
      <c r="V2" s="11" t="s">
        <v>3</v>
      </c>
      <c r="W2" s="11" t="s">
        <v>4</v>
      </c>
      <c r="X2" s="11" t="s">
        <v>5</v>
      </c>
      <c r="Y2" s="12" t="s">
        <v>41</v>
      </c>
      <c r="Z2" s="11" t="s">
        <v>42</v>
      </c>
      <c r="AA2" s="10" t="s">
        <v>1</v>
      </c>
      <c r="AB2" s="11" t="s">
        <v>2</v>
      </c>
      <c r="AC2" s="11" t="s">
        <v>3</v>
      </c>
      <c r="AD2" s="11" t="s">
        <v>4</v>
      </c>
      <c r="AE2" s="11" t="s">
        <v>5</v>
      </c>
      <c r="AF2" s="12" t="s">
        <v>41</v>
      </c>
      <c r="AG2" s="11" t="s">
        <v>43</v>
      </c>
      <c r="AH2" s="10" t="s">
        <v>1</v>
      </c>
      <c r="AI2" s="11" t="s">
        <v>2</v>
      </c>
      <c r="AJ2" s="11" t="s">
        <v>3</v>
      </c>
      <c r="AK2" s="11" t="s">
        <v>4</v>
      </c>
      <c r="AL2" s="11" t="s">
        <v>5</v>
      </c>
      <c r="AM2" s="12" t="s">
        <v>41</v>
      </c>
      <c r="AN2" s="10" t="s">
        <v>1</v>
      </c>
      <c r="AO2" s="11" t="s">
        <v>2</v>
      </c>
      <c r="AP2" s="11" t="s">
        <v>3</v>
      </c>
      <c r="AQ2" s="11" t="s">
        <v>4</v>
      </c>
      <c r="AR2" s="11" t="s">
        <v>5</v>
      </c>
      <c r="AS2" s="12" t="s">
        <v>41</v>
      </c>
      <c r="AT2" s="11" t="s">
        <v>44</v>
      </c>
      <c r="AU2" s="10" t="s">
        <v>49</v>
      </c>
      <c r="AV2" s="11" t="s">
        <v>2</v>
      </c>
      <c r="AW2" s="11" t="s">
        <v>3</v>
      </c>
      <c r="AX2" s="11" t="s">
        <v>4</v>
      </c>
      <c r="AY2" s="11" t="s">
        <v>5</v>
      </c>
      <c r="AZ2" s="12" t="s">
        <v>41</v>
      </c>
    </row>
    <row r="3" spans="1:52">
      <c r="A3" s="15" t="s">
        <v>14</v>
      </c>
      <c r="B3" s="2">
        <v>0</v>
      </c>
      <c r="C3" s="3"/>
      <c r="D3" s="3"/>
      <c r="E3" s="3"/>
      <c r="F3" s="3"/>
      <c r="G3" s="4">
        <v>0</v>
      </c>
      <c r="H3" s="2">
        <v>5</v>
      </c>
      <c r="I3" s="3"/>
      <c r="J3" s="3"/>
      <c r="K3" s="3"/>
      <c r="L3" s="3"/>
      <c r="M3" s="4">
        <v>5</v>
      </c>
      <c r="N3" s="2">
        <v>5</v>
      </c>
      <c r="O3" s="3"/>
      <c r="P3" s="3"/>
      <c r="R3" s="3"/>
      <c r="S3" s="3">
        <v>5</v>
      </c>
      <c r="T3" s="2">
        <v>3</v>
      </c>
      <c r="U3" s="3"/>
      <c r="V3" s="3"/>
      <c r="X3" s="3"/>
      <c r="Y3" s="3">
        <v>3</v>
      </c>
      <c r="Z3" s="3">
        <f>AVERAGE(Y3)</f>
        <v>3</v>
      </c>
      <c r="AA3" s="2">
        <v>0.56520000000000004</v>
      </c>
      <c r="AB3" s="3"/>
      <c r="AC3" s="3"/>
      <c r="AD3" s="3"/>
      <c r="AE3" s="3"/>
      <c r="AF3" s="3">
        <v>0.56520000000000004</v>
      </c>
      <c r="AG3" s="3">
        <f>AVERAGE(AA3,AF3)</f>
        <v>0.56520000000000004</v>
      </c>
      <c r="AH3" s="2">
        <v>0.66669999999999996</v>
      </c>
      <c r="AI3" s="3"/>
      <c r="AJ3" s="3"/>
      <c r="AK3" s="3"/>
      <c r="AL3" s="3"/>
      <c r="AM3" s="3">
        <v>0.66669999999999996</v>
      </c>
      <c r="AN3" s="2">
        <v>0</v>
      </c>
      <c r="AO3" s="3"/>
      <c r="AP3" s="3"/>
      <c r="AQ3" s="3"/>
      <c r="AR3" s="3"/>
      <c r="AS3" s="3">
        <v>0</v>
      </c>
      <c r="AT3" s="3">
        <v>0</v>
      </c>
      <c r="AU3" s="2">
        <v>0</v>
      </c>
      <c r="AV3" s="3"/>
      <c r="AW3" s="3"/>
      <c r="AX3" s="3"/>
      <c r="AY3" s="3"/>
      <c r="AZ3" s="4">
        <v>0</v>
      </c>
    </row>
    <row r="4" spans="1:52">
      <c r="A4" s="18" t="s">
        <v>15</v>
      </c>
      <c r="B4" s="2">
        <v>1</v>
      </c>
      <c r="C4" s="3"/>
      <c r="D4" s="3">
        <v>2</v>
      </c>
      <c r="E4" s="3"/>
      <c r="F4" s="3">
        <v>1</v>
      </c>
      <c r="G4" s="4">
        <v>2</v>
      </c>
      <c r="H4" s="2">
        <v>1</v>
      </c>
      <c r="I4" s="3"/>
      <c r="J4" s="13">
        <v>0</v>
      </c>
      <c r="K4" s="3"/>
      <c r="L4" s="3">
        <v>1</v>
      </c>
      <c r="M4" s="4">
        <v>0</v>
      </c>
      <c r="N4" s="2">
        <v>2</v>
      </c>
      <c r="O4" s="3"/>
      <c r="P4" s="13">
        <v>2</v>
      </c>
      <c r="R4" s="3">
        <v>2</v>
      </c>
      <c r="S4" s="3">
        <v>2</v>
      </c>
      <c r="T4" s="2">
        <v>4</v>
      </c>
      <c r="U4" s="3"/>
      <c r="V4" s="13">
        <v>0</v>
      </c>
      <c r="X4" s="3">
        <v>3</v>
      </c>
      <c r="Y4" s="3">
        <v>0</v>
      </c>
      <c r="Z4" s="3">
        <f>AVERAGE(T4,X4)</f>
        <v>3.5</v>
      </c>
      <c r="AA4" s="2">
        <v>0.3846</v>
      </c>
      <c r="AB4" s="3"/>
      <c r="AC4" s="13">
        <v>0</v>
      </c>
      <c r="AD4" s="3"/>
      <c r="AE4" s="3">
        <v>0.5</v>
      </c>
      <c r="AF4" s="3">
        <v>0</v>
      </c>
      <c r="AG4" s="3">
        <f>AVERAGE(AA4,AE4)</f>
        <v>0.44230000000000003</v>
      </c>
      <c r="AH4" s="2">
        <v>0.48330000000000001</v>
      </c>
      <c r="AI4" s="3"/>
      <c r="AJ4" s="13">
        <v>0</v>
      </c>
      <c r="AK4" s="3"/>
      <c r="AL4" s="3">
        <v>0.61109999999999998</v>
      </c>
      <c r="AM4" s="3">
        <v>0</v>
      </c>
      <c r="AN4" s="2">
        <v>5</v>
      </c>
      <c r="AO4" s="3"/>
      <c r="AP4" s="13">
        <v>0</v>
      </c>
      <c r="AQ4" s="3"/>
      <c r="AR4" s="3">
        <v>3</v>
      </c>
      <c r="AS4" s="3">
        <v>0</v>
      </c>
      <c r="AT4" s="13">
        <v>4</v>
      </c>
      <c r="AU4" s="2">
        <v>6.1999999999999998E-3</v>
      </c>
      <c r="AV4" s="3"/>
      <c r="AW4" s="13">
        <v>0.12620000000000001</v>
      </c>
      <c r="AX4" s="3"/>
      <c r="AY4" s="3">
        <v>8.3999999999999995E-3</v>
      </c>
      <c r="AZ4" s="4">
        <v>0.1128</v>
      </c>
    </row>
    <row r="5" spans="1:52">
      <c r="A5" s="15" t="s">
        <v>16</v>
      </c>
      <c r="B5" s="2">
        <v>1</v>
      </c>
      <c r="C5" s="3"/>
      <c r="D5" s="3"/>
      <c r="E5" s="3"/>
      <c r="F5" s="13"/>
      <c r="G5" s="4"/>
      <c r="H5" s="2">
        <v>0</v>
      </c>
      <c r="I5" s="3"/>
      <c r="J5" s="3"/>
      <c r="K5" s="3"/>
      <c r="L5" s="3"/>
      <c r="M5" s="4"/>
      <c r="N5" s="2">
        <v>1</v>
      </c>
      <c r="O5" s="3"/>
      <c r="P5" s="3"/>
      <c r="R5" s="3"/>
      <c r="S5" s="3"/>
      <c r="T5" s="2">
        <v>0</v>
      </c>
      <c r="U5" s="3"/>
      <c r="V5" s="3"/>
      <c r="X5" s="3"/>
      <c r="Y5" s="3"/>
      <c r="Z5" s="3">
        <v>0</v>
      </c>
      <c r="AA5" s="2">
        <v>0</v>
      </c>
      <c r="AB5" s="3"/>
      <c r="AC5" s="3"/>
      <c r="AD5" s="3"/>
      <c r="AE5" s="3"/>
      <c r="AF5" s="3"/>
      <c r="AG5" s="3"/>
      <c r="AH5" s="2">
        <v>0</v>
      </c>
      <c r="AI5" s="3"/>
      <c r="AJ5" s="3"/>
      <c r="AK5" s="3"/>
      <c r="AL5" s="3"/>
      <c r="AM5" s="3"/>
      <c r="AN5" s="2">
        <v>0</v>
      </c>
      <c r="AO5" s="3"/>
      <c r="AP5" s="3"/>
      <c r="AQ5" s="3"/>
      <c r="AR5" s="3"/>
      <c r="AS5" s="3"/>
      <c r="AT5" s="3">
        <v>0</v>
      </c>
      <c r="AU5" s="2">
        <v>8.7900000000000006E-2</v>
      </c>
      <c r="AV5" s="3"/>
      <c r="AW5" s="3"/>
      <c r="AX5" s="3"/>
      <c r="AY5" s="3"/>
      <c r="AZ5" s="4"/>
    </row>
    <row r="6" spans="1:52">
      <c r="A6" s="15" t="s">
        <v>18</v>
      </c>
      <c r="B6" s="2">
        <v>5</v>
      </c>
      <c r="C6" s="3"/>
      <c r="D6" s="3"/>
      <c r="E6" s="3"/>
      <c r="F6" s="3"/>
      <c r="G6" s="4"/>
      <c r="H6" s="2">
        <v>0</v>
      </c>
      <c r="I6" s="3"/>
      <c r="J6" s="3"/>
      <c r="K6" s="3"/>
      <c r="L6" s="3"/>
      <c r="M6" s="4"/>
      <c r="N6" s="2">
        <v>5</v>
      </c>
      <c r="O6" s="3"/>
      <c r="P6" s="3"/>
      <c r="R6" s="3"/>
      <c r="S6" s="3"/>
      <c r="T6" s="2">
        <v>0</v>
      </c>
      <c r="U6" s="3"/>
      <c r="V6" s="3"/>
      <c r="X6" s="3"/>
      <c r="Y6" s="3"/>
      <c r="Z6" s="3">
        <v>0</v>
      </c>
      <c r="AA6" s="2">
        <v>0</v>
      </c>
      <c r="AB6" s="3"/>
      <c r="AC6" s="3"/>
      <c r="AD6" s="3"/>
      <c r="AE6" s="3"/>
      <c r="AF6" s="3"/>
      <c r="AG6" s="3"/>
      <c r="AH6" s="2">
        <v>0</v>
      </c>
      <c r="AI6" s="3"/>
      <c r="AJ6" s="3"/>
      <c r="AK6" s="3"/>
      <c r="AL6" s="3"/>
      <c r="AM6" s="3"/>
      <c r="AN6" s="2">
        <v>0</v>
      </c>
      <c r="AO6" s="3"/>
      <c r="AP6" s="3"/>
      <c r="AQ6" s="3"/>
      <c r="AR6" s="3"/>
      <c r="AS6" s="3"/>
      <c r="AT6" s="13">
        <v>0</v>
      </c>
      <c r="AU6" s="2">
        <v>0.70130000000000003</v>
      </c>
      <c r="AV6" s="3"/>
      <c r="AW6" s="3"/>
      <c r="AX6" s="3"/>
      <c r="AY6" s="3"/>
      <c r="AZ6" s="4"/>
    </row>
    <row r="7" spans="1:52">
      <c r="A7" s="15" t="s">
        <v>17</v>
      </c>
      <c r="B7" s="2">
        <v>3</v>
      </c>
      <c r="C7" s="3"/>
      <c r="D7" s="3"/>
      <c r="E7" s="3"/>
      <c r="F7" s="3">
        <v>3</v>
      </c>
      <c r="G7" s="4"/>
      <c r="H7" s="2">
        <v>1</v>
      </c>
      <c r="I7" s="3"/>
      <c r="J7" s="3"/>
      <c r="K7" s="3"/>
      <c r="L7" s="3">
        <v>1</v>
      </c>
      <c r="M7" s="4"/>
      <c r="N7" s="2">
        <v>4</v>
      </c>
      <c r="O7" s="3"/>
      <c r="P7" s="3"/>
      <c r="R7" s="3">
        <v>4</v>
      </c>
      <c r="S7" s="3"/>
      <c r="T7" s="2">
        <v>3</v>
      </c>
      <c r="U7" s="3"/>
      <c r="V7" s="3"/>
      <c r="X7" s="3">
        <v>2</v>
      </c>
      <c r="Y7" s="3"/>
      <c r="Z7" s="3">
        <f>AVERAGE(T7,X7)</f>
        <v>2.5</v>
      </c>
      <c r="AA7" s="2">
        <v>0.5</v>
      </c>
      <c r="AB7" s="3"/>
      <c r="AC7" s="3"/>
      <c r="AD7" s="3"/>
      <c r="AE7" s="3">
        <v>0.66669999999999996</v>
      </c>
      <c r="AF7" s="3"/>
      <c r="AG7" s="3">
        <f>AVERAGE(AA7,AE7)</f>
        <v>0.58335000000000004</v>
      </c>
      <c r="AH7" s="2">
        <v>0.58330000000000004</v>
      </c>
      <c r="AI7" s="3"/>
      <c r="AJ7" s="3"/>
      <c r="AK7" s="3"/>
      <c r="AL7" s="3">
        <v>0.75</v>
      </c>
      <c r="AM7" s="3"/>
      <c r="AN7" s="2">
        <v>8.8332999999999995</v>
      </c>
      <c r="AO7" s="3"/>
      <c r="AP7" s="3"/>
      <c r="AQ7" s="3"/>
      <c r="AR7" s="3">
        <v>10</v>
      </c>
      <c r="AS7" s="3"/>
      <c r="AT7" s="3">
        <f>AVERAGE(AN7,AR7)</f>
        <v>9.4166500000000006</v>
      </c>
      <c r="AU7" s="2">
        <v>0.11409999999999999</v>
      </c>
      <c r="AV7" s="3"/>
      <c r="AW7" s="3"/>
      <c r="AX7" s="3"/>
      <c r="AY7" s="3">
        <v>0.57509999999999994</v>
      </c>
      <c r="AZ7" s="4"/>
    </row>
    <row r="8" spans="1:52">
      <c r="A8" s="18" t="s">
        <v>19</v>
      </c>
      <c r="B8" s="2">
        <v>2</v>
      </c>
      <c r="C8" s="3">
        <v>2</v>
      </c>
      <c r="D8" s="3">
        <v>2</v>
      </c>
      <c r="E8" s="3">
        <v>3</v>
      </c>
      <c r="F8" s="3">
        <v>2</v>
      </c>
      <c r="G8" s="4">
        <v>2</v>
      </c>
      <c r="H8" s="2">
        <v>4</v>
      </c>
      <c r="I8" s="13">
        <v>4</v>
      </c>
      <c r="J8" s="13">
        <v>4</v>
      </c>
      <c r="K8" s="3">
        <v>5</v>
      </c>
      <c r="L8" s="13">
        <v>4</v>
      </c>
      <c r="M8" s="4">
        <v>1</v>
      </c>
      <c r="N8" s="2">
        <v>6</v>
      </c>
      <c r="O8" s="13">
        <v>6</v>
      </c>
      <c r="P8" s="13">
        <v>6</v>
      </c>
      <c r="Q8">
        <v>8</v>
      </c>
      <c r="R8" s="3">
        <v>6</v>
      </c>
      <c r="S8" s="3">
        <v>3</v>
      </c>
      <c r="T8" s="2">
        <v>2</v>
      </c>
      <c r="U8" s="13">
        <v>3</v>
      </c>
      <c r="V8" s="13">
        <v>3</v>
      </c>
      <c r="W8">
        <v>3</v>
      </c>
      <c r="X8" s="3">
        <v>3</v>
      </c>
      <c r="Y8" s="3">
        <v>4</v>
      </c>
      <c r="Z8" s="3">
        <f>AVERAGE(T8,U8,V8,W8,X8,Y8)</f>
        <v>3</v>
      </c>
      <c r="AA8" s="2">
        <v>0.75</v>
      </c>
      <c r="AB8" s="13">
        <v>0.61539999999999995</v>
      </c>
      <c r="AC8" s="13">
        <v>0.61539999999999995</v>
      </c>
      <c r="AD8" s="3">
        <v>0.55000000000000004</v>
      </c>
      <c r="AE8" s="13">
        <v>0.63639999999999997</v>
      </c>
      <c r="AF8" s="3">
        <v>0.4</v>
      </c>
      <c r="AG8" s="3">
        <f>AVERAGE(AA8,AB8,AC8,AD8,AE8,AF8)</f>
        <v>0.59453333333333336</v>
      </c>
      <c r="AH8" s="2">
        <v>0.83330000000000004</v>
      </c>
      <c r="AI8" s="13">
        <v>0.72919999999999996</v>
      </c>
      <c r="AJ8" s="13">
        <v>0.72919999999999996</v>
      </c>
      <c r="AK8" s="3">
        <v>0.68179999999999996</v>
      </c>
      <c r="AL8" s="13">
        <v>0.76190000000000002</v>
      </c>
      <c r="AM8" s="3">
        <v>0.52080000000000004</v>
      </c>
      <c r="AN8" s="2">
        <v>1</v>
      </c>
      <c r="AO8" s="13">
        <v>6</v>
      </c>
      <c r="AP8" s="13">
        <v>4.8333000000000004</v>
      </c>
      <c r="AQ8" s="3">
        <v>2.8332999999999999</v>
      </c>
      <c r="AR8" s="13">
        <v>5</v>
      </c>
      <c r="AS8" s="3">
        <v>0</v>
      </c>
      <c r="AT8" s="3">
        <f>AVERAGE(AN8,AO8,AP8,AQ8,AR8)</f>
        <v>3.9333200000000006</v>
      </c>
      <c r="AU8" s="2">
        <v>0.18970000000000001</v>
      </c>
      <c r="AV8" s="13">
        <v>0.28799999999999998</v>
      </c>
      <c r="AW8" s="13">
        <v>0.25819999999999999</v>
      </c>
      <c r="AX8" s="3">
        <v>0.59289999999999998</v>
      </c>
      <c r="AY8" s="13">
        <v>0.24959999999999999</v>
      </c>
      <c r="AZ8" s="4">
        <v>0.24340000000000001</v>
      </c>
    </row>
    <row r="9" spans="1:52">
      <c r="A9" s="15" t="s">
        <v>30</v>
      </c>
      <c r="B9" s="2"/>
      <c r="C9" s="3"/>
      <c r="D9" s="3"/>
      <c r="E9" s="3"/>
      <c r="F9" s="3"/>
      <c r="G9" s="4">
        <v>1</v>
      </c>
      <c r="H9" s="2"/>
      <c r="I9" s="3"/>
      <c r="J9" s="3"/>
      <c r="K9" s="3"/>
      <c r="L9" s="3"/>
      <c r="M9" s="4">
        <v>0</v>
      </c>
      <c r="N9" s="2"/>
      <c r="O9" s="3"/>
      <c r="P9" s="3"/>
      <c r="R9" s="3"/>
      <c r="S9" s="3">
        <v>1</v>
      </c>
      <c r="T9" s="2"/>
      <c r="U9" s="3"/>
      <c r="V9" s="3"/>
      <c r="X9" s="3"/>
      <c r="Y9" s="3">
        <v>0</v>
      </c>
      <c r="Z9" s="3">
        <f>AVERAGE(Y9)</f>
        <v>0</v>
      </c>
      <c r="AA9" s="2"/>
      <c r="AB9" s="3"/>
      <c r="AC9" s="3"/>
      <c r="AD9" s="3"/>
      <c r="AE9" s="3"/>
      <c r="AF9" s="3">
        <v>0</v>
      </c>
      <c r="AG9" s="3">
        <v>0</v>
      </c>
      <c r="AH9" s="2"/>
      <c r="AI9" s="3"/>
      <c r="AJ9" s="3"/>
      <c r="AK9" s="3"/>
      <c r="AL9" s="3"/>
      <c r="AM9" s="3">
        <v>0</v>
      </c>
      <c r="AN9" s="2"/>
      <c r="AO9" s="3"/>
      <c r="AP9" s="3"/>
      <c r="AQ9" s="3"/>
      <c r="AR9" s="3"/>
      <c r="AS9" s="3">
        <v>0</v>
      </c>
      <c r="AT9" s="13">
        <v>0</v>
      </c>
      <c r="AU9" s="2"/>
      <c r="AV9" s="3"/>
      <c r="AW9" s="3"/>
      <c r="AX9" s="3"/>
      <c r="AY9" s="3"/>
      <c r="AZ9" s="4">
        <v>6.4999999999999997E-3</v>
      </c>
    </row>
    <row r="10" spans="1:52">
      <c r="A10" s="15" t="s">
        <v>38</v>
      </c>
      <c r="B10" s="2"/>
      <c r="C10" s="3"/>
      <c r="D10" s="3"/>
      <c r="E10" s="3">
        <v>4</v>
      </c>
      <c r="F10" s="3"/>
      <c r="G10" s="4"/>
      <c r="H10" s="2"/>
      <c r="I10" s="3"/>
      <c r="J10" s="3"/>
      <c r="K10" s="3">
        <v>0</v>
      </c>
      <c r="L10" s="3"/>
      <c r="M10" s="4"/>
      <c r="N10" s="2"/>
      <c r="O10" s="3"/>
      <c r="P10" s="3"/>
      <c r="Q10">
        <v>4</v>
      </c>
      <c r="R10" s="3"/>
      <c r="S10" s="3"/>
      <c r="T10" s="2"/>
      <c r="U10" s="3"/>
      <c r="V10" s="3"/>
      <c r="W10">
        <v>0</v>
      </c>
      <c r="X10" s="3"/>
      <c r="Y10" s="3"/>
      <c r="Z10" s="3">
        <v>0</v>
      </c>
      <c r="AA10" s="2"/>
      <c r="AB10" s="3"/>
      <c r="AC10" s="3"/>
      <c r="AD10" s="3">
        <v>0</v>
      </c>
      <c r="AE10" s="3"/>
      <c r="AF10" s="3"/>
      <c r="AG10" s="3">
        <v>0</v>
      </c>
      <c r="AH10" s="2"/>
      <c r="AI10" s="3"/>
      <c r="AJ10" s="3"/>
      <c r="AK10" s="3">
        <v>0</v>
      </c>
      <c r="AL10" s="3"/>
      <c r="AM10" s="3"/>
      <c r="AN10" s="2"/>
      <c r="AO10" s="3"/>
      <c r="AP10" s="3"/>
      <c r="AQ10" s="3">
        <v>0</v>
      </c>
      <c r="AR10" s="3"/>
      <c r="AS10" s="3"/>
      <c r="AT10" s="13">
        <v>0</v>
      </c>
      <c r="AU10" s="2"/>
      <c r="AV10" s="3"/>
      <c r="AW10" s="3"/>
      <c r="AX10" s="3">
        <v>0.64319999999999999</v>
      </c>
      <c r="AY10" s="3"/>
      <c r="AZ10" s="4"/>
    </row>
    <row r="11" spans="1:52">
      <c r="A11" s="15" t="s">
        <v>20</v>
      </c>
      <c r="B11" s="2">
        <v>3</v>
      </c>
      <c r="C11" s="3"/>
      <c r="D11" s="3"/>
      <c r="E11" s="3"/>
      <c r="F11" s="3"/>
      <c r="G11" s="4">
        <v>3</v>
      </c>
      <c r="H11" s="2">
        <v>1</v>
      </c>
      <c r="I11" s="3"/>
      <c r="J11" s="3"/>
      <c r="K11" s="3"/>
      <c r="L11" s="3"/>
      <c r="M11" s="4">
        <v>1</v>
      </c>
      <c r="N11" s="2">
        <v>4</v>
      </c>
      <c r="O11" s="3"/>
      <c r="P11" s="3"/>
      <c r="R11" s="3"/>
      <c r="S11" s="3">
        <v>4</v>
      </c>
      <c r="T11" s="2">
        <v>1</v>
      </c>
      <c r="U11" s="3"/>
      <c r="V11" s="3"/>
      <c r="X11" s="3"/>
      <c r="Y11" s="3">
        <v>2</v>
      </c>
      <c r="Z11" s="3">
        <v>1.5</v>
      </c>
      <c r="AA11" s="2">
        <v>1</v>
      </c>
      <c r="AB11" s="3"/>
      <c r="AC11" s="3"/>
      <c r="AD11" s="3"/>
      <c r="AE11" s="3"/>
      <c r="AF11" s="3">
        <v>0.66669999999999996</v>
      </c>
      <c r="AG11" s="3">
        <f>AVERAGE(AA11,AF11)</f>
        <v>0.83335000000000004</v>
      </c>
      <c r="AH11" s="2">
        <v>1</v>
      </c>
      <c r="AI11" s="3"/>
      <c r="AJ11" s="3"/>
      <c r="AK11" s="3"/>
      <c r="AL11" s="3"/>
      <c r="AM11" s="3">
        <v>0.75</v>
      </c>
      <c r="AN11" s="2">
        <v>2.3332999999999999</v>
      </c>
      <c r="AO11" s="3"/>
      <c r="AP11" s="3"/>
      <c r="AQ11" s="3"/>
      <c r="AR11" s="3"/>
      <c r="AS11" s="3">
        <v>15</v>
      </c>
      <c r="AT11" s="3">
        <f>AVERAGE(AN11,AS11)</f>
        <v>8.6666500000000006</v>
      </c>
      <c r="AU11" s="2">
        <v>1</v>
      </c>
      <c r="AV11" s="3"/>
      <c r="AW11" s="3"/>
      <c r="AX11" s="3"/>
      <c r="AY11" s="3"/>
      <c r="AZ11" s="4">
        <v>1</v>
      </c>
    </row>
    <row r="12" spans="1:52">
      <c r="A12" s="18" t="s">
        <v>31</v>
      </c>
      <c r="B12" s="2"/>
      <c r="C12" s="3">
        <v>0</v>
      </c>
      <c r="D12" s="3">
        <v>0</v>
      </c>
      <c r="E12" s="3">
        <v>0</v>
      </c>
      <c r="F12" s="3">
        <v>0</v>
      </c>
      <c r="G12" s="4">
        <v>0</v>
      </c>
      <c r="H12" s="2"/>
      <c r="I12" s="13">
        <v>1</v>
      </c>
      <c r="J12" s="13">
        <v>1</v>
      </c>
      <c r="K12" s="3">
        <v>1</v>
      </c>
      <c r="L12" s="3">
        <v>1</v>
      </c>
      <c r="M12" s="4">
        <v>1</v>
      </c>
      <c r="N12" s="2"/>
      <c r="O12" s="13">
        <v>1</v>
      </c>
      <c r="P12" s="13">
        <v>1</v>
      </c>
      <c r="Q12">
        <v>1</v>
      </c>
      <c r="R12" s="3">
        <v>1</v>
      </c>
      <c r="S12" s="3">
        <v>1</v>
      </c>
      <c r="T12" s="2"/>
      <c r="U12" s="13">
        <v>4</v>
      </c>
      <c r="V12" s="13">
        <v>4</v>
      </c>
      <c r="W12">
        <v>3</v>
      </c>
      <c r="X12" s="3">
        <v>3</v>
      </c>
      <c r="Y12" s="3">
        <v>5</v>
      </c>
      <c r="Z12" s="3">
        <f>AVERAGE(U12:Y12)</f>
        <v>3.8</v>
      </c>
      <c r="AA12" s="2"/>
      <c r="AB12" s="13">
        <v>0.4138</v>
      </c>
      <c r="AC12" s="13">
        <v>0.4138</v>
      </c>
      <c r="AD12" s="3">
        <v>0.48</v>
      </c>
      <c r="AE12" s="3">
        <v>0.45829999999999999</v>
      </c>
      <c r="AF12" s="3">
        <v>0.38090000000000002</v>
      </c>
      <c r="AG12" s="3">
        <f>AVERAGE(AB12,AC12,AD12,AE12,AF12)</f>
        <v>0.42935999999999996</v>
      </c>
      <c r="AH12" s="2"/>
      <c r="AI12" s="13">
        <v>0.46529999999999999</v>
      </c>
      <c r="AJ12" s="13">
        <v>0.46529999999999999</v>
      </c>
      <c r="AK12" s="3">
        <v>0.51390000000000002</v>
      </c>
      <c r="AL12" s="3">
        <v>0.5</v>
      </c>
      <c r="AM12" s="3">
        <v>0.47289999999999999</v>
      </c>
      <c r="AN12" s="2"/>
      <c r="AO12" s="13">
        <v>0</v>
      </c>
      <c r="AP12" s="13">
        <v>0</v>
      </c>
      <c r="AQ12" s="3">
        <v>0</v>
      </c>
      <c r="AR12" s="3">
        <v>0</v>
      </c>
      <c r="AS12" s="3">
        <v>0</v>
      </c>
      <c r="AT12" s="13">
        <v>0</v>
      </c>
      <c r="AU12" s="2"/>
      <c r="AV12" s="13">
        <v>0</v>
      </c>
      <c r="AW12" s="13">
        <v>0</v>
      </c>
      <c r="AX12" s="3">
        <v>0</v>
      </c>
      <c r="AY12" s="3">
        <v>0</v>
      </c>
      <c r="AZ12" s="4">
        <v>0</v>
      </c>
    </row>
    <row r="13" spans="1:52">
      <c r="A13" s="18" t="s">
        <v>21</v>
      </c>
      <c r="B13" s="2">
        <v>2</v>
      </c>
      <c r="C13" s="3">
        <v>1</v>
      </c>
      <c r="D13" s="3">
        <v>1</v>
      </c>
      <c r="E13" s="13">
        <v>1</v>
      </c>
      <c r="F13" s="3">
        <v>1</v>
      </c>
      <c r="G13" s="4">
        <v>1</v>
      </c>
      <c r="H13" s="2">
        <v>1</v>
      </c>
      <c r="I13" s="13">
        <v>1</v>
      </c>
      <c r="J13" s="13">
        <v>1</v>
      </c>
      <c r="K13" s="13">
        <v>0</v>
      </c>
      <c r="L13" s="13">
        <v>0</v>
      </c>
      <c r="M13" s="4">
        <v>2</v>
      </c>
      <c r="N13" s="2">
        <v>3</v>
      </c>
      <c r="O13" s="13">
        <v>2</v>
      </c>
      <c r="P13" s="13">
        <v>2</v>
      </c>
      <c r="Q13">
        <v>1</v>
      </c>
      <c r="R13" s="3">
        <v>1</v>
      </c>
      <c r="S13" s="3">
        <v>3</v>
      </c>
      <c r="T13" s="2">
        <v>1</v>
      </c>
      <c r="U13" s="13">
        <v>1</v>
      </c>
      <c r="V13" s="13">
        <v>1</v>
      </c>
      <c r="W13">
        <v>0</v>
      </c>
      <c r="X13" s="3">
        <v>0</v>
      </c>
      <c r="Y13" s="3">
        <v>1</v>
      </c>
      <c r="Z13" s="3">
        <f>AVERAGE(T13:V13,Y13)</f>
        <v>1</v>
      </c>
      <c r="AA13" s="2">
        <v>1</v>
      </c>
      <c r="AB13" s="13">
        <v>1</v>
      </c>
      <c r="AC13" s="13">
        <v>1</v>
      </c>
      <c r="AD13" s="13">
        <v>0</v>
      </c>
      <c r="AE13" s="13">
        <v>0</v>
      </c>
      <c r="AF13" s="3">
        <v>1</v>
      </c>
      <c r="AG13" s="13">
        <v>1</v>
      </c>
      <c r="AH13" s="2">
        <v>1</v>
      </c>
      <c r="AI13" s="13">
        <v>1</v>
      </c>
      <c r="AJ13" s="13">
        <v>1</v>
      </c>
      <c r="AK13" s="13">
        <v>0</v>
      </c>
      <c r="AL13" s="13">
        <v>0</v>
      </c>
      <c r="AM13" s="3">
        <v>1</v>
      </c>
      <c r="AN13" s="2">
        <v>4</v>
      </c>
      <c r="AO13" s="13">
        <v>6</v>
      </c>
      <c r="AP13" s="13">
        <v>7</v>
      </c>
      <c r="AQ13" s="13">
        <v>0</v>
      </c>
      <c r="AR13" s="13">
        <v>0</v>
      </c>
      <c r="AS13" s="3">
        <v>8</v>
      </c>
      <c r="AT13" s="3">
        <f>AVERAGE(AN13,AO13,AP13,AS13)</f>
        <v>6.25</v>
      </c>
      <c r="AU13" s="2">
        <v>0.95420000000000005</v>
      </c>
      <c r="AV13" s="13">
        <v>0.56740000000000002</v>
      </c>
      <c r="AW13" s="13">
        <v>0.69630000000000003</v>
      </c>
      <c r="AX13" s="13">
        <v>0.46970000000000001</v>
      </c>
      <c r="AY13" s="13">
        <v>0.8377</v>
      </c>
      <c r="AZ13" s="4">
        <v>0.63790000000000002</v>
      </c>
    </row>
    <row r="14" spans="1:52">
      <c r="A14" s="18" t="s">
        <v>22</v>
      </c>
      <c r="B14" s="2">
        <v>4</v>
      </c>
      <c r="C14" s="3">
        <v>5</v>
      </c>
      <c r="D14" s="3">
        <v>5</v>
      </c>
      <c r="E14" s="13">
        <v>5</v>
      </c>
      <c r="F14" s="3">
        <v>5</v>
      </c>
      <c r="G14" s="4">
        <v>4</v>
      </c>
      <c r="H14" s="2">
        <v>1</v>
      </c>
      <c r="I14" s="13">
        <v>0</v>
      </c>
      <c r="J14" s="13">
        <v>0</v>
      </c>
      <c r="K14" s="13">
        <v>0</v>
      </c>
      <c r="L14" s="13">
        <v>0</v>
      </c>
      <c r="M14" s="4">
        <v>1</v>
      </c>
      <c r="N14" s="2">
        <v>5</v>
      </c>
      <c r="O14" s="13">
        <v>5</v>
      </c>
      <c r="P14" s="13">
        <v>5</v>
      </c>
      <c r="Q14">
        <v>5</v>
      </c>
      <c r="R14" s="3">
        <v>5</v>
      </c>
      <c r="S14" s="3">
        <v>5</v>
      </c>
      <c r="T14" s="2">
        <v>2</v>
      </c>
      <c r="U14" s="13">
        <v>0</v>
      </c>
      <c r="V14" s="13">
        <v>0</v>
      </c>
      <c r="W14">
        <v>0</v>
      </c>
      <c r="X14" s="3">
        <v>0</v>
      </c>
      <c r="Y14" s="3">
        <v>3</v>
      </c>
      <c r="Z14" s="3">
        <f>AVERAGE(T14,Y14)</f>
        <v>2.5</v>
      </c>
      <c r="AA14" s="2">
        <v>0.66700000000000004</v>
      </c>
      <c r="AB14" s="13">
        <v>0</v>
      </c>
      <c r="AC14" s="13">
        <v>0</v>
      </c>
      <c r="AD14" s="13">
        <v>0</v>
      </c>
      <c r="AE14" s="13">
        <v>0</v>
      </c>
      <c r="AF14" s="3">
        <v>0.5</v>
      </c>
      <c r="AG14" s="3">
        <f>AVERAGE(AA14,AF14)</f>
        <v>0.58350000000000002</v>
      </c>
      <c r="AH14" s="2">
        <v>0.75</v>
      </c>
      <c r="AI14" s="13">
        <v>0</v>
      </c>
      <c r="AJ14" s="13">
        <v>0</v>
      </c>
      <c r="AK14" s="13">
        <v>0</v>
      </c>
      <c r="AL14" s="13">
        <v>0</v>
      </c>
      <c r="AM14" s="3">
        <v>0.61109999999999998</v>
      </c>
      <c r="AN14" s="2">
        <v>3</v>
      </c>
      <c r="AO14" s="13">
        <v>0</v>
      </c>
      <c r="AP14" s="13">
        <v>0</v>
      </c>
      <c r="AQ14" s="13">
        <v>0</v>
      </c>
      <c r="AR14" s="13">
        <v>0</v>
      </c>
      <c r="AS14" s="3">
        <v>15</v>
      </c>
      <c r="AT14" s="3">
        <f>AVERAGE(AN14,AS14)</f>
        <v>9</v>
      </c>
      <c r="AU14" s="2">
        <v>0.43140000000000001</v>
      </c>
      <c r="AV14" s="13">
        <v>1</v>
      </c>
      <c r="AW14" s="13">
        <v>1</v>
      </c>
      <c r="AX14" s="13">
        <v>1</v>
      </c>
      <c r="AY14" s="13">
        <v>0.8619</v>
      </c>
      <c r="AZ14" s="4">
        <v>0.65380000000000005</v>
      </c>
    </row>
    <row r="15" spans="1:52">
      <c r="A15" s="18" t="s">
        <v>23</v>
      </c>
      <c r="B15" s="2">
        <v>2</v>
      </c>
      <c r="C15" s="13">
        <v>1</v>
      </c>
      <c r="D15" s="13">
        <v>1</v>
      </c>
      <c r="E15" s="13">
        <v>1</v>
      </c>
      <c r="F15" s="13">
        <v>1</v>
      </c>
      <c r="G15" s="4">
        <v>2</v>
      </c>
      <c r="H15" s="2">
        <v>7</v>
      </c>
      <c r="I15" s="13">
        <v>5</v>
      </c>
      <c r="J15" s="13">
        <v>6</v>
      </c>
      <c r="K15" s="13">
        <v>8</v>
      </c>
      <c r="L15" s="13">
        <v>5</v>
      </c>
      <c r="M15" s="4">
        <v>8</v>
      </c>
      <c r="N15" s="2">
        <v>9</v>
      </c>
      <c r="O15" s="13">
        <v>6</v>
      </c>
      <c r="P15" s="13">
        <v>7</v>
      </c>
      <c r="Q15">
        <v>9</v>
      </c>
      <c r="R15" s="13">
        <v>6</v>
      </c>
      <c r="S15" s="3">
        <v>10</v>
      </c>
      <c r="T15" s="2">
        <v>2</v>
      </c>
      <c r="U15" s="13">
        <v>4</v>
      </c>
      <c r="V15" s="13">
        <v>4</v>
      </c>
      <c r="W15">
        <v>3</v>
      </c>
      <c r="X15" s="13">
        <v>3</v>
      </c>
      <c r="Y15" s="3">
        <v>3</v>
      </c>
      <c r="Z15" s="3">
        <f>AVERAGE(T15,U15,V15,W15,Y15,X15)</f>
        <v>3.1666666666666665</v>
      </c>
      <c r="AA15" s="2">
        <v>0.66700000000000004</v>
      </c>
      <c r="AB15" s="13">
        <v>0.48</v>
      </c>
      <c r="AC15" s="13">
        <v>0.51849999999999996</v>
      </c>
      <c r="AD15" s="13">
        <v>0.63160000000000005</v>
      </c>
      <c r="AE15" s="13">
        <v>0.55000000000000004</v>
      </c>
      <c r="AF15" s="3">
        <v>0.6875</v>
      </c>
      <c r="AG15" s="3">
        <f>AVERAGE(AA15,AB15,AC15,AD15,AE15,AF15)</f>
        <v>0.58910000000000007</v>
      </c>
      <c r="AH15" s="2">
        <v>0.75</v>
      </c>
      <c r="AI15" s="13">
        <v>0.60419999999999996</v>
      </c>
      <c r="AJ15" s="13">
        <v>0.63690000000000002</v>
      </c>
      <c r="AK15" s="13">
        <v>0.76390000000000002</v>
      </c>
      <c r="AL15" s="13">
        <v>0.65149999999999997</v>
      </c>
      <c r="AM15" s="3">
        <v>0.80300000000000005</v>
      </c>
      <c r="AN15" s="2">
        <v>5.3333000000000004</v>
      </c>
      <c r="AO15" s="13">
        <v>0</v>
      </c>
      <c r="AP15" s="13">
        <v>0</v>
      </c>
      <c r="AQ15" s="13">
        <v>0</v>
      </c>
      <c r="AR15" s="13">
        <v>0</v>
      </c>
      <c r="AS15" s="3">
        <v>7.5</v>
      </c>
      <c r="AT15" s="3">
        <f>AVERAGE(AN15,AS15)</f>
        <v>6.4166500000000006</v>
      </c>
      <c r="AU15" s="2">
        <v>0.1079</v>
      </c>
      <c r="AV15" s="13">
        <v>0.13159999999999999</v>
      </c>
      <c r="AW15" s="13">
        <v>0.1174</v>
      </c>
      <c r="AX15" s="13">
        <v>3.0800000000000001E-2</v>
      </c>
      <c r="AY15" s="13">
        <v>0.1135</v>
      </c>
      <c r="AZ15" s="4">
        <v>0.12820000000000001</v>
      </c>
    </row>
    <row r="16" spans="1:52">
      <c r="A16" s="15" t="s">
        <v>32</v>
      </c>
      <c r="B16" s="2"/>
      <c r="C16" s="3"/>
      <c r="D16" s="3"/>
      <c r="E16" s="3"/>
      <c r="F16" s="3"/>
      <c r="G16" s="4">
        <v>1</v>
      </c>
      <c r="H16" s="2"/>
      <c r="I16" s="3"/>
      <c r="J16" s="3"/>
      <c r="K16" s="3"/>
      <c r="L16" s="13"/>
      <c r="M16" s="4">
        <v>0</v>
      </c>
      <c r="N16" s="2"/>
      <c r="O16" s="3"/>
      <c r="P16" s="3"/>
      <c r="R16" s="3"/>
      <c r="S16" s="3">
        <v>1</v>
      </c>
      <c r="T16" s="2"/>
      <c r="U16" s="3"/>
      <c r="V16" s="3"/>
      <c r="X16" s="3"/>
      <c r="Y16" s="3">
        <v>0</v>
      </c>
      <c r="Z16" s="3">
        <v>0</v>
      </c>
      <c r="AA16" s="2"/>
      <c r="AB16" s="3"/>
      <c r="AC16" s="3"/>
      <c r="AD16" s="3"/>
      <c r="AE16" s="3"/>
      <c r="AF16" s="3">
        <v>0</v>
      </c>
      <c r="AG16" s="3">
        <v>0</v>
      </c>
      <c r="AH16" s="2"/>
      <c r="AI16" s="3"/>
      <c r="AJ16" s="3"/>
      <c r="AK16" s="3"/>
      <c r="AL16" s="3"/>
      <c r="AM16" s="3">
        <v>0</v>
      </c>
      <c r="AN16" s="2"/>
      <c r="AO16" s="3"/>
      <c r="AP16" s="3"/>
      <c r="AQ16" s="3"/>
      <c r="AR16" s="3"/>
      <c r="AS16" s="3">
        <v>0</v>
      </c>
      <c r="AT16" s="3">
        <v>0</v>
      </c>
      <c r="AU16" s="2"/>
      <c r="AV16" s="3"/>
      <c r="AW16" s="3"/>
      <c r="AX16" s="3"/>
      <c r="AY16" s="3"/>
      <c r="AZ16" s="4">
        <v>0.1217</v>
      </c>
    </row>
    <row r="17" spans="1:52">
      <c r="A17" s="15" t="s">
        <v>33</v>
      </c>
      <c r="B17" s="2"/>
      <c r="C17" s="3"/>
      <c r="D17" s="13">
        <v>1</v>
      </c>
      <c r="E17" s="3"/>
      <c r="F17" s="3"/>
      <c r="G17" s="4">
        <v>1</v>
      </c>
      <c r="H17" s="2"/>
      <c r="I17" s="3"/>
      <c r="J17" s="13">
        <v>5</v>
      </c>
      <c r="K17" s="3"/>
      <c r="L17" s="3"/>
      <c r="M17" s="4">
        <v>2</v>
      </c>
      <c r="N17" s="2"/>
      <c r="O17" s="3"/>
      <c r="P17" s="13">
        <v>6</v>
      </c>
      <c r="R17" s="3"/>
      <c r="S17" s="3">
        <v>3</v>
      </c>
      <c r="T17" s="2"/>
      <c r="U17" s="3"/>
      <c r="V17" s="13">
        <v>3</v>
      </c>
      <c r="X17" s="3"/>
      <c r="Y17" s="3">
        <v>5</v>
      </c>
      <c r="Z17" s="3">
        <f>AVERAGE(V17,Y17)</f>
        <v>4</v>
      </c>
      <c r="AA17" s="2"/>
      <c r="AB17" s="3"/>
      <c r="AC17" s="13">
        <v>0.64290000000000003</v>
      </c>
      <c r="AD17" s="3"/>
      <c r="AE17" s="3"/>
      <c r="AF17" s="3">
        <v>0.375</v>
      </c>
      <c r="AG17" s="3">
        <f>AVERAGE(AC17,AF17)</f>
        <v>0.50895000000000001</v>
      </c>
      <c r="AH17" s="2"/>
      <c r="AI17" s="3"/>
      <c r="AJ17" s="13">
        <v>0.75929999999999997</v>
      </c>
      <c r="AK17" s="3"/>
      <c r="AL17" s="3"/>
      <c r="AM17" s="3">
        <v>0.54720000000000002</v>
      </c>
      <c r="AN17" s="2"/>
      <c r="AO17" s="3"/>
      <c r="AP17" s="13">
        <v>3.8332999999999999</v>
      </c>
      <c r="AQ17" s="3"/>
      <c r="AR17" s="3"/>
      <c r="AS17" s="3">
        <v>2.5</v>
      </c>
      <c r="AT17" s="3">
        <f>AVERAGE(AP17,AS17)</f>
        <v>3.1666499999999997</v>
      </c>
      <c r="AU17" s="2"/>
      <c r="AV17" s="3"/>
      <c r="AW17" s="13">
        <v>0.1174</v>
      </c>
      <c r="AX17" s="3"/>
      <c r="AY17" s="3"/>
      <c r="AZ17" s="4">
        <v>0.1217</v>
      </c>
    </row>
    <row r="18" spans="1:52">
      <c r="A18" s="15" t="s">
        <v>34</v>
      </c>
      <c r="B18" s="2"/>
      <c r="C18" s="13">
        <v>1</v>
      </c>
      <c r="D18" s="13">
        <v>1</v>
      </c>
      <c r="E18" s="3"/>
      <c r="F18" s="3"/>
      <c r="G18" s="4">
        <v>2</v>
      </c>
      <c r="H18" s="2"/>
      <c r="I18" s="13">
        <v>0</v>
      </c>
      <c r="J18" s="13">
        <v>0</v>
      </c>
      <c r="K18" s="3"/>
      <c r="L18" s="3"/>
      <c r="M18" s="4">
        <v>0</v>
      </c>
      <c r="N18" s="2"/>
      <c r="O18" s="13">
        <v>1</v>
      </c>
      <c r="P18" s="13">
        <v>1</v>
      </c>
      <c r="R18" s="3"/>
      <c r="S18" s="3">
        <v>2</v>
      </c>
      <c r="T18" s="2"/>
      <c r="U18" s="13">
        <v>0</v>
      </c>
      <c r="V18" s="13">
        <v>0</v>
      </c>
      <c r="X18" s="3"/>
      <c r="Y18" s="3">
        <v>0</v>
      </c>
      <c r="Z18" s="13">
        <v>0</v>
      </c>
      <c r="AA18" s="2"/>
      <c r="AB18" s="13">
        <v>0</v>
      </c>
      <c r="AC18" s="13">
        <v>0</v>
      </c>
      <c r="AD18" s="3"/>
      <c r="AE18" s="3"/>
      <c r="AF18" s="3">
        <v>0</v>
      </c>
      <c r="AG18" s="13">
        <v>0</v>
      </c>
      <c r="AH18" s="2"/>
      <c r="AI18" s="13">
        <v>0</v>
      </c>
      <c r="AJ18" s="13">
        <v>0</v>
      </c>
      <c r="AK18" s="3"/>
      <c r="AL18" s="3"/>
      <c r="AM18" s="3">
        <v>0</v>
      </c>
      <c r="AN18" s="2"/>
      <c r="AO18" s="13">
        <v>0</v>
      </c>
      <c r="AP18" s="13">
        <v>0</v>
      </c>
      <c r="AQ18" s="3"/>
      <c r="AR18" s="3"/>
      <c r="AS18" s="3">
        <v>0</v>
      </c>
      <c r="AT18" s="13">
        <v>0</v>
      </c>
      <c r="AU18" s="2"/>
      <c r="AV18" s="13">
        <v>0.45950000000000002</v>
      </c>
      <c r="AW18" s="13">
        <v>0.154</v>
      </c>
      <c r="AX18" s="3"/>
      <c r="AY18" s="3"/>
      <c r="AZ18" s="4">
        <v>0.3755</v>
      </c>
    </row>
    <row r="19" spans="1:52">
      <c r="A19" s="18" t="s">
        <v>24</v>
      </c>
      <c r="B19" s="2">
        <v>1</v>
      </c>
      <c r="C19" s="13">
        <v>2</v>
      </c>
      <c r="D19" s="13">
        <v>2</v>
      </c>
      <c r="E19" s="3">
        <v>3</v>
      </c>
      <c r="F19" s="3">
        <v>2</v>
      </c>
      <c r="G19" s="4">
        <v>2</v>
      </c>
      <c r="H19" s="2">
        <v>9</v>
      </c>
      <c r="I19" s="13">
        <v>6</v>
      </c>
      <c r="J19" s="13">
        <v>6</v>
      </c>
      <c r="K19" s="3">
        <v>9</v>
      </c>
      <c r="L19" s="13">
        <v>7</v>
      </c>
      <c r="M19" s="4">
        <v>4</v>
      </c>
      <c r="N19" s="2">
        <v>10</v>
      </c>
      <c r="O19" s="13">
        <v>8</v>
      </c>
      <c r="P19" s="13">
        <v>8</v>
      </c>
      <c r="Q19">
        <v>12</v>
      </c>
      <c r="R19" s="3">
        <v>9</v>
      </c>
      <c r="S19" s="3">
        <v>6</v>
      </c>
      <c r="T19" s="2">
        <v>2</v>
      </c>
      <c r="U19" s="13">
        <v>3</v>
      </c>
      <c r="V19" s="13">
        <v>3</v>
      </c>
      <c r="W19">
        <v>2</v>
      </c>
      <c r="X19" s="3">
        <v>2</v>
      </c>
      <c r="Y19" s="3">
        <v>4</v>
      </c>
      <c r="Z19" s="3">
        <f>AVERAGE(T19,U19,V19,W19,X19,Y19)</f>
        <v>2.6666666666666665</v>
      </c>
      <c r="AA19" s="2">
        <v>0.84609999999999996</v>
      </c>
      <c r="AB19" s="13">
        <v>0.64710000000000001</v>
      </c>
      <c r="AC19" s="13">
        <v>0.64710000000000001</v>
      </c>
      <c r="AD19" s="3">
        <v>0.84619999999999995</v>
      </c>
      <c r="AE19" s="13">
        <v>0.76919999999999999</v>
      </c>
      <c r="AF19" s="3">
        <v>0.53849999999999998</v>
      </c>
      <c r="AG19" s="3">
        <f>AVERAGE(AA19,AB19,AC19,AD19,AE19,AF19)</f>
        <v>0.7157</v>
      </c>
      <c r="AH19" s="2">
        <v>0.90910000000000002</v>
      </c>
      <c r="AI19" s="13">
        <v>0.75760000000000005</v>
      </c>
      <c r="AJ19" s="13">
        <v>0.75760000000000005</v>
      </c>
      <c r="AK19" s="3">
        <v>0.90910000000000002</v>
      </c>
      <c r="AL19" s="13">
        <v>0.85</v>
      </c>
      <c r="AM19" s="3">
        <v>0.72619999999999996</v>
      </c>
      <c r="AN19" s="2">
        <v>5</v>
      </c>
      <c r="AO19" s="13">
        <v>15</v>
      </c>
      <c r="AP19" s="13">
        <v>13.333299999999999</v>
      </c>
      <c r="AQ19" s="3">
        <v>26.833300000000001</v>
      </c>
      <c r="AR19" s="13">
        <v>14</v>
      </c>
      <c r="AS19" s="3">
        <v>7.5</v>
      </c>
      <c r="AT19" s="3">
        <f>AVERAGE(AN19,AO19,AP19,AQ19,AR19,AS19)</f>
        <v>13.6111</v>
      </c>
      <c r="AU19" s="2">
        <v>0.1018</v>
      </c>
      <c r="AV19" s="13">
        <v>0.1406</v>
      </c>
      <c r="AW19" s="13">
        <v>0.12620000000000001</v>
      </c>
      <c r="AX19" s="3">
        <v>0.3926</v>
      </c>
      <c r="AY19" s="13">
        <v>0.12189999999999999</v>
      </c>
      <c r="AZ19" s="4">
        <v>0.12820000000000001</v>
      </c>
    </row>
    <row r="20" spans="1:52">
      <c r="A20" s="15" t="s">
        <v>40</v>
      </c>
      <c r="B20" s="2"/>
      <c r="C20" s="3"/>
      <c r="D20" s="3"/>
      <c r="E20" s="3">
        <v>2</v>
      </c>
      <c r="F20" s="3"/>
      <c r="G20" s="4">
        <v>3</v>
      </c>
      <c r="H20" s="2"/>
      <c r="I20" s="3"/>
      <c r="J20" s="13"/>
      <c r="K20" s="3">
        <v>0</v>
      </c>
      <c r="L20" s="3"/>
      <c r="M20" s="4">
        <v>0</v>
      </c>
      <c r="N20" s="2"/>
      <c r="O20" s="3"/>
      <c r="P20" s="3"/>
      <c r="Q20">
        <v>2</v>
      </c>
      <c r="R20" s="3"/>
      <c r="S20" s="3">
        <v>3</v>
      </c>
      <c r="T20" s="2"/>
      <c r="U20" s="3"/>
      <c r="V20" s="3"/>
      <c r="W20">
        <v>0</v>
      </c>
      <c r="X20" s="3"/>
      <c r="Y20" s="3">
        <v>0</v>
      </c>
      <c r="Z20" s="3">
        <v>0</v>
      </c>
      <c r="AA20" s="2"/>
      <c r="AB20" s="3"/>
      <c r="AC20" s="3"/>
      <c r="AD20" s="3">
        <v>0</v>
      </c>
      <c r="AE20" s="3"/>
      <c r="AF20" s="3">
        <v>0</v>
      </c>
      <c r="AG20" s="3">
        <v>0</v>
      </c>
      <c r="AH20" s="2"/>
      <c r="AI20" s="3"/>
      <c r="AJ20" s="3"/>
      <c r="AK20" s="3">
        <v>0</v>
      </c>
      <c r="AL20" s="3"/>
      <c r="AM20" s="3">
        <v>0</v>
      </c>
      <c r="AN20" s="2"/>
      <c r="AO20" s="3"/>
      <c r="AP20" s="3"/>
      <c r="AQ20" s="3">
        <v>0</v>
      </c>
      <c r="AR20" s="3"/>
      <c r="AS20" s="3">
        <v>0</v>
      </c>
      <c r="AT20" s="3">
        <v>0</v>
      </c>
      <c r="AU20" s="2"/>
      <c r="AV20" s="3"/>
      <c r="AW20" s="3"/>
      <c r="AX20" s="3">
        <v>0.23619999999999999</v>
      </c>
      <c r="AY20" s="3"/>
      <c r="AZ20" s="4">
        <v>0.24990000000000001</v>
      </c>
    </row>
    <row r="21" spans="1:52">
      <c r="A21" s="15" t="s">
        <v>37</v>
      </c>
      <c r="B21" s="2"/>
      <c r="C21" s="3">
        <v>1</v>
      </c>
      <c r="D21" s="13">
        <v>1</v>
      </c>
      <c r="E21" s="3"/>
      <c r="F21" s="3"/>
      <c r="G21" s="4"/>
      <c r="H21" s="2"/>
      <c r="I21" s="3">
        <v>0</v>
      </c>
      <c r="J21" s="13">
        <v>0</v>
      </c>
      <c r="K21" s="3"/>
      <c r="L21" s="3"/>
      <c r="M21" s="4"/>
      <c r="N21" s="2"/>
      <c r="O21" s="3">
        <v>1</v>
      </c>
      <c r="P21" s="13">
        <v>1</v>
      </c>
      <c r="R21" s="3"/>
      <c r="S21" s="3"/>
      <c r="T21" s="2"/>
      <c r="U21" s="3">
        <v>0</v>
      </c>
      <c r="V21" s="13">
        <v>0</v>
      </c>
      <c r="X21" s="3"/>
      <c r="Y21" s="3"/>
      <c r="Z21" s="13">
        <v>0</v>
      </c>
      <c r="AA21" s="2"/>
      <c r="AB21" s="3">
        <v>0</v>
      </c>
      <c r="AC21" s="13">
        <v>0</v>
      </c>
      <c r="AD21" s="3"/>
      <c r="AE21" s="3"/>
      <c r="AF21" s="3"/>
      <c r="AG21" s="13">
        <v>0</v>
      </c>
      <c r="AH21" s="2"/>
      <c r="AI21" s="3">
        <v>0</v>
      </c>
      <c r="AJ21" s="13">
        <v>0</v>
      </c>
      <c r="AK21" s="3"/>
      <c r="AL21" s="3"/>
      <c r="AM21" s="3"/>
      <c r="AN21" s="2"/>
      <c r="AO21" s="3">
        <v>0</v>
      </c>
      <c r="AP21" s="13">
        <v>0</v>
      </c>
      <c r="AQ21" s="3"/>
      <c r="AR21" s="3"/>
      <c r="AS21" s="3"/>
      <c r="AT21" s="13">
        <v>0</v>
      </c>
      <c r="AU21" s="2"/>
      <c r="AV21" s="3">
        <v>0.56740000000000002</v>
      </c>
      <c r="AW21" s="13">
        <v>0.69630000000000003</v>
      </c>
      <c r="AX21" s="3"/>
      <c r="AY21" s="3"/>
      <c r="AZ21" s="4"/>
    </row>
    <row r="22" spans="1:52">
      <c r="A22" s="18" t="s">
        <v>25</v>
      </c>
      <c r="B22" s="2">
        <v>3</v>
      </c>
      <c r="C22" s="13">
        <v>3</v>
      </c>
      <c r="D22" s="13">
        <v>3</v>
      </c>
      <c r="E22" s="3">
        <v>3</v>
      </c>
      <c r="F22" s="3">
        <v>3</v>
      </c>
      <c r="G22" s="4"/>
      <c r="H22" s="2">
        <v>0</v>
      </c>
      <c r="I22" s="13">
        <v>1</v>
      </c>
      <c r="J22" s="13">
        <v>1</v>
      </c>
      <c r="K22" s="3">
        <v>1</v>
      </c>
      <c r="L22" s="3">
        <v>1</v>
      </c>
      <c r="M22" s="4"/>
      <c r="N22" s="2">
        <v>3</v>
      </c>
      <c r="O22" s="13">
        <v>4</v>
      </c>
      <c r="P22" s="13">
        <v>4</v>
      </c>
      <c r="Q22">
        <v>4</v>
      </c>
      <c r="R22" s="3">
        <v>4</v>
      </c>
      <c r="S22" s="3"/>
      <c r="T22" s="2">
        <v>0</v>
      </c>
      <c r="U22" s="13">
        <v>1</v>
      </c>
      <c r="V22" s="13">
        <v>1</v>
      </c>
      <c r="W22">
        <v>4</v>
      </c>
      <c r="X22" s="3">
        <v>4</v>
      </c>
      <c r="Y22" s="3"/>
      <c r="Z22" s="3">
        <f>AVERAGE(U22,V22,W22,X22)</f>
        <v>2.5</v>
      </c>
      <c r="AA22" s="2">
        <v>0</v>
      </c>
      <c r="AB22" s="13">
        <v>1</v>
      </c>
      <c r="AC22" s="3">
        <v>1</v>
      </c>
      <c r="AD22" s="3">
        <v>0.31430000000000002</v>
      </c>
      <c r="AE22" s="3">
        <v>0.4</v>
      </c>
      <c r="AF22" s="3"/>
      <c r="AG22" s="3">
        <f>AVERAGE(AB22,AC22,AD22,AE22)</f>
        <v>0.67857500000000004</v>
      </c>
      <c r="AH22" s="2">
        <v>0</v>
      </c>
      <c r="AI22" s="13">
        <v>1</v>
      </c>
      <c r="AJ22" s="13">
        <v>1</v>
      </c>
      <c r="AK22" s="3">
        <v>0.37119999999999997</v>
      </c>
      <c r="AL22" s="3">
        <v>0.52080000000000004</v>
      </c>
      <c r="AM22" s="3"/>
      <c r="AN22" s="2">
        <v>0</v>
      </c>
      <c r="AO22" s="13">
        <v>5</v>
      </c>
      <c r="AP22" s="13">
        <v>4</v>
      </c>
      <c r="AQ22" s="3">
        <v>5</v>
      </c>
      <c r="AR22" s="3">
        <v>9</v>
      </c>
      <c r="AS22" s="3"/>
      <c r="AT22" s="3">
        <f>AVERAGE(AO22,AP22,AQ22,AR22)</f>
        <v>5.75</v>
      </c>
      <c r="AU22" s="2">
        <v>0.249</v>
      </c>
      <c r="AV22" s="13">
        <v>0.70320000000000005</v>
      </c>
      <c r="AW22" s="13">
        <v>0.626</v>
      </c>
      <c r="AX22" s="3">
        <v>0.86119999999999997</v>
      </c>
      <c r="AY22" s="3">
        <v>0.60540000000000005</v>
      </c>
      <c r="AZ22" s="4"/>
    </row>
    <row r="23" spans="1:52">
      <c r="A23" s="15" t="s">
        <v>35</v>
      </c>
      <c r="B23" s="2"/>
      <c r="C23" s="13">
        <v>1</v>
      </c>
      <c r="D23" s="13">
        <v>1</v>
      </c>
      <c r="E23" s="3"/>
      <c r="F23" s="3">
        <v>1</v>
      </c>
      <c r="G23" s="4"/>
      <c r="H23" s="2"/>
      <c r="I23" s="13">
        <v>2</v>
      </c>
      <c r="J23" s="13">
        <v>2</v>
      </c>
      <c r="K23" s="13"/>
      <c r="L23" s="3">
        <v>2</v>
      </c>
      <c r="M23" s="4"/>
      <c r="N23" s="2"/>
      <c r="O23" s="13">
        <v>3</v>
      </c>
      <c r="P23" s="13">
        <v>3</v>
      </c>
      <c r="R23" s="3">
        <v>3</v>
      </c>
      <c r="S23" s="3"/>
      <c r="T23" s="2"/>
      <c r="U23" s="13">
        <v>2</v>
      </c>
      <c r="V23" s="13">
        <v>2</v>
      </c>
      <c r="X23" s="3">
        <v>5</v>
      </c>
      <c r="Y23" s="3"/>
      <c r="Z23" s="3">
        <f>AVERAGE(U23,V23,X23)</f>
        <v>3</v>
      </c>
      <c r="AA23" s="2"/>
      <c r="AB23" s="13">
        <v>0.75</v>
      </c>
      <c r="AC23" s="13">
        <v>0.75</v>
      </c>
      <c r="AD23" s="3"/>
      <c r="AE23" s="3">
        <v>0.375</v>
      </c>
      <c r="AF23" s="3"/>
      <c r="AG23" s="3">
        <f>AVERAGE(AB23,AC23,AE23)</f>
        <v>0.625</v>
      </c>
      <c r="AH23" s="2"/>
      <c r="AI23" s="13">
        <v>0.83330000000000004</v>
      </c>
      <c r="AJ23" s="13">
        <v>0.83330000000000004</v>
      </c>
      <c r="AK23" s="3"/>
      <c r="AL23">
        <v>0.54720000000000002</v>
      </c>
      <c r="AM23" s="3"/>
      <c r="AN23" s="2"/>
      <c r="AO23" s="13">
        <v>0</v>
      </c>
      <c r="AP23" s="13">
        <v>0</v>
      </c>
      <c r="AQ23" s="3"/>
      <c r="AR23" s="3">
        <v>0</v>
      </c>
      <c r="AS23" s="3"/>
      <c r="AT23" s="13">
        <v>0</v>
      </c>
      <c r="AU23" s="2"/>
      <c r="AV23" s="13">
        <v>0.2878</v>
      </c>
      <c r="AW23" s="13">
        <v>0.25659999999999999</v>
      </c>
      <c r="AX23" s="3"/>
      <c r="AY23" s="3">
        <v>0.24809999999999999</v>
      </c>
      <c r="AZ23" s="4"/>
    </row>
    <row r="24" spans="1:52">
      <c r="A24" s="18" t="s">
        <v>26</v>
      </c>
      <c r="B24" s="2">
        <v>2</v>
      </c>
      <c r="C24" s="13">
        <v>1</v>
      </c>
      <c r="D24" s="13">
        <v>2</v>
      </c>
      <c r="E24" s="3">
        <v>1</v>
      </c>
      <c r="F24" s="3">
        <v>1</v>
      </c>
      <c r="G24" s="4">
        <v>3</v>
      </c>
      <c r="H24" s="2">
        <v>3</v>
      </c>
      <c r="I24" s="13">
        <v>3</v>
      </c>
      <c r="J24" s="13">
        <v>3</v>
      </c>
      <c r="K24" s="3">
        <v>4</v>
      </c>
      <c r="L24" s="13">
        <v>3</v>
      </c>
      <c r="M24" s="4">
        <v>1</v>
      </c>
      <c r="N24" s="2">
        <v>5</v>
      </c>
      <c r="O24" s="13">
        <v>4</v>
      </c>
      <c r="P24" s="13">
        <v>5</v>
      </c>
      <c r="Q24">
        <v>5</v>
      </c>
      <c r="R24" s="3">
        <v>4</v>
      </c>
      <c r="S24" s="3">
        <v>4</v>
      </c>
      <c r="T24" s="2">
        <v>2</v>
      </c>
      <c r="U24" s="13">
        <v>3</v>
      </c>
      <c r="V24" s="13">
        <v>3</v>
      </c>
      <c r="W24">
        <v>2</v>
      </c>
      <c r="X24" s="3">
        <v>2</v>
      </c>
      <c r="Y24" s="3">
        <v>4</v>
      </c>
      <c r="Z24" s="3">
        <f>AVERAGE(T24,U24,V24,W24,X24,Y24)</f>
        <v>2.6666666666666665</v>
      </c>
      <c r="AA24" s="2">
        <v>0.66669999999999996</v>
      </c>
      <c r="AB24" s="13">
        <v>0.6</v>
      </c>
      <c r="AC24" s="13">
        <v>0.6</v>
      </c>
      <c r="AD24" s="3">
        <v>0.83330000000000004</v>
      </c>
      <c r="AE24" s="13">
        <v>0.8</v>
      </c>
      <c r="AF24" s="3">
        <v>0.4</v>
      </c>
      <c r="AG24" s="3">
        <f>AVERAGE(AA24,AB24,AC24,AD24,AE24,AF24)</f>
        <v>0.65</v>
      </c>
      <c r="AH24" s="2">
        <v>0.75</v>
      </c>
      <c r="AI24" s="13">
        <v>0.72219999999999995</v>
      </c>
      <c r="AJ24" s="13">
        <v>0.72219999999999995</v>
      </c>
      <c r="AK24" s="3">
        <v>0.9</v>
      </c>
      <c r="AL24" s="3">
        <v>0.875</v>
      </c>
      <c r="AM24" s="3">
        <v>0.52080000000000004</v>
      </c>
      <c r="AN24" s="2">
        <v>1.8332999999999999</v>
      </c>
      <c r="AO24" s="13">
        <v>0</v>
      </c>
      <c r="AP24" s="13">
        <v>1</v>
      </c>
      <c r="AQ24" s="3">
        <v>0</v>
      </c>
      <c r="AR24" s="13">
        <v>0</v>
      </c>
      <c r="AS24" s="3">
        <v>4.5</v>
      </c>
      <c r="AT24" s="3">
        <f>AVERAGE(AN24,AP24,AS24)</f>
        <v>2.444433333333333</v>
      </c>
      <c r="AU24" s="2">
        <v>9.4200000000000006E-2</v>
      </c>
      <c r="AV24" s="13">
        <v>0.15640000000000001</v>
      </c>
      <c r="AW24" s="13">
        <v>0.25819999999999999</v>
      </c>
      <c r="AX24" s="3">
        <v>0.20530000000000001</v>
      </c>
      <c r="AY24" s="13">
        <v>0.1361</v>
      </c>
      <c r="AZ24" s="4">
        <v>0.2346</v>
      </c>
    </row>
    <row r="25" spans="1:52">
      <c r="A25" s="15" t="s">
        <v>36</v>
      </c>
      <c r="B25" s="2"/>
      <c r="C25" s="13">
        <v>1</v>
      </c>
      <c r="D25" s="13">
        <v>2</v>
      </c>
      <c r="E25" s="3">
        <v>1</v>
      </c>
      <c r="F25" s="13">
        <v>1</v>
      </c>
      <c r="G25" s="4"/>
      <c r="H25" s="2"/>
      <c r="I25" s="13">
        <v>0</v>
      </c>
      <c r="J25" s="13">
        <v>0</v>
      </c>
      <c r="K25" s="3">
        <v>1</v>
      </c>
      <c r="L25" s="13">
        <v>1</v>
      </c>
      <c r="M25" s="4"/>
      <c r="N25" s="2"/>
      <c r="O25" s="13">
        <v>1</v>
      </c>
      <c r="P25" s="13">
        <v>2</v>
      </c>
      <c r="Q25">
        <v>2</v>
      </c>
      <c r="R25" s="13">
        <v>2</v>
      </c>
      <c r="S25" s="3"/>
      <c r="T25" s="2"/>
      <c r="U25" s="13">
        <v>0</v>
      </c>
      <c r="V25" s="13">
        <v>0</v>
      </c>
      <c r="W25">
        <v>3</v>
      </c>
      <c r="X25" s="13">
        <v>3</v>
      </c>
      <c r="Y25" s="3"/>
      <c r="Z25" s="3">
        <f>3</f>
        <v>3</v>
      </c>
      <c r="AA25" s="2"/>
      <c r="AB25" s="13">
        <v>0</v>
      </c>
      <c r="AC25" s="13">
        <v>0</v>
      </c>
      <c r="AD25" s="3">
        <v>0.42309999999999998</v>
      </c>
      <c r="AE25" s="13">
        <v>0.5</v>
      </c>
      <c r="AF25" s="3"/>
      <c r="AG25" s="3">
        <f>AVERAGE(AD25,AE25)</f>
        <v>0.46155000000000002</v>
      </c>
      <c r="AH25" s="2"/>
      <c r="AI25" s="13">
        <v>0</v>
      </c>
      <c r="AJ25" s="13">
        <v>0</v>
      </c>
      <c r="AK25" s="3">
        <v>0.46970000000000001</v>
      </c>
      <c r="AL25" s="13">
        <v>0.61109999999999998</v>
      </c>
      <c r="AM25" s="3"/>
      <c r="AN25" s="2"/>
      <c r="AO25" s="13">
        <v>0</v>
      </c>
      <c r="AP25" s="13">
        <v>0</v>
      </c>
      <c r="AQ25" s="3">
        <v>10</v>
      </c>
      <c r="AR25" s="13">
        <v>7</v>
      </c>
      <c r="AS25" s="3"/>
      <c r="AT25" s="3">
        <f>AVERAGE(AQ25,AR25)</f>
        <v>8.5</v>
      </c>
      <c r="AU25" s="2"/>
      <c r="AV25" s="13">
        <v>0.62129999999999996</v>
      </c>
      <c r="AW25" s="13">
        <v>0.66479999999999995</v>
      </c>
      <c r="AX25" s="3">
        <v>0.41399999999999998</v>
      </c>
      <c r="AY25" s="13">
        <v>0.52969999999999995</v>
      </c>
      <c r="AZ25" s="4"/>
    </row>
    <row r="26" spans="1:52">
      <c r="A26" s="15" t="s">
        <v>39</v>
      </c>
      <c r="B26" s="2"/>
      <c r="C26" s="3"/>
      <c r="D26" s="3"/>
      <c r="E26" s="13">
        <v>4</v>
      </c>
      <c r="F26" s="3"/>
      <c r="G26" s="4"/>
      <c r="H26" s="2"/>
      <c r="I26" s="3"/>
      <c r="J26" s="3"/>
      <c r="K26" s="13">
        <v>5</v>
      </c>
      <c r="L26" s="3"/>
      <c r="M26" s="4"/>
      <c r="N26" s="2"/>
      <c r="O26" s="3"/>
      <c r="P26" s="3"/>
      <c r="Q26">
        <v>9</v>
      </c>
      <c r="R26" s="3"/>
      <c r="S26" s="3"/>
      <c r="T26" s="2"/>
      <c r="U26" s="3"/>
      <c r="V26" s="3"/>
      <c r="W26">
        <v>2</v>
      </c>
      <c r="X26" s="3"/>
      <c r="Y26" s="3"/>
      <c r="Z26" s="3">
        <v>2</v>
      </c>
      <c r="AA26" s="2"/>
      <c r="AB26" s="3"/>
      <c r="AC26" s="3"/>
      <c r="AD26" s="13">
        <v>0.64700000000000002</v>
      </c>
      <c r="AE26" s="3"/>
      <c r="AF26" s="3"/>
      <c r="AG26" s="3">
        <f>AD26</f>
        <v>0.64700000000000002</v>
      </c>
      <c r="AH26" s="2"/>
      <c r="AI26" s="3"/>
      <c r="AJ26" s="3"/>
      <c r="AK26" s="13">
        <v>0.72729999999999995</v>
      </c>
      <c r="AL26" s="13"/>
      <c r="AM26" s="3"/>
      <c r="AN26" s="2"/>
      <c r="AO26" s="3"/>
      <c r="AP26" s="3"/>
      <c r="AQ26" s="13">
        <v>24.333300000000001</v>
      </c>
      <c r="AR26" s="3"/>
      <c r="AS26" s="3"/>
      <c r="AT26" s="3">
        <f>AQ26</f>
        <v>24.333300000000001</v>
      </c>
      <c r="AU26" s="2"/>
      <c r="AV26" s="3"/>
      <c r="AW26" s="3"/>
      <c r="AX26" s="13">
        <v>0.72370000000000001</v>
      </c>
      <c r="AY26" s="3"/>
      <c r="AZ26" s="4"/>
    </row>
    <row r="27" spans="1:52">
      <c r="A27" s="18" t="s">
        <v>27</v>
      </c>
      <c r="B27" s="2">
        <v>4</v>
      </c>
      <c r="C27" s="13">
        <v>3</v>
      </c>
      <c r="D27" s="13">
        <v>4</v>
      </c>
      <c r="E27" s="13">
        <v>4</v>
      </c>
      <c r="F27" s="13">
        <v>4</v>
      </c>
      <c r="G27" s="4"/>
      <c r="H27" s="2">
        <v>2</v>
      </c>
      <c r="I27" s="13">
        <v>2</v>
      </c>
      <c r="J27" s="13">
        <v>2</v>
      </c>
      <c r="K27" s="13">
        <v>1</v>
      </c>
      <c r="L27" s="13">
        <v>1</v>
      </c>
      <c r="M27" s="4"/>
      <c r="N27" s="2">
        <v>6</v>
      </c>
      <c r="O27" s="13">
        <v>5</v>
      </c>
      <c r="P27" s="13">
        <v>6</v>
      </c>
      <c r="Q27">
        <v>5</v>
      </c>
      <c r="R27" s="13">
        <v>5</v>
      </c>
      <c r="S27" s="3"/>
      <c r="T27" s="2">
        <v>2</v>
      </c>
      <c r="U27" s="13">
        <v>2</v>
      </c>
      <c r="V27" s="13">
        <v>2</v>
      </c>
      <c r="W27">
        <v>1</v>
      </c>
      <c r="X27" s="13">
        <v>1</v>
      </c>
      <c r="Y27" s="3"/>
      <c r="Z27" s="3">
        <f>AVERAGE(T27,U27,V27,W27,X27)</f>
        <v>1.6</v>
      </c>
      <c r="AA27" s="2">
        <v>0.75</v>
      </c>
      <c r="AB27" s="13">
        <v>0.75</v>
      </c>
      <c r="AC27" s="13">
        <v>0.75</v>
      </c>
      <c r="AD27" s="13">
        <v>1</v>
      </c>
      <c r="AE27" s="13">
        <v>1</v>
      </c>
      <c r="AF27" s="3"/>
      <c r="AG27" s="3">
        <f>AVERAGE(AA27,AB27,AC27,AD27,AE27)</f>
        <v>0.85</v>
      </c>
      <c r="AH27" s="2">
        <v>0.83330000000000004</v>
      </c>
      <c r="AI27" s="13">
        <v>0.83330000000000004</v>
      </c>
      <c r="AJ27" s="13">
        <v>0.83330000000000004</v>
      </c>
      <c r="AK27" s="13">
        <v>1</v>
      </c>
      <c r="AL27" s="13">
        <v>1</v>
      </c>
      <c r="AM27" s="3"/>
      <c r="AN27" s="2">
        <v>13.666700000000001</v>
      </c>
      <c r="AO27" s="13">
        <v>15</v>
      </c>
      <c r="AP27" s="13">
        <v>18</v>
      </c>
      <c r="AQ27" s="13">
        <v>8</v>
      </c>
      <c r="AR27" s="13">
        <v>11</v>
      </c>
      <c r="AS27" s="3"/>
      <c r="AT27" s="3">
        <f>AVERAGE(AN27,AO27,AP27,AQ27,AR27)</f>
        <v>13.133339999999999</v>
      </c>
      <c r="AU27" s="2">
        <v>0.44519999999999998</v>
      </c>
      <c r="AV27" s="13">
        <v>0.60940000000000005</v>
      </c>
      <c r="AW27" s="13">
        <v>0.77139999999999997</v>
      </c>
      <c r="AX27" s="13">
        <v>0.96919999999999995</v>
      </c>
      <c r="AY27" s="13">
        <v>1</v>
      </c>
      <c r="AZ27" s="4"/>
    </row>
    <row r="28" spans="1:52">
      <c r="A28" s="18" t="s">
        <v>28</v>
      </c>
      <c r="B28" s="2">
        <v>3</v>
      </c>
      <c r="C28" s="13">
        <v>3</v>
      </c>
      <c r="D28" s="13">
        <v>4</v>
      </c>
      <c r="E28" s="13">
        <v>3</v>
      </c>
      <c r="F28" s="13">
        <v>3</v>
      </c>
      <c r="G28" s="4"/>
      <c r="H28" s="2">
        <v>0</v>
      </c>
      <c r="I28" s="13">
        <v>0</v>
      </c>
      <c r="J28" s="13">
        <v>0</v>
      </c>
      <c r="K28" s="13">
        <v>0</v>
      </c>
      <c r="L28" s="13">
        <v>0</v>
      </c>
      <c r="M28" s="4"/>
      <c r="N28" s="2">
        <v>3</v>
      </c>
      <c r="O28" s="13">
        <v>3</v>
      </c>
      <c r="P28" s="13">
        <v>4</v>
      </c>
      <c r="Q28">
        <v>3</v>
      </c>
      <c r="R28" s="13">
        <v>3</v>
      </c>
      <c r="S28" s="3"/>
      <c r="T28" s="2">
        <v>0</v>
      </c>
      <c r="U28" s="13">
        <v>0</v>
      </c>
      <c r="V28" s="13">
        <v>0</v>
      </c>
      <c r="W28">
        <v>0</v>
      </c>
      <c r="X28" s="13">
        <v>0</v>
      </c>
      <c r="Y28" s="3"/>
      <c r="Z28" s="13">
        <v>0</v>
      </c>
      <c r="AA28" s="2">
        <v>0</v>
      </c>
      <c r="AB28" s="13">
        <v>0</v>
      </c>
      <c r="AC28" s="13">
        <v>1</v>
      </c>
      <c r="AD28" s="13">
        <v>0</v>
      </c>
      <c r="AE28" s="13">
        <v>0</v>
      </c>
      <c r="AF28" s="3"/>
      <c r="AG28" s="13">
        <v>1</v>
      </c>
      <c r="AH28" s="2">
        <v>0</v>
      </c>
      <c r="AI28" s="13">
        <v>0</v>
      </c>
      <c r="AJ28" s="13">
        <v>0</v>
      </c>
      <c r="AK28" s="13">
        <v>0</v>
      </c>
      <c r="AL28" s="13">
        <v>0</v>
      </c>
      <c r="AM28" s="3"/>
      <c r="AN28" s="2">
        <v>0</v>
      </c>
      <c r="AO28" s="13">
        <v>0</v>
      </c>
      <c r="AP28" s="13">
        <v>0</v>
      </c>
      <c r="AQ28" s="13">
        <v>0</v>
      </c>
      <c r="AR28" s="13">
        <v>0</v>
      </c>
      <c r="AS28" s="3"/>
      <c r="AT28" s="13">
        <v>0</v>
      </c>
      <c r="AU28" s="2">
        <v>0.27660000000000001</v>
      </c>
      <c r="AV28" s="13">
        <v>0.45319999999999999</v>
      </c>
      <c r="AW28" s="13">
        <v>0.63219999999999998</v>
      </c>
      <c r="AX28" s="13">
        <v>0.34410000000000002</v>
      </c>
      <c r="AY28" s="13">
        <v>0.3926</v>
      </c>
      <c r="AZ28" s="4"/>
    </row>
    <row r="29" spans="1:52">
      <c r="A29" s="19" t="s">
        <v>29</v>
      </c>
      <c r="B29" s="5">
        <v>0</v>
      </c>
      <c r="C29" s="6"/>
      <c r="D29" s="6">
        <v>0</v>
      </c>
      <c r="E29" s="6"/>
      <c r="F29" s="6">
        <v>0</v>
      </c>
      <c r="G29" s="7">
        <v>0</v>
      </c>
      <c r="H29" s="5">
        <v>1</v>
      </c>
      <c r="I29" s="6"/>
      <c r="J29" s="6">
        <v>1</v>
      </c>
      <c r="K29" s="6"/>
      <c r="L29" s="6">
        <v>1</v>
      </c>
      <c r="M29" s="7">
        <v>1</v>
      </c>
      <c r="N29" s="5">
        <v>1</v>
      </c>
      <c r="O29" s="6"/>
      <c r="P29" s="6">
        <v>1</v>
      </c>
      <c r="Q29" s="6"/>
      <c r="R29" s="6">
        <v>1</v>
      </c>
      <c r="S29" s="6">
        <v>1</v>
      </c>
      <c r="T29" s="5">
        <v>5</v>
      </c>
      <c r="U29" s="6"/>
      <c r="V29" s="6">
        <v>1</v>
      </c>
      <c r="W29" s="6"/>
      <c r="X29" s="6">
        <v>4</v>
      </c>
      <c r="Y29" s="6">
        <v>1</v>
      </c>
      <c r="Z29" s="6">
        <f>AVERAGE(T29,V29,X29,Y29)</f>
        <v>2.75</v>
      </c>
      <c r="AA29" s="5">
        <v>0.31580000000000003</v>
      </c>
      <c r="AB29" s="6"/>
      <c r="AC29" s="6">
        <v>0</v>
      </c>
      <c r="AD29" s="6"/>
      <c r="AE29" s="6">
        <v>0.4</v>
      </c>
      <c r="AF29" s="6">
        <v>1</v>
      </c>
      <c r="AG29" s="6">
        <f>AVERAGE(AA29,AE29,AF29)</f>
        <v>0.57193333333333329</v>
      </c>
      <c r="AH29" s="5">
        <v>0.42220000000000002</v>
      </c>
      <c r="AI29" s="6"/>
      <c r="AJ29" s="6">
        <v>1</v>
      </c>
      <c r="AK29" s="6"/>
      <c r="AL29" s="6">
        <v>0.52080000000000004</v>
      </c>
      <c r="AM29" s="6">
        <v>1</v>
      </c>
      <c r="AN29" s="5">
        <v>0</v>
      </c>
      <c r="AO29" s="6"/>
      <c r="AP29" s="6">
        <v>0</v>
      </c>
      <c r="AQ29" s="6"/>
      <c r="AR29" s="6">
        <v>0</v>
      </c>
      <c r="AS29" s="6">
        <v>0</v>
      </c>
      <c r="AT29" s="6">
        <v>0</v>
      </c>
      <c r="AU29" s="5">
        <v>0</v>
      </c>
      <c r="AV29" s="6"/>
      <c r="AW29" s="6">
        <v>0</v>
      </c>
      <c r="AX29" s="6"/>
      <c r="AY29" s="6">
        <v>0</v>
      </c>
      <c r="AZ29" s="7">
        <v>0</v>
      </c>
    </row>
    <row r="30" spans="1:52">
      <c r="A30" s="1"/>
    </row>
    <row r="31" spans="1:52">
      <c r="A31" s="1"/>
      <c r="AL31" s="20" t="s">
        <v>44</v>
      </c>
      <c r="AM31" s="20"/>
      <c r="AN31" s="20"/>
    </row>
    <row r="32" spans="1:52">
      <c r="B32" s="14"/>
      <c r="AC32" s="20" t="s">
        <v>44</v>
      </c>
      <c r="AD32" s="20"/>
      <c r="AE32" s="20"/>
      <c r="AK32" t="s">
        <v>45</v>
      </c>
      <c r="AL32" t="s">
        <v>47</v>
      </c>
      <c r="AM32" t="s">
        <v>46</v>
      </c>
      <c r="AN32" t="s">
        <v>48</v>
      </c>
    </row>
    <row r="33" spans="28:40">
      <c r="AB33" t="s">
        <v>45</v>
      </c>
      <c r="AC33" t="s">
        <v>47</v>
      </c>
      <c r="AD33" t="s">
        <v>46</v>
      </c>
      <c r="AE33" t="s">
        <v>48</v>
      </c>
      <c r="AK33" s="18" t="s">
        <v>15</v>
      </c>
      <c r="AL33" s="3">
        <v>3.5</v>
      </c>
      <c r="AM33" s="3">
        <v>0.44230000000000003</v>
      </c>
      <c r="AN33" s="13">
        <v>4</v>
      </c>
    </row>
    <row r="34" spans="28:40">
      <c r="AB34" s="15" t="s">
        <v>14</v>
      </c>
      <c r="AC34">
        <v>3</v>
      </c>
      <c r="AD34">
        <v>0.56520000000000004</v>
      </c>
      <c r="AE34">
        <v>0</v>
      </c>
      <c r="AK34" s="18" t="s">
        <v>19</v>
      </c>
      <c r="AL34" s="3">
        <v>3</v>
      </c>
      <c r="AM34" s="3">
        <v>0.59453333333333336</v>
      </c>
      <c r="AN34" s="3">
        <v>3.9333200000000006</v>
      </c>
    </row>
    <row r="35" spans="28:40">
      <c r="AB35" s="18" t="s">
        <v>15</v>
      </c>
      <c r="AC35">
        <v>3.5</v>
      </c>
      <c r="AD35">
        <v>0.44230000000000003</v>
      </c>
      <c r="AE35">
        <v>4</v>
      </c>
      <c r="AK35" s="18" t="s">
        <v>31</v>
      </c>
      <c r="AL35" s="3">
        <v>3.8</v>
      </c>
      <c r="AM35" s="3">
        <v>0.42935999999999996</v>
      </c>
      <c r="AN35" s="13">
        <v>0</v>
      </c>
    </row>
    <row r="36" spans="28:40">
      <c r="AB36" s="15" t="s">
        <v>16</v>
      </c>
      <c r="AC36">
        <v>0</v>
      </c>
      <c r="AD36">
        <v>0</v>
      </c>
      <c r="AE36">
        <v>0</v>
      </c>
      <c r="AK36" s="18" t="s">
        <v>21</v>
      </c>
      <c r="AL36" s="3">
        <v>1</v>
      </c>
      <c r="AM36" s="13">
        <v>1</v>
      </c>
      <c r="AN36" s="3">
        <v>6.25</v>
      </c>
    </row>
    <row r="37" spans="28:40">
      <c r="AB37" s="15" t="s">
        <v>18</v>
      </c>
      <c r="AC37">
        <v>0</v>
      </c>
      <c r="AD37">
        <v>0</v>
      </c>
      <c r="AE37">
        <v>0</v>
      </c>
      <c r="AK37" s="18" t="s">
        <v>22</v>
      </c>
      <c r="AL37" s="3">
        <v>2.5</v>
      </c>
      <c r="AM37" s="3">
        <v>0.58350000000000002</v>
      </c>
      <c r="AN37" s="3">
        <v>9</v>
      </c>
    </row>
    <row r="38" spans="28:40">
      <c r="AB38" s="15" t="s">
        <v>17</v>
      </c>
      <c r="AC38">
        <v>2.5</v>
      </c>
      <c r="AD38">
        <v>0.58335000000000004</v>
      </c>
      <c r="AE38">
        <v>9.4166500000000006</v>
      </c>
      <c r="AK38" s="18" t="s">
        <v>23</v>
      </c>
      <c r="AL38" s="3">
        <v>3.1666666666666665</v>
      </c>
      <c r="AM38" s="3">
        <v>0.58910000000000007</v>
      </c>
      <c r="AN38" s="3">
        <v>6.4166500000000006</v>
      </c>
    </row>
    <row r="39" spans="28:40">
      <c r="AB39" s="18" t="s">
        <v>19</v>
      </c>
      <c r="AC39">
        <v>3</v>
      </c>
      <c r="AD39">
        <v>0.59453333333333336</v>
      </c>
      <c r="AE39">
        <v>3.9333200000000006</v>
      </c>
      <c r="AK39" s="18" t="s">
        <v>24</v>
      </c>
      <c r="AL39" s="3">
        <v>2.6666666666666665</v>
      </c>
      <c r="AM39" s="3">
        <v>0.7157</v>
      </c>
      <c r="AN39" s="3">
        <v>13.6111</v>
      </c>
    </row>
    <row r="40" spans="28:40">
      <c r="AB40" s="15" t="s">
        <v>30</v>
      </c>
      <c r="AC40">
        <v>0</v>
      </c>
      <c r="AD40">
        <v>0</v>
      </c>
      <c r="AE40">
        <v>0</v>
      </c>
      <c r="AK40" s="18" t="s">
        <v>25</v>
      </c>
      <c r="AL40" s="3">
        <v>2.5</v>
      </c>
      <c r="AM40" s="3">
        <v>0.67857500000000004</v>
      </c>
      <c r="AN40" s="3">
        <v>5.75</v>
      </c>
    </row>
    <row r="41" spans="28:40">
      <c r="AB41" s="15" t="s">
        <v>38</v>
      </c>
      <c r="AC41">
        <v>0</v>
      </c>
      <c r="AD41">
        <v>0</v>
      </c>
      <c r="AE41">
        <v>0</v>
      </c>
      <c r="AK41" s="18" t="s">
        <v>26</v>
      </c>
      <c r="AL41" s="3">
        <v>2.6666666666666665</v>
      </c>
      <c r="AM41" s="3">
        <v>0.65</v>
      </c>
      <c r="AN41" s="3">
        <v>2.444433333333333</v>
      </c>
    </row>
    <row r="42" spans="28:40">
      <c r="AB42" s="15" t="s">
        <v>20</v>
      </c>
      <c r="AC42">
        <v>1.5</v>
      </c>
      <c r="AD42">
        <v>0.83335000000000004</v>
      </c>
      <c r="AE42">
        <v>8.6666500000000006</v>
      </c>
      <c r="AK42" s="18" t="s">
        <v>27</v>
      </c>
      <c r="AL42" s="3">
        <v>1.6</v>
      </c>
      <c r="AM42" s="3">
        <v>0.85</v>
      </c>
      <c r="AN42" s="3">
        <v>13.133339999999999</v>
      </c>
    </row>
    <row r="43" spans="28:40">
      <c r="AB43" s="18" t="s">
        <v>31</v>
      </c>
      <c r="AC43">
        <v>3.8</v>
      </c>
      <c r="AD43">
        <v>0.42935999999999996</v>
      </c>
      <c r="AE43">
        <v>0</v>
      </c>
      <c r="AK43" s="18" t="s">
        <v>28</v>
      </c>
      <c r="AL43" s="13">
        <v>0</v>
      </c>
      <c r="AM43" s="13">
        <v>1</v>
      </c>
      <c r="AN43" s="13">
        <v>0</v>
      </c>
    </row>
    <row r="44" spans="28:40">
      <c r="AB44" s="18" t="s">
        <v>21</v>
      </c>
      <c r="AC44">
        <v>1</v>
      </c>
      <c r="AD44">
        <v>1</v>
      </c>
      <c r="AE44">
        <v>6.25</v>
      </c>
      <c r="AK44" s="19" t="s">
        <v>29</v>
      </c>
      <c r="AL44" s="6">
        <v>2.75</v>
      </c>
      <c r="AM44" s="6">
        <v>0.57193333333333329</v>
      </c>
      <c r="AN44" s="6">
        <v>0</v>
      </c>
    </row>
    <row r="45" spans="28:40">
      <c r="AB45" s="18" t="s">
        <v>22</v>
      </c>
      <c r="AC45">
        <v>2.5</v>
      </c>
      <c r="AD45">
        <v>0.58350000000000002</v>
      </c>
      <c r="AE45">
        <v>9</v>
      </c>
    </row>
    <row r="46" spans="28:40">
      <c r="AB46" s="18" t="s">
        <v>23</v>
      </c>
      <c r="AC46">
        <v>3.1666666666666665</v>
      </c>
      <c r="AD46">
        <v>0.58910000000000007</v>
      </c>
      <c r="AE46">
        <v>6.4166500000000006</v>
      </c>
    </row>
    <row r="47" spans="28:40">
      <c r="AB47" s="15" t="s">
        <v>32</v>
      </c>
      <c r="AC47">
        <v>0</v>
      </c>
      <c r="AD47">
        <v>0</v>
      </c>
      <c r="AE47">
        <v>0</v>
      </c>
    </row>
    <row r="48" spans="28:40">
      <c r="AB48" s="15" t="s">
        <v>33</v>
      </c>
      <c r="AC48">
        <v>4</v>
      </c>
      <c r="AD48">
        <v>0.50895000000000001</v>
      </c>
      <c r="AE48">
        <v>3.1666499999999997</v>
      </c>
    </row>
    <row r="49" spans="28:31">
      <c r="AB49" s="15" t="s">
        <v>34</v>
      </c>
      <c r="AC49">
        <v>0</v>
      </c>
      <c r="AD49">
        <v>0</v>
      </c>
      <c r="AE49">
        <v>0</v>
      </c>
    </row>
    <row r="50" spans="28:31">
      <c r="AB50" s="18" t="s">
        <v>24</v>
      </c>
      <c r="AC50">
        <v>2.6666666666666665</v>
      </c>
      <c r="AD50">
        <v>0.7157</v>
      </c>
      <c r="AE50">
        <v>13.6111</v>
      </c>
    </row>
    <row r="51" spans="28:31">
      <c r="AB51" s="15" t="s">
        <v>40</v>
      </c>
      <c r="AC51">
        <v>0</v>
      </c>
      <c r="AD51">
        <v>0</v>
      </c>
      <c r="AE51">
        <v>0</v>
      </c>
    </row>
    <row r="52" spans="28:31">
      <c r="AB52" s="15" t="s">
        <v>37</v>
      </c>
      <c r="AC52">
        <v>0</v>
      </c>
      <c r="AD52">
        <v>0</v>
      </c>
      <c r="AE52">
        <v>0</v>
      </c>
    </row>
    <row r="53" spans="28:31">
      <c r="AB53" s="18" t="s">
        <v>25</v>
      </c>
      <c r="AC53">
        <v>2.5</v>
      </c>
      <c r="AD53">
        <v>0.67857500000000004</v>
      </c>
      <c r="AE53">
        <v>5.75</v>
      </c>
    </row>
    <row r="54" spans="28:31">
      <c r="AB54" s="15" t="s">
        <v>35</v>
      </c>
      <c r="AC54">
        <v>3</v>
      </c>
      <c r="AD54">
        <v>0.625</v>
      </c>
      <c r="AE54">
        <v>0</v>
      </c>
    </row>
    <row r="55" spans="28:31">
      <c r="AB55" s="18" t="s">
        <v>26</v>
      </c>
      <c r="AC55">
        <v>2.6666666666666665</v>
      </c>
      <c r="AD55">
        <v>0.65</v>
      </c>
      <c r="AE55">
        <v>2.444433333333333</v>
      </c>
    </row>
    <row r="56" spans="28:31">
      <c r="AB56" s="15" t="s">
        <v>36</v>
      </c>
      <c r="AC56">
        <v>3</v>
      </c>
      <c r="AD56">
        <v>0.46155000000000002</v>
      </c>
      <c r="AE56">
        <v>8.5</v>
      </c>
    </row>
    <row r="57" spans="28:31">
      <c r="AB57" s="15" t="s">
        <v>39</v>
      </c>
      <c r="AC57">
        <v>2</v>
      </c>
      <c r="AD57">
        <v>0.64700000000000002</v>
      </c>
      <c r="AE57">
        <v>24.333300000000001</v>
      </c>
    </row>
    <row r="58" spans="28:31">
      <c r="AB58" s="18" t="s">
        <v>27</v>
      </c>
      <c r="AC58">
        <v>1.6</v>
      </c>
      <c r="AD58">
        <v>0.85</v>
      </c>
      <c r="AE58">
        <v>13.133339999999999</v>
      </c>
    </row>
    <row r="59" spans="28:31">
      <c r="AB59" s="18" t="s">
        <v>28</v>
      </c>
      <c r="AC59">
        <v>0</v>
      </c>
      <c r="AD59">
        <v>1</v>
      </c>
      <c r="AE59">
        <v>0</v>
      </c>
    </row>
    <row r="60" spans="28:31">
      <c r="AB60" s="19" t="s">
        <v>29</v>
      </c>
      <c r="AC60">
        <v>2.75</v>
      </c>
      <c r="AD60">
        <v>0.57193333333333329</v>
      </c>
      <c r="AE60">
        <v>0</v>
      </c>
    </row>
  </sheetData>
  <mergeCells count="10">
    <mergeCell ref="AL31:AN31"/>
    <mergeCell ref="AC32:AE32"/>
    <mergeCell ref="AU1:AZ1"/>
    <mergeCell ref="H1:M1"/>
    <mergeCell ref="B1:G1"/>
    <mergeCell ref="N1:S1"/>
    <mergeCell ref="AH1:AM1"/>
    <mergeCell ref="T1:Z1"/>
    <mergeCell ref="AA1:AG1"/>
    <mergeCell ref="AN1:AT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sqref="A1:A1048576"/>
    </sheetView>
  </sheetViews>
  <sheetFormatPr baseColWidth="10" defaultRowHeight="15" x14ac:dyDescent="0"/>
  <cols>
    <col min="1" max="1" width="13" bestFit="1" customWidth="1"/>
  </cols>
  <sheetData>
    <row r="1" spans="1:7">
      <c r="A1" s="9" t="s">
        <v>0</v>
      </c>
      <c r="B1" s="10" t="s">
        <v>1</v>
      </c>
      <c r="C1" s="16" t="s">
        <v>2</v>
      </c>
      <c r="D1" s="17" t="s">
        <v>3</v>
      </c>
      <c r="E1" s="11" t="s">
        <v>4</v>
      </c>
      <c r="F1" s="11" t="s">
        <v>5</v>
      </c>
      <c r="G1" s="12" t="s">
        <v>41</v>
      </c>
    </row>
    <row r="2" spans="1:7">
      <c r="A2" s="15" t="s">
        <v>14</v>
      </c>
      <c r="B2" s="2">
        <v>0</v>
      </c>
      <c r="C2" s="3"/>
      <c r="D2" s="3"/>
      <c r="E2" s="3"/>
      <c r="F2" s="3"/>
      <c r="G2" s="4">
        <v>0</v>
      </c>
    </row>
    <row r="3" spans="1:7">
      <c r="A3" s="15" t="s">
        <v>15</v>
      </c>
      <c r="B3" s="2">
        <v>1</v>
      </c>
      <c r="C3" s="3"/>
      <c r="D3" s="3">
        <v>2</v>
      </c>
      <c r="E3" s="3"/>
      <c r="F3" s="3">
        <v>1</v>
      </c>
      <c r="G3" s="4">
        <v>2</v>
      </c>
    </row>
    <row r="4" spans="1:7">
      <c r="A4" s="15" t="s">
        <v>16</v>
      </c>
      <c r="B4" s="2">
        <v>1</v>
      </c>
      <c r="C4" s="3"/>
      <c r="D4" s="3"/>
      <c r="E4" s="3"/>
      <c r="F4" s="13"/>
      <c r="G4" s="4"/>
    </row>
    <row r="5" spans="1:7">
      <c r="A5" s="15" t="s">
        <v>18</v>
      </c>
      <c r="B5" s="2">
        <v>5</v>
      </c>
      <c r="C5" s="3"/>
      <c r="D5" s="3"/>
      <c r="E5" s="3"/>
      <c r="F5" s="3"/>
      <c r="G5" s="4"/>
    </row>
    <row r="6" spans="1:7">
      <c r="A6" s="15" t="s">
        <v>17</v>
      </c>
      <c r="B6" s="2">
        <v>3</v>
      </c>
      <c r="C6" s="3"/>
      <c r="D6" s="3"/>
      <c r="E6" s="3"/>
      <c r="F6" s="3">
        <v>3</v>
      </c>
      <c r="G6" s="4"/>
    </row>
    <row r="7" spans="1:7">
      <c r="A7" s="15" t="s">
        <v>19</v>
      </c>
      <c r="B7" s="2">
        <v>2</v>
      </c>
      <c r="C7" s="3">
        <v>2</v>
      </c>
      <c r="D7" s="3">
        <v>2</v>
      </c>
      <c r="E7" s="3">
        <v>3</v>
      </c>
      <c r="F7" s="3">
        <v>2</v>
      </c>
      <c r="G7" s="4">
        <v>2</v>
      </c>
    </row>
    <row r="8" spans="1:7">
      <c r="A8" s="15" t="s">
        <v>30</v>
      </c>
      <c r="B8" s="2"/>
      <c r="C8" s="3"/>
      <c r="D8" s="3"/>
      <c r="E8" s="3"/>
      <c r="F8" s="3"/>
      <c r="G8" s="4">
        <v>1</v>
      </c>
    </row>
    <row r="9" spans="1:7">
      <c r="A9" s="15" t="s">
        <v>38</v>
      </c>
      <c r="B9" s="2"/>
      <c r="C9" s="3"/>
      <c r="D9" s="3"/>
      <c r="E9" s="3">
        <v>4</v>
      </c>
      <c r="F9" s="3"/>
      <c r="G9" s="4"/>
    </row>
    <row r="10" spans="1:7">
      <c r="A10" s="15" t="s">
        <v>20</v>
      </c>
      <c r="B10" s="2">
        <v>3</v>
      </c>
      <c r="C10" s="3"/>
      <c r="D10" s="3"/>
      <c r="E10" s="3"/>
      <c r="F10" s="3"/>
      <c r="G10" s="4">
        <v>3</v>
      </c>
    </row>
    <row r="11" spans="1:7">
      <c r="A11" s="15" t="s">
        <v>31</v>
      </c>
      <c r="B11" s="2"/>
      <c r="C11" s="3">
        <v>0</v>
      </c>
      <c r="D11" s="3">
        <v>0</v>
      </c>
      <c r="E11" s="3">
        <v>0</v>
      </c>
      <c r="F11" s="3">
        <v>0</v>
      </c>
      <c r="G11" s="4">
        <v>0</v>
      </c>
    </row>
    <row r="12" spans="1:7">
      <c r="A12" s="15" t="s">
        <v>21</v>
      </c>
      <c r="B12" s="2">
        <v>2</v>
      </c>
      <c r="C12" s="3">
        <v>1</v>
      </c>
      <c r="D12" s="3">
        <v>1</v>
      </c>
      <c r="E12" s="13">
        <v>1</v>
      </c>
      <c r="F12" s="3">
        <v>1</v>
      </c>
      <c r="G12" s="4">
        <v>1</v>
      </c>
    </row>
    <row r="13" spans="1:7">
      <c r="A13" s="15" t="s">
        <v>22</v>
      </c>
      <c r="B13" s="2">
        <v>4</v>
      </c>
      <c r="C13" s="3">
        <v>5</v>
      </c>
      <c r="D13" s="3">
        <v>5</v>
      </c>
      <c r="E13" s="13">
        <v>5</v>
      </c>
      <c r="F13" s="3">
        <v>5</v>
      </c>
      <c r="G13" s="4">
        <v>4</v>
      </c>
    </row>
    <row r="14" spans="1:7">
      <c r="A14" s="15" t="s">
        <v>23</v>
      </c>
      <c r="B14" s="2">
        <v>2</v>
      </c>
      <c r="C14" s="13">
        <v>1</v>
      </c>
      <c r="D14" s="13">
        <v>1</v>
      </c>
      <c r="E14" s="13">
        <v>1</v>
      </c>
      <c r="F14" s="13">
        <v>1</v>
      </c>
      <c r="G14" s="4">
        <v>2</v>
      </c>
    </row>
    <row r="15" spans="1:7">
      <c r="A15" s="15" t="s">
        <v>32</v>
      </c>
      <c r="B15" s="2"/>
      <c r="C15" s="3"/>
      <c r="D15" s="3"/>
      <c r="E15" s="3"/>
      <c r="F15" s="3"/>
      <c r="G15" s="4">
        <v>1</v>
      </c>
    </row>
    <row r="16" spans="1:7">
      <c r="A16" s="15" t="s">
        <v>33</v>
      </c>
      <c r="B16" s="2"/>
      <c r="C16" s="3"/>
      <c r="D16" s="13">
        <v>1</v>
      </c>
      <c r="E16" s="3"/>
      <c r="F16" s="3"/>
      <c r="G16" s="4">
        <v>1</v>
      </c>
    </row>
    <row r="17" spans="1:7">
      <c r="A17" s="15" t="s">
        <v>34</v>
      </c>
      <c r="B17" s="2"/>
      <c r="C17" s="13">
        <v>1</v>
      </c>
      <c r="D17" s="13">
        <v>1</v>
      </c>
      <c r="E17" s="3"/>
      <c r="F17" s="3"/>
      <c r="G17" s="4">
        <v>2</v>
      </c>
    </row>
    <row r="18" spans="1:7">
      <c r="A18" s="15" t="s">
        <v>24</v>
      </c>
      <c r="B18" s="2">
        <v>1</v>
      </c>
      <c r="C18" s="13">
        <v>2</v>
      </c>
      <c r="D18" s="13">
        <v>2</v>
      </c>
      <c r="E18" s="3">
        <v>3</v>
      </c>
      <c r="F18" s="3">
        <v>2</v>
      </c>
      <c r="G18" s="4">
        <v>2</v>
      </c>
    </row>
    <row r="19" spans="1:7">
      <c r="A19" s="15" t="s">
        <v>40</v>
      </c>
      <c r="B19" s="2"/>
      <c r="C19" s="3"/>
      <c r="D19" s="3"/>
      <c r="E19" s="3">
        <v>2</v>
      </c>
      <c r="F19" s="3"/>
      <c r="G19" s="4">
        <v>3</v>
      </c>
    </row>
    <row r="20" spans="1:7">
      <c r="A20" s="15" t="s">
        <v>37</v>
      </c>
      <c r="B20" s="2"/>
      <c r="C20" s="3">
        <v>1</v>
      </c>
      <c r="D20" s="13">
        <v>1</v>
      </c>
      <c r="E20" s="3"/>
      <c r="F20" s="3"/>
      <c r="G20" s="4"/>
    </row>
    <row r="21" spans="1:7">
      <c r="A21" s="15" t="s">
        <v>25</v>
      </c>
      <c r="B21" s="2">
        <v>3</v>
      </c>
      <c r="C21" s="13">
        <v>3</v>
      </c>
      <c r="D21" s="13">
        <v>3</v>
      </c>
      <c r="E21" s="3">
        <v>3</v>
      </c>
      <c r="F21" s="3">
        <v>3</v>
      </c>
      <c r="G21" s="4"/>
    </row>
    <row r="22" spans="1:7">
      <c r="A22" s="15" t="s">
        <v>35</v>
      </c>
      <c r="B22" s="2"/>
      <c r="C22" s="13">
        <v>1</v>
      </c>
      <c r="D22" s="13">
        <v>1</v>
      </c>
      <c r="E22" s="3"/>
      <c r="F22" s="3">
        <v>1</v>
      </c>
      <c r="G22" s="4"/>
    </row>
    <row r="23" spans="1:7">
      <c r="A23" s="15" t="s">
        <v>26</v>
      </c>
      <c r="B23" s="2">
        <v>2</v>
      </c>
      <c r="C23" s="13">
        <v>1</v>
      </c>
      <c r="D23" s="13">
        <v>2</v>
      </c>
      <c r="E23" s="3">
        <v>1</v>
      </c>
      <c r="F23" s="3">
        <v>1</v>
      </c>
      <c r="G23" s="4">
        <v>3</v>
      </c>
    </row>
    <row r="24" spans="1:7">
      <c r="A24" s="15" t="s">
        <v>36</v>
      </c>
      <c r="B24" s="2"/>
      <c r="C24" s="13">
        <v>1</v>
      </c>
      <c r="D24" s="13">
        <v>2</v>
      </c>
      <c r="E24" s="3">
        <v>1</v>
      </c>
      <c r="F24" s="13">
        <v>1</v>
      </c>
      <c r="G24" s="4"/>
    </row>
    <row r="25" spans="1:7">
      <c r="A25" s="15" t="s">
        <v>39</v>
      </c>
      <c r="B25" s="2"/>
      <c r="C25" s="3"/>
      <c r="D25" s="3"/>
      <c r="E25" s="13">
        <v>4</v>
      </c>
      <c r="F25" s="3"/>
      <c r="G25" s="4"/>
    </row>
    <row r="26" spans="1:7">
      <c r="A26" s="15" t="s">
        <v>27</v>
      </c>
      <c r="B26" s="2">
        <v>4</v>
      </c>
      <c r="C26" s="13">
        <v>3</v>
      </c>
      <c r="D26" s="13">
        <v>4</v>
      </c>
      <c r="E26" s="13">
        <v>4</v>
      </c>
      <c r="F26" s="13">
        <v>4</v>
      </c>
      <c r="G26" s="4"/>
    </row>
    <row r="27" spans="1:7">
      <c r="A27" s="15" t="s">
        <v>28</v>
      </c>
      <c r="B27" s="2">
        <v>3</v>
      </c>
      <c r="C27" s="13">
        <v>3</v>
      </c>
      <c r="D27" s="13">
        <v>4</v>
      </c>
      <c r="E27" s="13">
        <v>3</v>
      </c>
      <c r="F27" s="13">
        <v>3</v>
      </c>
      <c r="G27" s="4"/>
    </row>
    <row r="28" spans="1:7">
      <c r="A28" s="27" t="s">
        <v>29</v>
      </c>
      <c r="B28" s="5">
        <v>0</v>
      </c>
      <c r="C28" s="6"/>
      <c r="D28" s="6">
        <v>0</v>
      </c>
      <c r="E28" s="6"/>
      <c r="F28" s="6">
        <v>0</v>
      </c>
      <c r="G28" s="7">
        <v>0</v>
      </c>
    </row>
    <row r="29" spans="1:7">
      <c r="A2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31" sqref="C31"/>
    </sheetView>
  </sheetViews>
  <sheetFormatPr baseColWidth="10" defaultRowHeight="15" x14ac:dyDescent="0"/>
  <cols>
    <col min="1" max="1" width="13" bestFit="1" customWidth="1"/>
  </cols>
  <sheetData>
    <row r="1" spans="1:7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41</v>
      </c>
    </row>
    <row r="2" spans="1:7">
      <c r="A2" s="15" t="s">
        <v>14</v>
      </c>
      <c r="B2" s="2">
        <v>5</v>
      </c>
      <c r="C2" s="3"/>
      <c r="D2" s="3"/>
      <c r="E2" s="3"/>
      <c r="F2" s="3"/>
      <c r="G2" s="4">
        <v>5</v>
      </c>
    </row>
    <row r="3" spans="1:7">
      <c r="A3" s="15" t="s">
        <v>15</v>
      </c>
      <c r="B3" s="2">
        <v>1</v>
      </c>
      <c r="C3" s="3"/>
      <c r="D3" s="13">
        <v>0</v>
      </c>
      <c r="E3" s="3"/>
      <c r="F3" s="3">
        <v>1</v>
      </c>
      <c r="G3" s="4">
        <v>0</v>
      </c>
    </row>
    <row r="4" spans="1:7">
      <c r="A4" s="15" t="s">
        <v>16</v>
      </c>
      <c r="B4" s="2">
        <v>0</v>
      </c>
      <c r="C4" s="3"/>
      <c r="D4" s="3"/>
      <c r="E4" s="3"/>
      <c r="F4" s="3"/>
      <c r="G4" s="4"/>
    </row>
    <row r="5" spans="1:7">
      <c r="A5" s="15" t="s">
        <v>18</v>
      </c>
      <c r="B5" s="2">
        <v>0</v>
      </c>
      <c r="C5" s="3"/>
      <c r="D5" s="3"/>
      <c r="E5" s="3"/>
      <c r="F5" s="3"/>
      <c r="G5" s="4"/>
    </row>
    <row r="6" spans="1:7">
      <c r="A6" s="15" t="s">
        <v>17</v>
      </c>
      <c r="B6" s="2">
        <v>1</v>
      </c>
      <c r="C6" s="3"/>
      <c r="D6" s="3"/>
      <c r="E6" s="3"/>
      <c r="F6" s="3">
        <v>1</v>
      </c>
      <c r="G6" s="4"/>
    </row>
    <row r="7" spans="1:7">
      <c r="A7" s="15" t="s">
        <v>19</v>
      </c>
      <c r="B7" s="2">
        <v>4</v>
      </c>
      <c r="C7" s="13">
        <v>4</v>
      </c>
      <c r="D7" s="13">
        <v>4</v>
      </c>
      <c r="E7" s="3">
        <v>5</v>
      </c>
      <c r="F7" s="13">
        <v>4</v>
      </c>
      <c r="G7" s="4">
        <v>1</v>
      </c>
    </row>
    <row r="8" spans="1:7">
      <c r="A8" s="15" t="s">
        <v>30</v>
      </c>
      <c r="B8" s="2"/>
      <c r="C8" s="3"/>
      <c r="D8" s="3"/>
      <c r="E8" s="3"/>
      <c r="F8" s="3"/>
      <c r="G8" s="4">
        <v>0</v>
      </c>
    </row>
    <row r="9" spans="1:7">
      <c r="A9" s="15" t="s">
        <v>38</v>
      </c>
      <c r="B9" s="2"/>
      <c r="C9" s="3"/>
      <c r="D9" s="3"/>
      <c r="E9" s="3">
        <v>0</v>
      </c>
      <c r="F9" s="3"/>
      <c r="G9" s="4"/>
    </row>
    <row r="10" spans="1:7">
      <c r="A10" s="15" t="s">
        <v>20</v>
      </c>
      <c r="B10" s="2">
        <v>1</v>
      </c>
      <c r="C10" s="3"/>
      <c r="D10" s="3"/>
      <c r="E10" s="3"/>
      <c r="F10" s="3"/>
      <c r="G10" s="4">
        <v>1</v>
      </c>
    </row>
    <row r="11" spans="1:7">
      <c r="A11" s="15" t="s">
        <v>31</v>
      </c>
      <c r="B11" s="2"/>
      <c r="C11" s="13">
        <v>1</v>
      </c>
      <c r="D11" s="13">
        <v>1</v>
      </c>
      <c r="E11" s="3">
        <v>1</v>
      </c>
      <c r="F11" s="3">
        <v>1</v>
      </c>
      <c r="G11" s="4">
        <v>1</v>
      </c>
    </row>
    <row r="12" spans="1:7">
      <c r="A12" s="15" t="s">
        <v>21</v>
      </c>
      <c r="B12" s="2">
        <v>1</v>
      </c>
      <c r="C12" s="13">
        <v>1</v>
      </c>
      <c r="D12" s="13">
        <v>1</v>
      </c>
      <c r="E12" s="13">
        <v>0</v>
      </c>
      <c r="F12" s="13">
        <v>0</v>
      </c>
      <c r="G12" s="4">
        <v>2</v>
      </c>
    </row>
    <row r="13" spans="1:7">
      <c r="A13" s="15" t="s">
        <v>22</v>
      </c>
      <c r="B13" s="2">
        <v>1</v>
      </c>
      <c r="C13" s="13">
        <v>0</v>
      </c>
      <c r="D13" s="13">
        <v>0</v>
      </c>
      <c r="E13" s="13">
        <v>0</v>
      </c>
      <c r="F13" s="13">
        <v>0</v>
      </c>
      <c r="G13" s="4">
        <v>1</v>
      </c>
    </row>
    <row r="14" spans="1:7">
      <c r="A14" s="15" t="s">
        <v>23</v>
      </c>
      <c r="B14" s="2">
        <v>7</v>
      </c>
      <c r="C14" s="13">
        <v>5</v>
      </c>
      <c r="D14" s="13">
        <v>6</v>
      </c>
      <c r="E14" s="13">
        <v>8</v>
      </c>
      <c r="F14" s="13">
        <v>5</v>
      </c>
      <c r="G14" s="4">
        <v>8</v>
      </c>
    </row>
    <row r="15" spans="1:7">
      <c r="A15" s="15" t="s">
        <v>32</v>
      </c>
      <c r="B15" s="2"/>
      <c r="C15" s="3"/>
      <c r="D15" s="3"/>
      <c r="E15" s="3"/>
      <c r="F15" s="13"/>
      <c r="G15" s="4">
        <v>0</v>
      </c>
    </row>
    <row r="16" spans="1:7">
      <c r="A16" s="15" t="s">
        <v>33</v>
      </c>
      <c r="B16" s="2"/>
      <c r="C16" s="3"/>
      <c r="D16" s="13">
        <v>5</v>
      </c>
      <c r="E16" s="3"/>
      <c r="F16" s="3"/>
      <c r="G16" s="4">
        <v>2</v>
      </c>
    </row>
    <row r="17" spans="1:7">
      <c r="A17" s="15" t="s">
        <v>34</v>
      </c>
      <c r="B17" s="2"/>
      <c r="C17" s="13">
        <v>0</v>
      </c>
      <c r="D17" s="13">
        <v>0</v>
      </c>
      <c r="E17" s="3"/>
      <c r="F17" s="3"/>
      <c r="G17" s="4">
        <v>0</v>
      </c>
    </row>
    <row r="18" spans="1:7">
      <c r="A18" s="15" t="s">
        <v>24</v>
      </c>
      <c r="B18" s="2">
        <v>9</v>
      </c>
      <c r="C18" s="13">
        <v>6</v>
      </c>
      <c r="D18" s="13">
        <v>6</v>
      </c>
      <c r="E18" s="3">
        <v>9</v>
      </c>
      <c r="F18" s="13">
        <v>7</v>
      </c>
      <c r="G18" s="4">
        <v>4</v>
      </c>
    </row>
    <row r="19" spans="1:7">
      <c r="A19" s="15" t="s">
        <v>40</v>
      </c>
      <c r="B19" s="2"/>
      <c r="C19" s="3"/>
      <c r="D19" s="13"/>
      <c r="E19" s="3">
        <v>0</v>
      </c>
      <c r="F19" s="3"/>
      <c r="G19" s="4">
        <v>0</v>
      </c>
    </row>
    <row r="20" spans="1:7">
      <c r="A20" s="15" t="s">
        <v>37</v>
      </c>
      <c r="B20" s="2"/>
      <c r="C20" s="3">
        <v>0</v>
      </c>
      <c r="D20" s="13">
        <v>0</v>
      </c>
      <c r="E20" s="3"/>
      <c r="F20" s="3"/>
      <c r="G20" s="4"/>
    </row>
    <row r="21" spans="1:7">
      <c r="A21" s="15" t="s">
        <v>25</v>
      </c>
      <c r="B21" s="2">
        <v>0</v>
      </c>
      <c r="C21" s="13">
        <v>1</v>
      </c>
      <c r="D21" s="13">
        <v>1</v>
      </c>
      <c r="E21" s="3">
        <v>1</v>
      </c>
      <c r="F21" s="3">
        <v>1</v>
      </c>
      <c r="G21" s="4"/>
    </row>
    <row r="22" spans="1:7">
      <c r="A22" s="15" t="s">
        <v>35</v>
      </c>
      <c r="B22" s="2"/>
      <c r="C22" s="13">
        <v>2</v>
      </c>
      <c r="D22" s="13">
        <v>2</v>
      </c>
      <c r="E22" s="13"/>
      <c r="F22" s="3">
        <v>2</v>
      </c>
      <c r="G22" s="4"/>
    </row>
    <row r="23" spans="1:7">
      <c r="A23" s="15" t="s">
        <v>26</v>
      </c>
      <c r="B23" s="2">
        <v>3</v>
      </c>
      <c r="C23" s="13">
        <v>3</v>
      </c>
      <c r="D23" s="13">
        <v>3</v>
      </c>
      <c r="E23" s="3">
        <v>4</v>
      </c>
      <c r="F23" s="13">
        <v>3</v>
      </c>
      <c r="G23" s="4">
        <v>1</v>
      </c>
    </row>
    <row r="24" spans="1:7">
      <c r="A24" s="15" t="s">
        <v>36</v>
      </c>
      <c r="B24" s="2"/>
      <c r="C24" s="13">
        <v>0</v>
      </c>
      <c r="D24" s="13">
        <v>0</v>
      </c>
      <c r="E24" s="3">
        <v>1</v>
      </c>
      <c r="F24" s="13">
        <v>1</v>
      </c>
      <c r="G24" s="4"/>
    </row>
    <row r="25" spans="1:7">
      <c r="A25" s="15" t="s">
        <v>39</v>
      </c>
      <c r="B25" s="2"/>
      <c r="C25" s="3"/>
      <c r="D25" s="3"/>
      <c r="E25" s="13">
        <v>5</v>
      </c>
      <c r="F25" s="3"/>
      <c r="G25" s="4"/>
    </row>
    <row r="26" spans="1:7">
      <c r="A26" s="15" t="s">
        <v>27</v>
      </c>
      <c r="B26" s="2">
        <v>2</v>
      </c>
      <c r="C26" s="13">
        <v>2</v>
      </c>
      <c r="D26" s="13">
        <v>2</v>
      </c>
      <c r="E26" s="13">
        <v>1</v>
      </c>
      <c r="F26" s="13">
        <v>1</v>
      </c>
      <c r="G26" s="4"/>
    </row>
    <row r="27" spans="1:7">
      <c r="A27" s="15" t="s">
        <v>28</v>
      </c>
      <c r="B27" s="2">
        <v>0</v>
      </c>
      <c r="C27" s="13">
        <v>0</v>
      </c>
      <c r="D27" s="13">
        <v>0</v>
      </c>
      <c r="E27" s="13">
        <v>0</v>
      </c>
      <c r="F27" s="13">
        <v>0</v>
      </c>
      <c r="G27" s="4"/>
    </row>
    <row r="28" spans="1:7">
      <c r="A28" s="27" t="s">
        <v>29</v>
      </c>
      <c r="B28" s="5">
        <v>1</v>
      </c>
      <c r="C28" s="6"/>
      <c r="D28" s="6">
        <v>1</v>
      </c>
      <c r="E28" s="6"/>
      <c r="F28" s="6">
        <v>1</v>
      </c>
      <c r="G28" s="7">
        <v>1</v>
      </c>
    </row>
    <row r="29" spans="1:7">
      <c r="A2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J14" sqref="J14"/>
    </sheetView>
  </sheetViews>
  <sheetFormatPr baseColWidth="10" defaultRowHeight="15" x14ac:dyDescent="0"/>
  <cols>
    <col min="1" max="1" width="13" bestFit="1" customWidth="1"/>
  </cols>
  <sheetData>
    <row r="1" spans="1:7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41</v>
      </c>
    </row>
    <row r="2" spans="1:7">
      <c r="A2" s="15" t="s">
        <v>14</v>
      </c>
      <c r="B2" s="2">
        <v>5</v>
      </c>
      <c r="C2" s="3"/>
      <c r="D2" s="3"/>
      <c r="F2" s="3"/>
      <c r="G2" s="4">
        <v>5</v>
      </c>
    </row>
    <row r="3" spans="1:7">
      <c r="A3" s="15" t="s">
        <v>15</v>
      </c>
      <c r="B3" s="2">
        <v>2</v>
      </c>
      <c r="C3" s="3"/>
      <c r="D3" s="13">
        <v>2</v>
      </c>
      <c r="F3" s="3">
        <v>2</v>
      </c>
      <c r="G3" s="4">
        <v>2</v>
      </c>
    </row>
    <row r="4" spans="1:7">
      <c r="A4" s="15" t="s">
        <v>16</v>
      </c>
      <c r="B4" s="2">
        <v>1</v>
      </c>
      <c r="C4" s="3"/>
      <c r="D4" s="3"/>
      <c r="F4" s="3"/>
      <c r="G4" s="4"/>
    </row>
    <row r="5" spans="1:7">
      <c r="A5" s="15" t="s">
        <v>18</v>
      </c>
      <c r="B5" s="2">
        <v>5</v>
      </c>
      <c r="C5" s="3"/>
      <c r="D5" s="3"/>
      <c r="F5" s="3"/>
      <c r="G5" s="4"/>
    </row>
    <row r="6" spans="1:7">
      <c r="A6" s="15" t="s">
        <v>17</v>
      </c>
      <c r="B6" s="2">
        <v>4</v>
      </c>
      <c r="C6" s="3"/>
      <c r="D6" s="3"/>
      <c r="F6" s="3">
        <v>4</v>
      </c>
      <c r="G6" s="4"/>
    </row>
    <row r="7" spans="1:7">
      <c r="A7" s="15" t="s">
        <v>19</v>
      </c>
      <c r="B7" s="2">
        <v>6</v>
      </c>
      <c r="C7" s="13">
        <v>6</v>
      </c>
      <c r="D7" s="13">
        <v>6</v>
      </c>
      <c r="E7">
        <v>8</v>
      </c>
      <c r="F7" s="3">
        <v>6</v>
      </c>
      <c r="G7" s="4">
        <v>3</v>
      </c>
    </row>
    <row r="8" spans="1:7">
      <c r="A8" s="15" t="s">
        <v>30</v>
      </c>
      <c r="B8" s="2"/>
      <c r="C8" s="3"/>
      <c r="D8" s="3"/>
      <c r="F8" s="3"/>
      <c r="G8" s="4">
        <v>1</v>
      </c>
    </row>
    <row r="9" spans="1:7">
      <c r="A9" s="15" t="s">
        <v>38</v>
      </c>
      <c r="B9" s="2"/>
      <c r="C9" s="3"/>
      <c r="D9" s="3"/>
      <c r="E9">
        <v>4</v>
      </c>
      <c r="F9" s="3"/>
      <c r="G9" s="4"/>
    </row>
    <row r="10" spans="1:7">
      <c r="A10" s="15" t="s">
        <v>20</v>
      </c>
      <c r="B10" s="2">
        <v>4</v>
      </c>
      <c r="C10" s="3"/>
      <c r="D10" s="3"/>
      <c r="F10" s="3"/>
      <c r="G10" s="4">
        <v>4</v>
      </c>
    </row>
    <row r="11" spans="1:7">
      <c r="A11" s="15" t="s">
        <v>31</v>
      </c>
      <c r="B11" s="2"/>
      <c r="C11" s="13">
        <v>1</v>
      </c>
      <c r="D11" s="13">
        <v>1</v>
      </c>
      <c r="E11">
        <v>1</v>
      </c>
      <c r="F11" s="3">
        <v>1</v>
      </c>
      <c r="G11" s="4">
        <v>1</v>
      </c>
    </row>
    <row r="12" spans="1:7">
      <c r="A12" s="15" t="s">
        <v>21</v>
      </c>
      <c r="B12" s="2">
        <v>3</v>
      </c>
      <c r="C12" s="13">
        <v>2</v>
      </c>
      <c r="D12" s="13">
        <v>2</v>
      </c>
      <c r="E12">
        <v>1</v>
      </c>
      <c r="F12" s="3">
        <v>1</v>
      </c>
      <c r="G12" s="4">
        <v>3</v>
      </c>
    </row>
    <row r="13" spans="1:7">
      <c r="A13" s="15" t="s">
        <v>22</v>
      </c>
      <c r="B13" s="2">
        <v>5</v>
      </c>
      <c r="C13" s="13">
        <v>5</v>
      </c>
      <c r="D13" s="13">
        <v>5</v>
      </c>
      <c r="E13">
        <v>5</v>
      </c>
      <c r="F13" s="3">
        <v>5</v>
      </c>
      <c r="G13" s="4">
        <v>5</v>
      </c>
    </row>
    <row r="14" spans="1:7">
      <c r="A14" s="15" t="s">
        <v>23</v>
      </c>
      <c r="B14" s="2">
        <v>9</v>
      </c>
      <c r="C14" s="13">
        <v>6</v>
      </c>
      <c r="D14" s="13">
        <v>7</v>
      </c>
      <c r="E14">
        <v>9</v>
      </c>
      <c r="F14" s="13">
        <v>6</v>
      </c>
      <c r="G14" s="4">
        <v>10</v>
      </c>
    </row>
    <row r="15" spans="1:7">
      <c r="A15" s="15" t="s">
        <v>32</v>
      </c>
      <c r="B15" s="2"/>
      <c r="C15" s="3"/>
      <c r="D15" s="3"/>
      <c r="F15" s="3"/>
      <c r="G15" s="4">
        <v>1</v>
      </c>
    </row>
    <row r="16" spans="1:7">
      <c r="A16" s="15" t="s">
        <v>33</v>
      </c>
      <c r="B16" s="2"/>
      <c r="C16" s="3"/>
      <c r="D16" s="13">
        <v>6</v>
      </c>
      <c r="F16" s="3"/>
      <c r="G16" s="4">
        <v>3</v>
      </c>
    </row>
    <row r="17" spans="1:7">
      <c r="A17" s="15" t="s">
        <v>34</v>
      </c>
      <c r="B17" s="2"/>
      <c r="C17" s="13">
        <v>1</v>
      </c>
      <c r="D17" s="13">
        <v>1</v>
      </c>
      <c r="F17" s="3"/>
      <c r="G17" s="4">
        <v>2</v>
      </c>
    </row>
    <row r="18" spans="1:7">
      <c r="A18" s="15" t="s">
        <v>24</v>
      </c>
      <c r="B18" s="2">
        <v>10</v>
      </c>
      <c r="C18" s="13">
        <v>8</v>
      </c>
      <c r="D18" s="13">
        <v>8</v>
      </c>
      <c r="E18">
        <v>12</v>
      </c>
      <c r="F18" s="3">
        <v>9</v>
      </c>
      <c r="G18" s="4">
        <v>6</v>
      </c>
    </row>
    <row r="19" spans="1:7">
      <c r="A19" s="15" t="s">
        <v>40</v>
      </c>
      <c r="B19" s="2"/>
      <c r="C19" s="3"/>
      <c r="D19" s="3"/>
      <c r="E19">
        <v>2</v>
      </c>
      <c r="F19" s="3"/>
      <c r="G19" s="4">
        <v>3</v>
      </c>
    </row>
    <row r="20" spans="1:7">
      <c r="A20" s="15" t="s">
        <v>37</v>
      </c>
      <c r="B20" s="2"/>
      <c r="C20" s="3">
        <v>1</v>
      </c>
      <c r="D20" s="13">
        <v>1</v>
      </c>
      <c r="F20" s="3"/>
      <c r="G20" s="4"/>
    </row>
    <row r="21" spans="1:7">
      <c r="A21" s="15" t="s">
        <v>25</v>
      </c>
      <c r="B21" s="2">
        <v>3</v>
      </c>
      <c r="C21" s="13">
        <v>4</v>
      </c>
      <c r="D21" s="13">
        <v>4</v>
      </c>
      <c r="E21">
        <v>4</v>
      </c>
      <c r="F21" s="3">
        <v>4</v>
      </c>
      <c r="G21" s="4"/>
    </row>
    <row r="22" spans="1:7">
      <c r="A22" s="15" t="s">
        <v>35</v>
      </c>
      <c r="B22" s="2"/>
      <c r="C22" s="13">
        <v>3</v>
      </c>
      <c r="D22" s="13">
        <v>3</v>
      </c>
      <c r="F22" s="3">
        <v>3</v>
      </c>
      <c r="G22" s="4"/>
    </row>
    <row r="23" spans="1:7">
      <c r="A23" s="15" t="s">
        <v>26</v>
      </c>
      <c r="B23" s="2">
        <v>5</v>
      </c>
      <c r="C23" s="13">
        <v>4</v>
      </c>
      <c r="D23" s="13">
        <v>5</v>
      </c>
      <c r="E23">
        <v>5</v>
      </c>
      <c r="F23" s="3">
        <v>4</v>
      </c>
      <c r="G23" s="4">
        <v>4</v>
      </c>
    </row>
    <row r="24" spans="1:7">
      <c r="A24" s="15" t="s">
        <v>36</v>
      </c>
      <c r="B24" s="2"/>
      <c r="C24" s="13">
        <v>1</v>
      </c>
      <c r="D24" s="13">
        <v>2</v>
      </c>
      <c r="E24">
        <v>2</v>
      </c>
      <c r="F24" s="13">
        <v>2</v>
      </c>
      <c r="G24" s="4"/>
    </row>
    <row r="25" spans="1:7">
      <c r="A25" s="15" t="s">
        <v>39</v>
      </c>
      <c r="B25" s="2"/>
      <c r="C25" s="3"/>
      <c r="D25" s="3"/>
      <c r="E25">
        <v>9</v>
      </c>
      <c r="F25" s="3"/>
      <c r="G25" s="4"/>
    </row>
    <row r="26" spans="1:7">
      <c r="A26" s="15" t="s">
        <v>27</v>
      </c>
      <c r="B26" s="2">
        <v>6</v>
      </c>
      <c r="C26" s="13">
        <v>5</v>
      </c>
      <c r="D26" s="13">
        <v>6</v>
      </c>
      <c r="E26">
        <v>5</v>
      </c>
      <c r="F26" s="13">
        <v>5</v>
      </c>
      <c r="G26" s="4"/>
    </row>
    <row r="27" spans="1:7">
      <c r="A27" s="15" t="s">
        <v>28</v>
      </c>
      <c r="B27" s="2">
        <v>3</v>
      </c>
      <c r="C27" s="13">
        <v>3</v>
      </c>
      <c r="D27" s="13">
        <v>4</v>
      </c>
      <c r="E27">
        <v>3</v>
      </c>
      <c r="F27" s="13">
        <v>3</v>
      </c>
      <c r="G27" s="4"/>
    </row>
    <row r="28" spans="1:7">
      <c r="A28" s="27" t="s">
        <v>29</v>
      </c>
      <c r="B28" s="5">
        <v>1</v>
      </c>
      <c r="C28" s="6"/>
      <c r="D28" s="6">
        <v>1</v>
      </c>
      <c r="E28" s="6"/>
      <c r="F28" s="6">
        <v>1</v>
      </c>
      <c r="G28" s="7">
        <v>1</v>
      </c>
    </row>
    <row r="29" spans="1:7">
      <c r="A2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J17" sqref="J17"/>
    </sheetView>
  </sheetViews>
  <sheetFormatPr baseColWidth="10" defaultRowHeight="15" x14ac:dyDescent="0"/>
  <cols>
    <col min="1" max="1" width="13" bestFit="1" customWidth="1"/>
  </cols>
  <sheetData>
    <row r="1" spans="1:8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41</v>
      </c>
      <c r="H1" s="11" t="s">
        <v>42</v>
      </c>
    </row>
    <row r="2" spans="1:8">
      <c r="A2" s="15" t="s">
        <v>14</v>
      </c>
      <c r="B2" s="2">
        <v>3</v>
      </c>
      <c r="C2" s="3"/>
      <c r="D2" s="3"/>
      <c r="F2" s="3"/>
      <c r="G2" s="3">
        <v>3</v>
      </c>
      <c r="H2" s="3">
        <f>AVERAGE(G2)</f>
        <v>3</v>
      </c>
    </row>
    <row r="3" spans="1:8">
      <c r="A3" s="15" t="s">
        <v>15</v>
      </c>
      <c r="B3" s="2">
        <v>4</v>
      </c>
      <c r="C3" s="3"/>
      <c r="D3" s="13">
        <v>0</v>
      </c>
      <c r="F3" s="3">
        <v>3</v>
      </c>
      <c r="G3" s="3">
        <v>0</v>
      </c>
      <c r="H3" s="3">
        <f>AVERAGE(B3,F3)</f>
        <v>3.5</v>
      </c>
    </row>
    <row r="4" spans="1:8">
      <c r="A4" s="15" t="s">
        <v>16</v>
      </c>
      <c r="B4" s="2">
        <v>0</v>
      </c>
      <c r="C4" s="3"/>
      <c r="D4" s="3"/>
      <c r="F4" s="3"/>
      <c r="G4" s="3"/>
      <c r="H4" s="3">
        <v>0</v>
      </c>
    </row>
    <row r="5" spans="1:8">
      <c r="A5" s="15" t="s">
        <v>18</v>
      </c>
      <c r="B5" s="2">
        <v>0</v>
      </c>
      <c r="C5" s="3"/>
      <c r="D5" s="3"/>
      <c r="F5" s="3"/>
      <c r="G5" s="3"/>
      <c r="H5" s="3">
        <v>0</v>
      </c>
    </row>
    <row r="6" spans="1:8">
      <c r="A6" s="15" t="s">
        <v>17</v>
      </c>
      <c r="B6" s="2">
        <v>3</v>
      </c>
      <c r="C6" s="3"/>
      <c r="D6" s="3"/>
      <c r="F6" s="3">
        <v>2</v>
      </c>
      <c r="G6" s="3"/>
      <c r="H6" s="3">
        <f>AVERAGE(B6,F6)</f>
        <v>2.5</v>
      </c>
    </row>
    <row r="7" spans="1:8">
      <c r="A7" s="15" t="s">
        <v>19</v>
      </c>
      <c r="B7" s="2">
        <v>2</v>
      </c>
      <c r="C7" s="13">
        <v>3</v>
      </c>
      <c r="D7" s="13">
        <v>3</v>
      </c>
      <c r="E7">
        <v>3</v>
      </c>
      <c r="F7" s="3">
        <v>3</v>
      </c>
      <c r="G7" s="3">
        <v>4</v>
      </c>
      <c r="H7" s="3">
        <f>AVERAGE(B7,C7,D7,E7,F7,G7)</f>
        <v>3</v>
      </c>
    </row>
    <row r="8" spans="1:8">
      <c r="A8" s="15" t="s">
        <v>30</v>
      </c>
      <c r="B8" s="2"/>
      <c r="C8" s="3"/>
      <c r="D8" s="3"/>
      <c r="F8" s="3"/>
      <c r="G8" s="3">
        <v>0</v>
      </c>
      <c r="H8" s="3">
        <f>AVERAGE(G8)</f>
        <v>0</v>
      </c>
    </row>
    <row r="9" spans="1:8">
      <c r="A9" s="15" t="s">
        <v>38</v>
      </c>
      <c r="B9" s="2"/>
      <c r="C9" s="3"/>
      <c r="D9" s="3"/>
      <c r="E9">
        <v>0</v>
      </c>
      <c r="F9" s="3"/>
      <c r="G9" s="3"/>
      <c r="H9" s="3">
        <v>0</v>
      </c>
    </row>
    <row r="10" spans="1:8">
      <c r="A10" s="15" t="s">
        <v>20</v>
      </c>
      <c r="B10" s="2">
        <v>1</v>
      </c>
      <c r="C10" s="3"/>
      <c r="D10" s="3"/>
      <c r="F10" s="3"/>
      <c r="G10" s="3">
        <v>2</v>
      </c>
      <c r="H10" s="3">
        <v>1.5</v>
      </c>
    </row>
    <row r="11" spans="1:8">
      <c r="A11" s="15" t="s">
        <v>31</v>
      </c>
      <c r="B11" s="2"/>
      <c r="C11" s="13">
        <v>4</v>
      </c>
      <c r="D11" s="13">
        <v>4</v>
      </c>
      <c r="E11">
        <v>3</v>
      </c>
      <c r="F11" s="3">
        <v>3</v>
      </c>
      <c r="G11" s="3">
        <v>5</v>
      </c>
      <c r="H11" s="3">
        <f>AVERAGE(C11:G11)</f>
        <v>3.8</v>
      </c>
    </row>
    <row r="12" spans="1:8">
      <c r="A12" s="15" t="s">
        <v>21</v>
      </c>
      <c r="B12" s="2">
        <v>1</v>
      </c>
      <c r="C12" s="13">
        <v>1</v>
      </c>
      <c r="D12" s="13">
        <v>1</v>
      </c>
      <c r="E12">
        <v>0</v>
      </c>
      <c r="F12" s="3">
        <v>0</v>
      </c>
      <c r="G12" s="3">
        <v>1</v>
      </c>
      <c r="H12" s="3">
        <f>AVERAGE(B12:D12,G12)</f>
        <v>1</v>
      </c>
    </row>
    <row r="13" spans="1:8">
      <c r="A13" s="15" t="s">
        <v>22</v>
      </c>
      <c r="B13" s="2">
        <v>2</v>
      </c>
      <c r="C13" s="13">
        <v>0</v>
      </c>
      <c r="D13" s="13">
        <v>0</v>
      </c>
      <c r="E13">
        <v>0</v>
      </c>
      <c r="F13" s="3">
        <v>0</v>
      </c>
      <c r="G13" s="3">
        <v>3</v>
      </c>
      <c r="H13" s="3">
        <f>AVERAGE(B13,G13)</f>
        <v>2.5</v>
      </c>
    </row>
    <row r="14" spans="1:8">
      <c r="A14" s="15" t="s">
        <v>23</v>
      </c>
      <c r="B14" s="2">
        <v>2</v>
      </c>
      <c r="C14" s="13">
        <v>4</v>
      </c>
      <c r="D14" s="13">
        <v>4</v>
      </c>
      <c r="E14">
        <v>3</v>
      </c>
      <c r="F14" s="13">
        <v>3</v>
      </c>
      <c r="G14" s="3">
        <v>3</v>
      </c>
      <c r="H14" s="3">
        <f>AVERAGE(B14,C14,D14,E14,G14,F14)</f>
        <v>3.1666666666666665</v>
      </c>
    </row>
    <row r="15" spans="1:8">
      <c r="A15" s="15" t="s">
        <v>32</v>
      </c>
      <c r="B15" s="2"/>
      <c r="C15" s="3"/>
      <c r="D15" s="3"/>
      <c r="F15" s="3"/>
      <c r="G15" s="3">
        <v>0</v>
      </c>
      <c r="H15" s="3">
        <v>0</v>
      </c>
    </row>
    <row r="16" spans="1:8">
      <c r="A16" s="15" t="s">
        <v>33</v>
      </c>
      <c r="B16" s="2"/>
      <c r="C16" s="3"/>
      <c r="D16" s="13">
        <v>3</v>
      </c>
      <c r="F16" s="3"/>
      <c r="G16" s="3">
        <v>5</v>
      </c>
      <c r="H16" s="3">
        <f>AVERAGE(D16,G16)</f>
        <v>4</v>
      </c>
    </row>
    <row r="17" spans="1:8">
      <c r="A17" s="15" t="s">
        <v>34</v>
      </c>
      <c r="B17" s="2"/>
      <c r="C17" s="13">
        <v>0</v>
      </c>
      <c r="D17" s="13">
        <v>0</v>
      </c>
      <c r="F17" s="3"/>
      <c r="G17" s="3">
        <v>0</v>
      </c>
      <c r="H17" s="13">
        <v>0</v>
      </c>
    </row>
    <row r="18" spans="1:8">
      <c r="A18" s="15" t="s">
        <v>24</v>
      </c>
      <c r="B18" s="2">
        <v>2</v>
      </c>
      <c r="C18" s="13">
        <v>3</v>
      </c>
      <c r="D18" s="13">
        <v>3</v>
      </c>
      <c r="E18">
        <v>2</v>
      </c>
      <c r="F18" s="3">
        <v>2</v>
      </c>
      <c r="G18" s="3">
        <v>4</v>
      </c>
      <c r="H18" s="3">
        <f>AVERAGE(B18,C18,D18,E18,F18,G18)</f>
        <v>2.6666666666666665</v>
      </c>
    </row>
    <row r="19" spans="1:8">
      <c r="A19" s="15" t="s">
        <v>40</v>
      </c>
      <c r="B19" s="2"/>
      <c r="C19" s="3"/>
      <c r="D19" s="3"/>
      <c r="E19">
        <v>0</v>
      </c>
      <c r="F19" s="3"/>
      <c r="G19" s="3">
        <v>0</v>
      </c>
      <c r="H19" s="3">
        <v>0</v>
      </c>
    </row>
    <row r="20" spans="1:8">
      <c r="A20" s="15" t="s">
        <v>37</v>
      </c>
      <c r="B20" s="2"/>
      <c r="C20" s="3">
        <v>0</v>
      </c>
      <c r="D20" s="13">
        <v>0</v>
      </c>
      <c r="F20" s="3"/>
      <c r="G20" s="3"/>
      <c r="H20" s="13">
        <v>0</v>
      </c>
    </row>
    <row r="21" spans="1:8">
      <c r="A21" s="15" t="s">
        <v>25</v>
      </c>
      <c r="B21" s="2">
        <v>0</v>
      </c>
      <c r="C21" s="13">
        <v>1</v>
      </c>
      <c r="D21" s="13">
        <v>1</v>
      </c>
      <c r="E21">
        <v>4</v>
      </c>
      <c r="F21" s="3">
        <v>4</v>
      </c>
      <c r="G21" s="3"/>
      <c r="H21" s="3">
        <f>AVERAGE(C21,D21,E21,F21)</f>
        <v>2.5</v>
      </c>
    </row>
    <row r="22" spans="1:8">
      <c r="A22" s="15" t="s">
        <v>35</v>
      </c>
      <c r="B22" s="2"/>
      <c r="C22" s="13">
        <v>2</v>
      </c>
      <c r="D22" s="13">
        <v>2</v>
      </c>
      <c r="F22" s="3">
        <v>5</v>
      </c>
      <c r="G22" s="3"/>
      <c r="H22" s="3">
        <f>AVERAGE(C22,D22,F22)</f>
        <v>3</v>
      </c>
    </row>
    <row r="23" spans="1:8">
      <c r="A23" s="15" t="s">
        <v>26</v>
      </c>
      <c r="B23" s="2">
        <v>2</v>
      </c>
      <c r="C23" s="13">
        <v>3</v>
      </c>
      <c r="D23" s="13">
        <v>3</v>
      </c>
      <c r="E23">
        <v>2</v>
      </c>
      <c r="F23" s="3">
        <v>2</v>
      </c>
      <c r="G23" s="3">
        <v>4</v>
      </c>
      <c r="H23" s="3">
        <f>AVERAGE(B23,C23,D23,E23,F23,G23)</f>
        <v>2.6666666666666665</v>
      </c>
    </row>
    <row r="24" spans="1:8">
      <c r="A24" s="15" t="s">
        <v>36</v>
      </c>
      <c r="B24" s="2"/>
      <c r="C24" s="13">
        <v>0</v>
      </c>
      <c r="D24" s="13">
        <v>0</v>
      </c>
      <c r="E24">
        <v>3</v>
      </c>
      <c r="F24" s="13">
        <v>3</v>
      </c>
      <c r="G24" s="3"/>
      <c r="H24" s="3">
        <f>3</f>
        <v>3</v>
      </c>
    </row>
    <row r="25" spans="1:8">
      <c r="A25" s="15" t="s">
        <v>39</v>
      </c>
      <c r="B25" s="2"/>
      <c r="C25" s="3"/>
      <c r="D25" s="3"/>
      <c r="E25">
        <v>2</v>
      </c>
      <c r="F25" s="3"/>
      <c r="G25" s="3"/>
      <c r="H25" s="3">
        <v>2</v>
      </c>
    </row>
    <row r="26" spans="1:8">
      <c r="A26" s="15" t="s">
        <v>27</v>
      </c>
      <c r="B26" s="2">
        <v>2</v>
      </c>
      <c r="C26" s="13">
        <v>2</v>
      </c>
      <c r="D26" s="13">
        <v>2</v>
      </c>
      <c r="E26">
        <v>1</v>
      </c>
      <c r="F26" s="13">
        <v>1</v>
      </c>
      <c r="G26" s="3"/>
      <c r="H26" s="3">
        <f>AVERAGE(B26,C26,D26,E26,F26)</f>
        <v>1.6</v>
      </c>
    </row>
    <row r="27" spans="1:8">
      <c r="A27" s="15" t="s">
        <v>28</v>
      </c>
      <c r="B27" s="2">
        <v>0</v>
      </c>
      <c r="C27" s="13">
        <v>0</v>
      </c>
      <c r="D27" s="13">
        <v>0</v>
      </c>
      <c r="E27">
        <v>0</v>
      </c>
      <c r="F27" s="13">
        <v>0</v>
      </c>
      <c r="G27" s="3"/>
      <c r="H27" s="13">
        <v>0</v>
      </c>
    </row>
    <row r="28" spans="1:8">
      <c r="A28" s="27" t="s">
        <v>29</v>
      </c>
      <c r="B28" s="5">
        <v>5</v>
      </c>
      <c r="C28" s="6"/>
      <c r="D28" s="6">
        <v>1</v>
      </c>
      <c r="E28" s="6"/>
      <c r="F28" s="6">
        <v>4</v>
      </c>
      <c r="G28" s="6">
        <v>1</v>
      </c>
      <c r="H28" s="6">
        <f>AVERAGE(B28,D28,F28,G28)</f>
        <v>2.75</v>
      </c>
    </row>
    <row r="29" spans="1:8">
      <c r="A2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K12" sqref="K12"/>
    </sheetView>
  </sheetViews>
  <sheetFormatPr baseColWidth="10" defaultRowHeight="15" x14ac:dyDescent="0"/>
  <cols>
    <col min="1" max="1" width="13" bestFit="1" customWidth="1"/>
  </cols>
  <sheetData>
    <row r="1" spans="1:8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41</v>
      </c>
      <c r="H1" s="12" t="s">
        <v>43</v>
      </c>
    </row>
    <row r="2" spans="1:8">
      <c r="A2" s="15" t="s">
        <v>14</v>
      </c>
      <c r="B2" s="2">
        <v>0.56520000000000004</v>
      </c>
      <c r="C2" s="3"/>
      <c r="D2" s="3"/>
      <c r="E2" s="3"/>
      <c r="F2" s="3"/>
      <c r="G2" s="3">
        <v>0.56520000000000004</v>
      </c>
      <c r="H2" s="4">
        <f>AVERAGE(B2,G2)</f>
        <v>0.56520000000000004</v>
      </c>
    </row>
    <row r="3" spans="1:8">
      <c r="A3" s="15" t="s">
        <v>15</v>
      </c>
      <c r="B3" s="2">
        <v>0.3846</v>
      </c>
      <c r="C3" s="3"/>
      <c r="D3" s="13">
        <v>0</v>
      </c>
      <c r="E3" s="3"/>
      <c r="F3" s="3">
        <v>0.5</v>
      </c>
      <c r="G3" s="3">
        <v>0</v>
      </c>
      <c r="H3" s="4">
        <f>AVERAGE(B3,F3)</f>
        <v>0.44230000000000003</v>
      </c>
    </row>
    <row r="4" spans="1:8">
      <c r="A4" s="15" t="s">
        <v>16</v>
      </c>
      <c r="B4" s="2">
        <v>0</v>
      </c>
      <c r="C4" s="3"/>
      <c r="D4" s="3"/>
      <c r="E4" s="3"/>
      <c r="F4" s="3"/>
      <c r="G4" s="3"/>
      <c r="H4" s="4"/>
    </row>
    <row r="5" spans="1:8">
      <c r="A5" s="15" t="s">
        <v>18</v>
      </c>
      <c r="B5" s="2">
        <v>0</v>
      </c>
      <c r="C5" s="3"/>
      <c r="D5" s="3"/>
      <c r="E5" s="3"/>
      <c r="F5" s="3"/>
      <c r="G5" s="3"/>
      <c r="H5" s="4"/>
    </row>
    <row r="6" spans="1:8">
      <c r="A6" s="15" t="s">
        <v>17</v>
      </c>
      <c r="B6" s="2">
        <v>0.5</v>
      </c>
      <c r="C6" s="3"/>
      <c r="D6" s="3"/>
      <c r="E6" s="3"/>
      <c r="F6" s="3">
        <v>0.66669999999999996</v>
      </c>
      <c r="G6" s="3"/>
      <c r="H6" s="4">
        <f>AVERAGE(B6,F6)</f>
        <v>0.58335000000000004</v>
      </c>
    </row>
    <row r="7" spans="1:8">
      <c r="A7" s="15" t="s">
        <v>19</v>
      </c>
      <c r="B7" s="2">
        <v>0.75</v>
      </c>
      <c r="C7" s="13">
        <v>0.61539999999999995</v>
      </c>
      <c r="D7" s="13">
        <v>0.61539999999999995</v>
      </c>
      <c r="E7" s="3">
        <v>0.55000000000000004</v>
      </c>
      <c r="F7" s="13">
        <v>0.63639999999999997</v>
      </c>
      <c r="G7" s="3">
        <v>0.4</v>
      </c>
      <c r="H7" s="4">
        <f>AVERAGE(B7,C7,D7,E7,F7,G7)</f>
        <v>0.59453333333333336</v>
      </c>
    </row>
    <row r="8" spans="1:8">
      <c r="A8" s="15" t="s">
        <v>30</v>
      </c>
      <c r="B8" s="2"/>
      <c r="C8" s="3"/>
      <c r="D8" s="3"/>
      <c r="E8" s="3"/>
      <c r="F8" s="3"/>
      <c r="G8" s="3">
        <v>0</v>
      </c>
      <c r="H8" s="4">
        <v>0</v>
      </c>
    </row>
    <row r="9" spans="1:8">
      <c r="A9" s="15" t="s">
        <v>38</v>
      </c>
      <c r="B9" s="2"/>
      <c r="C9" s="3"/>
      <c r="D9" s="3"/>
      <c r="E9" s="3">
        <v>0</v>
      </c>
      <c r="F9" s="3"/>
      <c r="G9" s="3"/>
      <c r="H9" s="4">
        <v>0</v>
      </c>
    </row>
    <row r="10" spans="1:8">
      <c r="A10" s="15" t="s">
        <v>20</v>
      </c>
      <c r="B10" s="2">
        <v>1</v>
      </c>
      <c r="C10" s="3"/>
      <c r="D10" s="3"/>
      <c r="E10" s="3"/>
      <c r="F10" s="3"/>
      <c r="G10" s="3">
        <v>0.66669999999999996</v>
      </c>
      <c r="H10" s="4">
        <f>AVERAGE(B10,G10)</f>
        <v>0.83335000000000004</v>
      </c>
    </row>
    <row r="11" spans="1:8">
      <c r="A11" s="15" t="s">
        <v>31</v>
      </c>
      <c r="B11" s="2"/>
      <c r="C11" s="13">
        <v>0.4138</v>
      </c>
      <c r="D11" s="13">
        <v>0.4138</v>
      </c>
      <c r="E11" s="3">
        <v>0.48</v>
      </c>
      <c r="F11" s="3">
        <v>0.45829999999999999</v>
      </c>
      <c r="G11" s="3">
        <v>0.38090000000000002</v>
      </c>
      <c r="H11" s="4">
        <f>AVERAGE(C11,D11,E11,F11,G11)</f>
        <v>0.42935999999999996</v>
      </c>
    </row>
    <row r="12" spans="1:8">
      <c r="A12" s="15" t="s">
        <v>21</v>
      </c>
      <c r="B12" s="2">
        <v>1</v>
      </c>
      <c r="C12" s="13">
        <v>1</v>
      </c>
      <c r="D12" s="13">
        <v>1</v>
      </c>
      <c r="E12" s="13">
        <v>0</v>
      </c>
      <c r="F12" s="13">
        <v>0</v>
      </c>
      <c r="G12" s="3">
        <v>1</v>
      </c>
      <c r="H12" s="32">
        <v>1</v>
      </c>
    </row>
    <row r="13" spans="1:8">
      <c r="A13" s="15" t="s">
        <v>22</v>
      </c>
      <c r="B13" s="2">
        <v>0.66700000000000004</v>
      </c>
      <c r="C13" s="13">
        <v>0</v>
      </c>
      <c r="D13" s="13">
        <v>0</v>
      </c>
      <c r="E13" s="13">
        <v>0</v>
      </c>
      <c r="F13" s="13">
        <v>0</v>
      </c>
      <c r="G13" s="3">
        <v>0.5</v>
      </c>
      <c r="H13" s="4">
        <f>AVERAGE(B13,G13)</f>
        <v>0.58350000000000002</v>
      </c>
    </row>
    <row r="14" spans="1:8">
      <c r="A14" s="15" t="s">
        <v>23</v>
      </c>
      <c r="B14" s="2">
        <v>0.66700000000000004</v>
      </c>
      <c r="C14" s="13">
        <v>0.48</v>
      </c>
      <c r="D14" s="13">
        <v>0.51849999999999996</v>
      </c>
      <c r="E14" s="13">
        <v>0.63160000000000005</v>
      </c>
      <c r="F14" s="13">
        <v>0.55000000000000004</v>
      </c>
      <c r="G14" s="3">
        <v>0.6875</v>
      </c>
      <c r="H14" s="4">
        <f>AVERAGE(B14,C14,D14,E14,F14,G14)</f>
        <v>0.58910000000000007</v>
      </c>
    </row>
    <row r="15" spans="1:8">
      <c r="A15" s="15" t="s">
        <v>32</v>
      </c>
      <c r="B15" s="2"/>
      <c r="C15" s="3"/>
      <c r="D15" s="3"/>
      <c r="E15" s="3"/>
      <c r="F15" s="3"/>
      <c r="G15" s="3">
        <v>0</v>
      </c>
      <c r="H15" s="4">
        <v>0</v>
      </c>
    </row>
    <row r="16" spans="1:8">
      <c r="A16" s="15" t="s">
        <v>33</v>
      </c>
      <c r="B16" s="2"/>
      <c r="C16" s="3"/>
      <c r="D16" s="13">
        <v>0.64290000000000003</v>
      </c>
      <c r="E16" s="3"/>
      <c r="F16" s="3"/>
      <c r="G16" s="3">
        <v>0.375</v>
      </c>
      <c r="H16" s="4">
        <f>AVERAGE(D16,G16)</f>
        <v>0.50895000000000001</v>
      </c>
    </row>
    <row r="17" spans="1:8">
      <c r="A17" s="15" t="s">
        <v>34</v>
      </c>
      <c r="B17" s="2"/>
      <c r="C17" s="13">
        <v>0</v>
      </c>
      <c r="D17" s="13">
        <v>0</v>
      </c>
      <c r="E17" s="3"/>
      <c r="F17" s="3"/>
      <c r="G17" s="3">
        <v>0</v>
      </c>
      <c r="H17" s="32">
        <v>0</v>
      </c>
    </row>
    <row r="18" spans="1:8">
      <c r="A18" s="15" t="s">
        <v>24</v>
      </c>
      <c r="B18" s="2">
        <v>0.84609999999999996</v>
      </c>
      <c r="C18" s="13">
        <v>0.64710000000000001</v>
      </c>
      <c r="D18" s="13">
        <v>0.64710000000000001</v>
      </c>
      <c r="E18" s="3">
        <v>0.84619999999999995</v>
      </c>
      <c r="F18" s="13">
        <v>0.76919999999999999</v>
      </c>
      <c r="G18" s="3">
        <v>0.53849999999999998</v>
      </c>
      <c r="H18" s="4">
        <f>AVERAGE(B18,C18,D18,E18,F18,G18)</f>
        <v>0.7157</v>
      </c>
    </row>
    <row r="19" spans="1:8">
      <c r="A19" s="15" t="s">
        <v>40</v>
      </c>
      <c r="B19" s="2"/>
      <c r="C19" s="3"/>
      <c r="D19" s="3"/>
      <c r="E19" s="3">
        <v>0</v>
      </c>
      <c r="F19" s="3"/>
      <c r="G19" s="3">
        <v>0</v>
      </c>
      <c r="H19" s="4">
        <v>0</v>
      </c>
    </row>
    <row r="20" spans="1:8">
      <c r="A20" s="15" t="s">
        <v>37</v>
      </c>
      <c r="B20" s="2"/>
      <c r="C20" s="3">
        <v>0</v>
      </c>
      <c r="D20" s="13">
        <v>0</v>
      </c>
      <c r="E20" s="3"/>
      <c r="F20" s="3"/>
      <c r="G20" s="3"/>
      <c r="H20" s="32">
        <v>0</v>
      </c>
    </row>
    <row r="21" spans="1:8">
      <c r="A21" s="15" t="s">
        <v>25</v>
      </c>
      <c r="B21" s="2">
        <v>0</v>
      </c>
      <c r="C21" s="13">
        <v>1</v>
      </c>
      <c r="D21" s="3">
        <v>1</v>
      </c>
      <c r="E21" s="3">
        <v>0.31430000000000002</v>
      </c>
      <c r="F21" s="3">
        <v>0.4</v>
      </c>
      <c r="G21" s="3"/>
      <c r="H21" s="4">
        <f>AVERAGE(C21,D21,E21,F21)</f>
        <v>0.67857500000000004</v>
      </c>
    </row>
    <row r="22" spans="1:8">
      <c r="A22" s="15" t="s">
        <v>35</v>
      </c>
      <c r="B22" s="2"/>
      <c r="C22" s="13">
        <v>0.75</v>
      </c>
      <c r="D22" s="13">
        <v>0.75</v>
      </c>
      <c r="E22" s="3"/>
      <c r="F22" s="3">
        <v>0.375</v>
      </c>
      <c r="G22" s="3"/>
      <c r="H22" s="4">
        <f>AVERAGE(C22,D22,F22)</f>
        <v>0.625</v>
      </c>
    </row>
    <row r="23" spans="1:8">
      <c r="A23" s="15" t="s">
        <v>26</v>
      </c>
      <c r="B23" s="2">
        <v>0.66669999999999996</v>
      </c>
      <c r="C23" s="13">
        <v>0.6</v>
      </c>
      <c r="D23" s="13">
        <v>0.6</v>
      </c>
      <c r="E23" s="3">
        <v>0.83330000000000004</v>
      </c>
      <c r="F23" s="13">
        <v>0.8</v>
      </c>
      <c r="G23" s="3">
        <v>0.4</v>
      </c>
      <c r="H23" s="4">
        <f>AVERAGE(B23,C23,D23,E23,F23,G23)</f>
        <v>0.65</v>
      </c>
    </row>
    <row r="24" spans="1:8">
      <c r="A24" s="15" t="s">
        <v>36</v>
      </c>
      <c r="B24" s="2"/>
      <c r="C24" s="13">
        <v>0</v>
      </c>
      <c r="D24" s="13">
        <v>0</v>
      </c>
      <c r="E24" s="3">
        <v>0.42309999999999998</v>
      </c>
      <c r="F24" s="13">
        <v>0.5</v>
      </c>
      <c r="G24" s="3"/>
      <c r="H24" s="4">
        <f>AVERAGE(E24,F24)</f>
        <v>0.46155000000000002</v>
      </c>
    </row>
    <row r="25" spans="1:8">
      <c r="A25" s="15" t="s">
        <v>39</v>
      </c>
      <c r="B25" s="2"/>
      <c r="C25" s="3"/>
      <c r="D25" s="3"/>
      <c r="E25" s="13">
        <v>0.64700000000000002</v>
      </c>
      <c r="F25" s="3"/>
      <c r="G25" s="3"/>
      <c r="H25" s="4">
        <f>E25</f>
        <v>0.64700000000000002</v>
      </c>
    </row>
    <row r="26" spans="1:8">
      <c r="A26" s="15" t="s">
        <v>27</v>
      </c>
      <c r="B26" s="2">
        <v>0.75</v>
      </c>
      <c r="C26" s="13">
        <v>0.75</v>
      </c>
      <c r="D26" s="13">
        <v>0.75</v>
      </c>
      <c r="E26" s="13">
        <v>1</v>
      </c>
      <c r="F26" s="13">
        <v>1</v>
      </c>
      <c r="G26" s="3"/>
      <c r="H26" s="4">
        <f>AVERAGE(B26,C26,D26,E26,F26)</f>
        <v>0.85</v>
      </c>
    </row>
    <row r="27" spans="1:8">
      <c r="A27" s="15" t="s">
        <v>28</v>
      </c>
      <c r="B27" s="2">
        <v>0</v>
      </c>
      <c r="C27" s="13">
        <v>0</v>
      </c>
      <c r="D27" s="13">
        <v>1</v>
      </c>
      <c r="E27" s="13">
        <v>0</v>
      </c>
      <c r="F27" s="13">
        <v>0</v>
      </c>
      <c r="G27" s="3"/>
      <c r="H27" s="32">
        <v>1</v>
      </c>
    </row>
    <row r="28" spans="1:8">
      <c r="A28" s="27" t="s">
        <v>29</v>
      </c>
      <c r="B28" s="5">
        <v>0.31580000000000003</v>
      </c>
      <c r="C28" s="6"/>
      <c r="D28" s="6">
        <v>0</v>
      </c>
      <c r="E28" s="6"/>
      <c r="F28" s="6">
        <v>0.4</v>
      </c>
      <c r="G28" s="6">
        <v>1</v>
      </c>
      <c r="H28" s="7">
        <f>AVERAGE(B28,F28,G28)</f>
        <v>0.57193333333333329</v>
      </c>
    </row>
    <row r="29" spans="1:8">
      <c r="A2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J13" sqref="J13"/>
    </sheetView>
  </sheetViews>
  <sheetFormatPr baseColWidth="10" defaultRowHeight="15" x14ac:dyDescent="0"/>
  <cols>
    <col min="1" max="1" width="13" bestFit="1" customWidth="1"/>
  </cols>
  <sheetData>
    <row r="1" spans="1:7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41</v>
      </c>
    </row>
    <row r="2" spans="1:7">
      <c r="A2" s="15" t="s">
        <v>14</v>
      </c>
      <c r="B2" s="2">
        <v>0.66669999999999996</v>
      </c>
      <c r="C2" s="3"/>
      <c r="D2" s="3"/>
      <c r="E2" s="3"/>
      <c r="F2" s="3"/>
      <c r="G2" s="4">
        <v>0.66669999999999996</v>
      </c>
    </row>
    <row r="3" spans="1:7">
      <c r="A3" s="15" t="s">
        <v>15</v>
      </c>
      <c r="B3" s="2">
        <v>0.48330000000000001</v>
      </c>
      <c r="C3" s="3"/>
      <c r="D3" s="13">
        <v>0</v>
      </c>
      <c r="E3" s="3"/>
      <c r="F3" s="3">
        <v>0.61109999999999998</v>
      </c>
      <c r="G3" s="4">
        <v>0</v>
      </c>
    </row>
    <row r="4" spans="1:7">
      <c r="A4" s="15" t="s">
        <v>16</v>
      </c>
      <c r="B4" s="2">
        <v>0</v>
      </c>
      <c r="C4" s="3"/>
      <c r="D4" s="3"/>
      <c r="E4" s="3"/>
      <c r="F4" s="3"/>
      <c r="G4" s="4"/>
    </row>
    <row r="5" spans="1:7">
      <c r="A5" s="15" t="s">
        <v>18</v>
      </c>
      <c r="B5" s="2">
        <v>0</v>
      </c>
      <c r="C5" s="3"/>
      <c r="D5" s="3"/>
      <c r="E5" s="3"/>
      <c r="F5" s="3"/>
      <c r="G5" s="4"/>
    </row>
    <row r="6" spans="1:7">
      <c r="A6" s="15" t="s">
        <v>17</v>
      </c>
      <c r="B6" s="2">
        <v>0.58330000000000004</v>
      </c>
      <c r="C6" s="3"/>
      <c r="D6" s="3"/>
      <c r="E6" s="3"/>
      <c r="F6" s="3">
        <v>0.75</v>
      </c>
      <c r="G6" s="4"/>
    </row>
    <row r="7" spans="1:7">
      <c r="A7" s="15" t="s">
        <v>19</v>
      </c>
      <c r="B7" s="2">
        <v>0.83330000000000004</v>
      </c>
      <c r="C7" s="13">
        <v>0.72919999999999996</v>
      </c>
      <c r="D7" s="13">
        <v>0.72919999999999996</v>
      </c>
      <c r="E7" s="3">
        <v>0.68179999999999996</v>
      </c>
      <c r="F7" s="13">
        <v>0.76190000000000002</v>
      </c>
      <c r="G7" s="4">
        <v>0.52080000000000004</v>
      </c>
    </row>
    <row r="8" spans="1:7">
      <c r="A8" s="15" t="s">
        <v>30</v>
      </c>
      <c r="B8" s="2"/>
      <c r="C8" s="3"/>
      <c r="D8" s="3"/>
      <c r="E8" s="3"/>
      <c r="F8" s="3"/>
      <c r="G8" s="4">
        <v>0</v>
      </c>
    </row>
    <row r="9" spans="1:7">
      <c r="A9" s="15" t="s">
        <v>38</v>
      </c>
      <c r="B9" s="2"/>
      <c r="C9" s="3"/>
      <c r="D9" s="3"/>
      <c r="E9" s="3">
        <v>0</v>
      </c>
      <c r="F9" s="3"/>
      <c r="G9" s="4"/>
    </row>
    <row r="10" spans="1:7">
      <c r="A10" s="15" t="s">
        <v>20</v>
      </c>
      <c r="B10" s="2">
        <v>1</v>
      </c>
      <c r="C10" s="3"/>
      <c r="D10" s="3"/>
      <c r="E10" s="3"/>
      <c r="F10" s="3"/>
      <c r="G10" s="4">
        <v>0.75</v>
      </c>
    </row>
    <row r="11" spans="1:7">
      <c r="A11" s="15" t="s">
        <v>31</v>
      </c>
      <c r="B11" s="2"/>
      <c r="C11" s="13">
        <v>0.46529999999999999</v>
      </c>
      <c r="D11" s="13">
        <v>0.46529999999999999</v>
      </c>
      <c r="E11" s="3">
        <v>0.51390000000000002</v>
      </c>
      <c r="F11" s="3">
        <v>0.5</v>
      </c>
      <c r="G11" s="4">
        <v>0.47289999999999999</v>
      </c>
    </row>
    <row r="12" spans="1:7">
      <c r="A12" s="15" t="s">
        <v>21</v>
      </c>
      <c r="B12" s="2">
        <v>1</v>
      </c>
      <c r="C12" s="13">
        <v>1</v>
      </c>
      <c r="D12" s="13">
        <v>1</v>
      </c>
      <c r="E12" s="13">
        <v>0</v>
      </c>
      <c r="F12" s="13">
        <v>0</v>
      </c>
      <c r="G12" s="4">
        <v>1</v>
      </c>
    </row>
    <row r="13" spans="1:7">
      <c r="A13" s="15" t="s">
        <v>22</v>
      </c>
      <c r="B13" s="2">
        <v>0.75</v>
      </c>
      <c r="C13" s="13">
        <v>0</v>
      </c>
      <c r="D13" s="13">
        <v>0</v>
      </c>
      <c r="E13" s="13">
        <v>0</v>
      </c>
      <c r="F13" s="13">
        <v>0</v>
      </c>
      <c r="G13" s="4">
        <v>0.61109999999999998</v>
      </c>
    </row>
    <row r="14" spans="1:7">
      <c r="A14" s="15" t="s">
        <v>23</v>
      </c>
      <c r="B14" s="2">
        <v>0.75</v>
      </c>
      <c r="C14" s="13">
        <v>0.60419999999999996</v>
      </c>
      <c r="D14" s="13">
        <v>0.63690000000000002</v>
      </c>
      <c r="E14" s="13">
        <v>0.76390000000000002</v>
      </c>
      <c r="F14" s="13">
        <v>0.65149999999999997</v>
      </c>
      <c r="G14" s="4">
        <v>0.80300000000000005</v>
      </c>
    </row>
    <row r="15" spans="1:7">
      <c r="A15" s="15" t="s">
        <v>32</v>
      </c>
      <c r="B15" s="2"/>
      <c r="C15" s="3"/>
      <c r="D15" s="3"/>
      <c r="E15" s="3"/>
      <c r="F15" s="3"/>
      <c r="G15" s="4">
        <v>0</v>
      </c>
    </row>
    <row r="16" spans="1:7">
      <c r="A16" s="15" t="s">
        <v>33</v>
      </c>
      <c r="B16" s="2"/>
      <c r="C16" s="3"/>
      <c r="D16" s="13">
        <v>0.75929999999999997</v>
      </c>
      <c r="E16" s="3"/>
      <c r="F16" s="3"/>
      <c r="G16" s="4">
        <v>0.54720000000000002</v>
      </c>
    </row>
    <row r="17" spans="1:7">
      <c r="A17" s="15" t="s">
        <v>34</v>
      </c>
      <c r="B17" s="2"/>
      <c r="C17" s="13">
        <v>0</v>
      </c>
      <c r="D17" s="13">
        <v>0</v>
      </c>
      <c r="E17" s="3"/>
      <c r="F17" s="3"/>
      <c r="G17" s="4">
        <v>0</v>
      </c>
    </row>
    <row r="18" spans="1:7">
      <c r="A18" s="15" t="s">
        <v>24</v>
      </c>
      <c r="B18" s="2">
        <v>0.90910000000000002</v>
      </c>
      <c r="C18" s="13">
        <v>0.75760000000000005</v>
      </c>
      <c r="D18" s="13">
        <v>0.75760000000000005</v>
      </c>
      <c r="E18" s="3">
        <v>0.90910000000000002</v>
      </c>
      <c r="F18" s="13">
        <v>0.85</v>
      </c>
      <c r="G18" s="4">
        <v>0.72619999999999996</v>
      </c>
    </row>
    <row r="19" spans="1:7">
      <c r="A19" s="15" t="s">
        <v>40</v>
      </c>
      <c r="B19" s="2"/>
      <c r="C19" s="3"/>
      <c r="D19" s="3"/>
      <c r="E19" s="3">
        <v>0</v>
      </c>
      <c r="F19" s="3"/>
      <c r="G19" s="4">
        <v>0</v>
      </c>
    </row>
    <row r="20" spans="1:7">
      <c r="A20" s="15" t="s">
        <v>37</v>
      </c>
      <c r="B20" s="2"/>
      <c r="C20" s="3">
        <v>0</v>
      </c>
      <c r="D20" s="13">
        <v>0</v>
      </c>
      <c r="E20" s="3"/>
      <c r="F20" s="3"/>
      <c r="G20" s="4"/>
    </row>
    <row r="21" spans="1:7">
      <c r="A21" s="15" t="s">
        <v>25</v>
      </c>
      <c r="B21" s="2">
        <v>0</v>
      </c>
      <c r="C21" s="13">
        <v>1</v>
      </c>
      <c r="D21" s="13">
        <v>1</v>
      </c>
      <c r="E21" s="3">
        <v>0.37119999999999997</v>
      </c>
      <c r="F21" s="3">
        <v>0.52080000000000004</v>
      </c>
      <c r="G21" s="4"/>
    </row>
    <row r="22" spans="1:7">
      <c r="A22" s="15" t="s">
        <v>35</v>
      </c>
      <c r="B22" s="2"/>
      <c r="C22" s="13">
        <v>0.83330000000000004</v>
      </c>
      <c r="D22" s="13">
        <v>0.83330000000000004</v>
      </c>
      <c r="E22" s="3"/>
      <c r="F22">
        <v>0.54720000000000002</v>
      </c>
      <c r="G22" s="4"/>
    </row>
    <row r="23" spans="1:7">
      <c r="A23" s="15" t="s">
        <v>26</v>
      </c>
      <c r="B23" s="2">
        <v>0.75</v>
      </c>
      <c r="C23" s="13">
        <v>0.72219999999999995</v>
      </c>
      <c r="D23" s="13">
        <v>0.72219999999999995</v>
      </c>
      <c r="E23" s="3">
        <v>0.9</v>
      </c>
      <c r="F23" s="3">
        <v>0.875</v>
      </c>
      <c r="G23" s="4">
        <v>0.52080000000000004</v>
      </c>
    </row>
    <row r="24" spans="1:7">
      <c r="A24" s="15" t="s">
        <v>36</v>
      </c>
      <c r="B24" s="2"/>
      <c r="C24" s="13">
        <v>0</v>
      </c>
      <c r="D24" s="13">
        <v>0</v>
      </c>
      <c r="E24" s="3">
        <v>0.46970000000000001</v>
      </c>
      <c r="F24" s="13">
        <v>0.61109999999999998</v>
      </c>
      <c r="G24" s="4"/>
    </row>
    <row r="25" spans="1:7">
      <c r="A25" s="15" t="s">
        <v>39</v>
      </c>
      <c r="B25" s="2"/>
      <c r="C25" s="3"/>
      <c r="D25" s="3"/>
      <c r="E25" s="13">
        <v>0.72729999999999995</v>
      </c>
      <c r="F25" s="13"/>
      <c r="G25" s="4"/>
    </row>
    <row r="26" spans="1:7">
      <c r="A26" s="15" t="s">
        <v>27</v>
      </c>
      <c r="B26" s="2">
        <v>0.83330000000000004</v>
      </c>
      <c r="C26" s="13">
        <v>0.83330000000000004</v>
      </c>
      <c r="D26" s="13">
        <v>0.83330000000000004</v>
      </c>
      <c r="E26" s="13">
        <v>1</v>
      </c>
      <c r="F26" s="13">
        <v>1</v>
      </c>
      <c r="G26" s="4"/>
    </row>
    <row r="27" spans="1:7">
      <c r="A27" s="15" t="s">
        <v>28</v>
      </c>
      <c r="B27" s="2">
        <v>0</v>
      </c>
      <c r="C27" s="13">
        <v>0</v>
      </c>
      <c r="D27" s="13">
        <v>0</v>
      </c>
      <c r="E27" s="13">
        <v>0</v>
      </c>
      <c r="F27" s="13">
        <v>0</v>
      </c>
      <c r="G27" s="4"/>
    </row>
    <row r="28" spans="1:7">
      <c r="A28" s="27" t="s">
        <v>29</v>
      </c>
      <c r="B28" s="5">
        <v>0.42220000000000002</v>
      </c>
      <c r="C28" s="6"/>
      <c r="D28" s="6">
        <v>1</v>
      </c>
      <c r="E28" s="6"/>
      <c r="F28" s="6">
        <v>0.52080000000000004</v>
      </c>
      <c r="G28" s="7">
        <v>1</v>
      </c>
    </row>
    <row r="29" spans="1:7">
      <c r="A2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31" sqref="G31"/>
    </sheetView>
  </sheetViews>
  <sheetFormatPr baseColWidth="10" defaultRowHeight="15" x14ac:dyDescent="0"/>
  <cols>
    <col min="1" max="1" width="13" bestFit="1" customWidth="1"/>
  </cols>
  <sheetData>
    <row r="1" spans="1:8">
      <c r="A1" s="28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41</v>
      </c>
      <c r="H1" s="12" t="s">
        <v>44</v>
      </c>
    </row>
    <row r="2" spans="1:8">
      <c r="A2" s="29" t="s">
        <v>14</v>
      </c>
      <c r="B2" s="2">
        <v>0</v>
      </c>
      <c r="C2" s="3"/>
      <c r="D2" s="3"/>
      <c r="E2" s="3"/>
      <c r="F2" s="3"/>
      <c r="G2" s="3">
        <v>0</v>
      </c>
      <c r="H2" s="4">
        <v>0</v>
      </c>
    </row>
    <row r="3" spans="1:8">
      <c r="A3" s="29" t="s">
        <v>15</v>
      </c>
      <c r="B3" s="2">
        <v>5</v>
      </c>
      <c r="C3" s="3"/>
      <c r="D3" s="13">
        <v>0</v>
      </c>
      <c r="E3" s="3"/>
      <c r="F3" s="3">
        <v>3</v>
      </c>
      <c r="G3" s="3">
        <v>0</v>
      </c>
      <c r="H3" s="32">
        <v>4</v>
      </c>
    </row>
    <row r="4" spans="1:8">
      <c r="A4" s="29" t="s">
        <v>16</v>
      </c>
      <c r="B4" s="2">
        <v>0</v>
      </c>
      <c r="C4" s="3"/>
      <c r="D4" s="3"/>
      <c r="E4" s="3"/>
      <c r="F4" s="3"/>
      <c r="G4" s="3"/>
      <c r="H4" s="4">
        <v>0</v>
      </c>
    </row>
    <row r="5" spans="1:8">
      <c r="A5" s="29" t="s">
        <v>18</v>
      </c>
      <c r="B5" s="2">
        <v>0</v>
      </c>
      <c r="C5" s="3"/>
      <c r="D5" s="3"/>
      <c r="E5" s="3"/>
      <c r="F5" s="3"/>
      <c r="G5" s="3"/>
      <c r="H5" s="32">
        <v>0</v>
      </c>
    </row>
    <row r="6" spans="1:8">
      <c r="A6" s="29" t="s">
        <v>17</v>
      </c>
      <c r="B6" s="2">
        <v>8.8332999999999995</v>
      </c>
      <c r="C6" s="3"/>
      <c r="D6" s="3"/>
      <c r="E6" s="3"/>
      <c r="F6" s="3">
        <v>10</v>
      </c>
      <c r="G6" s="3"/>
      <c r="H6" s="4">
        <f>AVERAGE(B6,F6)</f>
        <v>9.4166500000000006</v>
      </c>
    </row>
    <row r="7" spans="1:8">
      <c r="A7" s="29" t="s">
        <v>19</v>
      </c>
      <c r="B7" s="2">
        <v>1</v>
      </c>
      <c r="C7" s="13">
        <v>6</v>
      </c>
      <c r="D7" s="13">
        <v>4.8333000000000004</v>
      </c>
      <c r="E7" s="3">
        <v>2.8332999999999999</v>
      </c>
      <c r="F7" s="13">
        <v>5</v>
      </c>
      <c r="G7" s="3">
        <v>0</v>
      </c>
      <c r="H7" s="4">
        <f>AVERAGE(B7,C7,D7,E7,F7)</f>
        <v>3.9333200000000006</v>
      </c>
    </row>
    <row r="8" spans="1:8">
      <c r="A8" s="29" t="s">
        <v>30</v>
      </c>
      <c r="B8" s="2"/>
      <c r="C8" s="3"/>
      <c r="D8" s="3"/>
      <c r="E8" s="3"/>
      <c r="F8" s="3"/>
      <c r="G8" s="3">
        <v>0</v>
      </c>
      <c r="H8" s="32">
        <v>0</v>
      </c>
    </row>
    <row r="9" spans="1:8">
      <c r="A9" s="29" t="s">
        <v>38</v>
      </c>
      <c r="B9" s="2"/>
      <c r="C9" s="3"/>
      <c r="D9" s="3"/>
      <c r="E9" s="3">
        <v>0</v>
      </c>
      <c r="F9" s="3"/>
      <c r="G9" s="3"/>
      <c r="H9" s="32">
        <v>0</v>
      </c>
    </row>
    <row r="10" spans="1:8">
      <c r="A10" s="29" t="s">
        <v>20</v>
      </c>
      <c r="B10" s="2">
        <v>2.3332999999999999</v>
      </c>
      <c r="C10" s="3"/>
      <c r="D10" s="3"/>
      <c r="E10" s="3"/>
      <c r="F10" s="3"/>
      <c r="G10" s="3">
        <v>15</v>
      </c>
      <c r="H10" s="4">
        <f>AVERAGE(B10,G10)</f>
        <v>8.6666500000000006</v>
      </c>
    </row>
    <row r="11" spans="1:8">
      <c r="A11" s="29" t="s">
        <v>31</v>
      </c>
      <c r="B11" s="2"/>
      <c r="C11" s="13">
        <v>0</v>
      </c>
      <c r="D11" s="13">
        <v>0</v>
      </c>
      <c r="E11" s="3">
        <v>0</v>
      </c>
      <c r="F11" s="3">
        <v>0</v>
      </c>
      <c r="G11" s="3">
        <v>0</v>
      </c>
      <c r="H11" s="32">
        <v>0</v>
      </c>
    </row>
    <row r="12" spans="1:8">
      <c r="A12" s="29" t="s">
        <v>21</v>
      </c>
      <c r="B12" s="2">
        <v>4</v>
      </c>
      <c r="C12" s="13">
        <v>6</v>
      </c>
      <c r="D12" s="13">
        <v>7</v>
      </c>
      <c r="E12" s="13">
        <v>0</v>
      </c>
      <c r="F12" s="13">
        <v>0</v>
      </c>
      <c r="G12" s="3">
        <v>8</v>
      </c>
      <c r="H12" s="4">
        <f>AVERAGE(B12,C12,D12,G12)</f>
        <v>6.25</v>
      </c>
    </row>
    <row r="13" spans="1:8">
      <c r="A13" s="29" t="s">
        <v>22</v>
      </c>
      <c r="B13" s="2">
        <v>3</v>
      </c>
      <c r="C13" s="13">
        <v>0</v>
      </c>
      <c r="D13" s="13">
        <v>0</v>
      </c>
      <c r="E13" s="13">
        <v>0</v>
      </c>
      <c r="F13" s="13">
        <v>0</v>
      </c>
      <c r="G13" s="3">
        <v>15</v>
      </c>
      <c r="H13" s="4">
        <f>AVERAGE(B13,G13)</f>
        <v>9</v>
      </c>
    </row>
    <row r="14" spans="1:8">
      <c r="A14" s="29" t="s">
        <v>23</v>
      </c>
      <c r="B14" s="2">
        <v>5.3333000000000004</v>
      </c>
      <c r="C14" s="13">
        <v>0</v>
      </c>
      <c r="D14" s="13">
        <v>0</v>
      </c>
      <c r="E14" s="13">
        <v>0</v>
      </c>
      <c r="F14" s="13">
        <v>0</v>
      </c>
      <c r="G14" s="3">
        <v>7.5</v>
      </c>
      <c r="H14" s="4">
        <f>AVERAGE(B14,G14)</f>
        <v>6.4166500000000006</v>
      </c>
    </row>
    <row r="15" spans="1:8">
      <c r="A15" s="29" t="s">
        <v>32</v>
      </c>
      <c r="B15" s="2"/>
      <c r="C15" s="3"/>
      <c r="D15" s="3"/>
      <c r="E15" s="3"/>
      <c r="F15" s="3"/>
      <c r="G15" s="3">
        <v>0</v>
      </c>
      <c r="H15" s="4">
        <v>0</v>
      </c>
    </row>
    <row r="16" spans="1:8">
      <c r="A16" s="29" t="s">
        <v>33</v>
      </c>
      <c r="B16" s="2"/>
      <c r="C16" s="3"/>
      <c r="D16" s="13">
        <v>3.8332999999999999</v>
      </c>
      <c r="E16" s="3"/>
      <c r="F16" s="3"/>
      <c r="G16" s="3">
        <v>2.5</v>
      </c>
      <c r="H16" s="4">
        <f>AVERAGE(D16,G16)</f>
        <v>3.1666499999999997</v>
      </c>
    </row>
    <row r="17" spans="1:8">
      <c r="A17" s="29" t="s">
        <v>34</v>
      </c>
      <c r="B17" s="2"/>
      <c r="C17" s="13">
        <v>0</v>
      </c>
      <c r="D17" s="13">
        <v>0</v>
      </c>
      <c r="E17" s="3"/>
      <c r="F17" s="3"/>
      <c r="G17" s="3">
        <v>0</v>
      </c>
      <c r="H17" s="32">
        <v>0</v>
      </c>
    </row>
    <row r="18" spans="1:8">
      <c r="A18" s="29" t="s">
        <v>24</v>
      </c>
      <c r="B18" s="2">
        <v>5</v>
      </c>
      <c r="C18" s="13">
        <v>15</v>
      </c>
      <c r="D18" s="13">
        <v>13.333299999999999</v>
      </c>
      <c r="E18" s="3">
        <v>26.833300000000001</v>
      </c>
      <c r="F18" s="13">
        <v>14</v>
      </c>
      <c r="G18" s="3">
        <v>7.5</v>
      </c>
      <c r="H18" s="4">
        <f>AVERAGE(B18,C18,D18,E18,F18,G18)</f>
        <v>13.6111</v>
      </c>
    </row>
    <row r="19" spans="1:8">
      <c r="A19" s="29" t="s">
        <v>40</v>
      </c>
      <c r="B19" s="2"/>
      <c r="C19" s="3"/>
      <c r="D19" s="3"/>
      <c r="E19" s="3">
        <v>0</v>
      </c>
      <c r="F19" s="3"/>
      <c r="G19" s="3">
        <v>0</v>
      </c>
      <c r="H19" s="4">
        <v>0</v>
      </c>
    </row>
    <row r="20" spans="1:8">
      <c r="A20" s="29" t="s">
        <v>37</v>
      </c>
      <c r="B20" s="2"/>
      <c r="C20" s="3">
        <v>0</v>
      </c>
      <c r="D20" s="13">
        <v>0</v>
      </c>
      <c r="E20" s="3"/>
      <c r="F20" s="3"/>
      <c r="G20" s="3"/>
      <c r="H20" s="32">
        <v>0</v>
      </c>
    </row>
    <row r="21" spans="1:8">
      <c r="A21" s="29" t="s">
        <v>25</v>
      </c>
      <c r="B21" s="2">
        <v>0</v>
      </c>
      <c r="C21" s="13">
        <v>5</v>
      </c>
      <c r="D21" s="13">
        <v>4</v>
      </c>
      <c r="E21" s="3">
        <v>5</v>
      </c>
      <c r="F21" s="3">
        <v>9</v>
      </c>
      <c r="G21" s="3"/>
      <c r="H21" s="4">
        <f>AVERAGE(C21,D21,E21,F21)</f>
        <v>5.75</v>
      </c>
    </row>
    <row r="22" spans="1:8">
      <c r="A22" s="29" t="s">
        <v>35</v>
      </c>
      <c r="B22" s="2"/>
      <c r="C22" s="13">
        <v>0</v>
      </c>
      <c r="D22" s="13">
        <v>0</v>
      </c>
      <c r="E22" s="3"/>
      <c r="F22" s="3">
        <v>0</v>
      </c>
      <c r="G22" s="3"/>
      <c r="H22" s="32">
        <v>0</v>
      </c>
    </row>
    <row r="23" spans="1:8">
      <c r="A23" s="29" t="s">
        <v>26</v>
      </c>
      <c r="B23" s="2">
        <v>1.8332999999999999</v>
      </c>
      <c r="C23" s="13">
        <v>0</v>
      </c>
      <c r="D23" s="13">
        <v>1</v>
      </c>
      <c r="E23" s="3">
        <v>0</v>
      </c>
      <c r="F23" s="13">
        <v>0</v>
      </c>
      <c r="G23" s="3">
        <v>4.5</v>
      </c>
      <c r="H23" s="4">
        <f>AVERAGE(B23,D23,G23)</f>
        <v>2.444433333333333</v>
      </c>
    </row>
    <row r="24" spans="1:8">
      <c r="A24" s="29" t="s">
        <v>36</v>
      </c>
      <c r="B24" s="2"/>
      <c r="C24" s="13">
        <v>0</v>
      </c>
      <c r="D24" s="13">
        <v>0</v>
      </c>
      <c r="E24" s="3">
        <v>10</v>
      </c>
      <c r="F24" s="13">
        <v>7</v>
      </c>
      <c r="G24" s="3"/>
      <c r="H24" s="4">
        <f>AVERAGE(E24,F24)</f>
        <v>8.5</v>
      </c>
    </row>
    <row r="25" spans="1:8">
      <c r="A25" s="29" t="s">
        <v>39</v>
      </c>
      <c r="B25" s="2"/>
      <c r="C25" s="3"/>
      <c r="D25" s="3"/>
      <c r="E25" s="13">
        <v>24.333300000000001</v>
      </c>
      <c r="F25" s="3"/>
      <c r="G25" s="3"/>
      <c r="H25" s="4">
        <f>E25</f>
        <v>24.333300000000001</v>
      </c>
    </row>
    <row r="26" spans="1:8">
      <c r="A26" s="29" t="s">
        <v>27</v>
      </c>
      <c r="B26" s="2">
        <v>13.666700000000001</v>
      </c>
      <c r="C26" s="13">
        <v>15</v>
      </c>
      <c r="D26" s="13">
        <v>18</v>
      </c>
      <c r="E26" s="13">
        <v>8</v>
      </c>
      <c r="F26" s="13">
        <v>11</v>
      </c>
      <c r="G26" s="3"/>
      <c r="H26" s="4">
        <f>AVERAGE(B26,C26,D26,E26,F26)</f>
        <v>13.133339999999999</v>
      </c>
    </row>
    <row r="27" spans="1:8">
      <c r="A27" s="29" t="s">
        <v>28</v>
      </c>
      <c r="B27" s="2">
        <v>0</v>
      </c>
      <c r="C27" s="13">
        <v>0</v>
      </c>
      <c r="D27" s="13">
        <v>0</v>
      </c>
      <c r="E27" s="13">
        <v>0</v>
      </c>
      <c r="F27" s="13">
        <v>0</v>
      </c>
      <c r="G27" s="3"/>
      <c r="H27" s="32">
        <v>0</v>
      </c>
    </row>
    <row r="28" spans="1:8">
      <c r="A28" s="30" t="s">
        <v>29</v>
      </c>
      <c r="B28" s="5">
        <v>0</v>
      </c>
      <c r="C28" s="6"/>
      <c r="D28" s="6">
        <v>0</v>
      </c>
      <c r="E28" s="6"/>
      <c r="F28" s="6">
        <v>0</v>
      </c>
      <c r="G28" s="6">
        <v>0</v>
      </c>
      <c r="H28" s="7">
        <v>0</v>
      </c>
    </row>
    <row r="29" spans="1:8">
      <c r="A29" s="3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J10" sqref="J10"/>
    </sheetView>
  </sheetViews>
  <sheetFormatPr baseColWidth="10" defaultRowHeight="15" x14ac:dyDescent="0"/>
  <cols>
    <col min="1" max="1" width="13" bestFit="1" customWidth="1"/>
  </cols>
  <sheetData>
    <row r="1" spans="1:8">
      <c r="A1" s="9" t="s">
        <v>0</v>
      </c>
      <c r="B1" s="33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5" t="s">
        <v>41</v>
      </c>
      <c r="H1" s="35" t="s">
        <v>44</v>
      </c>
    </row>
    <row r="2" spans="1:8">
      <c r="A2" s="15" t="s">
        <v>14</v>
      </c>
      <c r="B2" s="36">
        <v>0</v>
      </c>
      <c r="C2" s="31"/>
      <c r="D2" s="31"/>
      <c r="E2" s="31"/>
      <c r="F2" s="31"/>
      <c r="G2" s="31">
        <v>0</v>
      </c>
      <c r="H2" s="39">
        <v>0</v>
      </c>
    </row>
    <row r="3" spans="1:8">
      <c r="A3" s="15" t="s">
        <v>15</v>
      </c>
      <c r="B3" s="36">
        <v>5</v>
      </c>
      <c r="C3" s="31"/>
      <c r="D3" s="31">
        <v>0</v>
      </c>
      <c r="E3" s="31"/>
      <c r="F3" s="31">
        <v>3</v>
      </c>
      <c r="G3" s="31">
        <v>0</v>
      </c>
      <c r="H3" s="39">
        <v>4</v>
      </c>
    </row>
    <row r="4" spans="1:8">
      <c r="A4" s="15" t="s">
        <v>16</v>
      </c>
      <c r="B4" s="36">
        <v>0</v>
      </c>
      <c r="C4" s="31"/>
      <c r="D4" s="31"/>
      <c r="E4" s="31"/>
      <c r="F4" s="31"/>
      <c r="G4" s="31"/>
      <c r="H4" s="39">
        <v>0</v>
      </c>
    </row>
    <row r="5" spans="1:8">
      <c r="A5" s="15" t="s">
        <v>18</v>
      </c>
      <c r="B5" s="36">
        <v>0</v>
      </c>
      <c r="C5" s="31"/>
      <c r="D5" s="31"/>
      <c r="E5" s="31"/>
      <c r="F5" s="31"/>
      <c r="G5" s="31"/>
      <c r="H5" s="39">
        <v>0</v>
      </c>
    </row>
    <row r="6" spans="1:8">
      <c r="A6" s="15" t="s">
        <v>17</v>
      </c>
      <c r="B6" s="36">
        <v>8.8332999999999995</v>
      </c>
      <c r="C6" s="31"/>
      <c r="D6" s="31"/>
      <c r="E6" s="31"/>
      <c r="F6" s="31">
        <v>10</v>
      </c>
      <c r="G6" s="31"/>
      <c r="H6" s="39">
        <v>9.4166500000000006</v>
      </c>
    </row>
    <row r="7" spans="1:8">
      <c r="A7" s="15" t="s">
        <v>19</v>
      </c>
      <c r="B7" s="36">
        <v>1</v>
      </c>
      <c r="C7" s="31">
        <v>6</v>
      </c>
      <c r="D7" s="31">
        <v>4.8333000000000004</v>
      </c>
      <c r="E7" s="31">
        <v>2.8332999999999999</v>
      </c>
      <c r="F7" s="31">
        <v>5</v>
      </c>
      <c r="G7" s="31">
        <v>0</v>
      </c>
      <c r="H7" s="39">
        <v>3.9333200000000001</v>
      </c>
    </row>
    <row r="8" spans="1:8">
      <c r="A8" s="15" t="s">
        <v>30</v>
      </c>
      <c r="B8" s="36"/>
      <c r="C8" s="31"/>
      <c r="D8" s="31"/>
      <c r="E8" s="31"/>
      <c r="F8" s="31"/>
      <c r="G8" s="31">
        <v>0</v>
      </c>
      <c r="H8" s="39">
        <v>0</v>
      </c>
    </row>
    <row r="9" spans="1:8">
      <c r="A9" s="15" t="s">
        <v>38</v>
      </c>
      <c r="B9" s="36"/>
      <c r="C9" s="31"/>
      <c r="D9" s="31"/>
      <c r="E9" s="31">
        <v>0</v>
      </c>
      <c r="F9" s="31"/>
      <c r="G9" s="31"/>
      <c r="H9" s="39">
        <v>0</v>
      </c>
    </row>
    <row r="10" spans="1:8">
      <c r="A10" s="15" t="s">
        <v>20</v>
      </c>
      <c r="B10" s="36">
        <v>2.3332999999999999</v>
      </c>
      <c r="C10" s="31"/>
      <c r="D10" s="31"/>
      <c r="E10" s="31"/>
      <c r="F10" s="31"/>
      <c r="G10" s="31">
        <v>15</v>
      </c>
      <c r="H10" s="39">
        <v>8.6666500000000006</v>
      </c>
    </row>
    <row r="11" spans="1:8">
      <c r="A11" s="15" t="s">
        <v>31</v>
      </c>
      <c r="B11" s="36"/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9">
        <v>0</v>
      </c>
    </row>
    <row r="12" spans="1:8">
      <c r="A12" s="15" t="s">
        <v>21</v>
      </c>
      <c r="B12" s="36">
        <v>4</v>
      </c>
      <c r="C12" s="31">
        <v>6</v>
      </c>
      <c r="D12" s="31">
        <v>7</v>
      </c>
      <c r="E12" s="31">
        <v>0</v>
      </c>
      <c r="F12" s="31">
        <v>0</v>
      </c>
      <c r="G12" s="31">
        <v>8</v>
      </c>
      <c r="H12" s="39">
        <v>6.25</v>
      </c>
    </row>
    <row r="13" spans="1:8">
      <c r="A13" s="15" t="s">
        <v>22</v>
      </c>
      <c r="B13" s="36">
        <v>3</v>
      </c>
      <c r="C13" s="31">
        <v>0</v>
      </c>
      <c r="D13" s="31">
        <v>0</v>
      </c>
      <c r="E13" s="31">
        <v>0</v>
      </c>
      <c r="F13" s="31">
        <v>0</v>
      </c>
      <c r="G13" s="31">
        <v>15</v>
      </c>
      <c r="H13" s="39">
        <v>9</v>
      </c>
    </row>
    <row r="14" spans="1:8">
      <c r="A14" s="15" t="s">
        <v>23</v>
      </c>
      <c r="B14" s="36">
        <v>5.3333000000000004</v>
      </c>
      <c r="C14" s="31">
        <v>0</v>
      </c>
      <c r="D14" s="31">
        <v>0</v>
      </c>
      <c r="E14" s="31">
        <v>0</v>
      </c>
      <c r="F14" s="31">
        <v>0</v>
      </c>
      <c r="G14" s="31">
        <v>7.5</v>
      </c>
      <c r="H14" s="39">
        <v>6.4166499999999997</v>
      </c>
    </row>
    <row r="15" spans="1:8">
      <c r="A15" s="15" t="s">
        <v>32</v>
      </c>
      <c r="B15" s="36"/>
      <c r="C15" s="31"/>
      <c r="D15" s="31"/>
      <c r="E15" s="31"/>
      <c r="F15" s="31"/>
      <c r="G15" s="31">
        <v>0</v>
      </c>
      <c r="H15" s="39">
        <v>0</v>
      </c>
    </row>
    <row r="16" spans="1:8">
      <c r="A16" s="15" t="s">
        <v>33</v>
      </c>
      <c r="B16" s="36"/>
      <c r="C16" s="31"/>
      <c r="D16" s="31">
        <v>3.8332999999999999</v>
      </c>
      <c r="E16" s="31"/>
      <c r="F16" s="31"/>
      <c r="G16" s="31">
        <v>2.5</v>
      </c>
      <c r="H16" s="39">
        <v>3.1666500000000002</v>
      </c>
    </row>
    <row r="17" spans="1:8">
      <c r="A17" s="15" t="s">
        <v>34</v>
      </c>
      <c r="B17" s="36"/>
      <c r="C17" s="31">
        <v>0</v>
      </c>
      <c r="D17" s="31">
        <v>0</v>
      </c>
      <c r="E17" s="31"/>
      <c r="F17" s="31"/>
      <c r="G17" s="31">
        <v>0</v>
      </c>
      <c r="H17" s="39">
        <v>0</v>
      </c>
    </row>
    <row r="18" spans="1:8">
      <c r="A18" s="15" t="s">
        <v>24</v>
      </c>
      <c r="B18" s="36">
        <v>5</v>
      </c>
      <c r="C18" s="31">
        <v>15</v>
      </c>
      <c r="D18" s="31">
        <v>13.333299999999999</v>
      </c>
      <c r="E18" s="31">
        <v>26.833300000000001</v>
      </c>
      <c r="F18" s="31">
        <v>14</v>
      </c>
      <c r="G18" s="31">
        <v>7.5</v>
      </c>
      <c r="H18" s="39">
        <v>13.6111</v>
      </c>
    </row>
    <row r="19" spans="1:8">
      <c r="A19" s="15" t="s">
        <v>40</v>
      </c>
      <c r="B19" s="36"/>
      <c r="C19" s="31"/>
      <c r="D19" s="31"/>
      <c r="E19" s="31">
        <v>0</v>
      </c>
      <c r="F19" s="31"/>
      <c r="G19" s="31">
        <v>0</v>
      </c>
      <c r="H19" s="39">
        <v>0</v>
      </c>
    </row>
    <row r="20" spans="1:8">
      <c r="A20" s="15" t="s">
        <v>37</v>
      </c>
      <c r="B20" s="36"/>
      <c r="C20" s="31">
        <v>0</v>
      </c>
      <c r="D20" s="31">
        <v>0</v>
      </c>
      <c r="E20" s="31"/>
      <c r="F20" s="31"/>
      <c r="G20" s="31"/>
      <c r="H20" s="39">
        <v>0</v>
      </c>
    </row>
    <row r="21" spans="1:8">
      <c r="A21" s="15" t="s">
        <v>25</v>
      </c>
      <c r="B21" s="36">
        <v>0</v>
      </c>
      <c r="C21" s="31">
        <v>5</v>
      </c>
      <c r="D21" s="31">
        <v>4</v>
      </c>
      <c r="E21" s="31">
        <v>5</v>
      </c>
      <c r="F21" s="31">
        <v>9</v>
      </c>
      <c r="G21" s="31"/>
      <c r="H21" s="39">
        <v>5.75</v>
      </c>
    </row>
    <row r="22" spans="1:8">
      <c r="A22" s="15" t="s">
        <v>35</v>
      </c>
      <c r="B22" s="36"/>
      <c r="C22" s="31">
        <v>0</v>
      </c>
      <c r="D22" s="31">
        <v>0</v>
      </c>
      <c r="E22" s="31"/>
      <c r="F22" s="31">
        <v>0</v>
      </c>
      <c r="G22" s="31"/>
      <c r="H22" s="39">
        <v>0</v>
      </c>
    </row>
    <row r="23" spans="1:8">
      <c r="A23" s="15" t="s">
        <v>26</v>
      </c>
      <c r="B23" s="36">
        <v>1.8332999999999999</v>
      </c>
      <c r="C23" s="31">
        <v>0</v>
      </c>
      <c r="D23" s="31">
        <v>1</v>
      </c>
      <c r="E23" s="31">
        <v>0</v>
      </c>
      <c r="F23" s="31">
        <v>0</v>
      </c>
      <c r="G23" s="31">
        <v>4.5</v>
      </c>
      <c r="H23" s="39">
        <v>2.4444333330000001</v>
      </c>
    </row>
    <row r="24" spans="1:8">
      <c r="A24" s="15" t="s">
        <v>36</v>
      </c>
      <c r="B24" s="36"/>
      <c r="C24" s="31">
        <v>0</v>
      </c>
      <c r="D24" s="31">
        <v>0</v>
      </c>
      <c r="E24" s="31">
        <v>10</v>
      </c>
      <c r="F24" s="31">
        <v>7</v>
      </c>
      <c r="G24" s="31"/>
      <c r="H24" s="39">
        <v>8.5</v>
      </c>
    </row>
    <row r="25" spans="1:8">
      <c r="A25" s="15" t="s">
        <v>39</v>
      </c>
      <c r="B25" s="36"/>
      <c r="C25" s="31"/>
      <c r="D25" s="31"/>
      <c r="E25" s="31">
        <v>24.333300000000001</v>
      </c>
      <c r="F25" s="31"/>
      <c r="G25" s="31"/>
      <c r="H25" s="39">
        <v>24.333300000000001</v>
      </c>
    </row>
    <row r="26" spans="1:8">
      <c r="A26" s="15" t="s">
        <v>27</v>
      </c>
      <c r="B26" s="36">
        <v>13.666700000000001</v>
      </c>
      <c r="C26" s="31">
        <v>15</v>
      </c>
      <c r="D26" s="31">
        <v>18</v>
      </c>
      <c r="E26" s="31">
        <v>8</v>
      </c>
      <c r="F26" s="31">
        <v>11</v>
      </c>
      <c r="G26" s="31"/>
      <c r="H26" s="39">
        <v>13.13334</v>
      </c>
    </row>
    <row r="27" spans="1:8">
      <c r="A27" s="15" t="s">
        <v>28</v>
      </c>
      <c r="B27" s="36">
        <v>0</v>
      </c>
      <c r="C27" s="31">
        <v>0</v>
      </c>
      <c r="D27" s="31">
        <v>0</v>
      </c>
      <c r="E27" s="31">
        <v>0</v>
      </c>
      <c r="F27" s="31">
        <v>0</v>
      </c>
      <c r="G27" s="31"/>
      <c r="H27" s="39">
        <v>0</v>
      </c>
    </row>
    <row r="28" spans="1:8">
      <c r="A28" s="27" t="s">
        <v>29</v>
      </c>
      <c r="B28" s="37">
        <v>0</v>
      </c>
      <c r="C28" s="38"/>
      <c r="D28" s="38">
        <v>0</v>
      </c>
      <c r="E28" s="38"/>
      <c r="F28" s="38">
        <v>0</v>
      </c>
      <c r="G28" s="38">
        <v>0</v>
      </c>
      <c r="H28" s="40">
        <v>0</v>
      </c>
    </row>
    <row r="29" spans="1:8">
      <c r="A2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Gephi Outputs all db</vt:lpstr>
      <vt:lpstr>In Degree</vt:lpstr>
      <vt:lpstr>Out Degree</vt:lpstr>
      <vt:lpstr>Total Degree</vt:lpstr>
      <vt:lpstr>Eccentricity</vt:lpstr>
      <vt:lpstr>Closeness Centrality</vt:lpstr>
      <vt:lpstr>Harmonic Closeness Centrality</vt:lpstr>
      <vt:lpstr>Betweenness Centrality</vt:lpstr>
      <vt:lpstr>Eigencentrality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</dc:creator>
  <cp:lastModifiedBy>Maggie</cp:lastModifiedBy>
  <dcterms:created xsi:type="dcterms:W3CDTF">2017-02-23T22:55:22Z</dcterms:created>
  <dcterms:modified xsi:type="dcterms:W3CDTF">2017-04-06T21:36:41Z</dcterms:modified>
</cp:coreProperties>
</file>