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5" yWindow="60" windowWidth="14955" windowHeight="12270" tabRatio="787"/>
  </bookViews>
  <sheets>
    <sheet name="B constant" sheetId="1" r:id="rId1"/>
    <sheet name="8.23" sheetId="24" r:id="rId2"/>
    <sheet name="8.22" sheetId="23" r:id="rId3"/>
    <sheet name="8.21" sheetId="22" r:id="rId4"/>
    <sheet name="8.20" sheetId="21" r:id="rId5"/>
    <sheet name="8.19" sheetId="20" r:id="rId6"/>
    <sheet name="8.18" sheetId="19" r:id="rId7"/>
    <sheet name="8.17" sheetId="18" r:id="rId8"/>
    <sheet name="8.16" sheetId="17" r:id="rId9"/>
    <sheet name="8.15" sheetId="16" r:id="rId10"/>
    <sheet name="8.14" sheetId="15" r:id="rId11"/>
    <sheet name="8.13" sheetId="14" r:id="rId12"/>
    <sheet name="8.12" sheetId="13" r:id="rId13"/>
    <sheet name="8.11" sheetId="9" r:id="rId14"/>
    <sheet name="8.10" sheetId="11" r:id="rId15"/>
    <sheet name="8.9" sheetId="10" r:id="rId16"/>
    <sheet name="8.8" sheetId="12" r:id="rId17"/>
    <sheet name="8.7" sheetId="8" r:id="rId18"/>
    <sheet name="8.6" sheetId="7" r:id="rId19"/>
    <sheet name="8.5" sheetId="6" r:id="rId20"/>
    <sheet name="8.4" sheetId="5" r:id="rId21"/>
    <sheet name="8.3" sheetId="4" r:id="rId22"/>
    <sheet name="8.2" sheetId="3" r:id="rId23"/>
    <sheet name="8.1" sheetId="2" r:id="rId24"/>
    <sheet name="8.0" sheetId="25" r:id="rId2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C25" i="1" l="1"/>
  <c r="C24" i="1"/>
  <c r="C23" i="1"/>
  <c r="C22" i="1"/>
  <c r="C21" i="1"/>
  <c r="C20" i="1"/>
  <c r="C19" i="1"/>
  <c r="C18" i="1"/>
  <c r="C16" i="1"/>
  <c r="C13" i="1"/>
  <c r="C12" i="1"/>
  <c r="C10" i="1"/>
  <c r="C9" i="1"/>
  <c r="C7" i="1"/>
  <c r="C6" i="1"/>
  <c r="C17" i="1"/>
  <c r="C15" i="1"/>
  <c r="C14" i="1"/>
  <c r="C11" i="1"/>
  <c r="C8" i="1"/>
  <c r="C5" i="1"/>
  <c r="C4" i="1"/>
  <c r="C3" i="1"/>
  <c r="C2" i="1"/>
  <c r="G27" i="1" l="1"/>
  <c r="G26" i="1"/>
  <c r="C27" i="1"/>
  <c r="C26" i="1"/>
  <c r="G15" i="25" l="1"/>
  <c r="F15" i="25"/>
  <c r="E15" i="25"/>
  <c r="G14" i="25"/>
  <c r="F14" i="25"/>
  <c r="E14" i="25"/>
  <c r="G13" i="25"/>
  <c r="F13" i="25"/>
  <c r="E13" i="25"/>
  <c r="G15" i="24"/>
  <c r="F15" i="24"/>
  <c r="E15" i="24"/>
  <c r="G14" i="24"/>
  <c r="F14" i="24"/>
  <c r="E14" i="24"/>
  <c r="G13" i="24"/>
  <c r="F13" i="24"/>
  <c r="E13" i="24"/>
  <c r="G15" i="23"/>
  <c r="F15" i="23"/>
  <c r="E15" i="23"/>
  <c r="G14" i="23"/>
  <c r="F14" i="23"/>
  <c r="E14" i="23"/>
  <c r="G13" i="23"/>
  <c r="F13" i="23"/>
  <c r="E13" i="23"/>
  <c r="E17" i="23" s="1"/>
  <c r="B24" i="1" s="1"/>
  <c r="G15" i="22"/>
  <c r="F15" i="22"/>
  <c r="E15" i="22"/>
  <c r="G14" i="22"/>
  <c r="F14" i="22"/>
  <c r="E14" i="22"/>
  <c r="G13" i="22"/>
  <c r="F13" i="22"/>
  <c r="E13" i="22"/>
  <c r="G15" i="21"/>
  <c r="F15" i="21"/>
  <c r="E15" i="21"/>
  <c r="G14" i="21"/>
  <c r="F14" i="21"/>
  <c r="E14" i="21"/>
  <c r="G13" i="21"/>
  <c r="F13" i="21"/>
  <c r="E13" i="21"/>
  <c r="G15" i="20"/>
  <c r="F15" i="20"/>
  <c r="E15" i="20"/>
  <c r="G14" i="20"/>
  <c r="F14" i="20"/>
  <c r="E14" i="20"/>
  <c r="G13" i="20"/>
  <c r="F13" i="20"/>
  <c r="E13" i="20"/>
  <c r="G15" i="19"/>
  <c r="F15" i="19"/>
  <c r="E15" i="19"/>
  <c r="G14" i="19"/>
  <c r="F14" i="19"/>
  <c r="E14" i="19"/>
  <c r="G13" i="19"/>
  <c r="F13" i="19"/>
  <c r="E13" i="19"/>
  <c r="G15" i="18"/>
  <c r="F15" i="18"/>
  <c r="E15" i="18"/>
  <c r="G14" i="18"/>
  <c r="F14" i="18"/>
  <c r="E14" i="18"/>
  <c r="G13" i="18"/>
  <c r="F13" i="18"/>
  <c r="E13" i="18"/>
  <c r="G15" i="17"/>
  <c r="F15" i="17"/>
  <c r="E15" i="17"/>
  <c r="G14" i="17"/>
  <c r="F14" i="17"/>
  <c r="E14" i="17"/>
  <c r="G13" i="17"/>
  <c r="F13" i="17"/>
  <c r="E13" i="17"/>
  <c r="G15" i="16"/>
  <c r="F15" i="16"/>
  <c r="E15" i="16"/>
  <c r="G14" i="16"/>
  <c r="F14" i="16"/>
  <c r="E14" i="16"/>
  <c r="G13" i="16"/>
  <c r="F13" i="16"/>
  <c r="E13" i="16"/>
  <c r="E15" i="15"/>
  <c r="G15" i="15"/>
  <c r="F15" i="15"/>
  <c r="G14" i="15"/>
  <c r="F14" i="15"/>
  <c r="E14" i="15"/>
  <c r="G13" i="15"/>
  <c r="F13" i="15"/>
  <c r="E13" i="15"/>
  <c r="G15" i="14"/>
  <c r="F15" i="14"/>
  <c r="E15" i="14"/>
  <c r="G14" i="14"/>
  <c r="F14" i="14"/>
  <c r="E14" i="14"/>
  <c r="G13" i="14"/>
  <c r="F13" i="14"/>
  <c r="E13" i="14"/>
  <c r="G15" i="13"/>
  <c r="F15" i="13"/>
  <c r="E15" i="13"/>
  <c r="G14" i="13"/>
  <c r="F14" i="13"/>
  <c r="E14" i="13"/>
  <c r="G13" i="13"/>
  <c r="F13" i="13"/>
  <c r="E13" i="13"/>
  <c r="G15" i="12"/>
  <c r="F15" i="12"/>
  <c r="E15" i="12"/>
  <c r="G14" i="12"/>
  <c r="F14" i="12"/>
  <c r="E14" i="12"/>
  <c r="G13" i="12"/>
  <c r="F13" i="12"/>
  <c r="E13" i="12"/>
  <c r="G15" i="11"/>
  <c r="F15" i="11"/>
  <c r="E15" i="11"/>
  <c r="G14" i="11"/>
  <c r="F14" i="11"/>
  <c r="E14" i="11"/>
  <c r="G13" i="11"/>
  <c r="F13" i="11"/>
  <c r="E13" i="11"/>
  <c r="G15" i="10"/>
  <c r="F15" i="10"/>
  <c r="E15" i="10"/>
  <c r="G14" i="10"/>
  <c r="F14" i="10"/>
  <c r="E14" i="10"/>
  <c r="G13" i="10"/>
  <c r="F13" i="10"/>
  <c r="E13" i="10"/>
  <c r="G15" i="9"/>
  <c r="F15" i="9"/>
  <c r="E15" i="9"/>
  <c r="G14" i="9"/>
  <c r="F14" i="9"/>
  <c r="E14" i="9"/>
  <c r="G13" i="9"/>
  <c r="F13" i="9"/>
  <c r="E13" i="9"/>
  <c r="G15" i="8"/>
  <c r="F15" i="8"/>
  <c r="E15" i="8"/>
  <c r="G14" i="8"/>
  <c r="F14" i="8"/>
  <c r="E14" i="8"/>
  <c r="G13" i="8"/>
  <c r="F13" i="8"/>
  <c r="E13" i="8"/>
  <c r="G15" i="7"/>
  <c r="F15" i="7"/>
  <c r="E15" i="7"/>
  <c r="G14" i="7"/>
  <c r="F14" i="7"/>
  <c r="E14" i="7"/>
  <c r="G13" i="7"/>
  <c r="F13" i="7"/>
  <c r="E13" i="7"/>
  <c r="G15" i="6"/>
  <c r="F15" i="6"/>
  <c r="E15" i="6"/>
  <c r="G14" i="6"/>
  <c r="F14" i="6"/>
  <c r="E14" i="6"/>
  <c r="G13" i="6"/>
  <c r="F13" i="6"/>
  <c r="E13" i="6"/>
  <c r="G15" i="5"/>
  <c r="F15" i="5"/>
  <c r="E15" i="5"/>
  <c r="G14" i="5"/>
  <c r="F14" i="5"/>
  <c r="E14" i="5"/>
  <c r="G13" i="5"/>
  <c r="F13" i="5"/>
  <c r="E13" i="5"/>
  <c r="G15" i="4"/>
  <c r="F15" i="4"/>
  <c r="E15" i="4"/>
  <c r="G14" i="4"/>
  <c r="F14" i="4"/>
  <c r="E14" i="4"/>
  <c r="G13" i="4"/>
  <c r="F13" i="4"/>
  <c r="E13" i="4"/>
  <c r="G15" i="3"/>
  <c r="F15" i="3"/>
  <c r="E15" i="3"/>
  <c r="G14" i="3"/>
  <c r="F14" i="3"/>
  <c r="E14" i="3"/>
  <c r="G13" i="3"/>
  <c r="F13" i="3"/>
  <c r="E13" i="3"/>
  <c r="E14" i="2"/>
  <c r="F14" i="2"/>
  <c r="G14" i="2"/>
  <c r="E15" i="2"/>
  <c r="F15" i="2"/>
  <c r="G15" i="2"/>
  <c r="F13" i="2"/>
  <c r="G13" i="2"/>
  <c r="E13" i="2"/>
  <c r="E17" i="10" l="1"/>
  <c r="B11" i="1" s="1"/>
  <c r="E17" i="22"/>
  <c r="B23" i="1" s="1"/>
  <c r="E17" i="18"/>
  <c r="B19" i="1" s="1"/>
  <c r="E17" i="15"/>
  <c r="B16" i="1" s="1"/>
  <c r="E17" i="13"/>
  <c r="B14" i="1" s="1"/>
  <c r="E17" i="6"/>
  <c r="B7" i="1" s="1"/>
  <c r="E17" i="2"/>
  <c r="B3" i="1" s="1"/>
  <c r="E17" i="14"/>
  <c r="B15" i="1" s="1"/>
  <c r="E17" i="24"/>
  <c r="B25" i="1" s="1"/>
  <c r="E17" i="19"/>
  <c r="B20" i="1" s="1"/>
  <c r="E17" i="17"/>
  <c r="B18" i="1" s="1"/>
  <c r="E17" i="16"/>
  <c r="B17" i="1" s="1"/>
  <c r="E17" i="9"/>
  <c r="B13" i="1" s="1"/>
  <c r="E17" i="11"/>
  <c r="B12" i="1" s="1"/>
  <c r="E17" i="8"/>
  <c r="B9" i="1" s="1"/>
  <c r="E17" i="7"/>
  <c r="B8" i="1" s="1"/>
  <c r="E17" i="5"/>
  <c r="B6" i="1" s="1"/>
  <c r="E17" i="4"/>
  <c r="B5" i="1" s="1"/>
  <c r="E17" i="25"/>
  <c r="B2" i="1" s="1"/>
  <c r="E17" i="21"/>
  <c r="B22" i="1" s="1"/>
  <c r="E17" i="20"/>
  <c r="B21" i="1" s="1"/>
  <c r="E17" i="12"/>
  <c r="B10" i="1" s="1"/>
  <c r="B4" i="1"/>
  <c r="B26" i="1" l="1"/>
  <c r="B27" i="1"/>
</calcChain>
</file>

<file path=xl/sharedStrings.xml><?xml version="1.0" encoding="utf-8"?>
<sst xmlns="http://schemas.openxmlformats.org/spreadsheetml/2006/main" count="663" uniqueCount="24">
  <si>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</si>
  <si>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</si>
  <si>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</si>
  <si>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</si>
  <si>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</si>
  <si>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</si>
  <si>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</si>
  <si>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</si>
  <si>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</si>
  <si>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gene1</t>
  </si>
  <si>
    <t>gene2</t>
  </si>
  <si>
    <t>gene3</t>
  </si>
  <si>
    <t>cols regulators/rows targets</t>
  </si>
  <si>
    <t>Trial</t>
  </si>
  <si>
    <t>Calculated LSE</t>
  </si>
  <si>
    <t>GRNmap LSE</t>
  </si>
  <si>
    <t>raw data in the 8.8 folder seems to be from trial 8.11 instead?</t>
  </si>
  <si>
    <t>Average</t>
  </si>
  <si>
    <t>Sum</t>
  </si>
  <si>
    <t>redid the run on KD laptop</t>
  </si>
  <si>
    <t>network_weights were incorrect, corrected and re-ran</t>
  </si>
  <si>
    <t>rerun with corrected weights on lab computer</t>
  </si>
  <si>
    <t>confirmed the correct version for the rerun on computer</t>
  </si>
  <si>
    <t>B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</si>
</sst>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"/>
      <name val="Aptos Narrow"/>
      <family val="2"/>
      <scheme val="minor"/>
    </font>
    <font>
      <u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14">
    <xf numFmtId="0" fontId="0" fillId="0" borderId="0" xfId="0"/>
    <xf numFmtId="2" fontId="0" fillId="0" borderId="0" xfId="0" applyNumberFormat="1"/>
    <xf numFmtId="0" fontId="3" fillId="0" borderId="0" xfId="3"/>
    <xf numFmtId="0" fontId="3" fillId="0" borderId="0" xfId="1"/>
    <xf numFmtId="0" fontId="2" fillId="0" borderId="0" xfId="0" applyFont="1"/>
    <xf numFmtId="0" fontId="4" fillId="0" borderId="0" xfId="3" applyFont="1"/>
    <xf numFmtId="14" fontId="0" fillId="0" borderId="0" xfId="0" applyNumberFormat="1"/>
    <xf numFmtId="0" fontId="3" fillId="0" borderId="0" xfId="3"/>
    <xf numFmtId="0" fontId="5" fillId="0" borderId="0" xfId="0" applyFont="1"/>
    <xf numFmtId="2" fontId="0" fillId="0" borderId="0" xfId="0" applyNumberFormat="1" applyFill="1"/>
    <xf numFmtId="0" fontId="0" fillId="0" borderId="0" xfId="0" applyFill="1"/>
    <xf numFmtId="0" fontId="3" fillId="0" borderId="0" xfId="3" applyFill="1"/>
    <xf numFmtId="0" fontId="6" fillId="0" borderId="0" xfId="0" applyFont="1"/>
    <xf numFmtId="164" fontId="0" fillId="0" borderId="0" xfId="0" applyNumberFormat="1" applyFill="1"/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8 Permutations Corrected,</a:t>
            </a:r>
            <a:r>
              <a:rPr lang="en-US" baseline="0"/>
              <a:t> Pb constant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constant'!$F$2:$F$25</c:f>
              <c:numCache>
                <c:formatCode>0.00</c:formatCode>
                <c:ptCount val="24"/>
                <c:pt idx="0">
                  <c:v>8.06</c:v>
                </c:pt>
                <c:pt idx="1">
                  <c:v>8.18</c:v>
                </c:pt>
                <c:pt idx="2">
                  <c:v>8.01</c:v>
                </c:pt>
                <c:pt idx="3" formatCode="General">
                  <c:v>8.15</c:v>
                </c:pt>
                <c:pt idx="4">
                  <c:v>8.08</c:v>
                </c:pt>
                <c:pt idx="5" formatCode="General">
                  <c:v>8.11</c:v>
                </c:pt>
                <c:pt idx="6">
                  <c:v>8.1</c:v>
                </c:pt>
                <c:pt idx="7">
                  <c:v>8.14</c:v>
                </c:pt>
                <c:pt idx="8">
                  <c:v>8.16</c:v>
                </c:pt>
                <c:pt idx="9">
                  <c:v>8.1199999999999992</c:v>
                </c:pt>
                <c:pt idx="10" formatCode="General">
                  <c:v>8.0500000000000007</c:v>
                </c:pt>
                <c:pt idx="11">
                  <c:v>8.17</c:v>
                </c:pt>
                <c:pt idx="12" formatCode="General">
                  <c:v>8.02</c:v>
                </c:pt>
                <c:pt idx="13" formatCode="General">
                  <c:v>8.2100000000000009</c:v>
                </c:pt>
                <c:pt idx="14" formatCode="General">
                  <c:v>8.23</c:v>
                </c:pt>
                <c:pt idx="15" formatCode="General">
                  <c:v>8.0299999999999994</c:v>
                </c:pt>
                <c:pt idx="16">
                  <c:v>8.0399999999999991</c:v>
                </c:pt>
                <c:pt idx="17">
                  <c:v>8.19</c:v>
                </c:pt>
                <c:pt idx="18">
                  <c:v>8.07</c:v>
                </c:pt>
                <c:pt idx="19">
                  <c:v>8.1300000000000008</c:v>
                </c:pt>
                <c:pt idx="20" formatCode="0.0">
                  <c:v>8</c:v>
                </c:pt>
                <c:pt idx="21">
                  <c:v>8.1999999999999993</c:v>
                </c:pt>
                <c:pt idx="22" formatCode="General">
                  <c:v>8.2200000000000006</c:v>
                </c:pt>
                <c:pt idx="23">
                  <c:v>8.09</c:v>
                </c:pt>
              </c:numCache>
            </c:numRef>
          </c:cat>
          <c:val>
            <c:numRef>
              <c:f>'B constant'!$G$2:$G$25</c:f>
              <c:numCache>
                <c:formatCode>General</c:formatCode>
                <c:ptCount val="24"/>
                <c:pt idx="0">
                  <c:v>1.5074548875760383E-9</c:v>
                </c:pt>
                <c:pt idx="1">
                  <c:v>2.7298843847867533E-9</c:v>
                </c:pt>
                <c:pt idx="2">
                  <c:v>2.8602072051815441E-9</c:v>
                </c:pt>
                <c:pt idx="3">
                  <c:v>2.6722314060578374E-8</c:v>
                </c:pt>
                <c:pt idx="4">
                  <c:v>7.1119764637782757E-8</c:v>
                </c:pt>
                <c:pt idx="5">
                  <c:v>9.4739235451577965E-8</c:v>
                </c:pt>
                <c:pt idx="6">
                  <c:v>9.7740060848604385E-8</c:v>
                </c:pt>
                <c:pt idx="7">
                  <c:v>2.1219047609445048E-7</c:v>
                </c:pt>
                <c:pt idx="8">
                  <c:v>2.5334782541876655E-7</c:v>
                </c:pt>
                <c:pt idx="9">
                  <c:v>6.2279933207484669E-7</c:v>
                </c:pt>
                <c:pt idx="10">
                  <c:v>8.7264886304449806E-7</c:v>
                </c:pt>
                <c:pt idx="11">
                  <c:v>1.3583403213509175E-6</c:v>
                </c:pt>
                <c:pt idx="12">
                  <c:v>3.1749819414613197E-6</c:v>
                </c:pt>
                <c:pt idx="13">
                  <c:v>4.3620390503472207E-6</c:v>
                </c:pt>
                <c:pt idx="14">
                  <c:v>5.1873816985263725E-6</c:v>
                </c:pt>
                <c:pt idx="15">
                  <c:v>3.0262326599524978E-5</c:v>
                </c:pt>
                <c:pt idx="16">
                  <c:v>8.2304154618194838E-5</c:v>
                </c:pt>
                <c:pt idx="17">
                  <c:v>1.4302498164471542E-4</c:v>
                </c:pt>
                <c:pt idx="18">
                  <c:v>0.7426839699563601</c:v>
                </c:pt>
                <c:pt idx="19">
                  <c:v>1.7471552808586244</c:v>
                </c:pt>
                <c:pt idx="20">
                  <c:v>1.9649526865915972</c:v>
                </c:pt>
                <c:pt idx="21">
                  <c:v>1.9898249073977672</c:v>
                </c:pt>
                <c:pt idx="22">
                  <c:v>2.0791356918161767</c:v>
                </c:pt>
                <c:pt idx="23">
                  <c:v>5.3274261170145003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F3-4D8E-A3A8-695F46E2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04736"/>
        <c:axId val="62379072"/>
      </c:barChart>
      <c:catAx>
        <c:axId val="828047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072"/>
        <c:crossesAt val="1.0000000000000007E-13"/>
        <c:auto val="1"/>
        <c:lblAlgn val="ctr"/>
        <c:lblOffset val="100"/>
        <c:noMultiLvlLbl val="0"/>
      </c:catAx>
      <c:valAx>
        <c:axId val="6237907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122207</xdr:colOff>
      <xdr:row>6</xdr:row>
      <xdr:rowOff>147008</xdr:rowOff>
    </xdr:from>
    <xdr:to>
      <xdr:col>17</xdr:col>
      <xdr:colOff>416943</xdr:colOff>
      <xdr:row>21</xdr:row>
      <xdr:rowOff>41694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E2189F5-9EA0-079F-2119-5B883399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F1" zoomScale="106" zoomScaleNormal="106" workbookViewId="0">
      <selection activeCell="J19" sqref="J19"/>
    </sheetView>
  </sheetViews>
  <sheetFormatPr defaultRowHeight="14.25"/>
  <cols>
    <col min="1" max="1" width="8" bestFit="1" customWidth="1"/>
    <col min="2" max="2" width="15" bestFit="1" customWidth="1"/>
    <col min="3" max="3" width="14.5" bestFit="1" customWidth="1"/>
    <col min="4" max="4" width="12.625" bestFit="1" customWidth="1"/>
    <col min="6" max="6" width="12.625" bestFit="1" customWidth="1"/>
    <col min="7" max="7" width="14.5" bestFit="1" customWidth="1"/>
    <col min="8" max="8" width="12.625" bestFit="1" customWidth="1"/>
  </cols>
  <sheetData>
    <row r="1" spans="1:8" ht="15">
      <c r="A1" s="4" t="s">
        <v>13</v>
      </c>
      <c r="B1" s="4" t="s">
        <v>14</v>
      </c>
      <c r="C1" s="4" t="s">
        <v>15</v>
      </c>
      <c r="D1" s="4"/>
      <c r="F1" s="4" t="s">
        <v>13</v>
      </c>
      <c r="G1" s="4" t="s">
        <v>14</v>
      </c>
      <c r="H1" s="4" t="s">
        <v>15</v>
      </c>
    </row>
    <row r="2" spans="1:8">
      <c r="A2" s="1">
        <v>8</v>
      </c>
      <c r="B2">
        <f>'8.0'!E17</f>
        <v>1.9649526865915972</v>
      </c>
      <c r="C2">
        <f>'8.0'!B3</f>
        <v>4.0613345449365572E-8</v>
      </c>
      <c r="F2" s="9">
        <v>8.06</v>
      </c>
      <c r="G2" s="10">
        <v>1.5074548875760383E-9</v>
      </c>
      <c r="H2" s="10">
        <v>3.6071171189802225E-13</v>
      </c>
    </row>
    <row r="3" spans="1:8">
      <c r="A3">
        <v>8.01</v>
      </c>
      <c r="B3">
        <f>'8.1'!E17</f>
        <v>2.8602072051815441E-9</v>
      </c>
      <c r="C3">
        <f>'8.1'!B3</f>
        <v>3.3480829715401981E-13</v>
      </c>
      <c r="F3" s="1">
        <v>8.18</v>
      </c>
      <c r="G3">
        <v>2.7298843847867533E-9</v>
      </c>
      <c r="H3">
        <v>5.8693476444959879E-13</v>
      </c>
    </row>
    <row r="4" spans="1:8">
      <c r="A4" s="9">
        <v>8.02</v>
      </c>
      <c r="B4" s="10">
        <f>'8.2'!E17</f>
        <v>3.1749819414613197E-6</v>
      </c>
      <c r="C4" s="10">
        <f>'8.2'!B3</f>
        <v>1.3519045381346427E-11</v>
      </c>
      <c r="D4" s="10"/>
      <c r="F4" s="9">
        <v>8.01</v>
      </c>
      <c r="G4" s="10">
        <v>2.8602072051815441E-9</v>
      </c>
      <c r="H4" s="10">
        <v>3.3480829715401981E-13</v>
      </c>
    </row>
    <row r="5" spans="1:8">
      <c r="A5" s="10">
        <v>8.0299999999999994</v>
      </c>
      <c r="B5" s="10">
        <f>'8.3'!E17</f>
        <v>3.0262326599524978E-5</v>
      </c>
      <c r="C5" s="10">
        <f>'8.3'!B3</f>
        <v>2.3149619891191107E-11</v>
      </c>
      <c r="D5" s="10"/>
      <c r="F5">
        <v>8.15</v>
      </c>
      <c r="G5">
        <v>2.6722314060578374E-8</v>
      </c>
      <c r="H5">
        <v>1.2859155743957679E-12</v>
      </c>
    </row>
    <row r="6" spans="1:8" ht="15">
      <c r="A6" s="9">
        <v>8.0399999999999991</v>
      </c>
      <c r="B6" s="10">
        <f>'8.4'!E17</f>
        <v>8.2304154618194838E-5</v>
      </c>
      <c r="C6" s="10">
        <f>'8.4'!B3</f>
        <v>5.6743011441459193E-11</v>
      </c>
      <c r="D6" s="10"/>
      <c r="F6" s="9">
        <v>8.08</v>
      </c>
      <c r="G6" s="10">
        <v>7.1119764637782757E-8</v>
      </c>
      <c r="H6" s="10">
        <v>6.309269640939233E-13</v>
      </c>
    </row>
    <row r="7" spans="1:8">
      <c r="A7" s="10">
        <v>8.0500000000000007</v>
      </c>
      <c r="B7" s="10">
        <f>'8.5'!E17</f>
        <v>8.7264886304449806E-7</v>
      </c>
      <c r="C7" s="10">
        <f>'8.5'!B3</f>
        <v>3.8770163856489135E-12</v>
      </c>
      <c r="D7" s="10"/>
      <c r="F7" s="10">
        <v>8.11</v>
      </c>
      <c r="G7" s="10">
        <v>9.4739235451577965E-8</v>
      </c>
      <c r="H7" s="10">
        <v>5.6125870177222488E-12</v>
      </c>
    </row>
    <row r="8" spans="1:8">
      <c r="A8" s="9">
        <v>8.06</v>
      </c>
      <c r="B8" s="10">
        <f>'8.6'!E17</f>
        <v>1.5074548875760383E-9</v>
      </c>
      <c r="C8" s="10">
        <f>'8.6'!B3</f>
        <v>3.6071171189802225E-13</v>
      </c>
      <c r="D8" s="10"/>
      <c r="F8" s="9">
        <v>8.1</v>
      </c>
      <c r="G8" s="10">
        <v>9.7740060848604385E-8</v>
      </c>
      <c r="H8" s="10">
        <v>1.8793237752767911E-13</v>
      </c>
    </row>
    <row r="9" spans="1:8">
      <c r="A9" s="10">
        <v>8.07</v>
      </c>
      <c r="B9" s="10">
        <f>'8.7'!E17</f>
        <v>0.7426839699563601</v>
      </c>
      <c r="C9" s="10">
        <f>'8.7'!B3</f>
        <v>2.9681832809149996E-9</v>
      </c>
      <c r="D9" s="10"/>
      <c r="F9" s="9">
        <v>8.14</v>
      </c>
      <c r="G9" s="10">
        <v>2.1219047609445048E-7</v>
      </c>
      <c r="H9" s="10">
        <v>1.5690015894153486E-12</v>
      </c>
    </row>
    <row r="10" spans="1:8">
      <c r="A10" s="9">
        <v>8.08</v>
      </c>
      <c r="B10" s="10">
        <f>'8.8'!E17</f>
        <v>7.1119764637782757E-8</v>
      </c>
      <c r="C10" s="10">
        <f>'8.8'!B3</f>
        <v>6.309269640939233E-13</v>
      </c>
      <c r="D10" s="10"/>
      <c r="F10" s="9">
        <v>8.16</v>
      </c>
      <c r="G10" s="10">
        <v>2.5334782541876655E-7</v>
      </c>
      <c r="H10" s="10">
        <v>2.3840924856500615E-12</v>
      </c>
    </row>
    <row r="11" spans="1:8">
      <c r="A11" s="10">
        <v>8.09</v>
      </c>
      <c r="B11" s="10">
        <f>'8.9'!E17</f>
        <v>5.3274261170145003</v>
      </c>
      <c r="C11" s="10">
        <f>'8.9'!B3</f>
        <v>5.318237020607539E-7</v>
      </c>
      <c r="D11" s="10"/>
      <c r="F11" s="9">
        <v>8.1199999999999992</v>
      </c>
      <c r="G11" s="10">
        <v>6.2279933207484669E-7</v>
      </c>
      <c r="H11" s="10">
        <v>4.6464593065440944E-12</v>
      </c>
    </row>
    <row r="12" spans="1:8">
      <c r="A12" s="9">
        <v>8.1</v>
      </c>
      <c r="B12" s="10">
        <f>'8.10'!E17</f>
        <v>9.7740060848604385E-8</v>
      </c>
      <c r="C12" s="10">
        <f>'8.10'!B3</f>
        <v>1.8793237752767911E-13</v>
      </c>
      <c r="D12" s="10"/>
      <c r="F12" s="10">
        <v>8.0500000000000007</v>
      </c>
      <c r="G12" s="10">
        <v>8.7264886304449806E-7</v>
      </c>
      <c r="H12" s="10">
        <v>3.8770163856489135E-12</v>
      </c>
    </row>
    <row r="13" spans="1:8">
      <c r="A13" s="10">
        <v>8.11</v>
      </c>
      <c r="B13" s="10">
        <f>'8.11'!E17</f>
        <v>9.4739235451577965E-8</v>
      </c>
      <c r="C13" s="10">
        <f>'8.11'!B3</f>
        <v>5.6125870177222488E-12</v>
      </c>
      <c r="D13" s="10"/>
      <c r="F13" s="9">
        <v>8.17</v>
      </c>
      <c r="G13" s="10">
        <v>1.3583403213509175E-6</v>
      </c>
      <c r="H13" s="10">
        <v>4.5962139393298702E-12</v>
      </c>
    </row>
    <row r="14" spans="1:8">
      <c r="A14" s="9">
        <v>8.1199999999999992</v>
      </c>
      <c r="B14" s="10">
        <f>'8.12'!E17</f>
        <v>6.2279933207484669E-7</v>
      </c>
      <c r="C14" s="10">
        <f>'8.12'!B3</f>
        <v>4.6464593065440944E-12</v>
      </c>
      <c r="D14" s="10"/>
      <c r="F14" s="10">
        <v>8.02</v>
      </c>
      <c r="G14" s="10">
        <v>3.1749819414613197E-6</v>
      </c>
      <c r="H14" s="10">
        <v>1.3519045381346427E-11</v>
      </c>
    </row>
    <row r="15" spans="1:8">
      <c r="A15" s="10">
        <v>8.1300000000000008</v>
      </c>
      <c r="B15" s="10">
        <f>'8.13'!E17</f>
        <v>1.7471552808586244</v>
      </c>
      <c r="C15" s="10">
        <f>'8.13'!B3</f>
        <v>1.4356350274301227E-7</v>
      </c>
      <c r="D15" s="10"/>
      <c r="F15" s="10">
        <v>8.2100000000000009</v>
      </c>
      <c r="G15" s="10">
        <v>4.3620390503472207E-6</v>
      </c>
      <c r="H15" s="11">
        <v>2.3658434099757781E-11</v>
      </c>
    </row>
    <row r="16" spans="1:8" ht="15">
      <c r="A16" s="1">
        <v>8.14</v>
      </c>
      <c r="B16" s="7">
        <f>'8.14'!E17</f>
        <v>2.1219047609445048E-7</v>
      </c>
      <c r="C16">
        <f>'8.14'!B3</f>
        <v>1.5690015894153486E-12</v>
      </c>
      <c r="D16" s="2"/>
      <c r="F16">
        <v>8.23</v>
      </c>
      <c r="G16">
        <v>5.1873816985263725E-6</v>
      </c>
      <c r="H16">
        <v>1.8140024196076953E-11</v>
      </c>
    </row>
    <row r="17" spans="1:8">
      <c r="A17">
        <v>8.15</v>
      </c>
      <c r="B17">
        <f>'8.15'!E17</f>
        <v>2.6722314060578374E-8</v>
      </c>
      <c r="C17">
        <f>'8.15'!B3</f>
        <v>1.2859155743957679E-12</v>
      </c>
      <c r="F17">
        <v>8.0299999999999994</v>
      </c>
      <c r="G17">
        <v>3.0262326599524978E-5</v>
      </c>
      <c r="H17">
        <v>2.3149619891191107E-11</v>
      </c>
    </row>
    <row r="18" spans="1:8">
      <c r="A18" s="1">
        <v>8.16</v>
      </c>
      <c r="B18">
        <f>'8.16'!E17</f>
        <v>2.5334782541876655E-7</v>
      </c>
      <c r="C18">
        <f>'8.16'!B3</f>
        <v>2.3840924856500615E-12</v>
      </c>
      <c r="F18" s="9">
        <v>8.0399999999999991</v>
      </c>
      <c r="G18" s="10">
        <v>8.2304154618194838E-5</v>
      </c>
      <c r="H18" s="11">
        <v>5.6743011441459193E-11</v>
      </c>
    </row>
    <row r="19" spans="1:8" ht="15">
      <c r="A19">
        <v>8.17</v>
      </c>
      <c r="B19" s="7">
        <f>'8.17'!E17</f>
        <v>1.3583403213509175E-6</v>
      </c>
      <c r="C19">
        <f>'8.17'!B3</f>
        <v>4.5962139393298702E-12</v>
      </c>
      <c r="D19" s="2"/>
      <c r="F19" s="1">
        <v>8.19</v>
      </c>
      <c r="G19">
        <v>1.4302498164471542E-4</v>
      </c>
      <c r="H19">
        <v>8.246123886045643E-11</v>
      </c>
    </row>
    <row r="20" spans="1:8">
      <c r="A20" s="1">
        <v>8.18</v>
      </c>
      <c r="B20">
        <f>'8.18'!E17</f>
        <v>2.7298843847867533E-9</v>
      </c>
      <c r="C20">
        <f>'8.18'!B3</f>
        <v>5.8693476444959879E-13</v>
      </c>
      <c r="F20" s="9">
        <v>8.07</v>
      </c>
      <c r="G20" s="10">
        <v>0.7426839699563601</v>
      </c>
      <c r="H20" s="10">
        <v>2.9681832809149996E-9</v>
      </c>
    </row>
    <row r="21" spans="1:8">
      <c r="A21">
        <v>8.19</v>
      </c>
      <c r="B21">
        <f>'8.19'!E17</f>
        <v>1.4302498164471542E-4</v>
      </c>
      <c r="C21">
        <f>'8.19'!B3</f>
        <v>8.246123886045643E-11</v>
      </c>
      <c r="F21" s="1">
        <v>8.1300000000000008</v>
      </c>
      <c r="G21">
        <v>1.7471552808586244</v>
      </c>
      <c r="H21">
        <v>1.4356350274301227E-7</v>
      </c>
    </row>
    <row r="22" spans="1:8">
      <c r="A22" s="1">
        <v>8.1999999999999993</v>
      </c>
      <c r="B22">
        <f>'8.20'!E17</f>
        <v>1.9898249073977672</v>
      </c>
      <c r="C22">
        <f>'8.20'!B3</f>
        <v>2.9757933802579705E-8</v>
      </c>
      <c r="F22" s="13">
        <v>8</v>
      </c>
      <c r="G22" s="10">
        <v>1.9649526865915972</v>
      </c>
      <c r="H22" s="10">
        <v>4.0613345449365572E-8</v>
      </c>
    </row>
    <row r="23" spans="1:8" ht="15">
      <c r="A23">
        <v>8.2100000000000009</v>
      </c>
      <c r="B23">
        <f>'8.21'!E17</f>
        <v>4.3620390503472207E-6</v>
      </c>
      <c r="C23">
        <f>'8.21'!B3</f>
        <v>2.3658434099757781E-11</v>
      </c>
      <c r="F23" s="9">
        <v>8.1999999999999993</v>
      </c>
      <c r="G23" s="10">
        <v>1.9898249073977672</v>
      </c>
      <c r="H23" s="10">
        <v>2.9757933802579705E-8</v>
      </c>
    </row>
    <row r="24" spans="1:8">
      <c r="A24" s="1">
        <v>8.2200000000000006</v>
      </c>
      <c r="B24">
        <f>'8.22'!E17</f>
        <v>2.0791356918161767</v>
      </c>
      <c r="C24">
        <f>'8.22'!B3</f>
        <v>1.5911347785370788E-9</v>
      </c>
      <c r="F24">
        <v>8.2200000000000006</v>
      </c>
      <c r="G24">
        <v>2.0791356918161767</v>
      </c>
      <c r="H24">
        <v>1.5911347785370788E-9</v>
      </c>
    </row>
    <row r="25" spans="1:8">
      <c r="A25">
        <v>8.23</v>
      </c>
      <c r="B25">
        <f>'8.23'!E17</f>
        <v>5.1873816985263725E-6</v>
      </c>
      <c r="C25">
        <f>'8.23'!B3</f>
        <v>1.8140024196076953E-11</v>
      </c>
      <c r="F25" s="9">
        <v>8.09</v>
      </c>
      <c r="G25" s="10">
        <v>5.3274261170145003</v>
      </c>
      <c r="H25" s="10">
        <v>5.318237020607539E-7</v>
      </c>
    </row>
    <row r="26" spans="1:8">
      <c r="A26" t="s">
        <v>17</v>
      </c>
      <c r="B26">
        <f>AVERAGE(B2:B25)</f>
        <v>0.57714377442692999</v>
      </c>
      <c r="C26">
        <f>AVERAGE(C2:C25)</f>
        <v>3.1273397753726983E-8</v>
      </c>
      <c r="F26" t="s">
        <v>17</v>
      </c>
      <c r="G26">
        <f>AVERAGE(G2:G25)</f>
        <v>0.57714377442692999</v>
      </c>
    </row>
    <row r="27" spans="1:8">
      <c r="A27" t="s">
        <v>18</v>
      </c>
      <c r="B27">
        <f>SUM(B2:B25)</f>
        <v>13.851450586246319</v>
      </c>
      <c r="C27">
        <f>SUM(C2:C25)</f>
        <v>7.5056154608944754E-7</v>
      </c>
      <c r="F27" t="s">
        <v>18</v>
      </c>
      <c r="G27">
        <f>SUM(G2:G25)</f>
        <v>13.851450586246319</v>
      </c>
    </row>
  </sheetData>
  <sortState ref="F2:H25">
    <sortCondition ref="G2:G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1.2859155743957679E-12</v>
      </c>
      <c r="D3" t="s">
        <v>9</v>
      </c>
      <c r="E3">
        <v>0</v>
      </c>
      <c r="F3">
        <v>-0.99999416034392785</v>
      </c>
      <c r="G3">
        <v>0</v>
      </c>
    </row>
    <row r="4" spans="1:7">
      <c r="A4" t="s">
        <v>3</v>
      </c>
      <c r="B4">
        <v>1.4687060058481081</v>
      </c>
      <c r="D4" t="s">
        <v>10</v>
      </c>
      <c r="E4">
        <v>0</v>
      </c>
      <c r="F4">
        <v>0</v>
      </c>
      <c r="G4">
        <v>0.99986559843674183</v>
      </c>
    </row>
    <row r="5" spans="1:7">
      <c r="A5" t="s">
        <v>4</v>
      </c>
      <c r="B5">
        <v>0</v>
      </c>
      <c r="D5" t="s">
        <v>11</v>
      </c>
      <c r="E5">
        <v>-1.9999171905726114</v>
      </c>
      <c r="F5">
        <v>1.9999579639320717</v>
      </c>
      <c r="G5">
        <v>0</v>
      </c>
    </row>
    <row r="6" spans="1:7">
      <c r="A6" t="s">
        <v>5</v>
      </c>
      <c r="B6">
        <v>333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1.1242252785583642E-12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2.162420741379776E-12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5.7110070324916359E-13</v>
      </c>
      <c r="D11" s="5" t="s">
        <v>11</v>
      </c>
      <c r="E11" s="5">
        <v>-2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3.4101583040981267E-11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1.8063780206239481E-8</v>
      </c>
    </row>
    <row r="15" spans="1:7">
      <c r="E15">
        <f>(E11-E5)^2</f>
        <v>6.857401264425495E-9</v>
      </c>
      <c r="F15">
        <f t="shared" si="0"/>
        <v>1.767031006872414E-9</v>
      </c>
      <c r="G15">
        <f t="shared" si="0"/>
        <v>0</v>
      </c>
    </row>
    <row r="17" spans="5:5">
      <c r="E17" s="12">
        <f>SUM(E13:G15)</f>
        <v>2.6722314060578374E-8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1.5690015894153486E-12</v>
      </c>
      <c r="D3" t="s">
        <v>9</v>
      </c>
      <c r="E3">
        <v>0</v>
      </c>
      <c r="F3">
        <v>0.99999283054229415</v>
      </c>
      <c r="G3">
        <v>0</v>
      </c>
    </row>
    <row r="4" spans="1:7">
      <c r="A4" t="s">
        <v>3</v>
      </c>
      <c r="B4">
        <v>1.4691403019590694</v>
      </c>
      <c r="D4" t="s">
        <v>10</v>
      </c>
      <c r="E4">
        <v>0</v>
      </c>
      <c r="F4">
        <v>0</v>
      </c>
      <c r="G4">
        <v>-2.0000654341652941</v>
      </c>
    </row>
    <row r="5" spans="1:7">
      <c r="A5" t="s">
        <v>4</v>
      </c>
      <c r="B5">
        <v>1.5802502107792703E-33</v>
      </c>
      <c r="D5" t="s">
        <v>11</v>
      </c>
      <c r="E5">
        <v>2.0004371506588767</v>
      </c>
      <c r="F5">
        <v>-1.0001294478521512</v>
      </c>
      <c r="G5">
        <v>0</v>
      </c>
    </row>
    <row r="6" spans="1:7">
      <c r="A6" t="s">
        <v>5</v>
      </c>
      <c r="B6">
        <v>1246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8.0509602525296177E-14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5.2374308727246052E-13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4.1027520784482886E-12</v>
      </c>
      <c r="D11" s="5" t="s">
        <v>11</v>
      </c>
      <c r="E11" s="5">
        <v>2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5.140112379592549E-11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4.2816299877411745E-9</v>
      </c>
    </row>
    <row r="15" spans="1:7">
      <c r="E15">
        <f>(E11-E5)^2</f>
        <v>1.9110069855635761E-7</v>
      </c>
      <c r="F15">
        <f t="shared" si="0"/>
        <v>1.6756746426555751E-8</v>
      </c>
      <c r="G15">
        <f t="shared" si="0"/>
        <v>0</v>
      </c>
    </row>
    <row r="17" spans="5:5">
      <c r="E17" s="12">
        <f>SUM(E13:G15)</f>
        <v>2.1219047609445048E-7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7" sqref="E17"/>
    </sheetView>
  </sheetViews>
  <sheetFormatPr defaultRowHeight="14.25"/>
  <cols>
    <col min="1" max="1" width="9.875" bestFit="1" customWidth="1"/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1.4356350274301227E-7</v>
      </c>
      <c r="D3" t="s">
        <v>9</v>
      </c>
      <c r="E3">
        <v>0</v>
      </c>
      <c r="F3">
        <v>-2.0114457481895767</v>
      </c>
      <c r="G3">
        <v>0</v>
      </c>
    </row>
    <row r="4" spans="1:7">
      <c r="A4" t="s">
        <v>3</v>
      </c>
      <c r="B4">
        <v>1.3807313602779046</v>
      </c>
      <c r="D4" t="s">
        <v>10</v>
      </c>
      <c r="E4">
        <v>0</v>
      </c>
      <c r="F4">
        <v>0</v>
      </c>
      <c r="G4">
        <v>1.9725697583334172</v>
      </c>
    </row>
    <row r="5" spans="1:7">
      <c r="A5" t="s">
        <v>4</v>
      </c>
      <c r="B5">
        <v>0</v>
      </c>
      <c r="D5" t="s">
        <v>11</v>
      </c>
      <c r="E5">
        <v>-0.90974526214605422</v>
      </c>
      <c r="F5">
        <v>-0.31838004378253304</v>
      </c>
      <c r="G5">
        <v>0</v>
      </c>
    </row>
    <row r="6" spans="1:7">
      <c r="A6" t="s">
        <v>5</v>
      </c>
      <c r="B6">
        <v>4595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1.9502673530020381E-7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1.9934613288441065E-7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3.6317640044422344E-8</v>
      </c>
      <c r="D11" s="5" t="s">
        <v>11</v>
      </c>
      <c r="E11" s="5">
        <v>-1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1.3100515161919751E-4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7.5241815788713569E-4</v>
      </c>
    </row>
    <row r="15" spans="1:7">
      <c r="E15">
        <f t="shared" si="0"/>
        <v>8.1459177050844725E-3</v>
      </c>
      <c r="F15">
        <f t="shared" si="0"/>
        <v>1.7381259398440336</v>
      </c>
      <c r="G15">
        <f t="shared" si="0"/>
        <v>0</v>
      </c>
    </row>
    <row r="17" spans="1:5">
      <c r="E17" s="12">
        <f>SUM(E13:G15)</f>
        <v>1.7471552808586244</v>
      </c>
    </row>
    <row r="19" spans="1:5">
      <c r="A19" s="6">
        <v>45848</v>
      </c>
      <c r="B19" t="s">
        <v>20</v>
      </c>
    </row>
    <row r="20" spans="1:5">
      <c r="A20" s="6">
        <v>45853</v>
      </c>
    </row>
    <row r="21" spans="1:5">
      <c r="A21" s="6">
        <v>45958</v>
      </c>
      <c r="B21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4.6464593065440944E-12</v>
      </c>
      <c r="D3" t="s">
        <v>9</v>
      </c>
      <c r="E3">
        <v>0</v>
      </c>
      <c r="F3">
        <v>1.9992118205700546</v>
      </c>
      <c r="G3">
        <v>0</v>
      </c>
    </row>
    <row r="4" spans="1:7">
      <c r="A4" t="s">
        <v>3</v>
      </c>
      <c r="B4">
        <v>1.4683906450535518</v>
      </c>
      <c r="D4" t="s">
        <v>10</v>
      </c>
      <c r="E4">
        <v>0</v>
      </c>
      <c r="F4">
        <v>0</v>
      </c>
      <c r="G4">
        <v>-1.0000060971710598</v>
      </c>
    </row>
    <row r="5" spans="1:7">
      <c r="A5" t="s">
        <v>4</v>
      </c>
      <c r="B5">
        <v>0</v>
      </c>
      <c r="D5" t="s">
        <v>11</v>
      </c>
      <c r="E5">
        <v>1.0000350326460599</v>
      </c>
      <c r="F5">
        <v>-2.0000175515384218</v>
      </c>
      <c r="G5">
        <v>0</v>
      </c>
    </row>
    <row r="6" spans="1:7">
      <c r="A6" t="s">
        <v>5</v>
      </c>
      <c r="B6">
        <v>1117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1.1817804792005978E-11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6.6500079391694735E-13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1.4565723337093556E-12</v>
      </c>
      <c r="D11" s="5" t="s">
        <v>11</v>
      </c>
      <c r="E11" s="5">
        <v>1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6.2122681378898805E-7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3.7175494932653674E-11</v>
      </c>
    </row>
    <row r="15" spans="1:7">
      <c r="E15">
        <f t="shared" si="0"/>
        <v>1.2272862899556114E-9</v>
      </c>
      <c r="F15">
        <f t="shared" si="0"/>
        <v>3.0805650097038283E-10</v>
      </c>
      <c r="G15">
        <f t="shared" si="0"/>
        <v>0</v>
      </c>
    </row>
    <row r="17" spans="5:5">
      <c r="E17" s="12">
        <f>SUM(E13:G15)</f>
        <v>6.2279933207484669E-7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5.6125870177222488E-12</v>
      </c>
      <c r="D3" t="s">
        <v>9</v>
      </c>
      <c r="E3">
        <v>0</v>
      </c>
      <c r="F3">
        <v>-2.0000351198616451</v>
      </c>
      <c r="G3">
        <v>0</v>
      </c>
    </row>
    <row r="4" spans="1:7">
      <c r="A4" t="s">
        <v>3</v>
      </c>
      <c r="B4">
        <v>1.4689573506226221</v>
      </c>
      <c r="D4" t="s">
        <v>10</v>
      </c>
      <c r="E4">
        <v>0</v>
      </c>
      <c r="F4">
        <v>0</v>
      </c>
      <c r="G4">
        <v>1.0002693908557572</v>
      </c>
    </row>
    <row r="5" spans="1:7">
      <c r="A5" t="s">
        <v>4</v>
      </c>
      <c r="B5">
        <v>2.5284003372468325E-32</v>
      </c>
      <c r="D5" t="s">
        <v>11</v>
      </c>
      <c r="E5">
        <v>-1.0001446132347516</v>
      </c>
      <c r="F5">
        <v>2.0000046270874985</v>
      </c>
      <c r="G5">
        <v>0</v>
      </c>
    </row>
    <row r="6" spans="1:7">
      <c r="A6" t="s">
        <v>5</v>
      </c>
      <c r="B6">
        <v>461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6.0426888641397306E-12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6.1711664839990694E-12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4.6239057050279464E-12</v>
      </c>
      <c r="D11" s="5" t="s">
        <v>11</v>
      </c>
      <c r="E11" s="5">
        <v>-1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1.2334046819682253E-9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7.2571433165579196E-8</v>
      </c>
    </row>
    <row r="15" spans="1:7">
      <c r="E15">
        <f t="shared" si="0"/>
        <v>2.0912987665311878E-8</v>
      </c>
      <c r="F15">
        <f t="shared" si="0"/>
        <v>2.1409938718661395E-11</v>
      </c>
      <c r="G15">
        <f t="shared" si="0"/>
        <v>0</v>
      </c>
    </row>
    <row r="17" spans="5:5">
      <c r="E17" s="12">
        <f>SUM(E13:G15)</f>
        <v>9.4739235451577965E-8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1.8793237752767911E-13</v>
      </c>
      <c r="D3" t="s">
        <v>9</v>
      </c>
      <c r="E3">
        <v>0</v>
      </c>
      <c r="F3">
        <v>0.99998540186656215</v>
      </c>
      <c r="G3">
        <v>0</v>
      </c>
    </row>
    <row r="4" spans="1:7">
      <c r="A4" t="s">
        <v>3</v>
      </c>
      <c r="B4">
        <v>1.4685636118530119</v>
      </c>
      <c r="D4" t="s">
        <v>10</v>
      </c>
      <c r="E4">
        <v>0</v>
      </c>
      <c r="F4">
        <v>0</v>
      </c>
      <c r="G4">
        <v>-1.0000076156698932</v>
      </c>
    </row>
    <row r="5" spans="1:7">
      <c r="A5" t="s">
        <v>4</v>
      </c>
      <c r="B5">
        <v>0</v>
      </c>
      <c r="D5" t="s">
        <v>11</v>
      </c>
      <c r="E5">
        <v>1.9997880630536098</v>
      </c>
      <c r="F5">
        <v>-1.999770758451245</v>
      </c>
      <c r="G5">
        <v>0</v>
      </c>
    </row>
    <row r="6" spans="1:7">
      <c r="A6" t="s">
        <v>5</v>
      </c>
      <c r="B6">
        <v>344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3.7845481805153031E-13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7.7230133223101789E-14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1.0811218130840528E-13</v>
      </c>
      <c r="D11" s="5" t="s">
        <v>11</v>
      </c>
      <c r="E11" s="5">
        <v>2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2.1310549986923512E-10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5.7998427921542789E-11</v>
      </c>
    </row>
    <row r="15" spans="1:7">
      <c r="E15">
        <f t="shared" si="0"/>
        <v>4.4917269245207635E-8</v>
      </c>
      <c r="F15">
        <f t="shared" si="0"/>
        <v>5.2551687675605968E-8</v>
      </c>
      <c r="G15">
        <f t="shared" si="0"/>
        <v>0</v>
      </c>
    </row>
    <row r="17" spans="5:6">
      <c r="E17" s="12">
        <f>SUM(E13:G15)</f>
        <v>9.7740060848604385E-8</v>
      </c>
      <c r="F17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5.318237020607539E-7</v>
      </c>
      <c r="D3" t="s">
        <v>9</v>
      </c>
      <c r="E3">
        <v>0</v>
      </c>
      <c r="F3">
        <v>-1.0086020516220873</v>
      </c>
      <c r="G3">
        <v>0</v>
      </c>
    </row>
    <row r="4" spans="1:7">
      <c r="A4" t="s">
        <v>3</v>
      </c>
      <c r="B4">
        <v>5.9742569117008895</v>
      </c>
      <c r="D4" t="s">
        <v>10</v>
      </c>
      <c r="E4">
        <v>0</v>
      </c>
      <c r="F4">
        <v>0</v>
      </c>
      <c r="G4">
        <v>1.9451630006084246</v>
      </c>
    </row>
    <row r="5" spans="1:7">
      <c r="A5" t="s">
        <v>4</v>
      </c>
      <c r="B5">
        <v>6.3210008431170812E-33</v>
      </c>
      <c r="D5" t="s">
        <v>11</v>
      </c>
      <c r="E5">
        <v>-2.5676603731109582</v>
      </c>
      <c r="F5">
        <v>-1.2365390061475894</v>
      </c>
      <c r="G5">
        <v>0</v>
      </c>
    </row>
    <row r="6" spans="1:7">
      <c r="A6" t="s">
        <v>5</v>
      </c>
      <c r="B6">
        <v>2409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9.7009150637700011E-7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5.1297535125613308E-7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1.1240424854912871E-7</v>
      </c>
      <c r="D11" s="5" t="s">
        <v>11</v>
      </c>
      <c r="E11" s="5">
        <v>-2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7.3995292109054229E-5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3.0070965022716387E-3</v>
      </c>
    </row>
    <row r="15" spans="1:7">
      <c r="E15">
        <f t="shared" si="0"/>
        <v>0.32223829920047226</v>
      </c>
      <c r="F15">
        <f t="shared" si="0"/>
        <v>5.0021067260196475</v>
      </c>
      <c r="G15">
        <f t="shared" si="0"/>
        <v>0</v>
      </c>
    </row>
    <row r="17" spans="5:5">
      <c r="E17" s="12">
        <f>SUM(E13:G15)</f>
        <v>5.3274261170145003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7" sqref="E17"/>
    </sheetView>
  </sheetViews>
  <sheetFormatPr defaultRowHeight="14.25"/>
  <cols>
    <col min="1" max="1" width="9.875" bestFit="1" customWidth="1"/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6.309269640939233E-13</v>
      </c>
      <c r="D3" t="s">
        <v>9</v>
      </c>
      <c r="E3">
        <v>0</v>
      </c>
      <c r="F3">
        <v>1.9999816503464716</v>
      </c>
      <c r="G3">
        <v>0</v>
      </c>
    </row>
    <row r="4" spans="1:7">
      <c r="A4" t="s">
        <v>3</v>
      </c>
      <c r="B4">
        <v>1.4687298881065209</v>
      </c>
      <c r="D4" t="s">
        <v>10</v>
      </c>
      <c r="E4">
        <v>0</v>
      </c>
      <c r="F4">
        <v>0</v>
      </c>
      <c r="G4">
        <v>-2.0000463793588503</v>
      </c>
    </row>
    <row r="5" spans="1:7">
      <c r="A5" t="s">
        <v>4</v>
      </c>
      <c r="B5">
        <v>9.8765638173704394E-35</v>
      </c>
      <c r="D5" t="s">
        <v>11</v>
      </c>
      <c r="E5">
        <v>0.99981331235894166</v>
      </c>
      <c r="F5">
        <v>-0.99981620735977228</v>
      </c>
      <c r="G5">
        <v>0</v>
      </c>
    </row>
    <row r="6" spans="1:7">
      <c r="A6" t="s">
        <v>5</v>
      </c>
      <c r="B6">
        <v>2464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4.3369114740889485E-13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4.5203703271329155E-13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1.0070527121595835E-12</v>
      </c>
      <c r="D11" s="5" t="s">
        <v>11</v>
      </c>
      <c r="E11" s="5">
        <v>1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3.3670978461330086E-10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2.1510449273670927E-9</v>
      </c>
    </row>
    <row r="15" spans="1:7">
      <c r="E15">
        <f t="shared" si="0"/>
        <v>3.4852275323926189E-8</v>
      </c>
      <c r="F15">
        <f t="shared" si="0"/>
        <v>3.3779734601876165E-8</v>
      </c>
      <c r="G15">
        <f t="shared" si="0"/>
        <v>0</v>
      </c>
    </row>
    <row r="17" spans="1:5">
      <c r="E17" s="12">
        <f>SUM(E13:G15)</f>
        <v>7.1119764637782757E-8</v>
      </c>
    </row>
    <row r="18" spans="1:5">
      <c r="A18" t="s">
        <v>16</v>
      </c>
    </row>
    <row r="19" spans="1:5">
      <c r="A19" s="6">
        <v>45845</v>
      </c>
      <c r="B19" t="s">
        <v>19</v>
      </c>
    </row>
    <row r="20" spans="1:5">
      <c r="A20" s="6">
        <v>45958</v>
      </c>
      <c r="B20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2.9681832809149996E-9</v>
      </c>
      <c r="D3" t="s">
        <v>9</v>
      </c>
      <c r="E3">
        <v>0</v>
      </c>
      <c r="F3">
        <v>-1.9915263626231801</v>
      </c>
      <c r="G3">
        <v>0</v>
      </c>
    </row>
    <row r="4" spans="1:7">
      <c r="A4" t="s">
        <v>3</v>
      </c>
      <c r="B4">
        <v>1.0474247863777471</v>
      </c>
      <c r="D4" t="s">
        <v>10</v>
      </c>
      <c r="E4">
        <v>0</v>
      </c>
      <c r="F4">
        <v>0</v>
      </c>
      <c r="G4">
        <v>-1.0683107531743319</v>
      </c>
    </row>
    <row r="5" spans="1:7">
      <c r="A5" t="s">
        <v>4</v>
      </c>
      <c r="B5">
        <v>0</v>
      </c>
      <c r="D5" t="s">
        <v>11</v>
      </c>
      <c r="E5">
        <v>0.62942496569150597</v>
      </c>
      <c r="F5">
        <v>1.2250032565397579</v>
      </c>
      <c r="G5">
        <v>0</v>
      </c>
    </row>
    <row r="6" spans="1:7">
      <c r="A6" t="s">
        <v>5</v>
      </c>
      <c r="B6">
        <v>1992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7.8943356526394685E-9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6.2008514010210481E-11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9.4820567609531994E-10</v>
      </c>
      <c r="D11" s="5" t="s">
        <v>11</v>
      </c>
      <c r="E11" s="5">
        <v>1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7.1802530393839961E-5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4.6663589992444934E-3</v>
      </c>
    </row>
    <row r="15" spans="1:7">
      <c r="E15">
        <f t="shared" si="0"/>
        <v>0.13732585605274153</v>
      </c>
      <c r="F15">
        <f t="shared" si="0"/>
        <v>0.60061995237398025</v>
      </c>
      <c r="G15">
        <f t="shared" si="0"/>
        <v>0</v>
      </c>
    </row>
    <row r="17" spans="5:5">
      <c r="E17" s="12">
        <f>SUM(E13:G15)</f>
        <v>0.7426839699563601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3.6071171189802225E-13</v>
      </c>
      <c r="D3" t="s">
        <v>9</v>
      </c>
      <c r="E3">
        <v>0</v>
      </c>
      <c r="F3">
        <v>-0.9999984218692326</v>
      </c>
      <c r="G3">
        <v>0</v>
      </c>
    </row>
    <row r="4" spans="1:7">
      <c r="A4" t="s">
        <v>3</v>
      </c>
      <c r="B4">
        <v>1.4687989790891613</v>
      </c>
      <c r="D4" t="s">
        <v>10</v>
      </c>
      <c r="E4">
        <v>0</v>
      </c>
      <c r="F4">
        <v>0</v>
      </c>
      <c r="G4">
        <v>0.99998847672773117</v>
      </c>
    </row>
    <row r="5" spans="1:7">
      <c r="A5" t="s">
        <v>4</v>
      </c>
      <c r="B5">
        <v>0</v>
      </c>
      <c r="D5" t="s">
        <v>11</v>
      </c>
      <c r="E5">
        <v>1.9999643693790172</v>
      </c>
      <c r="F5">
        <v>-2.0000101310135454</v>
      </c>
      <c r="G5">
        <v>0</v>
      </c>
    </row>
    <row r="6" spans="1:7">
      <c r="A6" t="s">
        <v>5</v>
      </c>
      <c r="B6">
        <v>3767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2.8435700941986723E-13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3.038522957045333E-13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4.9392583056966617E-13</v>
      </c>
      <c r="D11" s="5" t="s">
        <v>11</v>
      </c>
      <c r="E11" s="5">
        <v>2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2.4904967190113207E-12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1.3278580378162969E-10</v>
      </c>
    </row>
    <row r="15" spans="1:7">
      <c r="E15">
        <f t="shared" si="0"/>
        <v>1.269541151618089E-9</v>
      </c>
      <c r="F15">
        <f t="shared" si="0"/>
        <v>1.0263743545730824E-10</v>
      </c>
      <c r="G15">
        <f t="shared" si="0"/>
        <v>0</v>
      </c>
    </row>
    <row r="17" spans="5:5">
      <c r="E17" s="12">
        <f>SUM(E13:G15)</f>
        <v>1.5074548875760383E-9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1.8140024196076953E-11</v>
      </c>
      <c r="D3" t="s">
        <v>9</v>
      </c>
      <c r="E3">
        <v>0</v>
      </c>
      <c r="F3">
        <v>0.99916477127547143</v>
      </c>
      <c r="G3">
        <v>0</v>
      </c>
    </row>
    <row r="4" spans="1:7">
      <c r="A4" t="s">
        <v>3</v>
      </c>
      <c r="B4">
        <v>1.4670364254561439</v>
      </c>
      <c r="D4" t="s">
        <v>10</v>
      </c>
      <c r="E4">
        <v>0</v>
      </c>
      <c r="F4">
        <v>0</v>
      </c>
      <c r="G4">
        <v>-1.000112236148285</v>
      </c>
    </row>
    <row r="5" spans="1:7">
      <c r="A5" t="s">
        <v>4</v>
      </c>
      <c r="B5">
        <v>3.9506255269481758E-34</v>
      </c>
      <c r="D5" t="s">
        <v>11</v>
      </c>
      <c r="E5">
        <v>-1.9991662365491099</v>
      </c>
      <c r="F5">
        <v>1.998055259340882</v>
      </c>
      <c r="G5">
        <v>0</v>
      </c>
    </row>
    <row r="6" spans="1:7">
      <c r="A6" t="s">
        <v>5</v>
      </c>
      <c r="B6">
        <v>952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1.1457185858549749E-11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9.9164699612727601E-12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3.3046416768408355E-11</v>
      </c>
      <c r="D11" s="5" t="s">
        <v>11</v>
      </c>
      <c r="E11" s="5">
        <v>-2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6.9760702227762093E-7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1.2596952981861195E-8</v>
      </c>
    </row>
    <row r="15" spans="1:7">
      <c r="E15">
        <f>(E11-E5)^2</f>
        <v>6.9516149204024476E-7</v>
      </c>
      <c r="F15">
        <f t="shared" si="0"/>
        <v>3.7820162312266462E-6</v>
      </c>
      <c r="G15">
        <f t="shared" si="0"/>
        <v>0</v>
      </c>
    </row>
    <row r="17" spans="5:5">
      <c r="E17" s="12">
        <f>SUM(E13:G15)</f>
        <v>5.1873816985263725E-6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3.8770163856489135E-12</v>
      </c>
      <c r="D3" t="s">
        <v>9</v>
      </c>
      <c r="E3">
        <v>0</v>
      </c>
      <c r="F3">
        <v>0.99908050102239099</v>
      </c>
      <c r="G3">
        <v>0</v>
      </c>
    </row>
    <row r="4" spans="1:7">
      <c r="A4" t="s">
        <v>3</v>
      </c>
      <c r="B4">
        <v>1.4686713517363654</v>
      </c>
      <c r="D4" t="s">
        <v>10</v>
      </c>
      <c r="E4">
        <v>0</v>
      </c>
      <c r="F4">
        <v>0</v>
      </c>
      <c r="G4">
        <v>2.0000024533527396</v>
      </c>
    </row>
    <row r="5" spans="1:7">
      <c r="A5" t="s">
        <v>4</v>
      </c>
      <c r="B5">
        <v>0</v>
      </c>
      <c r="D5" t="s">
        <v>11</v>
      </c>
      <c r="E5">
        <v>-2.0001210113007293</v>
      </c>
      <c r="F5">
        <v>-1.0001118961097475</v>
      </c>
      <c r="G5">
        <v>0</v>
      </c>
    </row>
    <row r="6" spans="1:7">
      <c r="A6" t="s">
        <v>5</v>
      </c>
      <c r="B6">
        <v>2333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1.1409833713197593E-11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6.7327133253159153E-14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1.5388831049598889E-13</v>
      </c>
      <c r="D11" s="5" t="s">
        <v>11</v>
      </c>
      <c r="E11" s="5">
        <v>-2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8.4547836982401894E-7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6.0189396650434314E-12</v>
      </c>
    </row>
    <row r="15" spans="1:7">
      <c r="E15">
        <f t="shared" si="0"/>
        <v>1.4643734904192004E-8</v>
      </c>
      <c r="F15">
        <f t="shared" si="0"/>
        <v>1.2520739376622124E-8</v>
      </c>
      <c r="G15">
        <f t="shared" si="0"/>
        <v>0</v>
      </c>
    </row>
    <row r="17" spans="5:5">
      <c r="E17" s="12">
        <f>SUM(E13:G15)</f>
        <v>8.7264886304449806E-7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5.6743011441459193E-11</v>
      </c>
      <c r="D3" t="s">
        <v>9</v>
      </c>
      <c r="E3">
        <v>0</v>
      </c>
      <c r="F3">
        <v>1.9910055808263607</v>
      </c>
      <c r="G3">
        <v>0</v>
      </c>
    </row>
    <row r="4" spans="1:7">
      <c r="A4" t="s">
        <v>3</v>
      </c>
      <c r="B4">
        <v>1.4635321890458137</v>
      </c>
      <c r="D4" t="s">
        <v>10</v>
      </c>
      <c r="E4">
        <v>0</v>
      </c>
      <c r="F4">
        <v>0</v>
      </c>
      <c r="G4">
        <v>-2.0002229262110442</v>
      </c>
    </row>
    <row r="5" spans="1:7">
      <c r="A5" t="s">
        <v>4</v>
      </c>
      <c r="B5">
        <v>1.5802502107792703E-33</v>
      </c>
      <c r="D5" t="s">
        <v>11</v>
      </c>
      <c r="E5">
        <v>-1.0000098539650726</v>
      </c>
      <c r="F5">
        <v>0.99883604761658118</v>
      </c>
      <c r="G5">
        <v>0</v>
      </c>
    </row>
    <row r="6" spans="1:7">
      <c r="A6" t="s">
        <v>5</v>
      </c>
      <c r="B6">
        <v>1348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1.5568191730446542E-10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1.2860647910488636E-11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1.6864691094235215E-12</v>
      </c>
      <c r="D11" s="5" t="s">
        <v>11</v>
      </c>
      <c r="E11" s="5">
        <v>-1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8.0899576271130288E-5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4.969609557054541E-8</v>
      </c>
    </row>
    <row r="15" spans="1:7">
      <c r="E15">
        <f t="shared" si="0"/>
        <v>9.7100627651656453E-11</v>
      </c>
      <c r="F15">
        <f t="shared" si="0"/>
        <v>1.3547851508663526E-6</v>
      </c>
      <c r="G15">
        <f t="shared" si="0"/>
        <v>0</v>
      </c>
    </row>
    <row r="17" spans="5:5">
      <c r="E17" s="12">
        <f>SUM(E13:G15)</f>
        <v>8.2304154618194838E-5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2.3149619891191107E-11</v>
      </c>
      <c r="D3" t="s">
        <v>9</v>
      </c>
      <c r="E3">
        <v>0</v>
      </c>
      <c r="F3">
        <v>1.0002311183427341</v>
      </c>
      <c r="G3">
        <v>0</v>
      </c>
    </row>
    <row r="4" spans="1:7">
      <c r="A4" t="s">
        <v>3</v>
      </c>
      <c r="B4">
        <v>1.466934302694052</v>
      </c>
      <c r="D4" t="s">
        <v>10</v>
      </c>
      <c r="E4">
        <v>0</v>
      </c>
      <c r="F4">
        <v>0</v>
      </c>
      <c r="G4">
        <v>-1.9991108499366237</v>
      </c>
    </row>
    <row r="5" spans="1:7">
      <c r="A5" t="s">
        <v>4</v>
      </c>
      <c r="B5">
        <v>2.9560555505389729E-31</v>
      </c>
      <c r="D5" t="s">
        <v>11</v>
      </c>
      <c r="E5">
        <v>-1.0032989619339916</v>
      </c>
      <c r="F5">
        <v>1.9956947505026945</v>
      </c>
      <c r="G5">
        <v>0</v>
      </c>
    </row>
    <row r="6" spans="1:7">
      <c r="A6" t="s">
        <v>5</v>
      </c>
      <c r="B6">
        <v>8898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6.3407171204875311E-13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1.2942220760341728E-12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6.7520565885490383E-11</v>
      </c>
      <c r="D11" s="5" t="s">
        <v>11</v>
      </c>
      <c r="E11" s="5">
        <v>-1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5.3415688348179563E-8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7.905878352020951E-7</v>
      </c>
    </row>
    <row r="15" spans="1:7">
      <c r="E15">
        <f t="shared" si="0"/>
        <v>1.0883149841925567E-5</v>
      </c>
      <c r="F15">
        <f t="shared" si="0"/>
        <v>1.8535173234049136E-5</v>
      </c>
      <c r="G15">
        <f t="shared" si="0"/>
        <v>0</v>
      </c>
    </row>
    <row r="17" spans="5:5">
      <c r="E17" s="12">
        <f>SUM(E13:G15)</f>
        <v>3.0262326599524978E-5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8" sqref="G18"/>
    </sheetView>
  </sheetViews>
  <sheetFormatPr defaultRowHeight="14.25"/>
  <cols>
    <col min="1" max="1" width="9.5" bestFit="1" customWidth="1"/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1.3519045381346427E-11</v>
      </c>
      <c r="D3" t="s">
        <v>9</v>
      </c>
      <c r="E3">
        <v>0</v>
      </c>
      <c r="F3">
        <v>-1.9999924200079484</v>
      </c>
      <c r="G3">
        <v>0</v>
      </c>
    </row>
    <row r="4" spans="1:7">
      <c r="A4" t="s">
        <v>3</v>
      </c>
      <c r="B4">
        <v>1.4677216179329158</v>
      </c>
      <c r="D4" t="s">
        <v>10</v>
      </c>
      <c r="E4">
        <v>0</v>
      </c>
      <c r="F4">
        <v>0</v>
      </c>
      <c r="G4">
        <v>-1.0001207952535138</v>
      </c>
    </row>
    <row r="5" spans="1:7">
      <c r="A5" t="s">
        <v>4</v>
      </c>
      <c r="B5">
        <v>0</v>
      </c>
      <c r="D5" t="s">
        <v>11</v>
      </c>
      <c r="E5">
        <v>1.9984089583820339</v>
      </c>
      <c r="F5">
        <v>0.99920695551082539</v>
      </c>
      <c r="G5">
        <v>0</v>
      </c>
    </row>
    <row r="6" spans="1:7">
      <c r="A6" t="s">
        <v>5</v>
      </c>
      <c r="B6">
        <v>808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1.5131087128719619E-12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2.3247537993284341E-11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1.5796489437882971E-11</v>
      </c>
      <c r="D11" s="5" t="s">
        <v>11</v>
      </c>
      <c r="E11" s="5">
        <v>2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5.7456279502127032E-11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1.4591493271469955E-8</v>
      </c>
    </row>
    <row r="15" spans="1:7">
      <c r="E15">
        <f t="shared" si="0"/>
        <v>2.5314134301001293E-6</v>
      </c>
      <c r="F15">
        <f t="shared" si="0"/>
        <v>6.2891956181021851E-7</v>
      </c>
      <c r="G15">
        <f t="shared" si="0"/>
        <v>0</v>
      </c>
    </row>
    <row r="17" spans="1:5">
      <c r="E17" s="12">
        <f>SUM(E13:G15)</f>
        <v>3.1749819414613197E-6</v>
      </c>
    </row>
    <row r="19" spans="1:5">
      <c r="A19" s="6"/>
    </row>
    <row r="20" spans="1:5">
      <c r="A20" s="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1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3.3480829715401981E-13</v>
      </c>
      <c r="D3" t="s">
        <v>9</v>
      </c>
      <c r="E3">
        <v>0</v>
      </c>
      <c r="F3">
        <v>-1.0000071072074641</v>
      </c>
      <c r="G3">
        <v>0</v>
      </c>
    </row>
    <row r="4" spans="1:7">
      <c r="A4" t="s">
        <v>3</v>
      </c>
      <c r="B4">
        <v>1.4687829618635015</v>
      </c>
      <c r="D4" t="s">
        <v>10</v>
      </c>
      <c r="E4">
        <v>0</v>
      </c>
      <c r="F4">
        <v>0</v>
      </c>
      <c r="G4">
        <v>1.9999870648458464</v>
      </c>
    </row>
    <row r="5" spans="1:7">
      <c r="A5" t="s">
        <v>4</v>
      </c>
      <c r="B5">
        <v>0</v>
      </c>
      <c r="D5" t="s">
        <v>11</v>
      </c>
      <c r="E5">
        <v>0.99995667980312786</v>
      </c>
      <c r="F5">
        <v>-1.9999723280442103</v>
      </c>
      <c r="G5">
        <v>0</v>
      </c>
    </row>
    <row r="6" spans="1:7">
      <c r="A6" t="s">
        <v>5</v>
      </c>
      <c r="B6">
        <v>2519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2.8052791737178374E-14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3.9403777514450415E-13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5.8233432458037697E-13</v>
      </c>
      <c r="D11" s="5" t="s">
        <v>11</v>
      </c>
      <c r="E11" s="5">
        <v>1</v>
      </c>
      <c r="F11" s="5">
        <v>-2</v>
      </c>
      <c r="G11" s="5">
        <v>0</v>
      </c>
    </row>
    <row r="13" spans="1:7">
      <c r="E13">
        <f t="shared" ref="E13:G15" si="0">(E9-E3)^2</f>
        <v>0</v>
      </c>
      <c r="F13">
        <f t="shared" si="0"/>
        <v>5.051239793786743E-11</v>
      </c>
      <c r="G13">
        <f t="shared" si="0"/>
        <v>0</v>
      </c>
    </row>
    <row r="14" spans="1:7">
      <c r="E14">
        <f t="shared" si="0"/>
        <v>0</v>
      </c>
      <c r="F14">
        <f t="shared" si="0"/>
        <v>0</v>
      </c>
      <c r="G14">
        <f t="shared" si="0"/>
        <v>1.6731821297663201E-10</v>
      </c>
    </row>
    <row r="15" spans="1:7">
      <c r="E15">
        <f t="shared" si="0"/>
        <v>1.8766394570412332E-9</v>
      </c>
      <c r="F15">
        <f t="shared" si="0"/>
        <v>7.6573713722581165E-10</v>
      </c>
      <c r="G15">
        <f t="shared" si="0"/>
        <v>0</v>
      </c>
    </row>
    <row r="17" spans="5:5">
      <c r="E17" s="12">
        <f>SUM(E13:G15)</f>
        <v>2.8602072051815441E-9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4.0613345449365572E-8</v>
      </c>
      <c r="D3" t="s">
        <v>9</v>
      </c>
      <c r="E3">
        <v>0</v>
      </c>
      <c r="F3">
        <v>0.5987970005048453</v>
      </c>
      <c r="G3">
        <v>0</v>
      </c>
    </row>
    <row r="4" spans="1:7">
      <c r="A4" t="s">
        <v>3</v>
      </c>
      <c r="B4">
        <v>0.98314590853879946</v>
      </c>
      <c r="D4" t="s">
        <v>10</v>
      </c>
      <c r="E4">
        <v>0</v>
      </c>
      <c r="F4">
        <v>0</v>
      </c>
      <c r="G4">
        <v>0.99956790433956244</v>
      </c>
    </row>
    <row r="5" spans="1:7">
      <c r="A5" t="s">
        <v>4</v>
      </c>
      <c r="B5">
        <v>1.5802502107792703E-33</v>
      </c>
      <c r="D5" t="s">
        <v>11</v>
      </c>
      <c r="E5">
        <v>-2.0190207271230856</v>
      </c>
      <c r="F5">
        <v>-1.034940893383371</v>
      </c>
      <c r="G5">
        <v>0</v>
      </c>
    </row>
    <row r="6" spans="1:7">
      <c r="A6" t="s">
        <v>5</v>
      </c>
      <c r="B6">
        <v>3189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1.217851596700502E-7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5.3065792455050684E-11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1.8108855914626936E-12</v>
      </c>
      <c r="D11" s="5" t="s">
        <v>11</v>
      </c>
      <c r="E11" s="5">
        <v>-2</v>
      </c>
      <c r="F11" s="5">
        <v>-1</v>
      </c>
      <c r="G11" s="5">
        <v>0</v>
      </c>
    </row>
    <row r="13" spans="1:7">
      <c r="E13">
        <f t="shared" ref="E13:G15" si="0">(E9-E3)^2</f>
        <v>0</v>
      </c>
      <c r="F13">
        <f t="shared" si="0"/>
        <v>1.9633698457942186</v>
      </c>
      <c r="G13">
        <f t="shared" si="0"/>
        <v>0</v>
      </c>
    </row>
    <row r="14" spans="1:7">
      <c r="E14">
        <f t="shared" si="0"/>
        <v>0</v>
      </c>
      <c r="F14">
        <f t="shared" si="0"/>
        <v>0</v>
      </c>
      <c r="G14">
        <f t="shared" si="0"/>
        <v>1.8670665976897046E-7</v>
      </c>
    </row>
    <row r="15" spans="1:7">
      <c r="E15">
        <f t="shared" si="0"/>
        <v>3.6178806029088257E-4</v>
      </c>
      <c r="F15">
        <f t="shared" si="0"/>
        <v>1.2208660304281014E-3</v>
      </c>
      <c r="G15">
        <f t="shared" si="0"/>
        <v>0</v>
      </c>
    </row>
    <row r="17" spans="5:5">
      <c r="E17" s="12">
        <f>SUM(E13:G15)</f>
        <v>1.9649526865915972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1.5911347785370788E-9</v>
      </c>
      <c r="D3" t="s">
        <v>9</v>
      </c>
      <c r="E3">
        <v>0</v>
      </c>
      <c r="F3">
        <v>-1.000424767464908</v>
      </c>
      <c r="G3">
        <v>0</v>
      </c>
    </row>
    <row r="4" spans="1:7">
      <c r="A4" t="s">
        <v>3</v>
      </c>
      <c r="B4">
        <v>0.8639515167127344</v>
      </c>
      <c r="D4" t="s">
        <v>10</v>
      </c>
      <c r="E4">
        <v>0</v>
      </c>
      <c r="F4">
        <v>0</v>
      </c>
      <c r="G4">
        <v>-2.0152999952350403</v>
      </c>
    </row>
    <row r="5" spans="1:7">
      <c r="A5" t="s">
        <v>4</v>
      </c>
      <c r="B5">
        <v>0</v>
      </c>
      <c r="D5" t="s">
        <v>11</v>
      </c>
      <c r="E5">
        <v>0.71620167891278141</v>
      </c>
      <c r="F5">
        <v>0.34367440069107152</v>
      </c>
      <c r="G5">
        <v>0</v>
      </c>
    </row>
    <row r="6" spans="1:7">
      <c r="A6" t="s">
        <v>5</v>
      </c>
      <c r="B6">
        <v>1704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1.0174242919986769E-10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5.375556525554706E-10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4.1341062538558982E-9</v>
      </c>
      <c r="D11" s="5" t="s">
        <v>11</v>
      </c>
      <c r="E11" s="5">
        <v>2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1.8042739924441069E-7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2.3408985419225685E-4</v>
      </c>
    </row>
    <row r="15" spans="1:7">
      <c r="E15">
        <f>(E11-E5)^2</f>
        <v>1.6481381292263613</v>
      </c>
      <c r="F15">
        <f t="shared" si="0"/>
        <v>0.43076329230822419</v>
      </c>
      <c r="G15">
        <f t="shared" si="0"/>
        <v>0</v>
      </c>
    </row>
    <row r="17" spans="5:5">
      <c r="E17" s="12">
        <f>SUM(E13:G15)</f>
        <v>2.0791356918161767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2.3658434099757781E-11</v>
      </c>
      <c r="D3" t="s">
        <v>9</v>
      </c>
      <c r="E3">
        <v>0</v>
      </c>
      <c r="F3">
        <v>-2.0004114354706428</v>
      </c>
      <c r="G3">
        <v>0</v>
      </c>
    </row>
    <row r="4" spans="1:7">
      <c r="A4" t="s">
        <v>3</v>
      </c>
      <c r="B4">
        <v>1.4679683025072399</v>
      </c>
      <c r="D4" t="s">
        <v>10</v>
      </c>
      <c r="E4">
        <v>0</v>
      </c>
      <c r="F4">
        <v>0</v>
      </c>
      <c r="G4">
        <v>1.9979653901962555</v>
      </c>
    </row>
    <row r="5" spans="1:7">
      <c r="A5" t="s">
        <v>4</v>
      </c>
      <c r="B5">
        <v>0</v>
      </c>
      <c r="D5" t="s">
        <v>11</v>
      </c>
      <c r="E5">
        <v>0.99994809973341614</v>
      </c>
      <c r="F5">
        <v>-1.0002245644955898</v>
      </c>
      <c r="G5">
        <v>0</v>
      </c>
    </row>
    <row r="6" spans="1:7">
      <c r="A6" t="s">
        <v>5</v>
      </c>
      <c r="B6">
        <v>2540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1.6764243054514594E-11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5.279106304180331E-11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1.419996202955437E-12</v>
      </c>
      <c r="D11" s="5" t="s">
        <v>11</v>
      </c>
      <c r="E11" s="5">
        <v>1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1.6927914650307718E-7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4.1396370534931534E-6</v>
      </c>
    </row>
    <row r="15" spans="1:7">
      <c r="E15">
        <f>(E11-E5)^2</f>
        <v>2.6936376714757051E-9</v>
      </c>
      <c r="F15">
        <f t="shared" si="0"/>
        <v>5.0429212679514602E-8</v>
      </c>
      <c r="G15">
        <f t="shared" si="0"/>
        <v>0</v>
      </c>
    </row>
    <row r="17" spans="5:5">
      <c r="E17" s="12">
        <f>SUM(E13:G15)</f>
        <v>4.3620390503472207E-6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2.9757933802579705E-8</v>
      </c>
      <c r="D3" t="s">
        <v>9</v>
      </c>
      <c r="E3">
        <v>0</v>
      </c>
      <c r="F3">
        <v>0.58952270567543652</v>
      </c>
      <c r="G3">
        <v>0</v>
      </c>
    </row>
    <row r="4" spans="1:7">
      <c r="A4" t="s">
        <v>3</v>
      </c>
      <c r="B4">
        <v>0.97210186474920268</v>
      </c>
      <c r="D4" t="s">
        <v>10</v>
      </c>
      <c r="E4">
        <v>0</v>
      </c>
      <c r="F4">
        <v>0</v>
      </c>
      <c r="G4">
        <v>0.99972560696863488</v>
      </c>
    </row>
    <row r="5" spans="1:7">
      <c r="A5" t="s">
        <v>4</v>
      </c>
      <c r="B5">
        <v>0</v>
      </c>
      <c r="D5" t="s">
        <v>11</v>
      </c>
      <c r="E5">
        <v>-1.010784015004127</v>
      </c>
      <c r="F5">
        <v>-2.0161968923402194</v>
      </c>
      <c r="G5">
        <v>0</v>
      </c>
    </row>
    <row r="6" spans="1:7">
      <c r="A6" t="s">
        <v>5</v>
      </c>
      <c r="B6">
        <v>2850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8.9227701127026498E-8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2.2880980035248854E-11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2.3219300677366014E-11</v>
      </c>
      <c r="D11" s="5" t="s">
        <v>11</v>
      </c>
      <c r="E11" s="5">
        <v>-1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1.9894461978051416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7.5291535661737863E-8</v>
      </c>
    </row>
    <row r="15" spans="1:7">
      <c r="E15">
        <f>(E11-E5)^2</f>
        <v>1.1629497960923533E-4</v>
      </c>
      <c r="F15">
        <f t="shared" si="0"/>
        <v>2.6233932148065692E-4</v>
      </c>
      <c r="G15">
        <f t="shared" si="0"/>
        <v>0</v>
      </c>
    </row>
    <row r="17" spans="5:5">
      <c r="E17" s="12">
        <f>SUM(E13:G15)</f>
        <v>1.9898249073977672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8.246123886045643E-11</v>
      </c>
      <c r="D3" t="s">
        <v>9</v>
      </c>
      <c r="E3">
        <v>0</v>
      </c>
      <c r="F3">
        <v>-0.99990575168234819</v>
      </c>
      <c r="G3">
        <v>0</v>
      </c>
    </row>
    <row r="4" spans="1:7">
      <c r="A4" t="s">
        <v>3</v>
      </c>
      <c r="B4">
        <v>1.4640319540871598</v>
      </c>
      <c r="D4" t="s">
        <v>10</v>
      </c>
      <c r="E4">
        <v>0</v>
      </c>
      <c r="F4">
        <v>0</v>
      </c>
      <c r="G4">
        <v>-2.0039013820536082</v>
      </c>
    </row>
    <row r="5" spans="1:7">
      <c r="A5" t="s">
        <v>4</v>
      </c>
      <c r="B5">
        <v>2.5284003372468325E-32</v>
      </c>
      <c r="D5" t="s">
        <v>11</v>
      </c>
      <c r="E5">
        <v>0.99587457949403302</v>
      </c>
      <c r="F5">
        <v>1.9894749716095363</v>
      </c>
      <c r="G5">
        <v>0</v>
      </c>
    </row>
    <row r="6" spans="1:7">
      <c r="A6" t="s">
        <v>5</v>
      </c>
      <c r="B6">
        <v>2692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2.1190801655500605E-12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3.7437419919314721E-11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2.078272164965045E-10</v>
      </c>
      <c r="D11" s="5" t="s">
        <v>11</v>
      </c>
      <c r="E11" s="5">
        <v>1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8.8827453801969975E-9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1.522078192821643E-5</v>
      </c>
    </row>
    <row r="15" spans="1:7">
      <c r="E15">
        <f>(E11-E5)^2</f>
        <v>1.7019094351052864E-5</v>
      </c>
      <c r="F15">
        <f t="shared" si="0"/>
        <v>1.1077622262006592E-4</v>
      </c>
      <c r="G15">
        <f t="shared" si="0"/>
        <v>0</v>
      </c>
    </row>
    <row r="17" spans="5:5">
      <c r="E17" s="12">
        <f>SUM(E13:G15)</f>
        <v>1.4302498164471542E-4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5.8693476444959879E-13</v>
      </c>
      <c r="D3" t="s">
        <v>9</v>
      </c>
      <c r="E3">
        <v>0</v>
      </c>
      <c r="F3">
        <v>-1.9999777673670891</v>
      </c>
      <c r="G3">
        <v>0</v>
      </c>
    </row>
    <row r="4" spans="1:7">
      <c r="A4" t="s">
        <v>3</v>
      </c>
      <c r="B4">
        <v>1.4687936364543748</v>
      </c>
      <c r="D4" t="s">
        <v>10</v>
      </c>
      <c r="E4">
        <v>0</v>
      </c>
      <c r="F4">
        <v>0</v>
      </c>
      <c r="G4">
        <v>0.99999568756236457</v>
      </c>
    </row>
    <row r="5" spans="1:7">
      <c r="A5" t="s">
        <v>4</v>
      </c>
      <c r="B5">
        <v>0</v>
      </c>
      <c r="D5" t="s">
        <v>11</v>
      </c>
      <c r="E5">
        <v>1.9999669384560115</v>
      </c>
      <c r="F5">
        <v>-1.0000335250892523</v>
      </c>
      <c r="G5">
        <v>0</v>
      </c>
    </row>
    <row r="6" spans="1:7">
      <c r="A6" t="s">
        <v>5</v>
      </c>
      <c r="B6">
        <v>2223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1.0650778235210908E-12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7.0541523762661312E-14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6.2518494606504397E-13</v>
      </c>
      <c r="D11" s="5" t="s">
        <v>11</v>
      </c>
      <c r="E11" s="5">
        <v>2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4.9428996615089041E-10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1.8597118359509379E-11</v>
      </c>
    </row>
    <row r="15" spans="1:7">
      <c r="E15">
        <f>(E11-E5)^2</f>
        <v>1.0930656909049613E-9</v>
      </c>
      <c r="F15">
        <f t="shared" si="0"/>
        <v>1.1239316093713922E-9</v>
      </c>
      <c r="G15">
        <f t="shared" si="0"/>
        <v>0</v>
      </c>
    </row>
    <row r="17" spans="5:5">
      <c r="E17" s="12">
        <f>SUM(E13:G15)</f>
        <v>2.7298843847867533E-9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4.5962139393298702E-12</v>
      </c>
      <c r="D3" t="s">
        <v>9</v>
      </c>
      <c r="E3">
        <v>0</v>
      </c>
      <c r="F3">
        <v>0.99884182170289815</v>
      </c>
      <c r="G3">
        <v>0</v>
      </c>
    </row>
    <row r="4" spans="1:7">
      <c r="A4" t="s">
        <v>3</v>
      </c>
      <c r="B4">
        <v>1.4685677201759915</v>
      </c>
      <c r="D4" t="s">
        <v>10</v>
      </c>
      <c r="E4">
        <v>0</v>
      </c>
      <c r="F4">
        <v>0</v>
      </c>
      <c r="G4">
        <v>2.0000087291324613</v>
      </c>
    </row>
    <row r="5" spans="1:7">
      <c r="A5" t="s">
        <v>4</v>
      </c>
      <c r="B5">
        <v>0</v>
      </c>
      <c r="D5" t="s">
        <v>11</v>
      </c>
      <c r="E5">
        <v>-1.0001205691089694</v>
      </c>
      <c r="F5">
        <v>-2.0000484793325239</v>
      </c>
      <c r="G5">
        <v>0</v>
      </c>
    </row>
    <row r="6" spans="1:7">
      <c r="A6" t="s">
        <v>5</v>
      </c>
      <c r="B6">
        <v>2079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1.2767464192275191E-11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3.1118962958801704E-13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7.099879961264028E-13</v>
      </c>
      <c r="D11" s="5" t="s">
        <v>11</v>
      </c>
      <c r="E11" s="5">
        <v>-1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1.3413769678777476E-6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7.6197753527005203E-11</v>
      </c>
    </row>
    <row r="15" spans="1:7">
      <c r="E15">
        <f>(E11-E5)^2</f>
        <v>1.4536910037675985E-8</v>
      </c>
      <c r="F15">
        <f t="shared" si="0"/>
        <v>2.3502456819670363E-9</v>
      </c>
      <c r="G15">
        <f t="shared" si="0"/>
        <v>0</v>
      </c>
    </row>
    <row r="17" spans="5:5">
      <c r="E17" s="12">
        <f>SUM(E13:G15)</f>
        <v>1.3583403213509175E-6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0.25" bestFit="1" customWidth="1"/>
  </cols>
  <sheetData>
    <row r="1" spans="1:7" ht="15">
      <c r="A1" s="3" t="s">
        <v>23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2.3840924856500615E-12</v>
      </c>
      <c r="D3" t="s">
        <v>9</v>
      </c>
      <c r="E3">
        <v>0</v>
      </c>
      <c r="F3">
        <v>2.0003061568660971</v>
      </c>
      <c r="G3">
        <v>0</v>
      </c>
    </row>
    <row r="4" spans="1:7">
      <c r="A4" t="s">
        <v>3</v>
      </c>
      <c r="B4">
        <v>1.4687975482397901</v>
      </c>
      <c r="D4" t="s">
        <v>10</v>
      </c>
      <c r="E4">
        <v>0</v>
      </c>
      <c r="F4">
        <v>0</v>
      </c>
      <c r="G4">
        <v>-1.000010701449781</v>
      </c>
    </row>
    <row r="5" spans="1:7">
      <c r="A5" t="s">
        <v>4</v>
      </c>
      <c r="B5">
        <v>0</v>
      </c>
      <c r="D5" t="s">
        <v>11</v>
      </c>
      <c r="E5">
        <v>-1.9998369702001295</v>
      </c>
      <c r="F5">
        <v>0.99963541453390581</v>
      </c>
      <c r="G5">
        <v>0</v>
      </c>
    </row>
    <row r="6" spans="1:7">
      <c r="A6" t="s">
        <v>5</v>
      </c>
      <c r="B6">
        <v>448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2.3450209674131558E-12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1.5355217810881273E-13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4.6537043114282158E-12</v>
      </c>
      <c r="D11" s="5" t="s">
        <v>11</v>
      </c>
      <c r="E11" s="5">
        <v>-2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9.3732026658422305E-8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1.145210274150954E-10</v>
      </c>
    </row>
    <row r="15" spans="1:7">
      <c r="E15">
        <f>(E11-E5)^2</f>
        <v>2.657871564581019E-8</v>
      </c>
      <c r="F15">
        <f t="shared" si="0"/>
        <v>1.3292256208711896E-7</v>
      </c>
      <c r="G15">
        <f t="shared" si="0"/>
        <v>0</v>
      </c>
    </row>
    <row r="17" spans="5:5">
      <c r="E17" s="12">
        <f>SUM(E13:G15)</f>
        <v>2.5334782541876655E-7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070f1269-45c1-4463-99ba-5dc4e57c7dff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7bf50b4b-6300-445a-aea1-306a2291592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 constant</vt:lpstr>
      <vt:lpstr>8.23</vt:lpstr>
      <vt:lpstr>8.22</vt:lpstr>
      <vt:lpstr>8.21</vt:lpstr>
      <vt:lpstr>8.20</vt:lpstr>
      <vt:lpstr>8.19</vt:lpstr>
      <vt:lpstr>8.18</vt:lpstr>
      <vt:lpstr>8.17</vt:lpstr>
      <vt:lpstr>8.16</vt:lpstr>
      <vt:lpstr>8.15</vt:lpstr>
      <vt:lpstr>8.14</vt:lpstr>
      <vt:lpstr>8.13</vt:lpstr>
      <vt:lpstr>8.12</vt:lpstr>
      <vt:lpstr>8.11</vt:lpstr>
      <vt:lpstr>8.10</vt:lpstr>
      <vt:lpstr>8.9</vt:lpstr>
      <vt:lpstr>8.8</vt:lpstr>
      <vt:lpstr>8.7</vt:lpstr>
      <vt:lpstr>8.6</vt:lpstr>
      <vt:lpstr>8.5</vt:lpstr>
      <vt:lpstr>8.4</vt:lpstr>
      <vt:lpstr>8.3</vt:lpstr>
      <vt:lpstr>8.2</vt:lpstr>
      <vt:lpstr>8.1</vt:lpstr>
      <vt:lpstr>8.0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GRNmap</cp:lastModifiedBy>
  <dcterms:created xsi:type="dcterms:W3CDTF">2024-12-01T23:32:22Z</dcterms:created>
  <dcterms:modified xsi:type="dcterms:W3CDTF">2025-10-28T22:11:49Z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