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isne\Box\primary\raman_barometry\raman_barometry_matlab_scripts\mixing_model_angel_relaxation_active\gui_test\"/>
    </mc:Choice>
  </mc:AlternateContent>
  <xr:revisionPtr revIDLastSave="0" documentId="13_ncr:1_{525BC8B1-AD60-4805-A198-0FB25B55F7EC}" xr6:coauthVersionLast="32" xr6:coauthVersionMax="32" xr10:uidLastSave="{00000000-0000-0000-0000-000000000000}"/>
  <bookViews>
    <workbookView xWindow="0" yWindow="0" windowWidth="28800" windowHeight="12340" firstSheet="1" activeTab="2" xr2:uid="{00000000-000D-0000-FFFF-FFFF00000000}"/>
  </bookViews>
  <sheets>
    <sheet name="active_sheet_full_name" sheetId="9" r:id="rId1"/>
    <sheet name="active_sheet_abbrevations" sheetId="7" r:id="rId2"/>
    <sheet name="backup_sheet" sheetId="8" r:id="rId3"/>
    <sheet name="all_properties_with_references" sheetId="6" r:id="rId4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8" i="9" l="1"/>
  <c r="H168" i="9"/>
  <c r="D168" i="9"/>
  <c r="AJ206" i="6"/>
  <c r="AJ201" i="6"/>
  <c r="AF198" i="6"/>
  <c r="AJ198" i="6"/>
  <c r="AF195" i="6"/>
  <c r="AJ195" i="6"/>
  <c r="AJ187" i="6"/>
  <c r="AJ184" i="6"/>
  <c r="AJ182" i="6"/>
  <c r="AJ179" i="6"/>
  <c r="AJ174" i="6"/>
  <c r="AF173" i="6"/>
  <c r="AJ173" i="6"/>
  <c r="AJ163" i="6"/>
  <c r="AJ158" i="6"/>
  <c r="AJ151" i="6"/>
  <c r="AF150" i="6"/>
  <c r="AJ150" i="6"/>
  <c r="AJ144" i="6"/>
  <c r="AJ142" i="6"/>
  <c r="AJ141" i="6"/>
  <c r="AJ133" i="6"/>
  <c r="AJ126" i="6"/>
  <c r="AJ120" i="6"/>
  <c r="AJ119" i="6"/>
  <c r="AJ118" i="6"/>
  <c r="AJ113" i="6"/>
  <c r="AJ101" i="6"/>
  <c r="AJ100" i="6"/>
  <c r="AF99" i="6"/>
  <c r="AJ99" i="6"/>
  <c r="AJ93" i="6"/>
  <c r="AH92" i="6"/>
  <c r="AF92" i="6"/>
  <c r="AJ92" i="6"/>
  <c r="AF90" i="6"/>
  <c r="AJ90" i="6"/>
  <c r="AJ89" i="6"/>
  <c r="AJ87" i="6"/>
  <c r="AF85" i="6"/>
  <c r="AJ85" i="6"/>
  <c r="AJ82" i="6"/>
  <c r="AF75" i="6"/>
  <c r="AJ75" i="6"/>
  <c r="AF73" i="6"/>
  <c r="AJ73" i="6"/>
  <c r="AF70" i="6"/>
  <c r="AJ70" i="6"/>
  <c r="AJ67" i="6"/>
  <c r="AJ60" i="6"/>
  <c r="AF57" i="6"/>
  <c r="AJ57" i="6"/>
  <c r="AJ55" i="6"/>
  <c r="AJ54" i="6"/>
  <c r="AJ52" i="6"/>
  <c r="AF48" i="6"/>
  <c r="AJ48" i="6"/>
  <c r="AJ47" i="6"/>
  <c r="AJ46" i="6"/>
  <c r="AJ44" i="6"/>
  <c r="AF40" i="6"/>
  <c r="AJ40" i="6"/>
  <c r="AF39" i="6"/>
  <c r="AJ39" i="6"/>
  <c r="AJ31" i="6"/>
  <c r="AJ30" i="6"/>
  <c r="AJ25" i="6"/>
  <c r="AJ24" i="6"/>
  <c r="AJ23" i="6"/>
  <c r="AJ22" i="6"/>
  <c r="AF20" i="6"/>
  <c r="AJ20" i="6"/>
  <c r="AJ19" i="6"/>
  <c r="AJ16" i="6"/>
  <c r="AJ15" i="6"/>
  <c r="AJ14" i="6"/>
  <c r="AJ9" i="6"/>
  <c r="AJ7" i="6"/>
  <c r="AJ6" i="6"/>
  <c r="AJ3" i="6"/>
</calcChain>
</file>

<file path=xl/sharedStrings.xml><?xml version="1.0" encoding="utf-8"?>
<sst xmlns="http://schemas.openxmlformats.org/spreadsheetml/2006/main" count="2395" uniqueCount="472">
  <si>
    <t>k0</t>
  </si>
  <si>
    <t>End-member</t>
  </si>
  <si>
    <t>Graphite</t>
  </si>
  <si>
    <t>J/K</t>
  </si>
  <si>
    <t>kJ/kbar</t>
  </si>
  <si>
    <t>10^5/K</t>
  </si>
  <si>
    <t>kbar</t>
  </si>
  <si>
    <t>K</t>
  </si>
  <si>
    <t>Almandine</t>
  </si>
  <si>
    <t>Andradite</t>
  </si>
  <si>
    <t>Knorringite</t>
  </si>
  <si>
    <t>Majorite</t>
  </si>
  <si>
    <t>Pyrope</t>
  </si>
  <si>
    <t>Spessartine</t>
  </si>
  <si>
    <t>Clinohumite</t>
  </si>
  <si>
    <t>Fayalite</t>
  </si>
  <si>
    <t>Forsterite</t>
  </si>
  <si>
    <t>Larnite</t>
  </si>
  <si>
    <t>Monticellite</t>
  </si>
  <si>
    <t>Tephroite</t>
  </si>
  <si>
    <t>Andalusite</t>
  </si>
  <si>
    <t>Kyanite</t>
  </si>
  <si>
    <t>Sillimanite</t>
  </si>
  <si>
    <t>Topaz</t>
  </si>
  <si>
    <t>Akermanite</t>
  </si>
  <si>
    <t>Gehlenite</t>
  </si>
  <si>
    <t>Julgoldite</t>
  </si>
  <si>
    <t>Merwinite</t>
  </si>
  <si>
    <t>Rankinite</t>
  </si>
  <si>
    <t>Sphene</t>
  </si>
  <si>
    <t>Spurrite</t>
  </si>
  <si>
    <t>Tilleyite</t>
  </si>
  <si>
    <t>Zircon</t>
  </si>
  <si>
    <t>Clinozoisite</t>
  </si>
  <si>
    <t>Epidote</t>
  </si>
  <si>
    <t>Lawsonite</t>
  </si>
  <si>
    <t>Piemontite</t>
  </si>
  <si>
    <t>Zoisite</t>
  </si>
  <si>
    <t>Vesuvianite</t>
  </si>
  <si>
    <t>Cordierite</t>
  </si>
  <si>
    <t>Osumilite</t>
  </si>
  <si>
    <t>Akimotoite</t>
  </si>
  <si>
    <t>CaSi-titanite</t>
  </si>
  <si>
    <t>PhaseA</t>
  </si>
  <si>
    <t>Clinoenstatite</t>
  </si>
  <si>
    <t>Acmite</t>
  </si>
  <si>
    <t>Diopside</t>
  </si>
  <si>
    <t>Ca-eskola pyroxene</t>
  </si>
  <si>
    <t>Ca-Tschermak pyroxene</t>
  </si>
  <si>
    <t>Clinoenstatite high-P</t>
  </si>
  <si>
    <t>Enstatite</t>
  </si>
  <si>
    <t>Ferrosilite</t>
  </si>
  <si>
    <t>Hedenbergite</t>
  </si>
  <si>
    <t>Jadeite</t>
  </si>
  <si>
    <t>Protoenstatite</t>
  </si>
  <si>
    <t>Pseudowollastonite</t>
  </si>
  <si>
    <t>Pyroxmangite</t>
  </si>
  <si>
    <t>Rhodonite</t>
  </si>
  <si>
    <t>Walstromite</t>
  </si>
  <si>
    <t>Wollastonite</t>
  </si>
  <si>
    <t>Mg-Tschermak pyroxene</t>
  </si>
  <si>
    <t>Anthophyllite</t>
  </si>
  <si>
    <t>Cummingtonite</t>
  </si>
  <si>
    <t>Ferroactinolite</t>
  </si>
  <si>
    <t>Glaucophane</t>
  </si>
  <si>
    <t>Grunerite</t>
  </si>
  <si>
    <t>Pargasite</t>
  </si>
  <si>
    <t>Riebeckite</t>
  </si>
  <si>
    <t>Tremolite</t>
  </si>
  <si>
    <t>Tschermakite</t>
  </si>
  <si>
    <t>Deerite</t>
  </si>
  <si>
    <t>Sapphirine</t>
  </si>
  <si>
    <t>Celadonite</t>
  </si>
  <si>
    <t>Eastonite</t>
  </si>
  <si>
    <t>Margarite</t>
  </si>
  <si>
    <t>Mn-biotite</t>
  </si>
  <si>
    <t>Muscovite</t>
  </si>
  <si>
    <t>Na-phlogopite</t>
  </si>
  <si>
    <t>Paragonite</t>
  </si>
  <si>
    <t>Phlogopite</t>
  </si>
  <si>
    <t>Amesite</t>
  </si>
  <si>
    <t>Clinochlore</t>
  </si>
  <si>
    <t>Daphnite</t>
  </si>
  <si>
    <t>Mn-chlorite</t>
  </si>
  <si>
    <t>Sudoite</t>
  </si>
  <si>
    <t>Al-free chlorite</t>
  </si>
  <si>
    <t>Antigorite</t>
  </si>
  <si>
    <t>Chrysotile</t>
  </si>
  <si>
    <t>Fe-talc</t>
  </si>
  <si>
    <t>Greenalite</t>
  </si>
  <si>
    <t>Kaolinite</t>
  </si>
  <si>
    <t>Lizardite</t>
  </si>
  <si>
    <t>Minnesotaite</t>
  </si>
  <si>
    <t>Prehnite</t>
  </si>
  <si>
    <t>Prl-talc</t>
  </si>
  <si>
    <t>Pyrophyllite</t>
  </si>
  <si>
    <t>Talc</t>
  </si>
  <si>
    <t>Tschermak-talc</t>
  </si>
  <si>
    <t>Albite</t>
  </si>
  <si>
    <t>Albite-high</t>
  </si>
  <si>
    <t>Analcite</t>
  </si>
  <si>
    <t>Anorthite</t>
  </si>
  <si>
    <t>Carnegieite-high</t>
  </si>
  <si>
    <t>Carnegieite-low</t>
  </si>
  <si>
    <t>Kalsilite</t>
  </si>
  <si>
    <t>Leucite</t>
  </si>
  <si>
    <t>Microcline</t>
  </si>
  <si>
    <t>Nepheline</t>
  </si>
  <si>
    <t>Sanidine</t>
  </si>
  <si>
    <t>Coesite</t>
  </si>
  <si>
    <t>Cristobalite</t>
  </si>
  <si>
    <t>Quartz</t>
  </si>
  <si>
    <t>Stishovite</t>
  </si>
  <si>
    <t>Tridymite</t>
  </si>
  <si>
    <t>Heulandite</t>
  </si>
  <si>
    <t>Hollandite</t>
  </si>
  <si>
    <t>Laumontite</t>
  </si>
  <si>
    <t>Meionite</t>
  </si>
  <si>
    <t>K-cymrite</t>
  </si>
  <si>
    <t>Sodalite</t>
  </si>
  <si>
    <t>Stilbite</t>
  </si>
  <si>
    <t>Wadeite</t>
  </si>
  <si>
    <t>Wairakite</t>
  </si>
  <si>
    <t>Baddelyite</t>
  </si>
  <si>
    <t>Bixbyite</t>
  </si>
  <si>
    <t>Corundum</t>
  </si>
  <si>
    <t>Cuprite</t>
  </si>
  <si>
    <t>Eskolaite</t>
  </si>
  <si>
    <t>Geikielite</t>
  </si>
  <si>
    <t>Hematite</t>
  </si>
  <si>
    <t>Hercynite</t>
  </si>
  <si>
    <t>Ilmenite</t>
  </si>
  <si>
    <t>Lime</t>
  </si>
  <si>
    <t>Manganosite</t>
  </si>
  <si>
    <t>Magnesioferrite</t>
  </si>
  <si>
    <t>Magnetite</t>
  </si>
  <si>
    <t>Ni-oxide</t>
  </si>
  <si>
    <t>Periclase</t>
  </si>
  <si>
    <t>Picrochromite</t>
  </si>
  <si>
    <t>Pyrophanite</t>
  </si>
  <si>
    <t>Rutile</t>
  </si>
  <si>
    <t>Spinel</t>
  </si>
  <si>
    <t>Tenorite</t>
  </si>
  <si>
    <t>Ulvospinel</t>
  </si>
  <si>
    <t>Brucite</t>
  </si>
  <si>
    <t>Diaspore</t>
  </si>
  <si>
    <t>Goethite</t>
  </si>
  <si>
    <t>Ankerite</t>
  </si>
  <si>
    <t>Aragonite</t>
  </si>
  <si>
    <t>Calcite</t>
  </si>
  <si>
    <t>Dolomite</t>
  </si>
  <si>
    <t>Magnesite</t>
  </si>
  <si>
    <t>Rhodochrosite</t>
  </si>
  <si>
    <t>Siderite</t>
  </si>
  <si>
    <t>Anhydrite</t>
  </si>
  <si>
    <t>Halite</t>
  </si>
  <si>
    <t>Pyrite</t>
  </si>
  <si>
    <t>Troilite</t>
  </si>
  <si>
    <t>Sylvite</t>
  </si>
  <si>
    <t>Copper</t>
  </si>
  <si>
    <t>Diamond</t>
  </si>
  <si>
    <t>Iron</t>
  </si>
  <si>
    <t>Nickel</t>
  </si>
  <si>
    <t>Sulphur</t>
  </si>
  <si>
    <t>n</t>
  </si>
  <si>
    <t>Grossular</t>
  </si>
  <si>
    <t>Annite</t>
  </si>
  <si>
    <t>abbreviations</t>
  </si>
  <si>
    <t>acm</t>
  </si>
  <si>
    <t>ak</t>
  </si>
  <si>
    <t>fak</t>
  </si>
  <si>
    <t>mak</t>
  </si>
  <si>
    <t>ab</t>
  </si>
  <si>
    <t>abh</t>
  </si>
  <si>
    <t>anl</t>
  </si>
  <si>
    <t>an</t>
  </si>
  <si>
    <t>andr</t>
  </si>
  <si>
    <t>gr</t>
  </si>
  <si>
    <t>knor</t>
  </si>
  <si>
    <t>maj</t>
  </si>
  <si>
    <t>py</t>
  </si>
  <si>
    <t>spss</t>
  </si>
  <si>
    <t>chum</t>
  </si>
  <si>
    <t>fa</t>
  </si>
  <si>
    <t>fo</t>
  </si>
  <si>
    <t>lrn</t>
  </si>
  <si>
    <t>mont</t>
  </si>
  <si>
    <t>teph</t>
  </si>
  <si>
    <t>and</t>
  </si>
  <si>
    <t>ky</t>
  </si>
  <si>
    <t>sill</t>
  </si>
  <si>
    <t>amul</t>
  </si>
  <si>
    <t>smul</t>
  </si>
  <si>
    <t>fctd</t>
  </si>
  <si>
    <t>mctd</t>
  </si>
  <si>
    <t>mnctd</t>
  </si>
  <si>
    <t>fst</t>
  </si>
  <si>
    <t>mnst</t>
  </si>
  <si>
    <t>mst</t>
  </si>
  <si>
    <t>tpz</t>
  </si>
  <si>
    <t>geh</t>
  </si>
  <si>
    <t>jgd</t>
  </si>
  <si>
    <t>merw</t>
  </si>
  <si>
    <t>fpm</t>
  </si>
  <si>
    <t>mpm</t>
  </si>
  <si>
    <t>rnk</t>
  </si>
  <si>
    <t>sph</t>
  </si>
  <si>
    <t>spu</t>
  </si>
  <si>
    <t>ty</t>
  </si>
  <si>
    <t>zrc</t>
  </si>
  <si>
    <t>cz</t>
  </si>
  <si>
    <t>ep</t>
  </si>
  <si>
    <t>fep</t>
  </si>
  <si>
    <t>law</t>
  </si>
  <si>
    <t>pmt</t>
  </si>
  <si>
    <t>zo</t>
  </si>
  <si>
    <t>vsv</t>
  </si>
  <si>
    <t>crd</t>
  </si>
  <si>
    <t>fcrd</t>
  </si>
  <si>
    <t>hcrd</t>
  </si>
  <si>
    <t>mncrd</t>
  </si>
  <si>
    <t>fosm</t>
  </si>
  <si>
    <t>osm1</t>
  </si>
  <si>
    <t>osm2</t>
  </si>
  <si>
    <t>apv</t>
  </si>
  <si>
    <t>cpv</t>
  </si>
  <si>
    <t>fpv</t>
  </si>
  <si>
    <t>mpv</t>
  </si>
  <si>
    <t>phA</t>
  </si>
  <si>
    <t>frm</t>
  </si>
  <si>
    <t>mrw</t>
  </si>
  <si>
    <t>fwd</t>
  </si>
  <si>
    <t>mwd</t>
  </si>
  <si>
    <t>caes</t>
  </si>
  <si>
    <t>cats</t>
  </si>
  <si>
    <t>cen</t>
  </si>
  <si>
    <t>hen</t>
  </si>
  <si>
    <t>di</t>
  </si>
  <si>
    <t>en</t>
  </si>
  <si>
    <t>fs</t>
  </si>
  <si>
    <t>hed</t>
  </si>
  <si>
    <t>jd</t>
  </si>
  <si>
    <t>kos</t>
  </si>
  <si>
    <t>mgts</t>
  </si>
  <si>
    <t>pren</t>
  </si>
  <si>
    <t>pswo</t>
  </si>
  <si>
    <t>pxmn</t>
  </si>
  <si>
    <t>rhod</t>
  </si>
  <si>
    <t>wal</t>
  </si>
  <si>
    <t>wo</t>
  </si>
  <si>
    <t>anth</t>
  </si>
  <si>
    <t>fanth</t>
  </si>
  <si>
    <t>cumm</t>
  </si>
  <si>
    <t>fact</t>
  </si>
  <si>
    <t>fgl</t>
  </si>
  <si>
    <t>gl</t>
  </si>
  <si>
    <t>grun</t>
  </si>
  <si>
    <t>parg</t>
  </si>
  <si>
    <t>rieb</t>
  </si>
  <si>
    <t>tr</t>
  </si>
  <si>
    <t>ts</t>
  </si>
  <si>
    <t>deer</t>
  </si>
  <si>
    <t>fcar</t>
  </si>
  <si>
    <t>mcar</t>
  </si>
  <si>
    <t>fspr</t>
  </si>
  <si>
    <t>spr4</t>
  </si>
  <si>
    <t>spr5</t>
  </si>
  <si>
    <t>ann</t>
  </si>
  <si>
    <t>cel</t>
  </si>
  <si>
    <t>fcel</t>
  </si>
  <si>
    <t>east</t>
  </si>
  <si>
    <t>mnbi</t>
  </si>
  <si>
    <t>mu</t>
  </si>
  <si>
    <t>naph</t>
  </si>
  <si>
    <t>pa</t>
  </si>
  <si>
    <t>phl</t>
  </si>
  <si>
    <t>afchl</t>
  </si>
  <si>
    <t>ames</t>
  </si>
  <si>
    <t>clin</t>
  </si>
  <si>
    <t>daph</t>
  </si>
  <si>
    <t>mnchl</t>
  </si>
  <si>
    <t>fsud</t>
  </si>
  <si>
    <t>sud</t>
  </si>
  <si>
    <t>atg</t>
  </si>
  <si>
    <t>chr</t>
  </si>
  <si>
    <t>fta</t>
  </si>
  <si>
    <t>glt</t>
  </si>
  <si>
    <t>kao</t>
  </si>
  <si>
    <t>liz</t>
  </si>
  <si>
    <t>minn</t>
  </si>
  <si>
    <t>minm</t>
  </si>
  <si>
    <t>fpre</t>
  </si>
  <si>
    <t>pre</t>
  </si>
  <si>
    <t>tap</t>
  </si>
  <si>
    <t>prl</t>
  </si>
  <si>
    <t>fstp</t>
  </si>
  <si>
    <t>mstp</t>
  </si>
  <si>
    <t>ta</t>
  </si>
  <si>
    <t>tats</t>
  </si>
  <si>
    <t>cgh</t>
  </si>
  <si>
    <t>cg</t>
  </si>
  <si>
    <t>kls</t>
  </si>
  <si>
    <t>lc</t>
  </si>
  <si>
    <t>mic</t>
  </si>
  <si>
    <t>ne</t>
  </si>
  <si>
    <t>san</t>
  </si>
  <si>
    <t>coe</t>
  </si>
  <si>
    <t>crst</t>
  </si>
  <si>
    <t>q</t>
  </si>
  <si>
    <t>stv</t>
  </si>
  <si>
    <t>trd</t>
  </si>
  <si>
    <t>heu</t>
  </si>
  <si>
    <t>hol</t>
  </si>
  <si>
    <t>lmt</t>
  </si>
  <si>
    <t>me</t>
  </si>
  <si>
    <t>kcm</t>
  </si>
  <si>
    <t>sdl</t>
  </si>
  <si>
    <t>stlb</t>
  </si>
  <si>
    <t>wa</t>
  </si>
  <si>
    <t>wrk</t>
  </si>
  <si>
    <t>bdy</t>
  </si>
  <si>
    <t>bix</t>
  </si>
  <si>
    <t>cor</t>
  </si>
  <si>
    <t>cup</t>
  </si>
  <si>
    <t>esk</t>
  </si>
  <si>
    <t>geik</t>
  </si>
  <si>
    <t>hem</t>
  </si>
  <si>
    <t>herc</t>
  </si>
  <si>
    <t>ilm</t>
  </si>
  <si>
    <t>lime</t>
  </si>
  <si>
    <t>mang</t>
  </si>
  <si>
    <t>mcor</t>
  </si>
  <si>
    <t>mft</t>
  </si>
  <si>
    <t>mt</t>
  </si>
  <si>
    <t>NiO</t>
  </si>
  <si>
    <t>per</t>
  </si>
  <si>
    <t>fper</t>
  </si>
  <si>
    <t>picr</t>
  </si>
  <si>
    <t>pnt</t>
  </si>
  <si>
    <t>ru</t>
  </si>
  <si>
    <t>sp</t>
  </si>
  <si>
    <t>ten</t>
  </si>
  <si>
    <t>usp</t>
  </si>
  <si>
    <t>br</t>
  </si>
  <si>
    <t>dsp</t>
  </si>
  <si>
    <t>gth</t>
  </si>
  <si>
    <t>ank</t>
  </si>
  <si>
    <t>arag</t>
  </si>
  <si>
    <t>cc</t>
  </si>
  <si>
    <t>dol</t>
  </si>
  <si>
    <t>mag</t>
  </si>
  <si>
    <t>rhc</t>
  </si>
  <si>
    <t>sid</t>
  </si>
  <si>
    <t>any</t>
  </si>
  <si>
    <t>hlt</t>
  </si>
  <si>
    <t>pyr</t>
  </si>
  <si>
    <t>Pyrrhotite</t>
  </si>
  <si>
    <t>trot</t>
  </si>
  <si>
    <t>trov</t>
  </si>
  <si>
    <t>lot</t>
  </si>
  <si>
    <t>tro</t>
  </si>
  <si>
    <t>syv</t>
  </si>
  <si>
    <t>S</t>
  </si>
  <si>
    <t>Cu</t>
  </si>
  <si>
    <t>diam</t>
  </si>
  <si>
    <t>gph</t>
  </si>
  <si>
    <t>iron</t>
  </si>
  <si>
    <t>alm</t>
  </si>
  <si>
    <t>cstn</t>
  </si>
  <si>
    <t>k0_1</t>
  </si>
  <si>
    <t>k0_2</t>
  </si>
  <si>
    <t>alpha0</t>
  </si>
  <si>
    <t>sum_apfu</t>
  </si>
  <si>
    <t>max_s</t>
  </si>
  <si>
    <t>max_v</t>
  </si>
  <si>
    <t>delta_h</t>
  </si>
  <si>
    <t>delta_v</t>
  </si>
  <si>
    <t>w</t>
  </si>
  <si>
    <t>wv</t>
  </si>
  <si>
    <t>sf</t>
  </si>
  <si>
    <t>s0</t>
  </si>
  <si>
    <t>v0</t>
  </si>
  <si>
    <t>lambda</t>
  </si>
  <si>
    <t>crit_temp</t>
  </si>
  <si>
    <t>apf</t>
  </si>
  <si>
    <t>Apatite-Fluoro</t>
  </si>
  <si>
    <t>poisson_ratio</t>
  </si>
  <si>
    <t>Fe-Anthophyllite</t>
  </si>
  <si>
    <t>Fe-Akimotoite</t>
  </si>
  <si>
    <t>Magnesioarpholite</t>
  </si>
  <si>
    <t>Ferrocarpholite</t>
  </si>
  <si>
    <t>Ferroceladonite</t>
  </si>
  <si>
    <t>Fe-Chloritoid</t>
  </si>
  <si>
    <t>Mg-Chloritoid</t>
  </si>
  <si>
    <t>Mn-Chloritoid</t>
  </si>
  <si>
    <t>Fe-Cordierite</t>
  </si>
  <si>
    <t>Hydrous-Cordierite</t>
  </si>
  <si>
    <t>Mn-Cordierite</t>
  </si>
  <si>
    <t>Fe-Epidote</t>
  </si>
  <si>
    <t>Ferroglaucophane</t>
  </si>
  <si>
    <t>Kosmochlor</t>
  </si>
  <si>
    <t>MgSi-corundum</t>
  </si>
  <si>
    <t>Al-Mullite</t>
  </si>
  <si>
    <t>Si-Mullite</t>
  </si>
  <si>
    <t>Fe-Osumilite</t>
  </si>
  <si>
    <t>Ferropericlase</t>
  </si>
  <si>
    <t>Al-Perovskite</t>
  </si>
  <si>
    <t>Ca-Perovskite</t>
  </si>
  <si>
    <t>Fe-Perovskite</t>
  </si>
  <si>
    <t>Mg-Perovskite</t>
  </si>
  <si>
    <t>Ferri-Prehnite</t>
  </si>
  <si>
    <t>Pumpellyite-FeAl</t>
  </si>
  <si>
    <t>Pumpellyite-MgAl</t>
  </si>
  <si>
    <t>Fe-Ringwoodite</t>
  </si>
  <si>
    <t>Mg-Ringwoodite</t>
  </si>
  <si>
    <t>Fe-Sapphirine</t>
  </si>
  <si>
    <t>Fe-Staurolite</t>
  </si>
  <si>
    <t>Mg-Staurolite</t>
  </si>
  <si>
    <t>Mn-Staurolite</t>
  </si>
  <si>
    <t>Ferrostilpnomelane</t>
  </si>
  <si>
    <t>Mg-Stilpnomelane</t>
  </si>
  <si>
    <t>Ferrosudoite</t>
  </si>
  <si>
    <t>Hydroxy-Topaz</t>
  </si>
  <si>
    <t>Low-Troilite</t>
  </si>
  <si>
    <t>Mg-Wadsleyite</t>
  </si>
  <si>
    <t>Fe-Wadsleyite</t>
  </si>
  <si>
    <t>Apatite-Chloro</t>
  </si>
  <si>
    <t>Apatite-Hydroxyl</t>
  </si>
  <si>
    <t>Apatite_Cl</t>
  </si>
  <si>
    <t>Apatite_F</t>
  </si>
  <si>
    <t>Apatite_OH</t>
  </si>
  <si>
    <t>Cordierite_OH</t>
  </si>
  <si>
    <t>Option</t>
  </si>
  <si>
    <t>Garnet_Andradite</t>
  </si>
  <si>
    <t>Garnet_Almandine</t>
  </si>
  <si>
    <t>Garnet_Grossular</t>
  </si>
  <si>
    <t>Garnet_Pyrope</t>
  </si>
  <si>
    <t>Component_2</t>
  </si>
  <si>
    <t>Component_3</t>
  </si>
  <si>
    <t>Component_4</t>
  </si>
  <si>
    <t>Component_5</t>
  </si>
  <si>
    <t>Component</t>
  </si>
  <si>
    <t>Garnet_Spessartine</t>
  </si>
  <si>
    <t>shear_modulus</t>
  </si>
  <si>
    <t>delta_H</t>
  </si>
  <si>
    <t>sdevdeltaf(H)</t>
  </si>
  <si>
    <t>reference</t>
  </si>
  <si>
    <t>a</t>
  </si>
  <si>
    <t>b</t>
  </si>
  <si>
    <t>c</t>
  </si>
  <si>
    <t>d</t>
  </si>
  <si>
    <t>J/mol*K</t>
  </si>
  <si>
    <t>Bass, 1995</t>
  </si>
  <si>
    <t>calculated</t>
  </si>
  <si>
    <t>Wang and Ji, 2001</t>
  </si>
  <si>
    <t>Hacker and Abers, 2004</t>
  </si>
  <si>
    <t>apcl</t>
  </si>
  <si>
    <t>Daches et al., 2010</t>
  </si>
  <si>
    <t>Ashley et al., 2017</t>
  </si>
  <si>
    <t>apoh</t>
  </si>
  <si>
    <t>Robien and Hemingway, 1995</t>
  </si>
  <si>
    <t>Duffy and Anderson 1989</t>
  </si>
  <si>
    <t>Mao et al, 2007</t>
  </si>
  <si>
    <t>McSkimm and Andreatch, 1972</t>
  </si>
  <si>
    <t>Gatta et al, 2011</t>
  </si>
  <si>
    <t>Speziale and Duffy 2004</t>
  </si>
  <si>
    <t>full_name</t>
  </si>
  <si>
    <t>Epidote_Fe</t>
  </si>
  <si>
    <t>isothermal_eos</t>
  </si>
  <si>
    <t>thermal_eos</t>
  </si>
  <si>
    <t>dK_dT</t>
  </si>
  <si>
    <t>Holland et al 1996; Pawley et al, 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</si>
</sst>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0" fontId="4" fillId="0" borderId="0" xfId="0" applyFont="1"/>
    <xf numFmtId="0" fontId="4" fillId="0" borderId="0" xfId="0" applyFont="1" applyBorder="1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0" xfId="0" applyFill="1" applyBorder="1"/>
    <xf numFmtId="0" fontId="1" fillId="0" borderId="0" xfId="0" applyFont="1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EFE4-4630-4D5A-8465-88D6B80B4674}">
  <dimension ref="A1:X212"/>
  <sheetViews>
    <sheetView zoomScale="55" zoomScaleNormal="55" workbookViewId="0">
      <pane ySplit="1" topLeftCell="A29" activePane="bottomLeft" state="frozen"/>
      <selection pane="bottomLeft" activeCell="D57" sqref="D57:H57"/>
    </sheetView>
  </sheetViews>
  <sheetFormatPr defaultRowHeight="14.5" x14ac:dyDescent="0.35"/>
  <cols>
    <col min="1" max="2" width="21.6328125" bestFit="1" customWidth="1"/>
    <col min="5" max="5" width="12.6328125" bestFit="1" customWidth="1"/>
    <col min="22" max="22" width="15.453125" bestFit="1" customWidth="1"/>
    <col min="23" max="23" width="12.6328125" bestFit="1" customWidth="1"/>
  </cols>
  <sheetData>
    <row r="1" spans="1:24" x14ac:dyDescent="0.35">
      <c r="A1" s="9" t="s">
        <v>167</v>
      </c>
      <c r="B1" s="9" t="s">
        <v>1</v>
      </c>
      <c r="C1" s="9" t="s">
        <v>380</v>
      </c>
      <c r="D1" s="9" t="s">
        <v>381</v>
      </c>
      <c r="E1" s="9" t="s">
        <v>371</v>
      </c>
      <c r="F1" s="9" t="s">
        <v>0</v>
      </c>
      <c r="G1" s="9" t="s">
        <v>369</v>
      </c>
      <c r="H1" s="9" t="s">
        <v>370</v>
      </c>
      <c r="I1" s="9" t="s">
        <v>382</v>
      </c>
      <c r="J1" s="9" t="s">
        <v>372</v>
      </c>
      <c r="K1" s="9" t="s">
        <v>383</v>
      </c>
      <c r="L1" s="9" t="s">
        <v>373</v>
      </c>
      <c r="M1" s="9" t="s">
        <v>374</v>
      </c>
      <c r="N1" s="9" t="s">
        <v>375</v>
      </c>
      <c r="O1" s="9" t="s">
        <v>376</v>
      </c>
      <c r="P1" s="9" t="s">
        <v>377</v>
      </c>
      <c r="Q1" s="9" t="s">
        <v>378</v>
      </c>
      <c r="R1" s="9" t="s">
        <v>164</v>
      </c>
      <c r="S1" s="9" t="s">
        <v>379</v>
      </c>
      <c r="T1" s="9" t="s">
        <v>443</v>
      </c>
      <c r="U1" s="9" t="s">
        <v>386</v>
      </c>
      <c r="V1" s="18" t="s">
        <v>468</v>
      </c>
      <c r="W1" s="18" t="s">
        <v>469</v>
      </c>
      <c r="X1" s="18" t="s">
        <v>470</v>
      </c>
    </row>
    <row r="2" spans="1:24" x14ac:dyDescent="0.35">
      <c r="A2" t="s">
        <v>45</v>
      </c>
      <c r="B2" t="s">
        <v>45</v>
      </c>
      <c r="C2">
        <v>170.6</v>
      </c>
      <c r="D2">
        <v>6.4589999999999996</v>
      </c>
      <c r="E2">
        <v>2.11</v>
      </c>
      <c r="F2">
        <v>1060</v>
      </c>
      <c r="G2">
        <v>4.08</v>
      </c>
      <c r="H2">
        <v>-3.8E-3</v>
      </c>
      <c r="J2">
        <v>10</v>
      </c>
      <c r="T2" s="12">
        <v>587</v>
      </c>
      <c r="U2" s="17">
        <v>0.27691917912338487</v>
      </c>
      <c r="V2">
        <v>1</v>
      </c>
      <c r="W2">
        <v>1</v>
      </c>
      <c r="X2">
        <v>0</v>
      </c>
    </row>
    <row r="3" spans="1:24" x14ac:dyDescent="0.35">
      <c r="A3" t="s">
        <v>24</v>
      </c>
      <c r="B3" t="s">
        <v>24</v>
      </c>
      <c r="C3">
        <v>212.5</v>
      </c>
      <c r="D3">
        <v>9.2539999999999996</v>
      </c>
      <c r="E3">
        <v>2.57</v>
      </c>
      <c r="F3">
        <v>1420</v>
      </c>
      <c r="G3">
        <v>4.0599999999999996</v>
      </c>
      <c r="H3">
        <v>-2.8999999999999998E-3</v>
      </c>
      <c r="J3">
        <v>12</v>
      </c>
      <c r="T3" s="12"/>
      <c r="U3" s="17"/>
      <c r="V3">
        <v>1</v>
      </c>
      <c r="W3">
        <v>1</v>
      </c>
      <c r="X3">
        <v>0</v>
      </c>
    </row>
    <row r="4" spans="1:24" x14ac:dyDescent="0.35">
      <c r="A4" t="s">
        <v>41</v>
      </c>
      <c r="B4" t="s">
        <v>41</v>
      </c>
      <c r="C4">
        <v>59.3</v>
      </c>
      <c r="D4">
        <v>2.6349999999999998</v>
      </c>
      <c r="E4">
        <v>2.12</v>
      </c>
      <c r="F4">
        <v>2110</v>
      </c>
      <c r="G4">
        <v>4.55</v>
      </c>
      <c r="H4">
        <v>-2.2000000000000001E-3</v>
      </c>
      <c r="J4">
        <v>5</v>
      </c>
      <c r="T4" s="12"/>
      <c r="U4" s="17"/>
      <c r="V4">
        <v>1</v>
      </c>
      <c r="W4">
        <v>1</v>
      </c>
      <c r="X4">
        <v>0</v>
      </c>
    </row>
    <row r="5" spans="1:24" x14ac:dyDescent="0.35">
      <c r="A5" t="s">
        <v>98</v>
      </c>
      <c r="B5" t="s">
        <v>98</v>
      </c>
      <c r="C5">
        <v>207.4</v>
      </c>
      <c r="D5">
        <v>10.067</v>
      </c>
      <c r="E5">
        <v>2.36</v>
      </c>
      <c r="F5">
        <v>541</v>
      </c>
      <c r="G5">
        <v>5.91</v>
      </c>
      <c r="H5">
        <v>-1.09E-2</v>
      </c>
      <c r="I5">
        <v>2</v>
      </c>
      <c r="J5">
        <v>13</v>
      </c>
      <c r="N5">
        <v>14</v>
      </c>
      <c r="O5">
        <v>4.2000000000000003E-2</v>
      </c>
      <c r="P5">
        <v>13</v>
      </c>
      <c r="Q5">
        <v>4.2000000000000003E-2</v>
      </c>
      <c r="R5">
        <v>3</v>
      </c>
      <c r="S5">
        <v>0.9</v>
      </c>
      <c r="T5" s="12">
        <v>286</v>
      </c>
      <c r="U5" s="17">
        <v>0.28474661314601102</v>
      </c>
      <c r="V5">
        <v>1</v>
      </c>
      <c r="W5">
        <v>1</v>
      </c>
      <c r="X5">
        <v>0</v>
      </c>
    </row>
    <row r="6" spans="1:24" x14ac:dyDescent="0.35">
      <c r="A6" t="s">
        <v>99</v>
      </c>
      <c r="B6" t="s">
        <v>99</v>
      </c>
      <c r="C6">
        <v>224.3</v>
      </c>
      <c r="D6">
        <v>10.105</v>
      </c>
      <c r="E6">
        <v>2.4</v>
      </c>
      <c r="F6">
        <v>541</v>
      </c>
      <c r="G6">
        <v>5.91</v>
      </c>
      <c r="H6">
        <v>-1.09E-2</v>
      </c>
      <c r="J6">
        <v>13</v>
      </c>
      <c r="T6" s="12">
        <v>286</v>
      </c>
      <c r="U6" s="17">
        <v>0.28474661314601102</v>
      </c>
      <c r="V6">
        <v>1</v>
      </c>
      <c r="W6">
        <v>1</v>
      </c>
      <c r="X6">
        <v>0</v>
      </c>
    </row>
    <row r="7" spans="1:24" x14ac:dyDescent="0.35">
      <c r="A7" t="s">
        <v>85</v>
      </c>
      <c r="B7" t="s">
        <v>85</v>
      </c>
      <c r="C7">
        <v>439</v>
      </c>
      <c r="D7">
        <v>21.57</v>
      </c>
      <c r="E7">
        <v>2.04</v>
      </c>
      <c r="F7">
        <v>870</v>
      </c>
      <c r="G7">
        <v>4.09</v>
      </c>
      <c r="H7">
        <v>-4.7000000000000002E-3</v>
      </c>
      <c r="J7">
        <v>36</v>
      </c>
      <c r="T7" s="12"/>
      <c r="U7" s="17"/>
      <c r="V7">
        <v>1</v>
      </c>
      <c r="W7">
        <v>1</v>
      </c>
      <c r="X7">
        <v>0</v>
      </c>
    </row>
    <row r="8" spans="1:24" x14ac:dyDescent="0.35">
      <c r="A8" t="s">
        <v>434</v>
      </c>
      <c r="B8" t="s">
        <v>8</v>
      </c>
      <c r="C8">
        <v>342</v>
      </c>
      <c r="D8">
        <v>11.525</v>
      </c>
      <c r="E8">
        <v>2.12</v>
      </c>
      <c r="F8">
        <v>1900</v>
      </c>
      <c r="G8">
        <v>6.2</v>
      </c>
      <c r="H8">
        <v>-1.6000000000000001E-3</v>
      </c>
      <c r="J8">
        <v>20</v>
      </c>
      <c r="T8" s="12">
        <v>921</v>
      </c>
      <c r="U8" s="17">
        <v>0.27623906705539358</v>
      </c>
      <c r="V8">
        <v>1</v>
      </c>
      <c r="W8">
        <v>1</v>
      </c>
      <c r="X8">
        <v>0</v>
      </c>
    </row>
    <row r="9" spans="1:24" x14ac:dyDescent="0.35">
      <c r="A9" t="s">
        <v>402</v>
      </c>
      <c r="B9" t="s">
        <v>402</v>
      </c>
      <c r="C9">
        <v>113</v>
      </c>
      <c r="D9">
        <v>5.0830000000000002</v>
      </c>
      <c r="E9">
        <v>1.36</v>
      </c>
      <c r="F9">
        <v>1740</v>
      </c>
      <c r="G9">
        <v>4</v>
      </c>
      <c r="H9">
        <v>-2.3E-3</v>
      </c>
      <c r="J9">
        <v>7.75</v>
      </c>
      <c r="T9" s="12"/>
      <c r="U9" s="17"/>
      <c r="V9">
        <v>1</v>
      </c>
      <c r="W9">
        <v>1</v>
      </c>
      <c r="X9">
        <v>0</v>
      </c>
    </row>
    <row r="10" spans="1:24" x14ac:dyDescent="0.35">
      <c r="A10" t="s">
        <v>406</v>
      </c>
      <c r="B10" t="s">
        <v>406</v>
      </c>
      <c r="C10">
        <v>51.8</v>
      </c>
      <c r="D10">
        <v>2.54</v>
      </c>
      <c r="E10">
        <v>1.8</v>
      </c>
      <c r="F10">
        <v>2030</v>
      </c>
      <c r="G10">
        <v>4</v>
      </c>
      <c r="H10">
        <v>-2E-3</v>
      </c>
      <c r="J10">
        <v>5</v>
      </c>
      <c r="T10" s="12"/>
      <c r="U10" s="17"/>
      <c r="V10">
        <v>1</v>
      </c>
      <c r="W10">
        <v>1</v>
      </c>
      <c r="X10">
        <v>0</v>
      </c>
    </row>
    <row r="11" spans="1:24" x14ac:dyDescent="0.35">
      <c r="A11" t="s">
        <v>80</v>
      </c>
      <c r="B11" t="s">
        <v>80</v>
      </c>
      <c r="C11">
        <v>413</v>
      </c>
      <c r="D11">
        <v>20.71</v>
      </c>
      <c r="E11">
        <v>2</v>
      </c>
      <c r="F11">
        <v>870</v>
      </c>
      <c r="G11">
        <v>4.09</v>
      </c>
      <c r="H11">
        <v>-4.7000000000000002E-3</v>
      </c>
      <c r="J11">
        <v>36</v>
      </c>
      <c r="T11" s="12"/>
      <c r="U11" s="17"/>
      <c r="V11">
        <v>1</v>
      </c>
      <c r="W11">
        <v>1</v>
      </c>
      <c r="X11">
        <v>0</v>
      </c>
    </row>
    <row r="12" spans="1:24" x14ac:dyDescent="0.35">
      <c r="A12" t="s">
        <v>100</v>
      </c>
      <c r="B12" t="s">
        <v>100</v>
      </c>
      <c r="C12">
        <v>232</v>
      </c>
      <c r="D12">
        <v>9.74</v>
      </c>
      <c r="E12">
        <v>2.76</v>
      </c>
      <c r="F12">
        <v>400</v>
      </c>
      <c r="G12">
        <v>4.18</v>
      </c>
      <c r="H12">
        <v>-1.04E-2</v>
      </c>
      <c r="J12">
        <v>11</v>
      </c>
      <c r="T12" s="12"/>
      <c r="U12" s="17"/>
      <c r="V12">
        <v>1</v>
      </c>
      <c r="W12">
        <v>1</v>
      </c>
      <c r="X12">
        <v>0</v>
      </c>
    </row>
    <row r="13" spans="1:24" x14ac:dyDescent="0.35">
      <c r="A13" t="s">
        <v>20</v>
      </c>
      <c r="B13" t="s">
        <v>20</v>
      </c>
      <c r="C13">
        <v>92.7</v>
      </c>
      <c r="D13">
        <v>5.1529999999999996</v>
      </c>
      <c r="E13">
        <v>1.81</v>
      </c>
      <c r="F13">
        <v>1442</v>
      </c>
      <c r="G13">
        <v>6.89</v>
      </c>
      <c r="H13">
        <v>-4.7999999999999996E-3</v>
      </c>
      <c r="J13">
        <v>8</v>
      </c>
      <c r="T13" s="12">
        <v>991</v>
      </c>
      <c r="U13" s="17">
        <v>0.24594086480943428</v>
      </c>
      <c r="V13">
        <v>1</v>
      </c>
      <c r="W13">
        <v>1</v>
      </c>
      <c r="X13">
        <v>0</v>
      </c>
    </row>
    <row r="14" spans="1:24" x14ac:dyDescent="0.35">
      <c r="A14" t="s">
        <v>433</v>
      </c>
      <c r="B14" t="s">
        <v>9</v>
      </c>
      <c r="C14">
        <v>316.39999999999998</v>
      </c>
      <c r="D14">
        <v>13.204000000000001</v>
      </c>
      <c r="E14">
        <v>2.86</v>
      </c>
      <c r="F14">
        <v>1588</v>
      </c>
      <c r="G14">
        <v>4.7</v>
      </c>
      <c r="H14">
        <v>-3.5999999999999999E-3</v>
      </c>
      <c r="J14">
        <v>20</v>
      </c>
      <c r="T14" s="12">
        <v>860</v>
      </c>
      <c r="U14" s="17">
        <v>0.27506538796861379</v>
      </c>
      <c r="V14">
        <v>1</v>
      </c>
      <c r="W14">
        <v>1</v>
      </c>
      <c r="X14">
        <v>0</v>
      </c>
    </row>
    <row r="15" spans="1:24" x14ac:dyDescent="0.35">
      <c r="A15" t="s">
        <v>154</v>
      </c>
      <c r="B15" t="s">
        <v>154</v>
      </c>
      <c r="C15">
        <v>106.9</v>
      </c>
      <c r="D15">
        <v>4.5940000000000003</v>
      </c>
      <c r="E15">
        <v>4.18</v>
      </c>
      <c r="F15">
        <v>543.79999999999995</v>
      </c>
      <c r="G15">
        <v>4.1900000000000004</v>
      </c>
      <c r="H15">
        <v>-7.7000000000000002E-3</v>
      </c>
      <c r="J15">
        <v>6</v>
      </c>
      <c r="T15" s="12">
        <v>293</v>
      </c>
      <c r="U15" s="17">
        <v>0.27345360824742271</v>
      </c>
      <c r="V15">
        <v>1</v>
      </c>
      <c r="W15">
        <v>1</v>
      </c>
      <c r="X15">
        <v>0</v>
      </c>
    </row>
    <row r="16" spans="1:24" x14ac:dyDescent="0.35">
      <c r="A16" t="s">
        <v>147</v>
      </c>
      <c r="B16" t="s">
        <v>147</v>
      </c>
      <c r="C16">
        <v>188.46</v>
      </c>
      <c r="D16">
        <v>6.6059999999999999</v>
      </c>
      <c r="E16">
        <v>3.46</v>
      </c>
      <c r="F16">
        <v>914</v>
      </c>
      <c r="G16">
        <v>3.88</v>
      </c>
      <c r="H16">
        <v>-4.3E-3</v>
      </c>
      <c r="I16">
        <v>2</v>
      </c>
      <c r="J16">
        <v>10</v>
      </c>
      <c r="N16">
        <v>11.91</v>
      </c>
      <c r="O16">
        <v>1.6E-2</v>
      </c>
      <c r="P16">
        <v>11.9</v>
      </c>
      <c r="Q16">
        <v>1.6E-2</v>
      </c>
      <c r="R16">
        <v>1</v>
      </c>
      <c r="S16">
        <v>1</v>
      </c>
      <c r="T16" s="12"/>
      <c r="U16" s="17"/>
      <c r="V16">
        <v>1</v>
      </c>
      <c r="W16">
        <v>1</v>
      </c>
      <c r="X16">
        <v>0</v>
      </c>
    </row>
    <row r="17" spans="1:24" x14ac:dyDescent="0.35">
      <c r="A17" t="s">
        <v>166</v>
      </c>
      <c r="B17" t="s">
        <v>166</v>
      </c>
      <c r="C17">
        <v>418</v>
      </c>
      <c r="D17">
        <v>15.432</v>
      </c>
      <c r="E17">
        <v>3.8</v>
      </c>
      <c r="F17">
        <v>513</v>
      </c>
      <c r="G17">
        <v>7.33</v>
      </c>
      <c r="H17">
        <v>-1.43E-2</v>
      </c>
      <c r="J17">
        <v>22</v>
      </c>
      <c r="T17" s="12"/>
      <c r="U17" s="17"/>
      <c r="V17">
        <v>1</v>
      </c>
      <c r="W17">
        <v>1</v>
      </c>
      <c r="X17">
        <v>0</v>
      </c>
    </row>
    <row r="18" spans="1:24" x14ac:dyDescent="0.35">
      <c r="A18" t="s">
        <v>101</v>
      </c>
      <c r="B18" t="s">
        <v>101</v>
      </c>
      <c r="C18">
        <v>200.5</v>
      </c>
      <c r="D18">
        <v>10.079000000000001</v>
      </c>
      <c r="E18">
        <v>1.41</v>
      </c>
      <c r="F18">
        <v>860</v>
      </c>
      <c r="G18">
        <v>4.09</v>
      </c>
      <c r="H18">
        <v>-4.7999999999999996E-3</v>
      </c>
      <c r="I18">
        <v>2</v>
      </c>
      <c r="J18">
        <v>13</v>
      </c>
      <c r="N18">
        <v>42.01</v>
      </c>
      <c r="O18">
        <v>0.1</v>
      </c>
      <c r="P18">
        <v>42</v>
      </c>
      <c r="Q18">
        <v>0.1</v>
      </c>
      <c r="R18">
        <v>1</v>
      </c>
      <c r="S18">
        <v>2</v>
      </c>
      <c r="T18" s="12">
        <v>399</v>
      </c>
      <c r="U18" s="17">
        <v>0.29538461538461541</v>
      </c>
      <c r="V18">
        <v>1</v>
      </c>
      <c r="W18">
        <v>1</v>
      </c>
      <c r="X18">
        <v>0</v>
      </c>
    </row>
    <row r="19" spans="1:24" x14ac:dyDescent="0.35">
      <c r="A19" t="s">
        <v>61</v>
      </c>
      <c r="B19" t="s">
        <v>61</v>
      </c>
      <c r="C19">
        <v>537</v>
      </c>
      <c r="D19">
        <v>26.54</v>
      </c>
      <c r="E19">
        <v>2.52</v>
      </c>
      <c r="F19">
        <v>700</v>
      </c>
      <c r="G19">
        <v>4.1100000000000003</v>
      </c>
      <c r="H19">
        <v>-5.8999999999999999E-3</v>
      </c>
      <c r="J19">
        <v>41</v>
      </c>
      <c r="T19" s="12">
        <v>405.83702330777396</v>
      </c>
      <c r="U19" s="17">
        <v>0.25706499293474128</v>
      </c>
      <c r="V19">
        <v>1</v>
      </c>
      <c r="W19">
        <v>1</v>
      </c>
      <c r="X19">
        <v>0</v>
      </c>
    </row>
    <row r="20" spans="1:24" x14ac:dyDescent="0.35">
      <c r="A20" t="s">
        <v>86</v>
      </c>
      <c r="B20" t="s">
        <v>86</v>
      </c>
      <c r="C20">
        <v>3600</v>
      </c>
      <c r="D20">
        <v>175.48</v>
      </c>
      <c r="E20">
        <v>2.6</v>
      </c>
      <c r="F20">
        <v>496</v>
      </c>
      <c r="G20">
        <v>6.31</v>
      </c>
      <c r="H20">
        <v>-1.2699999999999999E-2</v>
      </c>
      <c r="J20">
        <v>291</v>
      </c>
      <c r="T20" s="12"/>
      <c r="U20" s="17"/>
      <c r="V20">
        <v>1</v>
      </c>
      <c r="W20">
        <v>1</v>
      </c>
      <c r="X20">
        <v>0</v>
      </c>
    </row>
    <row r="21" spans="1:24" x14ac:dyDescent="0.35">
      <c r="A21" t="s">
        <v>428</v>
      </c>
      <c r="B21" t="s">
        <v>426</v>
      </c>
      <c r="C21">
        <v>400.6</v>
      </c>
      <c r="D21">
        <v>32.81</v>
      </c>
      <c r="E21">
        <v>3</v>
      </c>
      <c r="F21">
        <v>846</v>
      </c>
      <c r="G21">
        <v>6.6</v>
      </c>
      <c r="J21">
        <v>21</v>
      </c>
      <c r="T21" s="12">
        <v>1018</v>
      </c>
      <c r="U21" s="17">
        <v>0.29328550155678895</v>
      </c>
      <c r="V21">
        <v>1</v>
      </c>
      <c r="W21">
        <v>1</v>
      </c>
      <c r="X21">
        <v>0</v>
      </c>
    </row>
    <row r="22" spans="1:24" x14ac:dyDescent="0.35">
      <c r="A22" t="s">
        <v>429</v>
      </c>
      <c r="B22" t="s">
        <v>385</v>
      </c>
      <c r="C22">
        <v>383.2</v>
      </c>
      <c r="D22">
        <v>31.67</v>
      </c>
      <c r="E22">
        <v>3.29</v>
      </c>
      <c r="F22">
        <v>868</v>
      </c>
      <c r="G22">
        <v>5.63</v>
      </c>
      <c r="J22">
        <v>21</v>
      </c>
      <c r="T22" s="12">
        <v>1018</v>
      </c>
      <c r="U22" s="17">
        <v>0.29328550155678895</v>
      </c>
      <c r="V22">
        <v>1</v>
      </c>
      <c r="W22">
        <v>1</v>
      </c>
      <c r="X22">
        <v>0</v>
      </c>
    </row>
    <row r="23" spans="1:24" x14ac:dyDescent="0.35">
      <c r="A23" t="s">
        <v>430</v>
      </c>
      <c r="B23" t="s">
        <v>427</v>
      </c>
      <c r="C23">
        <v>390.4</v>
      </c>
      <c r="D23">
        <v>31.88</v>
      </c>
      <c r="E23">
        <v>3.36</v>
      </c>
      <c r="F23">
        <v>913</v>
      </c>
      <c r="G23">
        <v>5.55</v>
      </c>
      <c r="J23">
        <v>21</v>
      </c>
      <c r="T23" s="12">
        <v>1018</v>
      </c>
      <c r="U23" s="17">
        <v>0.29328550155678895</v>
      </c>
      <c r="V23">
        <v>1</v>
      </c>
      <c r="W23">
        <v>1</v>
      </c>
      <c r="X23">
        <v>0</v>
      </c>
    </row>
    <row r="24" spans="1:24" x14ac:dyDescent="0.35">
      <c r="A24" t="s">
        <v>148</v>
      </c>
      <c r="B24" t="s">
        <v>148</v>
      </c>
      <c r="C24">
        <v>89.8</v>
      </c>
      <c r="D24">
        <v>3.415</v>
      </c>
      <c r="E24">
        <v>6.14</v>
      </c>
      <c r="F24">
        <v>614</v>
      </c>
      <c r="G24">
        <v>5.87</v>
      </c>
      <c r="H24">
        <v>-9.5999999999999992E-3</v>
      </c>
      <c r="I24">
        <v>1</v>
      </c>
      <c r="J24">
        <v>5</v>
      </c>
      <c r="K24">
        <v>1240</v>
      </c>
      <c r="L24">
        <v>9</v>
      </c>
      <c r="M24">
        <v>4.4999999999999998E-2</v>
      </c>
      <c r="T24" s="12">
        <v>385</v>
      </c>
      <c r="U24" s="17">
        <v>0.177734375</v>
      </c>
      <c r="V24">
        <v>1</v>
      </c>
      <c r="W24">
        <v>1</v>
      </c>
      <c r="X24">
        <v>0</v>
      </c>
    </row>
    <row r="25" spans="1:24" x14ac:dyDescent="0.35">
      <c r="A25" t="s">
        <v>123</v>
      </c>
      <c r="B25" t="s">
        <v>123</v>
      </c>
      <c r="C25">
        <v>50.4</v>
      </c>
      <c r="D25">
        <v>2.1150000000000002</v>
      </c>
      <c r="E25">
        <v>2</v>
      </c>
      <c r="F25">
        <v>953</v>
      </c>
      <c r="G25">
        <v>3.88</v>
      </c>
      <c r="H25">
        <v>-4.1000000000000003E-3</v>
      </c>
      <c r="J25">
        <v>3</v>
      </c>
      <c r="T25" s="12"/>
      <c r="U25" s="17"/>
      <c r="V25">
        <v>1</v>
      </c>
      <c r="W25">
        <v>1</v>
      </c>
      <c r="X25">
        <v>0</v>
      </c>
    </row>
    <row r="26" spans="1:24" x14ac:dyDescent="0.35">
      <c r="A26" t="s">
        <v>124</v>
      </c>
      <c r="B26" t="s">
        <v>124</v>
      </c>
      <c r="C26">
        <v>113.7</v>
      </c>
      <c r="D26">
        <v>3.137</v>
      </c>
      <c r="E26">
        <v>2.91</v>
      </c>
      <c r="F26">
        <v>2230</v>
      </c>
      <c r="G26">
        <v>4.04</v>
      </c>
      <c r="H26">
        <v>-1.8E-3</v>
      </c>
      <c r="J26">
        <v>5</v>
      </c>
      <c r="T26" s="12"/>
      <c r="U26" s="17"/>
      <c r="V26">
        <v>1</v>
      </c>
      <c r="W26">
        <v>1</v>
      </c>
      <c r="X26">
        <v>0</v>
      </c>
    </row>
    <row r="27" spans="1:24" x14ac:dyDescent="0.35">
      <c r="A27" t="s">
        <v>144</v>
      </c>
      <c r="B27" t="s">
        <v>144</v>
      </c>
      <c r="C27">
        <v>63.2</v>
      </c>
      <c r="D27">
        <v>2.4630000000000001</v>
      </c>
      <c r="E27">
        <v>6.2</v>
      </c>
      <c r="F27">
        <v>415</v>
      </c>
      <c r="G27">
        <v>6.45</v>
      </c>
      <c r="H27">
        <v>-1.55E-2</v>
      </c>
      <c r="J27">
        <v>5</v>
      </c>
      <c r="T27" s="12"/>
      <c r="U27" s="17"/>
      <c r="V27">
        <v>1</v>
      </c>
      <c r="W27">
        <v>1</v>
      </c>
      <c r="X27">
        <v>0</v>
      </c>
    </row>
    <row r="28" spans="1:24" x14ac:dyDescent="0.35">
      <c r="A28" t="s">
        <v>47</v>
      </c>
      <c r="B28" t="s">
        <v>47</v>
      </c>
      <c r="C28">
        <v>127</v>
      </c>
      <c r="D28">
        <v>6.05</v>
      </c>
      <c r="E28">
        <v>2.31</v>
      </c>
      <c r="F28">
        <v>1192</v>
      </c>
      <c r="G28">
        <v>5.19</v>
      </c>
      <c r="H28">
        <v>-4.4000000000000003E-3</v>
      </c>
      <c r="J28">
        <v>9.5</v>
      </c>
      <c r="T28" s="12"/>
      <c r="U28" s="17"/>
      <c r="V28">
        <v>1</v>
      </c>
      <c r="W28">
        <v>1</v>
      </c>
      <c r="X28">
        <v>0</v>
      </c>
    </row>
    <row r="29" spans="1:24" x14ac:dyDescent="0.35">
      <c r="A29" t="s">
        <v>149</v>
      </c>
      <c r="B29" t="s">
        <v>149</v>
      </c>
      <c r="C29">
        <v>92.5</v>
      </c>
      <c r="D29">
        <v>3.6890000000000001</v>
      </c>
      <c r="E29">
        <v>2.52</v>
      </c>
      <c r="F29">
        <v>733</v>
      </c>
      <c r="G29">
        <v>4.0599999999999996</v>
      </c>
      <c r="H29">
        <v>-5.4999999999999997E-3</v>
      </c>
      <c r="I29">
        <v>1</v>
      </c>
      <c r="J29">
        <v>5</v>
      </c>
      <c r="K29">
        <v>1240</v>
      </c>
      <c r="L29">
        <v>10</v>
      </c>
      <c r="M29">
        <v>0.04</v>
      </c>
      <c r="T29" s="12">
        <v>320</v>
      </c>
      <c r="U29" s="17">
        <v>0.30944819372766968</v>
      </c>
      <c r="V29">
        <v>1</v>
      </c>
      <c r="W29">
        <v>1</v>
      </c>
      <c r="X29">
        <v>0</v>
      </c>
    </row>
    <row r="30" spans="1:24" x14ac:dyDescent="0.35">
      <c r="A30" t="s">
        <v>407</v>
      </c>
      <c r="B30" t="s">
        <v>407</v>
      </c>
      <c r="C30">
        <v>73.5</v>
      </c>
      <c r="D30">
        <v>2.7450000000000001</v>
      </c>
      <c r="E30">
        <v>1.87</v>
      </c>
      <c r="F30">
        <v>2360</v>
      </c>
      <c r="G30">
        <v>3.9</v>
      </c>
      <c r="H30">
        <v>-1.6000000000000001E-3</v>
      </c>
      <c r="J30">
        <v>5</v>
      </c>
      <c r="T30" s="12">
        <v>1250</v>
      </c>
      <c r="U30" s="17">
        <v>0.2673697270471464</v>
      </c>
      <c r="V30">
        <v>1</v>
      </c>
      <c r="W30">
        <v>1</v>
      </c>
      <c r="X30">
        <v>0</v>
      </c>
    </row>
    <row r="31" spans="1:24" x14ac:dyDescent="0.35">
      <c r="A31" t="s">
        <v>102</v>
      </c>
      <c r="B31" t="s">
        <v>102</v>
      </c>
      <c r="C31">
        <v>135</v>
      </c>
      <c r="D31">
        <v>5.67</v>
      </c>
      <c r="E31">
        <v>4.67</v>
      </c>
      <c r="F31">
        <v>465</v>
      </c>
      <c r="G31">
        <v>4.16</v>
      </c>
      <c r="H31">
        <v>-8.8999999999999999E-3</v>
      </c>
      <c r="J31">
        <v>7</v>
      </c>
      <c r="T31" s="12"/>
      <c r="U31" s="17"/>
      <c r="V31">
        <v>1</v>
      </c>
      <c r="W31">
        <v>1</v>
      </c>
      <c r="X31">
        <v>0</v>
      </c>
    </row>
    <row r="32" spans="1:24" x14ac:dyDescent="0.35">
      <c r="A32" t="s">
        <v>103</v>
      </c>
      <c r="B32" t="s">
        <v>103</v>
      </c>
      <c r="C32">
        <v>118.7</v>
      </c>
      <c r="D32">
        <v>5.6029999999999998</v>
      </c>
      <c r="E32">
        <v>4.5</v>
      </c>
      <c r="F32">
        <v>465</v>
      </c>
      <c r="G32">
        <v>4.16</v>
      </c>
      <c r="H32">
        <v>-8.8999999999999999E-3</v>
      </c>
      <c r="J32">
        <v>7</v>
      </c>
      <c r="T32" s="12"/>
      <c r="U32" s="17"/>
      <c r="V32">
        <v>1</v>
      </c>
      <c r="W32">
        <v>1</v>
      </c>
      <c r="X32">
        <v>0</v>
      </c>
    </row>
    <row r="33" spans="1:24" x14ac:dyDescent="0.35">
      <c r="A33" t="s">
        <v>42</v>
      </c>
      <c r="B33" t="s">
        <v>42</v>
      </c>
      <c r="C33">
        <v>99.5</v>
      </c>
      <c r="D33">
        <v>4.8179999999999996</v>
      </c>
      <c r="E33">
        <v>1.58</v>
      </c>
      <c r="F33">
        <v>1782</v>
      </c>
      <c r="G33">
        <v>4</v>
      </c>
      <c r="H33">
        <v>-2.2000000000000001E-3</v>
      </c>
      <c r="J33">
        <v>8</v>
      </c>
      <c r="T33" s="12"/>
      <c r="U33" s="17"/>
      <c r="V33">
        <v>1</v>
      </c>
      <c r="W33">
        <v>1</v>
      </c>
      <c r="X33">
        <v>0</v>
      </c>
    </row>
    <row r="34" spans="1:24" x14ac:dyDescent="0.35">
      <c r="A34" t="s">
        <v>48</v>
      </c>
      <c r="B34" t="s">
        <v>48</v>
      </c>
      <c r="C34">
        <v>135</v>
      </c>
      <c r="D34">
        <v>6.3559999999999999</v>
      </c>
      <c r="E34">
        <v>2.08</v>
      </c>
      <c r="F34">
        <v>1192</v>
      </c>
      <c r="G34">
        <v>5.19</v>
      </c>
      <c r="H34">
        <v>-4.4000000000000003E-3</v>
      </c>
      <c r="I34">
        <v>2</v>
      </c>
      <c r="J34">
        <v>10</v>
      </c>
      <c r="N34">
        <v>3.8</v>
      </c>
      <c r="O34">
        <v>0.01</v>
      </c>
      <c r="P34">
        <v>3.8</v>
      </c>
      <c r="Q34">
        <v>0.01</v>
      </c>
      <c r="R34">
        <v>1</v>
      </c>
      <c r="S34">
        <v>0.25</v>
      </c>
      <c r="T34" s="12"/>
      <c r="U34" s="17"/>
      <c r="V34">
        <v>1</v>
      </c>
      <c r="W34">
        <v>1</v>
      </c>
      <c r="X34">
        <v>0</v>
      </c>
    </row>
    <row r="35" spans="1:24" x14ac:dyDescent="0.35">
      <c r="A35" t="s">
        <v>72</v>
      </c>
      <c r="B35" t="s">
        <v>72</v>
      </c>
      <c r="C35">
        <v>290</v>
      </c>
      <c r="D35">
        <v>13.957000000000001</v>
      </c>
      <c r="E35">
        <v>3.07</v>
      </c>
      <c r="F35">
        <v>700</v>
      </c>
      <c r="G35">
        <v>4.1100000000000003</v>
      </c>
      <c r="H35">
        <v>-5.8999999999999999E-3</v>
      </c>
      <c r="J35">
        <v>21</v>
      </c>
      <c r="T35" s="12"/>
      <c r="U35" s="17"/>
      <c r="V35">
        <v>1</v>
      </c>
      <c r="W35">
        <v>1</v>
      </c>
      <c r="X35">
        <v>0</v>
      </c>
    </row>
    <row r="36" spans="1:24" x14ac:dyDescent="0.35">
      <c r="A36" t="s">
        <v>87</v>
      </c>
      <c r="B36" t="s">
        <v>87</v>
      </c>
      <c r="C36">
        <v>221.3</v>
      </c>
      <c r="D36">
        <v>10.746</v>
      </c>
      <c r="E36">
        <v>2.2000000000000002</v>
      </c>
      <c r="F36">
        <v>628</v>
      </c>
      <c r="G36">
        <v>4</v>
      </c>
      <c r="H36">
        <v>-6.4000000000000003E-3</v>
      </c>
      <c r="J36">
        <v>18</v>
      </c>
      <c r="T36" s="12"/>
      <c r="U36" s="17"/>
      <c r="V36">
        <v>1</v>
      </c>
      <c r="W36">
        <v>1</v>
      </c>
      <c r="X36">
        <v>0</v>
      </c>
    </row>
    <row r="37" spans="1:24" x14ac:dyDescent="0.35">
      <c r="A37" t="s">
        <v>81</v>
      </c>
      <c r="B37" t="s">
        <v>81</v>
      </c>
      <c r="C37">
        <v>437</v>
      </c>
      <c r="D37">
        <v>21.14</v>
      </c>
      <c r="E37">
        <v>2.04</v>
      </c>
      <c r="F37">
        <v>870</v>
      </c>
      <c r="G37">
        <v>4.09</v>
      </c>
      <c r="H37">
        <v>-4.7000000000000002E-3</v>
      </c>
      <c r="J37">
        <v>36</v>
      </c>
      <c r="T37" s="12"/>
      <c r="U37" s="17"/>
      <c r="V37">
        <v>1</v>
      </c>
      <c r="W37">
        <v>1</v>
      </c>
      <c r="X37">
        <v>0</v>
      </c>
    </row>
    <row r="38" spans="1:24" x14ac:dyDescent="0.35">
      <c r="A38" t="s">
        <v>44</v>
      </c>
      <c r="B38" t="s">
        <v>44</v>
      </c>
      <c r="C38">
        <v>132</v>
      </c>
      <c r="D38">
        <v>6.2640000000000002</v>
      </c>
      <c r="E38">
        <v>2.11</v>
      </c>
      <c r="F38">
        <v>1059</v>
      </c>
      <c r="G38">
        <v>8.65</v>
      </c>
      <c r="H38">
        <v>-8.2000000000000007E-3</v>
      </c>
      <c r="J38">
        <v>10</v>
      </c>
      <c r="T38" s="12">
        <v>770</v>
      </c>
      <c r="U38" s="17">
        <v>0.20308483290488433</v>
      </c>
      <c r="V38">
        <v>1</v>
      </c>
      <c r="W38">
        <v>1</v>
      </c>
      <c r="X38">
        <v>0</v>
      </c>
    </row>
    <row r="39" spans="1:24" x14ac:dyDescent="0.35">
      <c r="A39" t="s">
        <v>49</v>
      </c>
      <c r="B39" t="s">
        <v>49</v>
      </c>
      <c r="C39">
        <v>131.69999999999999</v>
      </c>
      <c r="D39">
        <v>6.0990000000000002</v>
      </c>
      <c r="E39">
        <v>2.2599999999999998</v>
      </c>
      <c r="F39">
        <v>1500</v>
      </c>
      <c r="G39">
        <v>5.5</v>
      </c>
      <c r="H39">
        <v>-3.5999999999999999E-3</v>
      </c>
      <c r="J39">
        <v>10</v>
      </c>
      <c r="T39" s="12">
        <v>770</v>
      </c>
      <c r="U39" s="17">
        <v>0.20308483290488433</v>
      </c>
      <c r="V39">
        <v>1</v>
      </c>
      <c r="W39">
        <v>1</v>
      </c>
      <c r="X39">
        <v>0</v>
      </c>
    </row>
    <row r="40" spans="1:24" x14ac:dyDescent="0.35">
      <c r="A40" t="s">
        <v>14</v>
      </c>
      <c r="B40" t="s">
        <v>14</v>
      </c>
      <c r="C40">
        <v>443</v>
      </c>
      <c r="D40">
        <v>19.785</v>
      </c>
      <c r="E40">
        <v>2.91</v>
      </c>
      <c r="F40">
        <v>1194</v>
      </c>
      <c r="G40">
        <v>4.79</v>
      </c>
      <c r="H40">
        <v>-4.0000000000000001E-3</v>
      </c>
      <c r="J40">
        <v>33</v>
      </c>
      <c r="T40" s="12"/>
      <c r="U40" s="17"/>
      <c r="V40">
        <v>1</v>
      </c>
      <c r="W40">
        <v>1</v>
      </c>
      <c r="X40">
        <v>0</v>
      </c>
    </row>
    <row r="41" spans="1:24" x14ac:dyDescent="0.35">
      <c r="A41" t="s">
        <v>33</v>
      </c>
      <c r="B41" t="s">
        <v>33</v>
      </c>
      <c r="C41">
        <v>301</v>
      </c>
      <c r="D41">
        <v>13.648572608083876</v>
      </c>
      <c r="E41">
        <v>2.1559499999999998</v>
      </c>
      <c r="F41">
        <v>1425.5325</v>
      </c>
      <c r="G41">
        <v>8.4427000000000003</v>
      </c>
      <c r="H41">
        <v>-5.9220000000000002E-2</v>
      </c>
      <c r="J41">
        <v>22</v>
      </c>
      <c r="T41" s="12"/>
      <c r="U41" s="17">
        <v>0.26</v>
      </c>
      <c r="V41">
        <v>1</v>
      </c>
      <c r="W41">
        <v>1</v>
      </c>
      <c r="X41">
        <v>0</v>
      </c>
    </row>
    <row r="42" spans="1:24" x14ac:dyDescent="0.35">
      <c r="A42" t="s">
        <v>109</v>
      </c>
      <c r="B42" t="s">
        <v>109</v>
      </c>
      <c r="C42">
        <v>39.6</v>
      </c>
      <c r="D42">
        <v>2.0640000000000001</v>
      </c>
      <c r="E42">
        <v>1.23</v>
      </c>
      <c r="F42">
        <v>979</v>
      </c>
      <c r="G42">
        <v>4.1900000000000004</v>
      </c>
      <c r="H42">
        <v>-4.3E-3</v>
      </c>
      <c r="J42">
        <v>3</v>
      </c>
      <c r="T42" s="12"/>
      <c r="U42" s="17"/>
      <c r="V42">
        <v>1</v>
      </c>
      <c r="W42">
        <v>1</v>
      </c>
      <c r="X42">
        <v>0</v>
      </c>
    </row>
    <row r="43" spans="1:24" x14ac:dyDescent="0.35">
      <c r="A43" t="s">
        <v>159</v>
      </c>
      <c r="B43" t="s">
        <v>159</v>
      </c>
      <c r="C43">
        <v>33.14</v>
      </c>
      <c r="D43">
        <v>0.71099999999999997</v>
      </c>
      <c r="E43">
        <v>3.58</v>
      </c>
      <c r="F43">
        <v>1625</v>
      </c>
      <c r="G43">
        <v>4.24</v>
      </c>
      <c r="H43">
        <v>-2.5999999999999999E-3</v>
      </c>
      <c r="J43">
        <v>1</v>
      </c>
      <c r="T43" s="12">
        <v>469</v>
      </c>
      <c r="U43" s="17">
        <v>0.34666521360069746</v>
      </c>
      <c r="V43">
        <v>1</v>
      </c>
      <c r="W43">
        <v>1</v>
      </c>
      <c r="X43">
        <v>0</v>
      </c>
    </row>
    <row r="44" spans="1:24" x14ac:dyDescent="0.35">
      <c r="A44" t="s">
        <v>39</v>
      </c>
      <c r="B44" t="s">
        <v>39</v>
      </c>
      <c r="C44">
        <v>404.1</v>
      </c>
      <c r="D44">
        <v>23.321999999999999</v>
      </c>
      <c r="E44">
        <v>0.68</v>
      </c>
      <c r="F44">
        <v>1290</v>
      </c>
      <c r="G44">
        <v>4.0999999999999996</v>
      </c>
      <c r="H44">
        <v>-3.0999999999999999E-3</v>
      </c>
      <c r="I44">
        <v>2</v>
      </c>
      <c r="J44">
        <v>29</v>
      </c>
      <c r="N44">
        <v>36.71</v>
      </c>
      <c r="O44">
        <v>0.1</v>
      </c>
      <c r="P44">
        <v>36.700000000000003</v>
      </c>
      <c r="Q44">
        <v>0.1</v>
      </c>
      <c r="R44">
        <v>2</v>
      </c>
      <c r="S44">
        <v>1.5</v>
      </c>
      <c r="T44" s="12"/>
      <c r="U44" s="17"/>
      <c r="V44">
        <v>1</v>
      </c>
      <c r="W44">
        <v>1</v>
      </c>
      <c r="X44">
        <v>0</v>
      </c>
    </row>
    <row r="45" spans="1:24" x14ac:dyDescent="0.35">
      <c r="A45" t="s">
        <v>125</v>
      </c>
      <c r="B45" t="s">
        <v>125</v>
      </c>
      <c r="C45">
        <v>50.9</v>
      </c>
      <c r="D45">
        <v>2.5579999999999998</v>
      </c>
      <c r="E45">
        <v>1.8</v>
      </c>
      <c r="F45">
        <v>2540</v>
      </c>
      <c r="G45">
        <v>4.34</v>
      </c>
      <c r="H45">
        <v>-1.6999999999999999E-3</v>
      </c>
      <c r="J45">
        <v>5</v>
      </c>
      <c r="T45" s="12">
        <v>1620</v>
      </c>
      <c r="U45" s="17">
        <v>0.23442622950819672</v>
      </c>
      <c r="V45">
        <v>1</v>
      </c>
      <c r="W45">
        <v>1</v>
      </c>
      <c r="X45">
        <v>0</v>
      </c>
    </row>
    <row r="46" spans="1:24" x14ac:dyDescent="0.35">
      <c r="A46" t="s">
        <v>110</v>
      </c>
      <c r="B46" t="s">
        <v>110</v>
      </c>
      <c r="C46">
        <v>50.86</v>
      </c>
      <c r="D46">
        <v>2.7450000000000001</v>
      </c>
      <c r="E46">
        <v>0</v>
      </c>
      <c r="F46">
        <v>160</v>
      </c>
      <c r="G46">
        <v>4.3499999999999996</v>
      </c>
      <c r="H46">
        <v>-2.7199999999999998E-2</v>
      </c>
      <c r="J46">
        <v>3</v>
      </c>
      <c r="T46" s="12">
        <v>391</v>
      </c>
      <c r="U46" s="17">
        <v>-0.16421291053227632</v>
      </c>
      <c r="V46">
        <v>1</v>
      </c>
      <c r="W46">
        <v>1</v>
      </c>
      <c r="X46">
        <v>0</v>
      </c>
    </row>
    <row r="47" spans="1:24" x14ac:dyDescent="0.35">
      <c r="A47" t="s">
        <v>62</v>
      </c>
      <c r="B47" t="s">
        <v>62</v>
      </c>
      <c r="C47">
        <v>538</v>
      </c>
      <c r="D47">
        <v>26.33</v>
      </c>
      <c r="E47">
        <v>2.52</v>
      </c>
      <c r="F47">
        <v>700</v>
      </c>
      <c r="G47">
        <v>4.1100000000000003</v>
      </c>
      <c r="H47">
        <v>-5.8999999999999999E-3</v>
      </c>
      <c r="J47">
        <v>41</v>
      </c>
      <c r="T47" s="12">
        <v>405.83702330777396</v>
      </c>
      <c r="U47" s="17">
        <v>0.25706499293474128</v>
      </c>
      <c r="V47">
        <v>1</v>
      </c>
      <c r="W47">
        <v>1</v>
      </c>
      <c r="X47">
        <v>0</v>
      </c>
    </row>
    <row r="48" spans="1:24" x14ac:dyDescent="0.35">
      <c r="A48" t="s">
        <v>126</v>
      </c>
      <c r="B48" t="s">
        <v>126</v>
      </c>
      <c r="C48">
        <v>92.4</v>
      </c>
      <c r="D48">
        <v>2.3439999999999999</v>
      </c>
      <c r="E48">
        <v>3.33</v>
      </c>
      <c r="F48">
        <v>1310</v>
      </c>
      <c r="G48">
        <v>5.7</v>
      </c>
      <c r="H48">
        <v>-4.3E-3</v>
      </c>
      <c r="J48">
        <v>3</v>
      </c>
      <c r="T48" s="12"/>
      <c r="U48" s="17"/>
      <c r="V48">
        <v>1</v>
      </c>
      <c r="W48">
        <v>1</v>
      </c>
      <c r="X48">
        <v>0</v>
      </c>
    </row>
    <row r="49" spans="1:24" x14ac:dyDescent="0.35">
      <c r="A49" t="s">
        <v>82</v>
      </c>
      <c r="B49" t="s">
        <v>82</v>
      </c>
      <c r="C49">
        <v>584</v>
      </c>
      <c r="D49">
        <v>21.62</v>
      </c>
      <c r="E49">
        <v>2.27</v>
      </c>
      <c r="F49">
        <v>870</v>
      </c>
      <c r="G49">
        <v>4.09</v>
      </c>
      <c r="H49">
        <v>-4.7000000000000002E-3</v>
      </c>
      <c r="J49">
        <v>36</v>
      </c>
      <c r="T49" s="12"/>
      <c r="U49" s="17"/>
      <c r="V49">
        <v>1</v>
      </c>
      <c r="W49">
        <v>1</v>
      </c>
      <c r="X49">
        <v>0</v>
      </c>
    </row>
    <row r="50" spans="1:24" x14ac:dyDescent="0.35">
      <c r="A50" t="s">
        <v>70</v>
      </c>
      <c r="B50" t="s">
        <v>70</v>
      </c>
      <c r="C50">
        <v>1650</v>
      </c>
      <c r="D50">
        <v>55.74</v>
      </c>
      <c r="E50">
        <v>2.75</v>
      </c>
      <c r="F50">
        <v>630</v>
      </c>
      <c r="G50">
        <v>4.12</v>
      </c>
      <c r="H50">
        <v>-6.4999999999999997E-3</v>
      </c>
      <c r="J50">
        <v>90</v>
      </c>
      <c r="T50" s="12"/>
      <c r="U50" s="17"/>
      <c r="V50">
        <v>1</v>
      </c>
      <c r="W50">
        <v>1</v>
      </c>
      <c r="X50">
        <v>0</v>
      </c>
    </row>
    <row r="51" spans="1:24" x14ac:dyDescent="0.35">
      <c r="A51" t="s">
        <v>160</v>
      </c>
      <c r="B51" t="s">
        <v>160</v>
      </c>
      <c r="C51">
        <v>2.38</v>
      </c>
      <c r="D51">
        <v>0.34200000000000003</v>
      </c>
      <c r="E51">
        <v>0.49</v>
      </c>
      <c r="F51">
        <v>4465</v>
      </c>
      <c r="G51">
        <v>1.61</v>
      </c>
      <c r="H51">
        <v>-4.0000000000000002E-4</v>
      </c>
      <c r="J51">
        <v>1</v>
      </c>
      <c r="T51" s="12">
        <v>5380</v>
      </c>
      <c r="U51" s="17">
        <v>7.0173102529960049E-2</v>
      </c>
      <c r="V51">
        <v>1</v>
      </c>
      <c r="W51">
        <v>1</v>
      </c>
      <c r="X51">
        <v>0</v>
      </c>
    </row>
    <row r="52" spans="1:24" x14ac:dyDescent="0.35">
      <c r="A52" t="s">
        <v>145</v>
      </c>
      <c r="B52" t="s">
        <v>145</v>
      </c>
      <c r="C52">
        <v>34.5</v>
      </c>
      <c r="D52">
        <v>1.786</v>
      </c>
      <c r="E52">
        <v>3.57</v>
      </c>
      <c r="F52">
        <v>2280</v>
      </c>
      <c r="G52">
        <v>4.04</v>
      </c>
      <c r="H52">
        <v>-1.8E-3</v>
      </c>
      <c r="J52">
        <v>4</v>
      </c>
      <c r="T52" s="12"/>
      <c r="U52" s="17"/>
      <c r="V52">
        <v>1</v>
      </c>
      <c r="W52">
        <v>1</v>
      </c>
      <c r="X52">
        <v>0</v>
      </c>
    </row>
    <row r="53" spans="1:24" x14ac:dyDescent="0.35">
      <c r="A53" t="s">
        <v>46</v>
      </c>
      <c r="B53" t="s">
        <v>46</v>
      </c>
      <c r="C53">
        <v>142.9</v>
      </c>
      <c r="D53">
        <v>6.6189999999999998</v>
      </c>
      <c r="E53">
        <v>2.73</v>
      </c>
      <c r="F53">
        <v>1192</v>
      </c>
      <c r="G53">
        <v>5.19</v>
      </c>
      <c r="H53">
        <v>-4.4000000000000003E-3</v>
      </c>
      <c r="J53">
        <v>10</v>
      </c>
      <c r="T53" s="12">
        <v>670</v>
      </c>
      <c r="U53" s="17">
        <v>0.25246305418719212</v>
      </c>
      <c r="V53">
        <v>1</v>
      </c>
      <c r="W53">
        <v>1</v>
      </c>
      <c r="X53">
        <v>0</v>
      </c>
    </row>
    <row r="54" spans="1:24" x14ac:dyDescent="0.35">
      <c r="A54" t="s">
        <v>150</v>
      </c>
      <c r="B54" t="s">
        <v>150</v>
      </c>
      <c r="C54">
        <v>156.1</v>
      </c>
      <c r="D54">
        <v>6.4290000000000003</v>
      </c>
      <c r="E54">
        <v>3.28</v>
      </c>
      <c r="F54">
        <v>943</v>
      </c>
      <c r="G54">
        <v>3.74</v>
      </c>
      <c r="H54">
        <v>-4.0000000000000001E-3</v>
      </c>
      <c r="I54">
        <v>2</v>
      </c>
      <c r="J54">
        <v>10</v>
      </c>
      <c r="N54">
        <v>11.91</v>
      </c>
      <c r="O54">
        <v>1.6E-2</v>
      </c>
      <c r="P54">
        <v>11.9</v>
      </c>
      <c r="Q54">
        <v>1.6E-2</v>
      </c>
      <c r="R54">
        <v>1</v>
      </c>
      <c r="S54">
        <v>1</v>
      </c>
      <c r="T54" s="12">
        <v>457</v>
      </c>
      <c r="U54" s="17">
        <v>0.29252421307506055</v>
      </c>
      <c r="V54">
        <v>1</v>
      </c>
      <c r="W54">
        <v>1</v>
      </c>
      <c r="X54">
        <v>0</v>
      </c>
    </row>
    <row r="55" spans="1:24" x14ac:dyDescent="0.35">
      <c r="A55" t="s">
        <v>73</v>
      </c>
      <c r="B55" t="s">
        <v>73</v>
      </c>
      <c r="C55">
        <v>318</v>
      </c>
      <c r="D55">
        <v>14.738</v>
      </c>
      <c r="E55">
        <v>3.8</v>
      </c>
      <c r="F55">
        <v>530</v>
      </c>
      <c r="G55">
        <v>7.33</v>
      </c>
      <c r="H55">
        <v>-1.43E-2</v>
      </c>
      <c r="J55">
        <v>22</v>
      </c>
      <c r="T55" s="12"/>
      <c r="U55" s="17"/>
      <c r="V55">
        <v>1</v>
      </c>
      <c r="W55">
        <v>1</v>
      </c>
      <c r="X55">
        <v>0</v>
      </c>
    </row>
    <row r="56" spans="1:24" x14ac:dyDescent="0.35">
      <c r="A56" t="s">
        <v>50</v>
      </c>
      <c r="B56" t="s">
        <v>50</v>
      </c>
      <c r="C56">
        <v>132.5</v>
      </c>
      <c r="D56">
        <v>6.2619999999999996</v>
      </c>
      <c r="E56">
        <v>2.27</v>
      </c>
      <c r="F56">
        <v>1059</v>
      </c>
      <c r="G56">
        <v>8.65</v>
      </c>
      <c r="H56">
        <v>-8.2000000000000007E-3</v>
      </c>
      <c r="J56">
        <v>10</v>
      </c>
      <c r="T56" s="12">
        <v>770</v>
      </c>
      <c r="U56" s="17">
        <v>0.20308483290488433</v>
      </c>
      <c r="V56">
        <v>1</v>
      </c>
      <c r="W56">
        <v>1</v>
      </c>
      <c r="X56">
        <v>0</v>
      </c>
    </row>
    <row r="57" spans="1:24" x14ac:dyDescent="0.35">
      <c r="A57" t="s">
        <v>34</v>
      </c>
      <c r="B57" t="s">
        <v>34</v>
      </c>
      <c r="C57">
        <v>315</v>
      </c>
      <c r="D57">
        <v>13.809787427726189</v>
      </c>
      <c r="E57">
        <v>2.3011400000000002</v>
      </c>
      <c r="F57">
        <v>1274.1666</v>
      </c>
      <c r="G57">
        <v>3.25569</v>
      </c>
      <c r="H57">
        <v>-2.555E-2</v>
      </c>
      <c r="J57">
        <v>22</v>
      </c>
      <c r="T57" s="12"/>
      <c r="U57" s="17">
        <v>0.26</v>
      </c>
      <c r="V57">
        <v>1</v>
      </c>
      <c r="W57">
        <v>1</v>
      </c>
      <c r="X57">
        <v>0</v>
      </c>
    </row>
    <row r="58" spans="1:24" x14ac:dyDescent="0.35">
      <c r="A58" t="s">
        <v>127</v>
      </c>
      <c r="B58" t="s">
        <v>127</v>
      </c>
      <c r="C58">
        <v>83</v>
      </c>
      <c r="D58">
        <v>2.9089999999999998</v>
      </c>
      <c r="E58">
        <v>1.59</v>
      </c>
      <c r="F58">
        <v>2380</v>
      </c>
      <c r="G58">
        <v>4</v>
      </c>
      <c r="H58">
        <v>-1.6999999999999999E-3</v>
      </c>
      <c r="J58">
        <v>5</v>
      </c>
      <c r="T58" s="12"/>
      <c r="U58" s="17"/>
      <c r="V58">
        <v>1</v>
      </c>
      <c r="W58">
        <v>1</v>
      </c>
      <c r="X58">
        <v>0</v>
      </c>
    </row>
    <row r="59" spans="1:24" x14ac:dyDescent="0.35">
      <c r="A59" t="s">
        <v>15</v>
      </c>
      <c r="B59" t="s">
        <v>15</v>
      </c>
      <c r="C59">
        <v>151</v>
      </c>
      <c r="D59">
        <v>4.6310000000000002</v>
      </c>
      <c r="E59">
        <v>2.82</v>
      </c>
      <c r="F59">
        <v>1256</v>
      </c>
      <c r="G59">
        <v>4.68</v>
      </c>
      <c r="H59">
        <v>-3.7000000000000002E-3</v>
      </c>
      <c r="J59">
        <v>7</v>
      </c>
      <c r="T59" s="12">
        <v>512</v>
      </c>
      <c r="U59" s="17">
        <v>0.33307976526841993</v>
      </c>
      <c r="V59">
        <v>1</v>
      </c>
      <c r="W59">
        <v>1</v>
      </c>
      <c r="X59">
        <v>0</v>
      </c>
    </row>
    <row r="60" spans="1:24" x14ac:dyDescent="0.35">
      <c r="A60" t="s">
        <v>388</v>
      </c>
      <c r="B60" t="s">
        <v>388</v>
      </c>
      <c r="C60">
        <v>91.5</v>
      </c>
      <c r="D60">
        <v>2.76</v>
      </c>
      <c r="E60">
        <v>2.12</v>
      </c>
      <c r="F60">
        <v>2180</v>
      </c>
      <c r="G60">
        <v>4.55</v>
      </c>
      <c r="H60">
        <v>-2.2000000000000001E-3</v>
      </c>
      <c r="J60">
        <v>5</v>
      </c>
      <c r="T60" s="12"/>
      <c r="U60" s="17"/>
      <c r="V60">
        <v>1</v>
      </c>
      <c r="W60">
        <v>1</v>
      </c>
      <c r="X60">
        <v>0</v>
      </c>
    </row>
    <row r="61" spans="1:24" x14ac:dyDescent="0.35">
      <c r="A61" t="s">
        <v>387</v>
      </c>
      <c r="B61" t="s">
        <v>387</v>
      </c>
      <c r="C61">
        <v>725</v>
      </c>
      <c r="D61">
        <v>27.87</v>
      </c>
      <c r="E61">
        <v>2.74</v>
      </c>
      <c r="F61">
        <v>700</v>
      </c>
      <c r="G61">
        <v>4.1100000000000003</v>
      </c>
      <c r="H61">
        <v>-5.8999999999999999E-3</v>
      </c>
      <c r="J61">
        <v>41</v>
      </c>
      <c r="T61" s="12"/>
      <c r="U61" s="17"/>
      <c r="V61">
        <v>1</v>
      </c>
      <c r="W61">
        <v>1</v>
      </c>
      <c r="X61">
        <v>0</v>
      </c>
    </row>
    <row r="62" spans="1:24" x14ac:dyDescent="0.35">
      <c r="A62" t="s">
        <v>392</v>
      </c>
      <c r="B62" t="s">
        <v>392</v>
      </c>
      <c r="C62">
        <v>167</v>
      </c>
      <c r="D62">
        <v>6.98</v>
      </c>
      <c r="E62">
        <v>2.8</v>
      </c>
      <c r="F62">
        <v>1456</v>
      </c>
      <c r="G62">
        <v>4.0599999999999996</v>
      </c>
      <c r="H62">
        <v>-2.8E-3</v>
      </c>
      <c r="J62">
        <v>13</v>
      </c>
      <c r="T62" s="12"/>
      <c r="U62" s="17"/>
      <c r="V62">
        <v>1</v>
      </c>
      <c r="W62">
        <v>1</v>
      </c>
      <c r="X62">
        <v>0</v>
      </c>
    </row>
    <row r="63" spans="1:24" x14ac:dyDescent="0.35">
      <c r="A63" t="s">
        <v>395</v>
      </c>
      <c r="B63" t="s">
        <v>395</v>
      </c>
      <c r="C63">
        <v>461</v>
      </c>
      <c r="D63">
        <v>23.71</v>
      </c>
      <c r="E63">
        <v>0.67</v>
      </c>
      <c r="F63">
        <v>1290</v>
      </c>
      <c r="G63">
        <v>4.0999999999999996</v>
      </c>
      <c r="H63">
        <v>-3.0999999999999999E-3</v>
      </c>
      <c r="I63">
        <v>2</v>
      </c>
      <c r="J63">
        <v>29</v>
      </c>
      <c r="N63">
        <v>36.71</v>
      </c>
      <c r="O63">
        <v>0.1</v>
      </c>
      <c r="P63">
        <v>36.700000000000003</v>
      </c>
      <c r="Q63">
        <v>0.1</v>
      </c>
      <c r="R63">
        <v>2</v>
      </c>
      <c r="S63">
        <v>1.5</v>
      </c>
      <c r="T63" s="12"/>
      <c r="U63" s="17"/>
      <c r="V63">
        <v>1</v>
      </c>
      <c r="W63">
        <v>1</v>
      </c>
      <c r="X63">
        <v>0</v>
      </c>
    </row>
    <row r="64" spans="1:24" x14ac:dyDescent="0.35">
      <c r="A64" t="s">
        <v>467</v>
      </c>
      <c r="B64" t="s">
        <v>398</v>
      </c>
      <c r="C64">
        <v>329</v>
      </c>
      <c r="D64">
        <v>14.21</v>
      </c>
      <c r="E64">
        <v>2.31</v>
      </c>
      <c r="F64">
        <v>1513</v>
      </c>
      <c r="G64">
        <v>4</v>
      </c>
      <c r="H64">
        <v>-2.5999999999999999E-3</v>
      </c>
      <c r="J64">
        <v>22</v>
      </c>
      <c r="T64" s="12"/>
      <c r="U64" s="17">
        <v>0.26</v>
      </c>
      <c r="V64">
        <v>1</v>
      </c>
      <c r="W64">
        <v>1</v>
      </c>
      <c r="X64">
        <v>0</v>
      </c>
    </row>
    <row r="65" spans="1:24" x14ac:dyDescent="0.35">
      <c r="A65" t="s">
        <v>404</v>
      </c>
      <c r="B65" t="s">
        <v>404</v>
      </c>
      <c r="C65">
        <v>762</v>
      </c>
      <c r="D65">
        <v>38.32</v>
      </c>
      <c r="E65">
        <v>0.49</v>
      </c>
      <c r="F65">
        <v>800</v>
      </c>
      <c r="G65">
        <v>4.0999999999999996</v>
      </c>
      <c r="H65">
        <v>-5.1000000000000004E-3</v>
      </c>
      <c r="J65">
        <v>48</v>
      </c>
      <c r="T65" s="12"/>
      <c r="U65" s="17"/>
      <c r="V65">
        <v>1</v>
      </c>
      <c r="W65">
        <v>1</v>
      </c>
      <c r="X65">
        <v>0</v>
      </c>
    </row>
    <row r="66" spans="1:24" x14ac:dyDescent="0.35">
      <c r="A66" t="s">
        <v>408</v>
      </c>
      <c r="B66" t="s">
        <v>408</v>
      </c>
      <c r="C66">
        <v>91</v>
      </c>
      <c r="D66">
        <v>2.548</v>
      </c>
      <c r="E66">
        <v>1.87</v>
      </c>
      <c r="F66">
        <v>2810</v>
      </c>
      <c r="G66">
        <v>4.1399999999999997</v>
      </c>
      <c r="H66">
        <v>-1.6000000000000001E-3</v>
      </c>
      <c r="J66">
        <v>5</v>
      </c>
      <c r="T66" s="12">
        <v>1530</v>
      </c>
      <c r="U66" s="17">
        <v>0.25867507886435331</v>
      </c>
      <c r="V66">
        <v>1</v>
      </c>
      <c r="W66">
        <v>1</v>
      </c>
      <c r="X66">
        <v>0</v>
      </c>
    </row>
    <row r="67" spans="1:24" x14ac:dyDescent="0.35">
      <c r="A67" t="s">
        <v>413</v>
      </c>
      <c r="B67" t="s">
        <v>413</v>
      </c>
      <c r="C67">
        <v>140</v>
      </c>
      <c r="D67">
        <v>4.2030000000000003</v>
      </c>
      <c r="E67">
        <v>2.2200000000000002</v>
      </c>
      <c r="F67">
        <v>1977</v>
      </c>
      <c r="G67">
        <v>4.92</v>
      </c>
      <c r="H67">
        <v>-2.5000000000000001E-3</v>
      </c>
      <c r="J67">
        <v>7</v>
      </c>
      <c r="T67" s="12"/>
      <c r="U67" s="17"/>
      <c r="V67">
        <v>1</v>
      </c>
      <c r="W67">
        <v>1</v>
      </c>
      <c r="X67">
        <v>0</v>
      </c>
    </row>
    <row r="68" spans="1:24" x14ac:dyDescent="0.35">
      <c r="A68" t="s">
        <v>410</v>
      </c>
      <c r="B68" t="s">
        <v>410</v>
      </c>
      <c r="C68">
        <v>320</v>
      </c>
      <c r="D68">
        <v>14.8</v>
      </c>
      <c r="E68">
        <v>1.58</v>
      </c>
      <c r="F68">
        <v>1093</v>
      </c>
      <c r="G68">
        <v>4.01</v>
      </c>
      <c r="H68">
        <v>-3.7000000000000002E-3</v>
      </c>
      <c r="J68">
        <v>21</v>
      </c>
      <c r="T68" s="12"/>
      <c r="U68" s="17"/>
      <c r="V68">
        <v>1</v>
      </c>
      <c r="W68">
        <v>1</v>
      </c>
      <c r="X68">
        <v>0</v>
      </c>
    </row>
    <row r="69" spans="1:24" x14ac:dyDescent="0.35">
      <c r="A69" t="s">
        <v>63</v>
      </c>
      <c r="B69" t="s">
        <v>63</v>
      </c>
      <c r="C69">
        <v>710</v>
      </c>
      <c r="D69">
        <v>28.42</v>
      </c>
      <c r="E69">
        <v>2.88</v>
      </c>
      <c r="F69">
        <v>760</v>
      </c>
      <c r="G69">
        <v>4.0999999999999996</v>
      </c>
      <c r="H69">
        <v>-5.4000000000000003E-3</v>
      </c>
      <c r="J69">
        <v>41</v>
      </c>
      <c r="T69" s="12">
        <v>440.62305387701167</v>
      </c>
      <c r="U69" s="17">
        <v>0.25706499293474133</v>
      </c>
      <c r="V69">
        <v>1</v>
      </c>
      <c r="W69">
        <v>1</v>
      </c>
      <c r="X69">
        <v>0</v>
      </c>
    </row>
    <row r="70" spans="1:24" x14ac:dyDescent="0.35">
      <c r="A70" t="s">
        <v>390</v>
      </c>
      <c r="B70" t="s">
        <v>390</v>
      </c>
      <c r="C70">
        <v>251.1</v>
      </c>
      <c r="D70">
        <v>10.695</v>
      </c>
      <c r="E70">
        <v>2.21</v>
      </c>
      <c r="F70">
        <v>525</v>
      </c>
      <c r="G70">
        <v>4.1399999999999997</v>
      </c>
      <c r="H70">
        <v>-7.9000000000000008E-3</v>
      </c>
      <c r="J70">
        <v>19</v>
      </c>
      <c r="T70" s="12"/>
      <c r="U70" s="17"/>
      <c r="V70">
        <v>1</v>
      </c>
      <c r="W70">
        <v>1</v>
      </c>
      <c r="X70">
        <v>0</v>
      </c>
    </row>
    <row r="71" spans="1:24" x14ac:dyDescent="0.35">
      <c r="A71" t="s">
        <v>391</v>
      </c>
      <c r="B71" t="s">
        <v>391</v>
      </c>
      <c r="C71">
        <v>330</v>
      </c>
      <c r="D71">
        <v>14.07</v>
      </c>
      <c r="E71">
        <v>3.18</v>
      </c>
      <c r="F71">
        <v>700</v>
      </c>
      <c r="G71">
        <v>4.1100000000000003</v>
      </c>
      <c r="H71">
        <v>-5.8999999999999999E-3</v>
      </c>
      <c r="J71">
        <v>21</v>
      </c>
      <c r="T71" s="12"/>
      <c r="U71" s="17"/>
      <c r="V71">
        <v>1</v>
      </c>
      <c r="W71">
        <v>1</v>
      </c>
      <c r="X71">
        <v>0</v>
      </c>
    </row>
    <row r="72" spans="1:24" x14ac:dyDescent="0.35">
      <c r="A72" t="s">
        <v>399</v>
      </c>
      <c r="B72" t="s">
        <v>399</v>
      </c>
      <c r="C72">
        <v>624</v>
      </c>
      <c r="D72">
        <v>26.59</v>
      </c>
      <c r="E72">
        <v>1.83</v>
      </c>
      <c r="F72">
        <v>890</v>
      </c>
      <c r="G72">
        <v>4.09</v>
      </c>
      <c r="H72">
        <v>-4.5999999999999999E-3</v>
      </c>
      <c r="J72">
        <v>41</v>
      </c>
      <c r="T72" s="12">
        <v>515.99278677702682</v>
      </c>
      <c r="U72" s="17">
        <v>0.25706499293474133</v>
      </c>
      <c r="V72">
        <v>1</v>
      </c>
      <c r="W72">
        <v>1</v>
      </c>
      <c r="X72">
        <v>0</v>
      </c>
    </row>
    <row r="73" spans="1:24" x14ac:dyDescent="0.35">
      <c r="A73" t="s">
        <v>405</v>
      </c>
      <c r="B73" t="s">
        <v>405</v>
      </c>
      <c r="C73">
        <v>60.6</v>
      </c>
      <c r="D73">
        <v>1.206</v>
      </c>
      <c r="E73">
        <v>7.43</v>
      </c>
      <c r="F73">
        <v>1520</v>
      </c>
      <c r="G73">
        <v>4.9000000000000004</v>
      </c>
      <c r="H73">
        <v>-3.2000000000000002E-3</v>
      </c>
      <c r="J73">
        <v>2</v>
      </c>
      <c r="T73" s="12"/>
      <c r="U73" s="17"/>
      <c r="V73">
        <v>1</v>
      </c>
      <c r="W73">
        <v>1</v>
      </c>
      <c r="X73">
        <v>0</v>
      </c>
    </row>
    <row r="74" spans="1:24" x14ac:dyDescent="0.35">
      <c r="A74" t="s">
        <v>51</v>
      </c>
      <c r="B74" t="s">
        <v>51</v>
      </c>
      <c r="C74">
        <v>189.9</v>
      </c>
      <c r="D74">
        <v>6.5919999999999996</v>
      </c>
      <c r="E74">
        <v>3.26</v>
      </c>
      <c r="F74">
        <v>1010</v>
      </c>
      <c r="G74">
        <v>4.08</v>
      </c>
      <c r="H74">
        <v>-4.0000000000000001E-3</v>
      </c>
      <c r="J74">
        <v>10</v>
      </c>
      <c r="T74" s="12">
        <v>530</v>
      </c>
      <c r="U74" s="17">
        <v>0.28219178082191781</v>
      </c>
      <c r="V74">
        <v>1</v>
      </c>
      <c r="W74">
        <v>1</v>
      </c>
      <c r="X74">
        <v>0</v>
      </c>
    </row>
    <row r="75" spans="1:24" x14ac:dyDescent="0.35">
      <c r="A75" t="s">
        <v>419</v>
      </c>
      <c r="B75" t="s">
        <v>419</v>
      </c>
      <c r="C75">
        <v>930.2</v>
      </c>
      <c r="D75">
        <v>37.238999999999997</v>
      </c>
      <c r="E75">
        <v>3.68</v>
      </c>
      <c r="F75">
        <v>513</v>
      </c>
      <c r="G75">
        <v>7.33</v>
      </c>
      <c r="H75">
        <v>-1.43E-2</v>
      </c>
      <c r="J75">
        <v>58.5</v>
      </c>
      <c r="T75" s="12"/>
      <c r="U75" s="17"/>
      <c r="V75">
        <v>1</v>
      </c>
      <c r="W75">
        <v>1</v>
      </c>
      <c r="X75">
        <v>0</v>
      </c>
    </row>
    <row r="76" spans="1:24" x14ac:dyDescent="0.35">
      <c r="A76" t="s">
        <v>421</v>
      </c>
      <c r="B76" t="s">
        <v>421</v>
      </c>
      <c r="C76">
        <v>456</v>
      </c>
      <c r="D76">
        <v>20.399999999999999</v>
      </c>
      <c r="E76">
        <v>2.08</v>
      </c>
      <c r="F76">
        <v>870</v>
      </c>
      <c r="G76">
        <v>4.09</v>
      </c>
      <c r="H76">
        <v>-4.7000000000000002E-3</v>
      </c>
      <c r="J76">
        <v>35</v>
      </c>
      <c r="T76" s="12"/>
      <c r="U76" s="17"/>
      <c r="V76">
        <v>1</v>
      </c>
      <c r="W76">
        <v>1</v>
      </c>
      <c r="X76">
        <v>0</v>
      </c>
    </row>
    <row r="77" spans="1:24" x14ac:dyDescent="0.35">
      <c r="A77" t="s">
        <v>415</v>
      </c>
      <c r="B77" t="s">
        <v>415</v>
      </c>
      <c r="C77">
        <v>485</v>
      </c>
      <c r="D77">
        <v>19.922999999999998</v>
      </c>
      <c r="E77">
        <v>1.96</v>
      </c>
      <c r="F77">
        <v>2500</v>
      </c>
      <c r="G77">
        <v>4.04</v>
      </c>
      <c r="H77">
        <v>-1.6999999999999999E-3</v>
      </c>
      <c r="J77">
        <v>34</v>
      </c>
      <c r="T77" s="12"/>
      <c r="U77" s="17"/>
      <c r="V77">
        <v>1</v>
      </c>
      <c r="W77">
        <v>1</v>
      </c>
      <c r="X77">
        <v>0</v>
      </c>
    </row>
    <row r="78" spans="1:24" x14ac:dyDescent="0.35">
      <c r="A78" t="s">
        <v>416</v>
      </c>
      <c r="B78" t="s">
        <v>416</v>
      </c>
      <c r="C78">
        <v>1010</v>
      </c>
      <c r="D78">
        <v>44.88</v>
      </c>
      <c r="E78">
        <v>1.83</v>
      </c>
      <c r="F78">
        <v>1800</v>
      </c>
      <c r="G78">
        <v>4.76</v>
      </c>
      <c r="H78">
        <v>-2.5999999999999999E-3</v>
      </c>
      <c r="J78">
        <v>81.5</v>
      </c>
      <c r="T78" s="12"/>
      <c r="U78" s="17"/>
      <c r="V78">
        <v>1</v>
      </c>
      <c r="W78">
        <v>1</v>
      </c>
      <c r="X78">
        <v>0</v>
      </c>
    </row>
    <row r="79" spans="1:24" x14ac:dyDescent="0.35">
      <c r="A79" t="s">
        <v>88</v>
      </c>
      <c r="B79" t="s">
        <v>88</v>
      </c>
      <c r="C79">
        <v>352</v>
      </c>
      <c r="D79">
        <v>14.225</v>
      </c>
      <c r="E79">
        <v>1.8</v>
      </c>
      <c r="F79">
        <v>430</v>
      </c>
      <c r="G79">
        <v>6.17</v>
      </c>
      <c r="H79">
        <v>-1.44E-2</v>
      </c>
      <c r="J79">
        <v>21</v>
      </c>
      <c r="T79" s="12"/>
      <c r="U79" s="17"/>
      <c r="V79">
        <v>1</v>
      </c>
      <c r="W79">
        <v>1</v>
      </c>
      <c r="X79">
        <v>0</v>
      </c>
    </row>
    <row r="80" spans="1:24" x14ac:dyDescent="0.35">
      <c r="A80" t="s">
        <v>425</v>
      </c>
      <c r="B80" t="s">
        <v>425</v>
      </c>
      <c r="C80">
        <v>146</v>
      </c>
      <c r="D80">
        <v>4.3209999999999997</v>
      </c>
      <c r="E80">
        <v>2.73</v>
      </c>
      <c r="F80">
        <v>1690</v>
      </c>
      <c r="G80">
        <v>4.3499999999999996</v>
      </c>
      <c r="H80">
        <v>-2.5999999999999999E-3</v>
      </c>
      <c r="J80">
        <v>7</v>
      </c>
      <c r="T80" s="12"/>
      <c r="U80" s="17"/>
      <c r="V80">
        <v>1</v>
      </c>
      <c r="W80">
        <v>1</v>
      </c>
      <c r="X80">
        <v>0</v>
      </c>
    </row>
    <row r="81" spans="1:24" x14ac:dyDescent="0.35">
      <c r="A81" t="s">
        <v>16</v>
      </c>
      <c r="B81" t="s">
        <v>16</v>
      </c>
      <c r="C81">
        <v>95.1</v>
      </c>
      <c r="D81">
        <v>4.3659999999999997</v>
      </c>
      <c r="E81">
        <v>2.85</v>
      </c>
      <c r="F81">
        <v>1285</v>
      </c>
      <c r="G81">
        <v>3.84</v>
      </c>
      <c r="H81">
        <v>-3.0000000000000001E-3</v>
      </c>
      <c r="J81">
        <v>7</v>
      </c>
      <c r="T81" s="12">
        <v>820</v>
      </c>
      <c r="U81" s="17">
        <v>0.23689839572192514</v>
      </c>
      <c r="V81">
        <v>1</v>
      </c>
      <c r="W81">
        <v>1</v>
      </c>
      <c r="X81">
        <v>0</v>
      </c>
    </row>
    <row r="82" spans="1:24" x14ac:dyDescent="0.35">
      <c r="A82" t="s">
        <v>25</v>
      </c>
      <c r="B82" t="s">
        <v>25</v>
      </c>
      <c r="C82">
        <v>198.5</v>
      </c>
      <c r="D82">
        <v>9.0239999999999991</v>
      </c>
      <c r="E82">
        <v>2.23</v>
      </c>
      <c r="F82">
        <v>1080</v>
      </c>
      <c r="G82">
        <v>4.08</v>
      </c>
      <c r="H82">
        <v>-3.8E-3</v>
      </c>
      <c r="I82">
        <v>2</v>
      </c>
      <c r="J82">
        <v>12</v>
      </c>
      <c r="N82">
        <v>7.51</v>
      </c>
      <c r="O82">
        <v>0.09</v>
      </c>
      <c r="P82">
        <v>7.5</v>
      </c>
      <c r="Q82">
        <v>0.09</v>
      </c>
      <c r="R82">
        <v>1</v>
      </c>
      <c r="S82">
        <v>0.8</v>
      </c>
      <c r="T82" s="12"/>
      <c r="U82" s="17"/>
      <c r="V82">
        <v>1</v>
      </c>
      <c r="W82">
        <v>1</v>
      </c>
      <c r="X82">
        <v>0</v>
      </c>
    </row>
    <row r="83" spans="1:24" x14ac:dyDescent="0.35">
      <c r="A83" t="s">
        <v>128</v>
      </c>
      <c r="B83" t="s">
        <v>128</v>
      </c>
      <c r="C83">
        <v>73.599999999999994</v>
      </c>
      <c r="D83">
        <v>3.0859999999999999</v>
      </c>
      <c r="E83">
        <v>2.15</v>
      </c>
      <c r="F83">
        <v>1700</v>
      </c>
      <c r="G83">
        <v>8.3000000000000007</v>
      </c>
      <c r="H83">
        <v>-4.8999999999999998E-3</v>
      </c>
      <c r="J83">
        <v>5</v>
      </c>
      <c r="T83" s="12"/>
      <c r="U83" s="17"/>
      <c r="V83">
        <v>1</v>
      </c>
      <c r="W83">
        <v>1</v>
      </c>
      <c r="X83">
        <v>0</v>
      </c>
    </row>
    <row r="84" spans="1:24" x14ac:dyDescent="0.35">
      <c r="A84" t="s">
        <v>64</v>
      </c>
      <c r="B84" t="s">
        <v>64</v>
      </c>
      <c r="C84">
        <v>530</v>
      </c>
      <c r="D84">
        <v>25.98</v>
      </c>
      <c r="E84">
        <v>1.49</v>
      </c>
      <c r="F84">
        <v>883</v>
      </c>
      <c r="G84">
        <v>4.09</v>
      </c>
      <c r="H84">
        <v>-4.5999999999999999E-3</v>
      </c>
      <c r="J84">
        <v>41</v>
      </c>
      <c r="T84" s="12">
        <v>511.93441654394917</v>
      </c>
      <c r="U84" s="17">
        <v>-1</v>
      </c>
      <c r="V84">
        <v>1</v>
      </c>
      <c r="W84">
        <v>1</v>
      </c>
      <c r="X84">
        <v>0</v>
      </c>
    </row>
    <row r="85" spans="1:24" x14ac:dyDescent="0.35">
      <c r="A85" t="s">
        <v>146</v>
      </c>
      <c r="B85" t="s">
        <v>146</v>
      </c>
      <c r="C85">
        <v>60.3</v>
      </c>
      <c r="D85">
        <v>2.0819999999999999</v>
      </c>
      <c r="E85">
        <v>4.3499999999999996</v>
      </c>
      <c r="F85">
        <v>2500</v>
      </c>
      <c r="G85">
        <v>4.03</v>
      </c>
      <c r="H85">
        <v>-1.6000000000000001E-3</v>
      </c>
      <c r="J85">
        <v>4</v>
      </c>
      <c r="T85" s="12"/>
      <c r="U85" s="17"/>
      <c r="V85">
        <v>1</v>
      </c>
      <c r="W85">
        <v>1</v>
      </c>
      <c r="X85">
        <v>0</v>
      </c>
    </row>
    <row r="86" spans="1:24" x14ac:dyDescent="0.35">
      <c r="A86" t="s">
        <v>2</v>
      </c>
      <c r="B86" t="s">
        <v>2</v>
      </c>
      <c r="C86">
        <v>5.74</v>
      </c>
      <c r="D86">
        <v>0.53</v>
      </c>
      <c r="E86">
        <v>1.67</v>
      </c>
      <c r="F86">
        <v>312</v>
      </c>
      <c r="G86">
        <v>3.9</v>
      </c>
      <c r="H86">
        <v>-1.2500000000000001E-2</v>
      </c>
      <c r="J86">
        <v>1</v>
      </c>
      <c r="T86" s="12">
        <v>1093</v>
      </c>
      <c r="U86" s="17">
        <v>0.22319770386628399</v>
      </c>
      <c r="V86">
        <v>1</v>
      </c>
      <c r="W86">
        <v>1</v>
      </c>
      <c r="X86">
        <v>0</v>
      </c>
    </row>
    <row r="87" spans="1:24" x14ac:dyDescent="0.35">
      <c r="A87" t="s">
        <v>89</v>
      </c>
      <c r="B87" t="s">
        <v>89</v>
      </c>
      <c r="C87">
        <v>310</v>
      </c>
      <c r="D87">
        <v>11.98</v>
      </c>
      <c r="E87">
        <v>2.2799999999999998</v>
      </c>
      <c r="F87">
        <v>630</v>
      </c>
      <c r="G87">
        <v>4</v>
      </c>
      <c r="H87">
        <v>-6.3E-3</v>
      </c>
      <c r="J87">
        <v>18</v>
      </c>
      <c r="T87" s="12"/>
      <c r="U87" s="17"/>
      <c r="V87">
        <v>1</v>
      </c>
      <c r="W87">
        <v>1</v>
      </c>
      <c r="X87">
        <v>0</v>
      </c>
    </row>
    <row r="88" spans="1:24" x14ac:dyDescent="0.35">
      <c r="A88" t="s">
        <v>435</v>
      </c>
      <c r="B88" t="s">
        <v>165</v>
      </c>
      <c r="C88">
        <v>255</v>
      </c>
      <c r="D88">
        <v>12.535</v>
      </c>
      <c r="E88">
        <v>2.2000000000000002</v>
      </c>
      <c r="F88">
        <v>1720</v>
      </c>
      <c r="G88">
        <v>5.9</v>
      </c>
      <c r="H88">
        <v>-3.2000000000000002E-3</v>
      </c>
      <c r="J88">
        <v>20</v>
      </c>
      <c r="T88" s="12">
        <v>981</v>
      </c>
      <c r="U88" s="17">
        <v>0.25351758793969847</v>
      </c>
      <c r="V88">
        <v>1</v>
      </c>
      <c r="W88">
        <v>1</v>
      </c>
      <c r="X88">
        <v>0</v>
      </c>
    </row>
    <row r="89" spans="1:24" x14ac:dyDescent="0.35">
      <c r="A89" t="s">
        <v>65</v>
      </c>
      <c r="B89" t="s">
        <v>65</v>
      </c>
      <c r="C89">
        <v>735</v>
      </c>
      <c r="D89">
        <v>27.84</v>
      </c>
      <c r="E89">
        <v>2.74</v>
      </c>
      <c r="F89">
        <v>648</v>
      </c>
      <c r="G89">
        <v>4.12</v>
      </c>
      <c r="H89">
        <v>-6.4000000000000003E-3</v>
      </c>
      <c r="J89">
        <v>41</v>
      </c>
      <c r="T89" s="12">
        <v>375.68913014776791</v>
      </c>
      <c r="U89" s="17">
        <v>0.25706499293474128</v>
      </c>
      <c r="V89">
        <v>1</v>
      </c>
      <c r="W89">
        <v>1</v>
      </c>
      <c r="X89">
        <v>0</v>
      </c>
    </row>
    <row r="90" spans="1:24" x14ac:dyDescent="0.35">
      <c r="A90" t="s">
        <v>155</v>
      </c>
      <c r="B90" t="s">
        <v>155</v>
      </c>
      <c r="C90">
        <v>72.099999999999994</v>
      </c>
      <c r="D90">
        <v>2.702</v>
      </c>
      <c r="E90">
        <v>11.47</v>
      </c>
      <c r="F90">
        <v>238</v>
      </c>
      <c r="G90">
        <v>5</v>
      </c>
      <c r="H90">
        <v>-2.1000000000000001E-2</v>
      </c>
      <c r="J90">
        <v>2</v>
      </c>
      <c r="T90" s="12"/>
      <c r="U90" s="17"/>
      <c r="V90">
        <v>1</v>
      </c>
      <c r="W90">
        <v>1</v>
      </c>
      <c r="X90">
        <v>0</v>
      </c>
    </row>
    <row r="91" spans="1:24" x14ac:dyDescent="0.35">
      <c r="A91" t="s">
        <v>52</v>
      </c>
      <c r="B91" t="s">
        <v>52</v>
      </c>
      <c r="C91">
        <v>175</v>
      </c>
      <c r="D91">
        <v>6.7949999999999999</v>
      </c>
      <c r="E91">
        <v>2.38</v>
      </c>
      <c r="F91">
        <v>1192</v>
      </c>
      <c r="G91">
        <v>3.97</v>
      </c>
      <c r="H91">
        <v>-3.3E-3</v>
      </c>
      <c r="J91">
        <v>10</v>
      </c>
      <c r="T91" s="12">
        <v>610</v>
      </c>
      <c r="U91" s="17">
        <v>0.25857519788918204</v>
      </c>
      <c r="V91">
        <v>1</v>
      </c>
      <c r="W91">
        <v>1</v>
      </c>
      <c r="X91">
        <v>0</v>
      </c>
    </row>
    <row r="92" spans="1:24" x14ac:dyDescent="0.35">
      <c r="A92" t="s">
        <v>129</v>
      </c>
      <c r="B92" t="s">
        <v>129</v>
      </c>
      <c r="C92">
        <v>87.4</v>
      </c>
      <c r="D92">
        <v>3.0270000000000001</v>
      </c>
      <c r="E92">
        <v>2.79</v>
      </c>
      <c r="F92">
        <v>2230</v>
      </c>
      <c r="G92">
        <v>4.04</v>
      </c>
      <c r="H92">
        <v>-1.8E-3</v>
      </c>
      <c r="I92">
        <v>1</v>
      </c>
      <c r="J92">
        <v>5</v>
      </c>
      <c r="K92">
        <v>955</v>
      </c>
      <c r="L92">
        <v>15.6</v>
      </c>
      <c r="M92">
        <v>0</v>
      </c>
      <c r="T92" s="12">
        <v>910</v>
      </c>
      <c r="U92" s="17">
        <v>0.30796285875070345</v>
      </c>
      <c r="V92">
        <v>1</v>
      </c>
      <c r="W92">
        <v>1</v>
      </c>
      <c r="X92">
        <v>0</v>
      </c>
    </row>
    <row r="93" spans="1:24" x14ac:dyDescent="0.35">
      <c r="A93" t="s">
        <v>130</v>
      </c>
      <c r="B93" t="s">
        <v>130</v>
      </c>
      <c r="C93">
        <v>113.9</v>
      </c>
      <c r="D93">
        <v>4.0750000000000002</v>
      </c>
      <c r="E93">
        <v>2.06</v>
      </c>
      <c r="F93">
        <v>1922</v>
      </c>
      <c r="G93">
        <v>4.04</v>
      </c>
      <c r="H93">
        <v>-2.0999999999999999E-3</v>
      </c>
      <c r="I93">
        <v>2</v>
      </c>
      <c r="J93">
        <v>7</v>
      </c>
      <c r="N93">
        <v>18.3</v>
      </c>
      <c r="O93">
        <v>0</v>
      </c>
      <c r="P93">
        <v>13.6</v>
      </c>
      <c r="Q93">
        <v>0</v>
      </c>
      <c r="R93">
        <v>2</v>
      </c>
      <c r="S93">
        <v>1</v>
      </c>
      <c r="T93" s="12"/>
      <c r="U93" s="17"/>
      <c r="V93">
        <v>1</v>
      </c>
      <c r="W93">
        <v>1</v>
      </c>
      <c r="X93">
        <v>0</v>
      </c>
    </row>
    <row r="94" spans="1:24" x14ac:dyDescent="0.35">
      <c r="A94" t="s">
        <v>114</v>
      </c>
      <c r="B94" t="s">
        <v>114</v>
      </c>
      <c r="C94">
        <v>783</v>
      </c>
      <c r="D94">
        <v>31.7</v>
      </c>
      <c r="E94">
        <v>1.57</v>
      </c>
      <c r="F94">
        <v>274</v>
      </c>
      <c r="G94">
        <v>4</v>
      </c>
      <c r="H94">
        <v>-1.46E-2</v>
      </c>
      <c r="J94">
        <v>46</v>
      </c>
      <c r="T94" s="12"/>
      <c r="U94" s="17"/>
      <c r="V94">
        <v>1</v>
      </c>
      <c r="W94">
        <v>1</v>
      </c>
      <c r="X94">
        <v>0</v>
      </c>
    </row>
    <row r="95" spans="1:24" x14ac:dyDescent="0.35">
      <c r="A95" t="s">
        <v>115</v>
      </c>
      <c r="B95" t="s">
        <v>115</v>
      </c>
      <c r="C95">
        <v>166.2</v>
      </c>
      <c r="D95">
        <v>7.1280000000000001</v>
      </c>
      <c r="E95">
        <v>2.8</v>
      </c>
      <c r="F95">
        <v>1800</v>
      </c>
      <c r="G95">
        <v>4</v>
      </c>
      <c r="H95">
        <v>-2.2000000000000001E-3</v>
      </c>
      <c r="J95">
        <v>13</v>
      </c>
      <c r="T95" s="12"/>
      <c r="U95" s="17"/>
      <c r="V95">
        <v>1</v>
      </c>
      <c r="W95">
        <v>1</v>
      </c>
      <c r="X95">
        <v>0</v>
      </c>
    </row>
    <row r="96" spans="1:24" x14ac:dyDescent="0.35">
      <c r="A96" t="s">
        <v>431</v>
      </c>
      <c r="B96" t="s">
        <v>396</v>
      </c>
      <c r="C96">
        <v>475.6</v>
      </c>
      <c r="D96">
        <v>23.321999999999999</v>
      </c>
      <c r="E96">
        <v>0.67</v>
      </c>
      <c r="F96">
        <v>1290</v>
      </c>
      <c r="G96">
        <v>4.0999999999999996</v>
      </c>
      <c r="H96">
        <v>-3.0999999999999999E-3</v>
      </c>
      <c r="I96">
        <v>2</v>
      </c>
      <c r="J96">
        <v>32</v>
      </c>
      <c r="N96">
        <v>36.71</v>
      </c>
      <c r="O96">
        <v>0.1</v>
      </c>
      <c r="P96">
        <v>36.700000000000003</v>
      </c>
      <c r="Q96">
        <v>0.1</v>
      </c>
      <c r="R96">
        <v>2</v>
      </c>
      <c r="S96">
        <v>1.5</v>
      </c>
      <c r="T96" s="12"/>
      <c r="U96" s="17"/>
      <c r="V96">
        <v>1</v>
      </c>
      <c r="W96">
        <v>1</v>
      </c>
      <c r="X96">
        <v>0</v>
      </c>
    </row>
    <row r="97" spans="1:24" x14ac:dyDescent="0.35">
      <c r="A97" t="s">
        <v>23</v>
      </c>
      <c r="B97" t="s">
        <v>422</v>
      </c>
      <c r="C97">
        <v>100.5</v>
      </c>
      <c r="D97">
        <v>5.3390000000000004</v>
      </c>
      <c r="E97">
        <v>1.57</v>
      </c>
      <c r="F97">
        <v>1315</v>
      </c>
      <c r="G97">
        <v>4.0599999999999996</v>
      </c>
      <c r="H97">
        <v>-3.0999999999999999E-3</v>
      </c>
      <c r="J97">
        <v>11</v>
      </c>
      <c r="T97" s="12"/>
      <c r="U97" s="17"/>
      <c r="V97">
        <v>1</v>
      </c>
      <c r="W97">
        <v>1</v>
      </c>
      <c r="X97">
        <v>0</v>
      </c>
    </row>
    <row r="98" spans="1:24" x14ac:dyDescent="0.35">
      <c r="A98" t="s">
        <v>131</v>
      </c>
      <c r="B98" t="s">
        <v>131</v>
      </c>
      <c r="C98">
        <v>109.5</v>
      </c>
      <c r="D98">
        <v>3.169</v>
      </c>
      <c r="E98">
        <v>2.4</v>
      </c>
      <c r="F98">
        <v>1700</v>
      </c>
      <c r="G98">
        <v>8.3000000000000007</v>
      </c>
      <c r="H98">
        <v>-4.8999999999999998E-3</v>
      </c>
      <c r="I98">
        <v>1</v>
      </c>
      <c r="J98">
        <v>5</v>
      </c>
      <c r="K98">
        <v>1900</v>
      </c>
      <c r="L98">
        <v>12</v>
      </c>
      <c r="M98">
        <v>0.02</v>
      </c>
      <c r="T98" s="12">
        <v>910</v>
      </c>
      <c r="U98" s="17">
        <v>0.31224209078404402</v>
      </c>
      <c r="V98">
        <v>1</v>
      </c>
      <c r="W98">
        <v>1</v>
      </c>
      <c r="X98">
        <v>0</v>
      </c>
    </row>
    <row r="99" spans="1:24" x14ac:dyDescent="0.35">
      <c r="A99" t="s">
        <v>161</v>
      </c>
      <c r="B99" t="s">
        <v>161</v>
      </c>
      <c r="C99">
        <v>27.09</v>
      </c>
      <c r="D99">
        <v>0.70899999999999996</v>
      </c>
      <c r="E99">
        <v>3.56</v>
      </c>
      <c r="F99">
        <v>1640</v>
      </c>
      <c r="G99">
        <v>5.16</v>
      </c>
      <c r="H99">
        <v>-3.0999999999999999E-3</v>
      </c>
      <c r="I99">
        <v>1</v>
      </c>
      <c r="J99">
        <v>1</v>
      </c>
      <c r="K99">
        <v>1042</v>
      </c>
      <c r="L99">
        <v>8.3000000000000007</v>
      </c>
      <c r="M99">
        <v>0</v>
      </c>
      <c r="T99" s="12">
        <v>815</v>
      </c>
      <c r="U99" s="17">
        <v>0.28980398899587345</v>
      </c>
      <c r="V99">
        <v>1</v>
      </c>
      <c r="W99">
        <v>1</v>
      </c>
      <c r="X99">
        <v>0</v>
      </c>
    </row>
    <row r="100" spans="1:24" x14ac:dyDescent="0.35">
      <c r="A100" t="s">
        <v>53</v>
      </c>
      <c r="B100" t="s">
        <v>53</v>
      </c>
      <c r="C100">
        <v>133.5</v>
      </c>
      <c r="D100">
        <v>6.04</v>
      </c>
      <c r="E100">
        <v>2.1</v>
      </c>
      <c r="F100">
        <v>1281</v>
      </c>
      <c r="G100">
        <v>3.81</v>
      </c>
      <c r="H100">
        <v>-3.0000000000000001E-3</v>
      </c>
      <c r="J100">
        <v>10</v>
      </c>
      <c r="T100" s="12">
        <v>840</v>
      </c>
      <c r="U100" s="17">
        <v>0.25438596491228072</v>
      </c>
      <c r="V100">
        <v>1</v>
      </c>
      <c r="W100">
        <v>1</v>
      </c>
      <c r="X100">
        <v>0</v>
      </c>
    </row>
    <row r="101" spans="1:24" x14ac:dyDescent="0.35">
      <c r="A101" t="s">
        <v>26</v>
      </c>
      <c r="B101" t="s">
        <v>26</v>
      </c>
      <c r="C101">
        <v>830</v>
      </c>
      <c r="D101">
        <v>31.08</v>
      </c>
      <c r="E101">
        <v>2.4900000000000002</v>
      </c>
      <c r="F101">
        <v>1615</v>
      </c>
      <c r="G101">
        <v>4.05</v>
      </c>
      <c r="H101">
        <v>-2.5000000000000001E-3</v>
      </c>
      <c r="J101">
        <v>51</v>
      </c>
      <c r="T101" s="12"/>
      <c r="U101" s="17"/>
      <c r="V101">
        <v>1</v>
      </c>
      <c r="W101">
        <v>1</v>
      </c>
      <c r="X101">
        <v>0</v>
      </c>
    </row>
    <row r="102" spans="1:24" x14ac:dyDescent="0.35">
      <c r="A102" t="s">
        <v>104</v>
      </c>
      <c r="B102" t="s">
        <v>104</v>
      </c>
      <c r="C102">
        <v>136</v>
      </c>
      <c r="D102">
        <v>6.0519999999999996</v>
      </c>
      <c r="E102">
        <v>3.16</v>
      </c>
      <c r="F102">
        <v>514</v>
      </c>
      <c r="G102">
        <v>2</v>
      </c>
      <c r="H102">
        <v>-3.8999999999999998E-3</v>
      </c>
      <c r="J102">
        <v>7</v>
      </c>
      <c r="T102" s="12"/>
      <c r="U102" s="17"/>
      <c r="V102">
        <v>1</v>
      </c>
      <c r="W102">
        <v>1</v>
      </c>
      <c r="X102">
        <v>0</v>
      </c>
    </row>
    <row r="103" spans="1:24" x14ac:dyDescent="0.35">
      <c r="A103" t="s">
        <v>90</v>
      </c>
      <c r="B103" t="s">
        <v>90</v>
      </c>
      <c r="C103">
        <v>203.7</v>
      </c>
      <c r="D103">
        <v>9.9339999999999993</v>
      </c>
      <c r="E103">
        <v>2.5099999999999998</v>
      </c>
      <c r="F103">
        <v>645</v>
      </c>
      <c r="G103">
        <v>4.12</v>
      </c>
      <c r="H103">
        <v>-6.4000000000000003E-3</v>
      </c>
      <c r="J103">
        <v>17</v>
      </c>
      <c r="T103" s="12"/>
      <c r="U103" s="17"/>
      <c r="V103">
        <v>1</v>
      </c>
      <c r="W103">
        <v>1</v>
      </c>
      <c r="X103">
        <v>0</v>
      </c>
    </row>
    <row r="104" spans="1:24" x14ac:dyDescent="0.35">
      <c r="A104" t="s">
        <v>118</v>
      </c>
      <c r="B104" t="s">
        <v>118</v>
      </c>
      <c r="C104">
        <v>281.5</v>
      </c>
      <c r="D104">
        <v>11.438000000000001</v>
      </c>
      <c r="E104">
        <v>3.21</v>
      </c>
      <c r="F104">
        <v>425</v>
      </c>
      <c r="G104">
        <v>2</v>
      </c>
      <c r="H104">
        <v>-4.7000000000000002E-3</v>
      </c>
      <c r="J104">
        <v>16</v>
      </c>
      <c r="T104" s="12"/>
      <c r="U104" s="17"/>
      <c r="V104">
        <v>1</v>
      </c>
      <c r="W104">
        <v>1</v>
      </c>
      <c r="X104">
        <v>0</v>
      </c>
    </row>
    <row r="105" spans="1:24" x14ac:dyDescent="0.35">
      <c r="A105" t="s">
        <v>10</v>
      </c>
      <c r="B105" t="s">
        <v>10</v>
      </c>
      <c r="C105">
        <v>317</v>
      </c>
      <c r="D105">
        <v>11.738</v>
      </c>
      <c r="E105">
        <v>2.37</v>
      </c>
      <c r="F105">
        <v>1743</v>
      </c>
      <c r="G105">
        <v>4.05</v>
      </c>
      <c r="H105">
        <v>-2.3E-3</v>
      </c>
      <c r="J105">
        <v>20</v>
      </c>
      <c r="T105" s="12"/>
      <c r="U105" s="17"/>
      <c r="V105">
        <v>1</v>
      </c>
      <c r="W105">
        <v>1</v>
      </c>
      <c r="X105">
        <v>0</v>
      </c>
    </row>
    <row r="106" spans="1:24" x14ac:dyDescent="0.35">
      <c r="A106" t="s">
        <v>400</v>
      </c>
      <c r="B106" t="s">
        <v>400</v>
      </c>
      <c r="C106">
        <v>149.65</v>
      </c>
      <c r="D106">
        <v>6.3090000000000002</v>
      </c>
      <c r="E106">
        <v>1.94</v>
      </c>
      <c r="F106">
        <v>1308</v>
      </c>
      <c r="G106">
        <v>3</v>
      </c>
      <c r="H106">
        <v>-2.3E-3</v>
      </c>
      <c r="J106">
        <v>10</v>
      </c>
      <c r="T106" s="12"/>
      <c r="U106" s="17"/>
      <c r="V106">
        <v>1</v>
      </c>
      <c r="W106">
        <v>1</v>
      </c>
      <c r="X106">
        <v>0</v>
      </c>
    </row>
    <row r="107" spans="1:24" x14ac:dyDescent="0.35">
      <c r="A107" t="s">
        <v>21</v>
      </c>
      <c r="B107" t="s">
        <v>21</v>
      </c>
      <c r="C107">
        <v>83.5</v>
      </c>
      <c r="D107">
        <v>4.4139999999999997</v>
      </c>
      <c r="E107">
        <v>1.92</v>
      </c>
      <c r="F107">
        <v>1601</v>
      </c>
      <c r="G107">
        <v>4.05</v>
      </c>
      <c r="H107">
        <v>-2.5000000000000001E-3</v>
      </c>
      <c r="J107">
        <v>8</v>
      </c>
      <c r="T107" s="12"/>
      <c r="U107" s="17"/>
      <c r="V107">
        <v>1</v>
      </c>
      <c r="W107">
        <v>1</v>
      </c>
      <c r="X107">
        <v>0</v>
      </c>
    </row>
    <row r="108" spans="1:24" x14ac:dyDescent="0.35">
      <c r="A108" t="s">
        <v>17</v>
      </c>
      <c r="B108" t="s">
        <v>17</v>
      </c>
      <c r="C108">
        <v>127.6</v>
      </c>
      <c r="D108">
        <v>5.16</v>
      </c>
      <c r="E108">
        <v>2.9</v>
      </c>
      <c r="F108">
        <v>985</v>
      </c>
      <c r="G108">
        <v>4.07</v>
      </c>
      <c r="H108">
        <v>-4.1000000000000003E-3</v>
      </c>
      <c r="I108">
        <v>1</v>
      </c>
      <c r="J108">
        <v>7</v>
      </c>
      <c r="K108">
        <v>1710</v>
      </c>
      <c r="L108">
        <v>10.029999999999999</v>
      </c>
      <c r="M108">
        <v>0.05</v>
      </c>
      <c r="T108" s="12"/>
      <c r="U108" s="17"/>
      <c r="V108">
        <v>1</v>
      </c>
      <c r="W108">
        <v>1</v>
      </c>
      <c r="X108">
        <v>0</v>
      </c>
    </row>
    <row r="109" spans="1:24" x14ac:dyDescent="0.35">
      <c r="A109" t="s">
        <v>116</v>
      </c>
      <c r="B109" t="s">
        <v>116</v>
      </c>
      <c r="C109">
        <v>465</v>
      </c>
      <c r="D109">
        <v>20.37</v>
      </c>
      <c r="E109">
        <v>1.37</v>
      </c>
      <c r="F109">
        <v>860</v>
      </c>
      <c r="G109">
        <v>4.09</v>
      </c>
      <c r="H109">
        <v>-4.7999999999999996E-3</v>
      </c>
      <c r="J109">
        <v>31</v>
      </c>
      <c r="T109" s="12"/>
      <c r="U109" s="17"/>
      <c r="V109">
        <v>1</v>
      </c>
      <c r="W109">
        <v>1</v>
      </c>
      <c r="X109">
        <v>0</v>
      </c>
    </row>
    <row r="110" spans="1:24" x14ac:dyDescent="0.35">
      <c r="A110" t="s">
        <v>35</v>
      </c>
      <c r="B110" t="s">
        <v>35</v>
      </c>
      <c r="C110">
        <v>229</v>
      </c>
      <c r="D110">
        <v>10.132</v>
      </c>
      <c r="E110">
        <v>2.65</v>
      </c>
      <c r="F110">
        <v>1229</v>
      </c>
      <c r="G110">
        <v>5.45</v>
      </c>
      <c r="H110">
        <v>-4.4000000000000003E-3</v>
      </c>
      <c r="J110">
        <v>19</v>
      </c>
      <c r="T110" s="12"/>
      <c r="U110" s="17"/>
      <c r="V110">
        <v>1</v>
      </c>
      <c r="W110">
        <v>1</v>
      </c>
      <c r="X110">
        <v>0</v>
      </c>
    </row>
    <row r="111" spans="1:24" x14ac:dyDescent="0.35">
      <c r="A111" t="s">
        <v>105</v>
      </c>
      <c r="B111" t="s">
        <v>105</v>
      </c>
      <c r="C111">
        <v>198.5</v>
      </c>
      <c r="D111">
        <v>8.8260000000000005</v>
      </c>
      <c r="E111">
        <v>1.85</v>
      </c>
      <c r="F111">
        <v>450</v>
      </c>
      <c r="G111">
        <v>5.7</v>
      </c>
      <c r="H111">
        <v>-1.2699999999999999E-2</v>
      </c>
      <c r="I111">
        <v>2</v>
      </c>
      <c r="J111">
        <v>10</v>
      </c>
      <c r="N111">
        <v>11.61</v>
      </c>
      <c r="O111">
        <v>0.4</v>
      </c>
      <c r="P111">
        <v>11.6</v>
      </c>
      <c r="Q111">
        <v>0.4</v>
      </c>
      <c r="R111">
        <v>2</v>
      </c>
      <c r="S111">
        <v>0.7</v>
      </c>
      <c r="T111" s="12"/>
      <c r="U111" s="17"/>
      <c r="V111">
        <v>1</v>
      </c>
      <c r="W111">
        <v>1</v>
      </c>
      <c r="X111">
        <v>0</v>
      </c>
    </row>
    <row r="112" spans="1:24" x14ac:dyDescent="0.35">
      <c r="A112" t="s">
        <v>132</v>
      </c>
      <c r="B112" t="s">
        <v>132</v>
      </c>
      <c r="C112">
        <v>38.1</v>
      </c>
      <c r="D112">
        <v>1.6759999999999999</v>
      </c>
      <c r="E112">
        <v>3.41</v>
      </c>
      <c r="F112">
        <v>1130</v>
      </c>
      <c r="G112">
        <v>3.87</v>
      </c>
      <c r="H112">
        <v>-3.3999999999999998E-3</v>
      </c>
      <c r="J112">
        <v>3</v>
      </c>
      <c r="T112" s="12">
        <v>812</v>
      </c>
      <c r="U112" s="17">
        <v>0.21361391958617446</v>
      </c>
      <c r="V112">
        <v>1</v>
      </c>
      <c r="W112">
        <v>1</v>
      </c>
      <c r="X112">
        <v>0</v>
      </c>
    </row>
    <row r="113" spans="1:24" x14ac:dyDescent="0.35">
      <c r="A113" t="s">
        <v>91</v>
      </c>
      <c r="B113" t="s">
        <v>91</v>
      </c>
      <c r="C113">
        <v>212</v>
      </c>
      <c r="D113">
        <v>10.645</v>
      </c>
      <c r="E113">
        <v>2.2000000000000002</v>
      </c>
      <c r="F113">
        <v>710</v>
      </c>
      <c r="G113">
        <v>3.2</v>
      </c>
      <c r="H113">
        <v>-4.4999999999999997E-3</v>
      </c>
      <c r="J113">
        <v>18</v>
      </c>
      <c r="T113" s="12"/>
      <c r="U113" s="17"/>
      <c r="V113">
        <v>1</v>
      </c>
      <c r="W113">
        <v>1</v>
      </c>
      <c r="X113">
        <v>0</v>
      </c>
    </row>
    <row r="114" spans="1:24" x14ac:dyDescent="0.35">
      <c r="A114" t="s">
        <v>423</v>
      </c>
      <c r="B114" t="s">
        <v>423</v>
      </c>
      <c r="C114">
        <v>70.8</v>
      </c>
      <c r="D114">
        <v>1.819</v>
      </c>
      <c r="E114">
        <v>5.73</v>
      </c>
      <c r="F114">
        <v>658</v>
      </c>
      <c r="G114">
        <v>4.17</v>
      </c>
      <c r="H114">
        <v>-6.3E-3</v>
      </c>
      <c r="I114">
        <v>1</v>
      </c>
      <c r="J114">
        <v>2</v>
      </c>
      <c r="K114">
        <v>598</v>
      </c>
      <c r="L114">
        <v>12</v>
      </c>
      <c r="M114">
        <v>4.1000000000000002E-2</v>
      </c>
      <c r="T114" s="12"/>
      <c r="U114" s="17"/>
      <c r="V114">
        <v>1</v>
      </c>
      <c r="W114">
        <v>1</v>
      </c>
      <c r="X114">
        <v>0</v>
      </c>
    </row>
    <row r="115" spans="1:24" x14ac:dyDescent="0.35">
      <c r="A115" t="s">
        <v>389</v>
      </c>
      <c r="B115" t="s">
        <v>389</v>
      </c>
      <c r="C115">
        <v>221.5</v>
      </c>
      <c r="D115">
        <v>10.59</v>
      </c>
      <c r="E115">
        <v>2.4300000000000002</v>
      </c>
      <c r="F115">
        <v>525</v>
      </c>
      <c r="G115">
        <v>4.1399999999999997</v>
      </c>
      <c r="H115">
        <v>-7.9000000000000008E-3</v>
      </c>
      <c r="J115">
        <v>19</v>
      </c>
      <c r="T115" s="12"/>
      <c r="U115" s="17"/>
      <c r="V115">
        <v>1</v>
      </c>
      <c r="W115">
        <v>1</v>
      </c>
      <c r="X115">
        <v>0</v>
      </c>
    </row>
    <row r="116" spans="1:24" x14ac:dyDescent="0.35">
      <c r="A116" t="s">
        <v>134</v>
      </c>
      <c r="B116" t="s">
        <v>134</v>
      </c>
      <c r="C116">
        <v>121</v>
      </c>
      <c r="D116">
        <v>4.4569999999999999</v>
      </c>
      <c r="E116">
        <v>3.63</v>
      </c>
      <c r="F116">
        <v>1857</v>
      </c>
      <c r="G116">
        <v>4.05</v>
      </c>
      <c r="H116">
        <v>-2.2000000000000001E-3</v>
      </c>
      <c r="I116">
        <v>1</v>
      </c>
      <c r="J116">
        <v>7</v>
      </c>
      <c r="K116">
        <v>665</v>
      </c>
      <c r="L116">
        <v>17</v>
      </c>
      <c r="M116">
        <v>0</v>
      </c>
      <c r="T116" s="12"/>
      <c r="U116" s="17"/>
      <c r="V116">
        <v>1</v>
      </c>
      <c r="W116">
        <v>1</v>
      </c>
      <c r="X116">
        <v>0</v>
      </c>
    </row>
    <row r="117" spans="1:24" x14ac:dyDescent="0.35">
      <c r="A117" t="s">
        <v>151</v>
      </c>
      <c r="B117" t="s">
        <v>151</v>
      </c>
      <c r="C117">
        <v>65.5</v>
      </c>
      <c r="D117">
        <v>2.8029999999999999</v>
      </c>
      <c r="E117">
        <v>3.38</v>
      </c>
      <c r="F117">
        <v>1028</v>
      </c>
      <c r="G117">
        <v>5.41</v>
      </c>
      <c r="H117">
        <v>-5.3E-3</v>
      </c>
      <c r="J117">
        <v>5</v>
      </c>
      <c r="T117" s="12">
        <v>680</v>
      </c>
      <c r="U117" s="17">
        <v>0.25121951219512195</v>
      </c>
      <c r="V117">
        <v>1</v>
      </c>
      <c r="W117">
        <v>1</v>
      </c>
      <c r="X117">
        <v>0</v>
      </c>
    </row>
    <row r="118" spans="1:24" x14ac:dyDescent="0.35">
      <c r="A118" t="s">
        <v>135</v>
      </c>
      <c r="B118" t="s">
        <v>135</v>
      </c>
      <c r="C118">
        <v>146.9</v>
      </c>
      <c r="D118">
        <v>4.452</v>
      </c>
      <c r="E118">
        <v>3.71</v>
      </c>
      <c r="F118">
        <v>1857</v>
      </c>
      <c r="G118">
        <v>4.05</v>
      </c>
      <c r="H118">
        <v>-2.2000000000000001E-3</v>
      </c>
      <c r="I118">
        <v>1</v>
      </c>
      <c r="J118">
        <v>7</v>
      </c>
      <c r="K118">
        <v>848</v>
      </c>
      <c r="L118">
        <v>35</v>
      </c>
      <c r="M118">
        <v>0</v>
      </c>
      <c r="T118" s="12">
        <v>914</v>
      </c>
      <c r="U118" s="17">
        <v>0.26131615598885793</v>
      </c>
      <c r="V118">
        <v>1</v>
      </c>
      <c r="W118">
        <v>1</v>
      </c>
      <c r="X118">
        <v>0</v>
      </c>
    </row>
    <row r="119" spans="1:24" x14ac:dyDescent="0.35">
      <c r="A119" t="s">
        <v>11</v>
      </c>
      <c r="B119" t="s">
        <v>11</v>
      </c>
      <c r="C119">
        <v>255.2</v>
      </c>
      <c r="D119">
        <v>11.457000000000001</v>
      </c>
      <c r="E119">
        <v>1.83</v>
      </c>
      <c r="F119">
        <v>1600</v>
      </c>
      <c r="G119">
        <v>4.5599999999999996</v>
      </c>
      <c r="H119">
        <v>-2.8E-3</v>
      </c>
      <c r="J119">
        <v>20</v>
      </c>
      <c r="T119" s="12">
        <v>900</v>
      </c>
      <c r="U119" s="17">
        <v>0.28048780487804881</v>
      </c>
      <c r="V119">
        <v>1</v>
      </c>
      <c r="W119">
        <v>1</v>
      </c>
      <c r="X119">
        <v>0</v>
      </c>
    </row>
    <row r="120" spans="1:24" x14ac:dyDescent="0.35">
      <c r="A120" t="s">
        <v>133</v>
      </c>
      <c r="B120" t="s">
        <v>133</v>
      </c>
      <c r="C120">
        <v>59.7</v>
      </c>
      <c r="D120">
        <v>1.3220000000000001</v>
      </c>
      <c r="E120">
        <v>3.69</v>
      </c>
      <c r="F120">
        <v>1645</v>
      </c>
      <c r="G120">
        <v>4.46</v>
      </c>
      <c r="H120">
        <v>-2.7000000000000001E-3</v>
      </c>
      <c r="J120">
        <v>2</v>
      </c>
      <c r="T120" s="12"/>
      <c r="U120" s="17"/>
      <c r="V120">
        <v>1</v>
      </c>
      <c r="W120">
        <v>1</v>
      </c>
      <c r="X120">
        <v>0</v>
      </c>
    </row>
    <row r="121" spans="1:24" x14ac:dyDescent="0.35">
      <c r="A121" t="s">
        <v>74</v>
      </c>
      <c r="B121" t="s">
        <v>74</v>
      </c>
      <c r="C121">
        <v>265</v>
      </c>
      <c r="D121">
        <v>12.964</v>
      </c>
      <c r="E121">
        <v>2.33</v>
      </c>
      <c r="F121">
        <v>1000</v>
      </c>
      <c r="G121">
        <v>4.08</v>
      </c>
      <c r="H121">
        <v>-4.1000000000000003E-3</v>
      </c>
      <c r="J121">
        <v>21</v>
      </c>
      <c r="T121" s="12"/>
      <c r="U121" s="17"/>
      <c r="V121">
        <v>1</v>
      </c>
      <c r="W121">
        <v>1</v>
      </c>
      <c r="X121">
        <v>0</v>
      </c>
    </row>
    <row r="122" spans="1:24" x14ac:dyDescent="0.35">
      <c r="A122" t="s">
        <v>117</v>
      </c>
      <c r="B122" t="s">
        <v>117</v>
      </c>
      <c r="C122">
        <v>752</v>
      </c>
      <c r="D122">
        <v>33.984999999999999</v>
      </c>
      <c r="E122">
        <v>1.82</v>
      </c>
      <c r="F122">
        <v>870</v>
      </c>
      <c r="G122">
        <v>4.09</v>
      </c>
      <c r="H122">
        <v>-4.7000000000000002E-3</v>
      </c>
      <c r="J122">
        <v>44</v>
      </c>
      <c r="T122" s="12"/>
      <c r="U122" s="17"/>
      <c r="V122">
        <v>1</v>
      </c>
      <c r="W122">
        <v>1</v>
      </c>
      <c r="X122">
        <v>0</v>
      </c>
    </row>
    <row r="123" spans="1:24" x14ac:dyDescent="0.35">
      <c r="A123" t="s">
        <v>27</v>
      </c>
      <c r="B123" t="s">
        <v>27</v>
      </c>
      <c r="C123">
        <v>253.1</v>
      </c>
      <c r="D123">
        <v>9.8469999999999995</v>
      </c>
      <c r="E123">
        <v>3.19</v>
      </c>
      <c r="F123">
        <v>1200</v>
      </c>
      <c r="G123">
        <v>4.07</v>
      </c>
      <c r="H123">
        <v>-3.3999999999999998E-3</v>
      </c>
      <c r="J123">
        <v>14</v>
      </c>
      <c r="T123" s="12"/>
      <c r="U123" s="17"/>
      <c r="V123">
        <v>1</v>
      </c>
      <c r="W123">
        <v>1</v>
      </c>
      <c r="X123">
        <v>0</v>
      </c>
    </row>
    <row r="124" spans="1:24" x14ac:dyDescent="0.35">
      <c r="A124" t="s">
        <v>393</v>
      </c>
      <c r="B124" t="s">
        <v>393</v>
      </c>
      <c r="C124">
        <v>146</v>
      </c>
      <c r="D124">
        <v>6.875</v>
      </c>
      <c r="E124">
        <v>2.63</v>
      </c>
      <c r="F124">
        <v>1456</v>
      </c>
      <c r="G124">
        <v>4.0599999999999996</v>
      </c>
      <c r="H124">
        <v>-2.8E-3</v>
      </c>
      <c r="J124">
        <v>13</v>
      </c>
      <c r="T124" s="12"/>
      <c r="U124" s="17"/>
      <c r="V124">
        <v>1</v>
      </c>
      <c r="W124">
        <v>1</v>
      </c>
      <c r="X124">
        <v>0</v>
      </c>
    </row>
    <row r="125" spans="1:24" x14ac:dyDescent="0.35">
      <c r="A125" t="s">
        <v>409</v>
      </c>
      <c r="B125" t="s">
        <v>409</v>
      </c>
      <c r="C125">
        <v>62.6</v>
      </c>
      <c r="D125">
        <v>2.4449999999999998</v>
      </c>
      <c r="E125">
        <v>1.87</v>
      </c>
      <c r="F125">
        <v>2510</v>
      </c>
      <c r="G125">
        <v>4.1399999999999997</v>
      </c>
      <c r="H125">
        <v>-1.6000000000000001E-3</v>
      </c>
      <c r="J125">
        <v>5</v>
      </c>
      <c r="T125" s="12">
        <v>1530</v>
      </c>
      <c r="U125" s="17">
        <v>0.25867507886435331</v>
      </c>
      <c r="V125">
        <v>1</v>
      </c>
      <c r="W125">
        <v>1</v>
      </c>
      <c r="X125">
        <v>0</v>
      </c>
    </row>
    <row r="126" spans="1:24" x14ac:dyDescent="0.35">
      <c r="A126" t="s">
        <v>414</v>
      </c>
      <c r="B126" t="s">
        <v>414</v>
      </c>
      <c r="C126">
        <v>90</v>
      </c>
      <c r="D126">
        <v>3.9489999999999998</v>
      </c>
      <c r="E126">
        <v>2.0099999999999998</v>
      </c>
      <c r="F126">
        <v>1781</v>
      </c>
      <c r="G126">
        <v>4.3499999999999996</v>
      </c>
      <c r="H126">
        <v>-2.3999999999999998E-3</v>
      </c>
      <c r="J126">
        <v>7</v>
      </c>
      <c r="T126" s="12"/>
      <c r="U126" s="17"/>
      <c r="V126">
        <v>1</v>
      </c>
      <c r="W126">
        <v>1</v>
      </c>
      <c r="X126">
        <v>0</v>
      </c>
    </row>
    <row r="127" spans="1:24" x14ac:dyDescent="0.35">
      <c r="A127" t="s">
        <v>401</v>
      </c>
      <c r="B127" t="s">
        <v>401</v>
      </c>
      <c r="C127">
        <v>59.3</v>
      </c>
      <c r="D127">
        <v>2.6349999999999998</v>
      </c>
      <c r="E127">
        <v>2.12</v>
      </c>
      <c r="F127">
        <v>2110</v>
      </c>
      <c r="G127">
        <v>4.55</v>
      </c>
      <c r="H127">
        <v>-2.2000000000000001E-3</v>
      </c>
      <c r="J127">
        <v>5</v>
      </c>
      <c r="T127" s="12"/>
      <c r="U127" s="17"/>
      <c r="V127">
        <v>1</v>
      </c>
      <c r="W127">
        <v>1</v>
      </c>
      <c r="X127">
        <v>0</v>
      </c>
    </row>
    <row r="128" spans="1:24" x14ac:dyDescent="0.35">
      <c r="A128" t="s">
        <v>417</v>
      </c>
      <c r="B128" t="s">
        <v>417</v>
      </c>
      <c r="C128">
        <v>910</v>
      </c>
      <c r="D128">
        <v>44.26</v>
      </c>
      <c r="E128">
        <v>1.81</v>
      </c>
      <c r="F128">
        <v>1684</v>
      </c>
      <c r="G128">
        <v>4.05</v>
      </c>
      <c r="H128">
        <v>-2.3999999999999998E-3</v>
      </c>
      <c r="J128">
        <v>81.5</v>
      </c>
      <c r="T128" s="12"/>
      <c r="U128" s="17"/>
      <c r="V128">
        <v>1</v>
      </c>
      <c r="W128">
        <v>1</v>
      </c>
      <c r="X128">
        <v>0</v>
      </c>
    </row>
    <row r="129" spans="1:24" x14ac:dyDescent="0.35">
      <c r="A129" t="s">
        <v>420</v>
      </c>
      <c r="B129" t="s">
        <v>420</v>
      </c>
      <c r="C129">
        <v>847.4</v>
      </c>
      <c r="D129">
        <v>36.576999999999998</v>
      </c>
      <c r="E129">
        <v>3.71</v>
      </c>
      <c r="F129">
        <v>513</v>
      </c>
      <c r="G129">
        <v>7.33</v>
      </c>
      <c r="H129">
        <v>-1.43E-2</v>
      </c>
      <c r="J129">
        <v>58.5</v>
      </c>
      <c r="T129" s="12"/>
      <c r="U129" s="17"/>
      <c r="V129">
        <v>1</v>
      </c>
      <c r="W129">
        <v>1</v>
      </c>
      <c r="X129">
        <v>0</v>
      </c>
    </row>
    <row r="130" spans="1:24" x14ac:dyDescent="0.35">
      <c r="A130" t="s">
        <v>60</v>
      </c>
      <c r="B130" t="s">
        <v>60</v>
      </c>
      <c r="C130">
        <v>131</v>
      </c>
      <c r="D130">
        <v>6.05</v>
      </c>
      <c r="E130">
        <v>2.17</v>
      </c>
      <c r="F130">
        <v>1028</v>
      </c>
      <c r="G130">
        <v>8.5500000000000007</v>
      </c>
      <c r="H130">
        <v>-8.3000000000000001E-3</v>
      </c>
      <c r="J130">
        <v>10</v>
      </c>
      <c r="T130" s="12"/>
      <c r="U130" s="17"/>
      <c r="V130">
        <v>1</v>
      </c>
      <c r="W130">
        <v>1</v>
      </c>
      <c r="X130">
        <v>0</v>
      </c>
    </row>
    <row r="131" spans="1:24" x14ac:dyDescent="0.35">
      <c r="A131" t="s">
        <v>424</v>
      </c>
      <c r="B131" t="s">
        <v>424</v>
      </c>
      <c r="C131">
        <v>93.9</v>
      </c>
      <c r="D131">
        <v>4.0510000000000002</v>
      </c>
      <c r="E131">
        <v>2.37</v>
      </c>
      <c r="F131">
        <v>1726</v>
      </c>
      <c r="G131">
        <v>3.84</v>
      </c>
      <c r="H131">
        <v>-2.2000000000000001E-3</v>
      </c>
      <c r="J131">
        <v>7</v>
      </c>
      <c r="T131" s="12"/>
      <c r="U131" s="17"/>
      <c r="V131">
        <v>1</v>
      </c>
      <c r="W131">
        <v>1</v>
      </c>
      <c r="X131">
        <v>0</v>
      </c>
    </row>
    <row r="132" spans="1:24" x14ac:dyDescent="0.35">
      <c r="A132" t="s">
        <v>106</v>
      </c>
      <c r="B132" t="s">
        <v>106</v>
      </c>
      <c r="C132">
        <v>214.3</v>
      </c>
      <c r="D132">
        <v>10.871</v>
      </c>
      <c r="E132">
        <v>1.65</v>
      </c>
      <c r="F132">
        <v>583</v>
      </c>
      <c r="G132">
        <v>4.0199999999999996</v>
      </c>
      <c r="H132">
        <v>-6.8999999999999999E-3</v>
      </c>
      <c r="J132">
        <v>13</v>
      </c>
      <c r="T132" s="12">
        <v>281</v>
      </c>
      <c r="U132" s="17">
        <v>0.28306742151312403</v>
      </c>
      <c r="V132">
        <v>1</v>
      </c>
      <c r="W132">
        <v>1</v>
      </c>
      <c r="X132">
        <v>0</v>
      </c>
    </row>
    <row r="133" spans="1:24" x14ac:dyDescent="0.35">
      <c r="A133" t="s">
        <v>92</v>
      </c>
      <c r="B133" t="s">
        <v>92</v>
      </c>
      <c r="C133">
        <v>355</v>
      </c>
      <c r="D133">
        <v>14.851000000000001</v>
      </c>
      <c r="E133">
        <v>1.8</v>
      </c>
      <c r="F133">
        <v>430</v>
      </c>
      <c r="G133">
        <v>6.17</v>
      </c>
      <c r="H133">
        <v>-1.44E-2</v>
      </c>
      <c r="J133">
        <v>21</v>
      </c>
      <c r="T133" s="12"/>
      <c r="U133" s="17"/>
      <c r="V133">
        <v>1</v>
      </c>
      <c r="W133">
        <v>1</v>
      </c>
      <c r="X133">
        <v>0</v>
      </c>
    </row>
    <row r="134" spans="1:24" x14ac:dyDescent="0.35">
      <c r="A134" t="s">
        <v>92</v>
      </c>
      <c r="B134" t="s">
        <v>92</v>
      </c>
      <c r="C134">
        <v>263.89999999999998</v>
      </c>
      <c r="D134">
        <v>14.291</v>
      </c>
      <c r="E134">
        <v>1.8</v>
      </c>
      <c r="F134">
        <v>430</v>
      </c>
      <c r="G134">
        <v>6.17</v>
      </c>
      <c r="H134">
        <v>-1.44E-2</v>
      </c>
      <c r="J134">
        <v>21</v>
      </c>
      <c r="T134" s="12"/>
      <c r="U134" s="17"/>
      <c r="V134">
        <v>1</v>
      </c>
      <c r="W134">
        <v>1</v>
      </c>
      <c r="X134">
        <v>0</v>
      </c>
    </row>
    <row r="135" spans="1:24" x14ac:dyDescent="0.35">
      <c r="A135" t="s">
        <v>75</v>
      </c>
      <c r="B135" t="s">
        <v>75</v>
      </c>
      <c r="C135">
        <v>433</v>
      </c>
      <c r="D135">
        <v>15.263999999999999</v>
      </c>
      <c r="E135">
        <v>3.8</v>
      </c>
      <c r="F135">
        <v>530</v>
      </c>
      <c r="G135">
        <v>7.33</v>
      </c>
      <c r="H135">
        <v>-1.43E-2</v>
      </c>
      <c r="J135">
        <v>22</v>
      </c>
      <c r="T135" s="12"/>
      <c r="U135" s="17"/>
      <c r="V135">
        <v>1</v>
      </c>
      <c r="W135">
        <v>1</v>
      </c>
      <c r="X135">
        <v>0</v>
      </c>
    </row>
    <row r="136" spans="1:24" x14ac:dyDescent="0.35">
      <c r="A136" t="s">
        <v>83</v>
      </c>
      <c r="B136" t="s">
        <v>83</v>
      </c>
      <c r="C136">
        <v>595</v>
      </c>
      <c r="D136">
        <v>22.59</v>
      </c>
      <c r="E136">
        <v>2.23</v>
      </c>
      <c r="F136">
        <v>870</v>
      </c>
      <c r="G136">
        <v>4.09</v>
      </c>
      <c r="H136">
        <v>-4.7000000000000002E-3</v>
      </c>
      <c r="J136">
        <v>36</v>
      </c>
      <c r="T136" s="12"/>
      <c r="U136" s="17"/>
      <c r="V136">
        <v>1</v>
      </c>
      <c r="W136">
        <v>1</v>
      </c>
      <c r="X136">
        <v>0</v>
      </c>
    </row>
    <row r="137" spans="1:24" x14ac:dyDescent="0.35">
      <c r="A137" t="s">
        <v>394</v>
      </c>
      <c r="B137" t="s">
        <v>394</v>
      </c>
      <c r="C137">
        <v>166</v>
      </c>
      <c r="D137">
        <v>7.1749999999999998</v>
      </c>
      <c r="E137">
        <v>2.6</v>
      </c>
      <c r="F137">
        <v>1456</v>
      </c>
      <c r="G137">
        <v>4.0599999999999996</v>
      </c>
      <c r="H137">
        <v>-2.8E-3</v>
      </c>
      <c r="J137">
        <v>13</v>
      </c>
      <c r="T137" s="12"/>
      <c r="U137" s="17"/>
      <c r="V137">
        <v>1</v>
      </c>
      <c r="W137">
        <v>1</v>
      </c>
      <c r="X137">
        <v>0</v>
      </c>
    </row>
    <row r="138" spans="1:24" x14ac:dyDescent="0.35">
      <c r="A138" t="s">
        <v>397</v>
      </c>
      <c r="B138" t="s">
        <v>397</v>
      </c>
      <c r="C138">
        <v>473</v>
      </c>
      <c r="D138">
        <v>24.027000000000001</v>
      </c>
      <c r="E138">
        <v>0.69</v>
      </c>
      <c r="F138">
        <v>1290</v>
      </c>
      <c r="G138">
        <v>4.0999999999999996</v>
      </c>
      <c r="H138">
        <v>-3.0999999999999999E-3</v>
      </c>
      <c r="I138">
        <v>2</v>
      </c>
      <c r="J138">
        <v>29</v>
      </c>
      <c r="N138">
        <v>36.71</v>
      </c>
      <c r="O138">
        <v>0.1</v>
      </c>
      <c r="P138">
        <v>36.700000000000003</v>
      </c>
      <c r="Q138">
        <v>0.1</v>
      </c>
      <c r="R138">
        <v>2</v>
      </c>
      <c r="S138">
        <v>1.5</v>
      </c>
      <c r="T138" s="12"/>
      <c r="U138" s="17"/>
      <c r="V138">
        <v>1</v>
      </c>
      <c r="W138">
        <v>1</v>
      </c>
      <c r="X138">
        <v>0</v>
      </c>
    </row>
    <row r="139" spans="1:24" x14ac:dyDescent="0.35">
      <c r="A139" t="s">
        <v>418</v>
      </c>
      <c r="B139" t="s">
        <v>418</v>
      </c>
      <c r="C139">
        <v>1034</v>
      </c>
      <c r="D139">
        <v>45.46</v>
      </c>
      <c r="E139">
        <v>2.09</v>
      </c>
      <c r="F139">
        <v>1800</v>
      </c>
      <c r="G139">
        <v>4.76</v>
      </c>
      <c r="H139">
        <v>-2.5999999999999999E-3</v>
      </c>
      <c r="J139">
        <v>81.5</v>
      </c>
      <c r="T139" s="12"/>
      <c r="U139" s="17"/>
      <c r="V139">
        <v>1</v>
      </c>
      <c r="W139">
        <v>1</v>
      </c>
      <c r="X139">
        <v>0</v>
      </c>
    </row>
    <row r="140" spans="1:24" x14ac:dyDescent="0.35">
      <c r="A140" t="s">
        <v>18</v>
      </c>
      <c r="B140" t="s">
        <v>18</v>
      </c>
      <c r="C140">
        <v>109.5</v>
      </c>
      <c r="D140">
        <v>5.1479999999999997</v>
      </c>
      <c r="E140">
        <v>2.87</v>
      </c>
      <c r="F140">
        <v>1134</v>
      </c>
      <c r="G140">
        <v>3.87</v>
      </c>
      <c r="H140">
        <v>-3.3999999999999998E-3</v>
      </c>
      <c r="J140">
        <v>7</v>
      </c>
      <c r="T140" s="12">
        <v>552</v>
      </c>
      <c r="U140" s="17">
        <v>0.27813504823151125</v>
      </c>
      <c r="V140">
        <v>1</v>
      </c>
      <c r="W140">
        <v>1</v>
      </c>
      <c r="X140">
        <v>0</v>
      </c>
    </row>
    <row r="141" spans="1:24" x14ac:dyDescent="0.35">
      <c r="A141" t="s">
        <v>76</v>
      </c>
      <c r="B141" t="s">
        <v>76</v>
      </c>
      <c r="C141">
        <v>292</v>
      </c>
      <c r="D141">
        <v>14.083</v>
      </c>
      <c r="E141">
        <v>3.07</v>
      </c>
      <c r="F141">
        <v>490</v>
      </c>
      <c r="G141">
        <v>4.1500000000000004</v>
      </c>
      <c r="H141">
        <v>-8.5000000000000006E-3</v>
      </c>
      <c r="J141">
        <v>21</v>
      </c>
      <c r="T141" s="12">
        <v>353</v>
      </c>
      <c r="U141" s="17">
        <v>0.24773701762744163</v>
      </c>
      <c r="V141">
        <v>1</v>
      </c>
      <c r="W141">
        <v>1</v>
      </c>
      <c r="X141">
        <v>0</v>
      </c>
    </row>
    <row r="142" spans="1:24" x14ac:dyDescent="0.35">
      <c r="A142" t="s">
        <v>77</v>
      </c>
      <c r="B142" t="s">
        <v>77</v>
      </c>
      <c r="C142">
        <v>318</v>
      </c>
      <c r="D142">
        <v>14.45</v>
      </c>
      <c r="E142">
        <v>3.28</v>
      </c>
      <c r="F142">
        <v>513</v>
      </c>
      <c r="G142">
        <v>7.33</v>
      </c>
      <c r="H142">
        <v>-1.43E-2</v>
      </c>
      <c r="J142">
        <v>22</v>
      </c>
      <c r="T142" s="12"/>
      <c r="U142" s="17"/>
      <c r="V142">
        <v>1</v>
      </c>
      <c r="W142">
        <v>1</v>
      </c>
      <c r="X142">
        <v>0</v>
      </c>
    </row>
    <row r="143" spans="1:24" x14ac:dyDescent="0.35">
      <c r="A143" t="s">
        <v>107</v>
      </c>
      <c r="B143" t="s">
        <v>107</v>
      </c>
      <c r="C143">
        <v>124.4</v>
      </c>
      <c r="D143">
        <v>5.4189999999999996</v>
      </c>
      <c r="E143">
        <v>4.63</v>
      </c>
      <c r="F143">
        <v>465</v>
      </c>
      <c r="G143">
        <v>4.16</v>
      </c>
      <c r="H143">
        <v>-8.8999999999999999E-3</v>
      </c>
      <c r="I143">
        <v>1</v>
      </c>
      <c r="J143">
        <v>7</v>
      </c>
      <c r="K143">
        <v>467</v>
      </c>
      <c r="L143">
        <v>10</v>
      </c>
      <c r="M143">
        <v>0.08</v>
      </c>
      <c r="T143" s="12">
        <v>307</v>
      </c>
      <c r="U143" s="17">
        <v>0.24041713641488163</v>
      </c>
      <c r="V143">
        <v>1</v>
      </c>
      <c r="W143">
        <v>1</v>
      </c>
      <c r="X143">
        <v>0</v>
      </c>
    </row>
    <row r="144" spans="1:24" x14ac:dyDescent="0.35">
      <c r="A144" t="s">
        <v>162</v>
      </c>
      <c r="B144" t="s">
        <v>162</v>
      </c>
      <c r="C144">
        <v>29.87</v>
      </c>
      <c r="D144">
        <v>0.65900000000000003</v>
      </c>
      <c r="E144">
        <v>4.28</v>
      </c>
      <c r="F144">
        <v>1905</v>
      </c>
      <c r="G144">
        <v>4.25</v>
      </c>
      <c r="H144">
        <v>-2.2000000000000001E-3</v>
      </c>
      <c r="I144">
        <v>1</v>
      </c>
      <c r="J144">
        <v>1</v>
      </c>
      <c r="K144">
        <v>631</v>
      </c>
      <c r="L144">
        <v>3</v>
      </c>
      <c r="M144">
        <v>0</v>
      </c>
      <c r="T144" s="12"/>
      <c r="U144" s="17"/>
      <c r="V144">
        <v>1</v>
      </c>
      <c r="W144">
        <v>1</v>
      </c>
      <c r="X144">
        <v>0</v>
      </c>
    </row>
    <row r="145" spans="1:24" x14ac:dyDescent="0.35">
      <c r="A145" t="s">
        <v>136</v>
      </c>
      <c r="B145" t="s">
        <v>136</v>
      </c>
      <c r="C145">
        <v>38</v>
      </c>
      <c r="D145">
        <v>1.097</v>
      </c>
      <c r="E145">
        <v>3.3</v>
      </c>
      <c r="F145">
        <v>2000</v>
      </c>
      <c r="G145">
        <v>3.94</v>
      </c>
      <c r="H145">
        <v>-2E-3</v>
      </c>
      <c r="I145">
        <v>1</v>
      </c>
      <c r="J145">
        <v>2</v>
      </c>
      <c r="K145">
        <v>520</v>
      </c>
      <c r="L145">
        <v>5.7</v>
      </c>
      <c r="M145">
        <v>0</v>
      </c>
      <c r="T145" s="12"/>
      <c r="U145" s="17"/>
      <c r="V145">
        <v>1</v>
      </c>
      <c r="W145">
        <v>1</v>
      </c>
      <c r="X145">
        <v>0</v>
      </c>
    </row>
    <row r="146" spans="1:24" x14ac:dyDescent="0.35">
      <c r="A146" t="s">
        <v>40</v>
      </c>
      <c r="B146" t="s">
        <v>40</v>
      </c>
      <c r="C146">
        <v>701</v>
      </c>
      <c r="D146">
        <v>37.893000000000001</v>
      </c>
      <c r="E146">
        <v>0.47</v>
      </c>
      <c r="F146">
        <v>810</v>
      </c>
      <c r="G146">
        <v>4.0999999999999996</v>
      </c>
      <c r="H146">
        <v>-5.1000000000000004E-3</v>
      </c>
      <c r="J146">
        <v>48</v>
      </c>
      <c r="T146" s="12"/>
      <c r="U146" s="17"/>
      <c r="V146">
        <v>1</v>
      </c>
      <c r="W146">
        <v>1</v>
      </c>
      <c r="X146">
        <v>0</v>
      </c>
    </row>
    <row r="147" spans="1:24" x14ac:dyDescent="0.35">
      <c r="A147" t="s">
        <v>40</v>
      </c>
      <c r="B147" t="s">
        <v>40</v>
      </c>
      <c r="C147">
        <v>724</v>
      </c>
      <c r="D147">
        <v>38.44</v>
      </c>
      <c r="E147">
        <v>0.47</v>
      </c>
      <c r="F147">
        <v>810</v>
      </c>
      <c r="G147">
        <v>4.0999999999999996</v>
      </c>
      <c r="H147">
        <v>-5.1000000000000004E-3</v>
      </c>
      <c r="J147">
        <v>48</v>
      </c>
      <c r="T147" s="12"/>
      <c r="U147" s="17"/>
      <c r="V147">
        <v>1</v>
      </c>
      <c r="W147">
        <v>1</v>
      </c>
      <c r="X147">
        <v>0</v>
      </c>
    </row>
    <row r="148" spans="1:24" x14ac:dyDescent="0.35">
      <c r="A148" t="s">
        <v>78</v>
      </c>
      <c r="B148" t="s">
        <v>78</v>
      </c>
      <c r="C148">
        <v>277</v>
      </c>
      <c r="D148">
        <v>13.211</v>
      </c>
      <c r="E148">
        <v>3.7</v>
      </c>
      <c r="F148">
        <v>515</v>
      </c>
      <c r="G148">
        <v>6.51</v>
      </c>
      <c r="H148">
        <v>-1.26E-2</v>
      </c>
      <c r="J148">
        <v>21</v>
      </c>
      <c r="T148" s="12"/>
      <c r="U148" s="17"/>
      <c r="V148">
        <v>1</v>
      </c>
      <c r="W148">
        <v>1</v>
      </c>
      <c r="X148">
        <v>0</v>
      </c>
    </row>
    <row r="149" spans="1:24" x14ac:dyDescent="0.35">
      <c r="A149" t="s">
        <v>66</v>
      </c>
      <c r="B149" t="s">
        <v>66</v>
      </c>
      <c r="C149">
        <v>635</v>
      </c>
      <c r="D149">
        <v>27.19</v>
      </c>
      <c r="E149">
        <v>2.8</v>
      </c>
      <c r="F149">
        <v>912</v>
      </c>
      <c r="G149">
        <v>4.09</v>
      </c>
      <c r="H149">
        <v>-4.4999999999999997E-3</v>
      </c>
      <c r="J149">
        <v>42</v>
      </c>
      <c r="T149" s="12">
        <v>528.74766465241407</v>
      </c>
      <c r="U149" s="17">
        <v>0.25706499293474128</v>
      </c>
      <c r="V149">
        <v>1</v>
      </c>
      <c r="W149">
        <v>1</v>
      </c>
      <c r="X149">
        <v>0</v>
      </c>
    </row>
    <row r="150" spans="1:24" x14ac:dyDescent="0.35">
      <c r="A150" t="s">
        <v>137</v>
      </c>
      <c r="B150" t="s">
        <v>137</v>
      </c>
      <c r="C150">
        <v>26.5</v>
      </c>
      <c r="D150">
        <v>1.125</v>
      </c>
      <c r="E150">
        <v>3.11</v>
      </c>
      <c r="F150">
        <v>1616</v>
      </c>
      <c r="G150">
        <v>3.95</v>
      </c>
      <c r="H150">
        <v>-2.3999999999999998E-3</v>
      </c>
      <c r="J150">
        <v>2</v>
      </c>
      <c r="T150" s="12">
        <v>1303</v>
      </c>
      <c r="U150" s="17">
        <v>0.1797476650827462</v>
      </c>
      <c r="V150">
        <v>1</v>
      </c>
      <c r="W150">
        <v>1</v>
      </c>
      <c r="X150">
        <v>0</v>
      </c>
    </row>
    <row r="151" spans="1:24" x14ac:dyDescent="0.35">
      <c r="A151" t="s">
        <v>43</v>
      </c>
      <c r="B151" t="s">
        <v>43</v>
      </c>
      <c r="C151">
        <v>348</v>
      </c>
      <c r="D151">
        <v>15.442</v>
      </c>
      <c r="E151">
        <v>3.79</v>
      </c>
      <c r="F151">
        <v>1450</v>
      </c>
      <c r="G151">
        <v>4.0599999999999996</v>
      </c>
      <c r="H151">
        <v>-2.8E-3</v>
      </c>
      <c r="J151">
        <v>29</v>
      </c>
      <c r="T151" s="12"/>
      <c r="U151" s="17"/>
      <c r="V151">
        <v>1</v>
      </c>
      <c r="W151">
        <v>1</v>
      </c>
      <c r="X151">
        <v>0</v>
      </c>
    </row>
    <row r="152" spans="1:24" x14ac:dyDescent="0.35">
      <c r="A152" t="s">
        <v>79</v>
      </c>
      <c r="B152" t="s">
        <v>79</v>
      </c>
      <c r="C152">
        <v>326</v>
      </c>
      <c r="D152">
        <v>14.964</v>
      </c>
      <c r="E152">
        <v>3.8</v>
      </c>
      <c r="F152">
        <v>513</v>
      </c>
      <c r="G152">
        <v>7.33</v>
      </c>
      <c r="H152">
        <v>-1.43E-2</v>
      </c>
      <c r="J152">
        <v>22</v>
      </c>
      <c r="T152" s="12"/>
      <c r="U152" s="17"/>
      <c r="V152">
        <v>1</v>
      </c>
      <c r="W152">
        <v>1</v>
      </c>
      <c r="X152">
        <v>0</v>
      </c>
    </row>
    <row r="153" spans="1:24" x14ac:dyDescent="0.35">
      <c r="A153" t="s">
        <v>138</v>
      </c>
      <c r="B153" t="s">
        <v>138</v>
      </c>
      <c r="C153">
        <v>118.3</v>
      </c>
      <c r="D153">
        <v>4.3559999999999999</v>
      </c>
      <c r="E153">
        <v>1.8</v>
      </c>
      <c r="F153">
        <v>1922</v>
      </c>
      <c r="G153">
        <v>4.04</v>
      </c>
      <c r="H153">
        <v>-2.0999999999999999E-3</v>
      </c>
      <c r="I153">
        <v>2</v>
      </c>
      <c r="J153">
        <v>7</v>
      </c>
      <c r="N153">
        <v>8</v>
      </c>
      <c r="O153">
        <v>0</v>
      </c>
      <c r="P153">
        <v>1.2</v>
      </c>
      <c r="Q153">
        <v>0</v>
      </c>
      <c r="R153">
        <v>2</v>
      </c>
      <c r="S153">
        <v>0.5</v>
      </c>
      <c r="T153" s="12"/>
      <c r="U153" s="17"/>
      <c r="V153">
        <v>1</v>
      </c>
      <c r="W153">
        <v>1</v>
      </c>
      <c r="X153">
        <v>0</v>
      </c>
    </row>
    <row r="154" spans="1:24" x14ac:dyDescent="0.35">
      <c r="A154" t="s">
        <v>36</v>
      </c>
      <c r="B154" t="s">
        <v>36</v>
      </c>
      <c r="C154">
        <v>340</v>
      </c>
      <c r="D154">
        <v>13.82</v>
      </c>
      <c r="E154">
        <v>2.38</v>
      </c>
      <c r="F154">
        <v>1197</v>
      </c>
      <c r="G154">
        <v>4.07</v>
      </c>
      <c r="H154">
        <v>-3.3999999999999998E-3</v>
      </c>
      <c r="J154">
        <v>22</v>
      </c>
      <c r="T154" s="12"/>
      <c r="U154" s="17"/>
      <c r="V154">
        <v>1</v>
      </c>
      <c r="W154">
        <v>1</v>
      </c>
      <c r="X154">
        <v>0</v>
      </c>
    </row>
    <row r="155" spans="1:24" x14ac:dyDescent="0.35">
      <c r="A155" t="s">
        <v>93</v>
      </c>
      <c r="B155" t="s">
        <v>93</v>
      </c>
      <c r="C155">
        <v>292.8</v>
      </c>
      <c r="D155">
        <v>14.026</v>
      </c>
      <c r="E155">
        <v>1.58</v>
      </c>
      <c r="F155">
        <v>1093</v>
      </c>
      <c r="G155">
        <v>4.01</v>
      </c>
      <c r="H155">
        <v>-3.7000000000000002E-3</v>
      </c>
      <c r="J155">
        <v>21</v>
      </c>
      <c r="T155" s="12"/>
      <c r="U155" s="17"/>
      <c r="V155">
        <v>1</v>
      </c>
      <c r="W155">
        <v>1</v>
      </c>
      <c r="X155">
        <v>0</v>
      </c>
    </row>
    <row r="156" spans="1:24" x14ac:dyDescent="0.35">
      <c r="A156" t="s">
        <v>94</v>
      </c>
      <c r="B156" t="s">
        <v>94</v>
      </c>
      <c r="C156">
        <v>245</v>
      </c>
      <c r="D156">
        <v>13.45</v>
      </c>
      <c r="E156">
        <v>4.5</v>
      </c>
      <c r="F156">
        <v>370</v>
      </c>
      <c r="G156">
        <v>10</v>
      </c>
      <c r="H156">
        <v>-2.7099999999999999E-2</v>
      </c>
      <c r="J156">
        <v>20</v>
      </c>
      <c r="T156" s="12"/>
      <c r="U156" s="17"/>
      <c r="V156">
        <v>1</v>
      </c>
      <c r="W156">
        <v>1</v>
      </c>
      <c r="X156">
        <v>0</v>
      </c>
    </row>
    <row r="157" spans="1:24" x14ac:dyDescent="0.35">
      <c r="A157" t="s">
        <v>54</v>
      </c>
      <c r="B157" t="s">
        <v>54</v>
      </c>
      <c r="C157">
        <v>137</v>
      </c>
      <c r="D157">
        <v>6.476</v>
      </c>
      <c r="E157">
        <v>2.2999999999999998</v>
      </c>
      <c r="F157">
        <v>1059</v>
      </c>
      <c r="G157">
        <v>8.65</v>
      </c>
      <c r="H157">
        <v>-8.2000000000000007E-3</v>
      </c>
      <c r="J157">
        <v>10</v>
      </c>
      <c r="T157" s="12">
        <v>630</v>
      </c>
      <c r="U157" s="17">
        <v>0.26315789473684209</v>
      </c>
      <c r="V157">
        <v>1</v>
      </c>
      <c r="W157">
        <v>1</v>
      </c>
      <c r="X157">
        <v>0</v>
      </c>
    </row>
    <row r="158" spans="1:24" x14ac:dyDescent="0.35">
      <c r="A158" t="s">
        <v>55</v>
      </c>
      <c r="B158" t="s">
        <v>55</v>
      </c>
      <c r="C158">
        <v>87.8</v>
      </c>
      <c r="D158">
        <v>4.008</v>
      </c>
      <c r="E158">
        <v>2.85</v>
      </c>
      <c r="F158">
        <v>1100</v>
      </c>
      <c r="G158">
        <v>4.08</v>
      </c>
      <c r="H158">
        <v>-3.7000000000000002E-3</v>
      </c>
      <c r="J158">
        <v>5</v>
      </c>
      <c r="T158" s="12"/>
      <c r="U158" s="17"/>
      <c r="V158">
        <v>1</v>
      </c>
      <c r="W158">
        <v>1</v>
      </c>
      <c r="X158">
        <v>0</v>
      </c>
    </row>
    <row r="159" spans="1:24" x14ac:dyDescent="0.35">
      <c r="A159" t="s">
        <v>411</v>
      </c>
      <c r="B159" t="s">
        <v>411</v>
      </c>
      <c r="C159">
        <v>657</v>
      </c>
      <c r="D159">
        <v>29.68</v>
      </c>
      <c r="E159">
        <v>2.4900000000000002</v>
      </c>
      <c r="F159">
        <v>1615</v>
      </c>
      <c r="G159">
        <v>4.05</v>
      </c>
      <c r="H159">
        <v>-2.5000000000000001E-3</v>
      </c>
      <c r="J159">
        <v>51</v>
      </c>
      <c r="T159" s="12"/>
      <c r="U159" s="17"/>
      <c r="V159">
        <v>1</v>
      </c>
      <c r="W159">
        <v>1</v>
      </c>
      <c r="X159">
        <v>0</v>
      </c>
    </row>
    <row r="160" spans="1:24" x14ac:dyDescent="0.35">
      <c r="A160" t="s">
        <v>412</v>
      </c>
      <c r="B160" t="s">
        <v>412</v>
      </c>
      <c r="C160">
        <v>629</v>
      </c>
      <c r="D160">
        <v>29.55</v>
      </c>
      <c r="E160">
        <v>2.4700000000000002</v>
      </c>
      <c r="F160">
        <v>1615</v>
      </c>
      <c r="G160">
        <v>4.05</v>
      </c>
      <c r="H160">
        <v>-2.5000000000000001E-3</v>
      </c>
      <c r="J160">
        <v>51</v>
      </c>
      <c r="T160" s="12"/>
      <c r="U160" s="17"/>
      <c r="V160">
        <v>1</v>
      </c>
      <c r="W160">
        <v>1</v>
      </c>
      <c r="X160">
        <v>0</v>
      </c>
    </row>
    <row r="161" spans="1:24" x14ac:dyDescent="0.35">
      <c r="A161" t="s">
        <v>156</v>
      </c>
      <c r="B161" t="s">
        <v>156</v>
      </c>
      <c r="C161">
        <v>52.9</v>
      </c>
      <c r="D161">
        <v>2.3940000000000001</v>
      </c>
      <c r="E161">
        <v>3.1</v>
      </c>
      <c r="F161">
        <v>1395</v>
      </c>
      <c r="G161">
        <v>4.09</v>
      </c>
      <c r="H161">
        <v>-2.8999999999999998E-3</v>
      </c>
      <c r="J161">
        <v>3</v>
      </c>
      <c r="T161" s="12"/>
      <c r="U161" s="17"/>
      <c r="V161">
        <v>1</v>
      </c>
      <c r="W161">
        <v>1</v>
      </c>
      <c r="X161">
        <v>0</v>
      </c>
    </row>
    <row r="162" spans="1:24" x14ac:dyDescent="0.35">
      <c r="A162" t="s">
        <v>436</v>
      </c>
      <c r="B162" t="s">
        <v>12</v>
      </c>
      <c r="C162">
        <v>269.5</v>
      </c>
      <c r="D162">
        <v>11.313000000000001</v>
      </c>
      <c r="E162">
        <v>2.37</v>
      </c>
      <c r="F162">
        <v>1743</v>
      </c>
      <c r="G162">
        <v>4.9000000000000004</v>
      </c>
      <c r="H162">
        <v>-2.3E-3</v>
      </c>
      <c r="J162">
        <v>20</v>
      </c>
      <c r="T162" s="12">
        <v>902</v>
      </c>
      <c r="U162" s="17">
        <v>0.27468776019983349</v>
      </c>
      <c r="V162">
        <v>1</v>
      </c>
      <c r="W162">
        <v>1</v>
      </c>
      <c r="X162">
        <v>0</v>
      </c>
    </row>
    <row r="163" spans="1:24" x14ac:dyDescent="0.35">
      <c r="A163" t="s">
        <v>139</v>
      </c>
      <c r="B163" t="s">
        <v>139</v>
      </c>
      <c r="C163">
        <v>105.5</v>
      </c>
      <c r="D163">
        <v>3.2879999999999998</v>
      </c>
      <c r="E163">
        <v>2.4</v>
      </c>
      <c r="F163">
        <v>1700</v>
      </c>
      <c r="G163">
        <v>8.3000000000000007</v>
      </c>
      <c r="H163">
        <v>-4.8999999999999998E-3</v>
      </c>
      <c r="J163">
        <v>5</v>
      </c>
      <c r="T163" s="12"/>
      <c r="U163" s="17"/>
      <c r="V163">
        <v>1</v>
      </c>
      <c r="W163">
        <v>1</v>
      </c>
      <c r="X163">
        <v>0</v>
      </c>
    </row>
    <row r="164" spans="1:24" x14ac:dyDescent="0.35">
      <c r="A164" t="s">
        <v>95</v>
      </c>
      <c r="B164" t="s">
        <v>95</v>
      </c>
      <c r="C164">
        <v>239</v>
      </c>
      <c r="D164">
        <v>12.804</v>
      </c>
      <c r="E164">
        <v>4.5</v>
      </c>
      <c r="F164">
        <v>370</v>
      </c>
      <c r="G164">
        <v>10</v>
      </c>
      <c r="H164">
        <v>-2.7099999999999999E-2</v>
      </c>
      <c r="J164">
        <v>20</v>
      </c>
      <c r="T164" s="12"/>
      <c r="U164" s="17"/>
      <c r="V164">
        <v>1</v>
      </c>
      <c r="W164">
        <v>1</v>
      </c>
      <c r="X164">
        <v>0</v>
      </c>
    </row>
    <row r="165" spans="1:24" x14ac:dyDescent="0.35">
      <c r="A165" t="s">
        <v>56</v>
      </c>
      <c r="B165" t="s">
        <v>56</v>
      </c>
      <c r="C165">
        <v>99.3</v>
      </c>
      <c r="D165">
        <v>3.472</v>
      </c>
      <c r="E165">
        <v>2.8</v>
      </c>
      <c r="F165">
        <v>840</v>
      </c>
      <c r="G165">
        <v>4</v>
      </c>
      <c r="H165">
        <v>-4.7999999999999996E-3</v>
      </c>
      <c r="J165">
        <v>5</v>
      </c>
      <c r="T165" s="12"/>
      <c r="U165" s="17"/>
      <c r="V165">
        <v>1</v>
      </c>
      <c r="W165">
        <v>1</v>
      </c>
      <c r="X165">
        <v>0</v>
      </c>
    </row>
    <row r="166" spans="1:24" x14ac:dyDescent="0.35">
      <c r="A166" t="s">
        <v>356</v>
      </c>
      <c r="B166" t="s">
        <v>356</v>
      </c>
      <c r="C166">
        <v>65.5</v>
      </c>
      <c r="D166">
        <v>1.819</v>
      </c>
      <c r="E166">
        <v>5.68</v>
      </c>
      <c r="F166">
        <v>658</v>
      </c>
      <c r="G166">
        <v>4.17</v>
      </c>
      <c r="H166">
        <v>-6.3E-3</v>
      </c>
      <c r="I166">
        <v>1</v>
      </c>
      <c r="J166">
        <v>2</v>
      </c>
      <c r="K166">
        <v>598</v>
      </c>
      <c r="L166">
        <v>12</v>
      </c>
      <c r="M166">
        <v>4.1000000000000002E-2</v>
      </c>
      <c r="T166" s="12"/>
      <c r="U166" s="17"/>
      <c r="V166">
        <v>1</v>
      </c>
      <c r="W166">
        <v>1</v>
      </c>
      <c r="X166">
        <v>0</v>
      </c>
    </row>
    <row r="167" spans="1:24" x14ac:dyDescent="0.35">
      <c r="A167" t="s">
        <v>356</v>
      </c>
      <c r="B167" t="s">
        <v>356</v>
      </c>
      <c r="C167">
        <v>57.5</v>
      </c>
      <c r="D167">
        <v>1.738</v>
      </c>
      <c r="E167">
        <v>5.94</v>
      </c>
      <c r="F167">
        <v>658</v>
      </c>
      <c r="G167">
        <v>4.17</v>
      </c>
      <c r="H167">
        <v>-6.3E-3</v>
      </c>
      <c r="I167">
        <v>1</v>
      </c>
      <c r="J167">
        <v>1.875</v>
      </c>
      <c r="K167">
        <v>595</v>
      </c>
      <c r="L167">
        <v>10</v>
      </c>
      <c r="M167">
        <v>1.6E-2</v>
      </c>
      <c r="T167" s="12"/>
      <c r="U167" s="17"/>
      <c r="V167">
        <v>1</v>
      </c>
      <c r="W167">
        <v>1</v>
      </c>
      <c r="X167">
        <v>0</v>
      </c>
    </row>
    <row r="168" spans="1:24" x14ac:dyDescent="0.35">
      <c r="A168" t="s">
        <v>111</v>
      </c>
      <c r="B168" t="s">
        <v>111</v>
      </c>
      <c r="C168">
        <v>41.43</v>
      </c>
      <c r="D168">
        <f>2.269*1.0462</f>
        <v>2.3738278000000004</v>
      </c>
      <c r="E168">
        <f>-0.468756</f>
        <v>-0.46875600000000001</v>
      </c>
      <c r="F168">
        <v>642.79808000000003</v>
      </c>
      <c r="G168">
        <v>5.0714079999999999</v>
      </c>
      <c r="H168">
        <f>-G168/F168</f>
        <v>-7.8895817485951421E-3</v>
      </c>
      <c r="I168">
        <v>1</v>
      </c>
      <c r="J168">
        <v>3</v>
      </c>
      <c r="K168">
        <v>847</v>
      </c>
      <c r="L168">
        <v>4.95</v>
      </c>
      <c r="M168">
        <v>0.1188</v>
      </c>
      <c r="T168" s="12"/>
      <c r="U168" s="17">
        <v>0.25</v>
      </c>
      <c r="V168">
        <v>1</v>
      </c>
      <c r="W168">
        <v>2</v>
      </c>
      <c r="X168">
        <v>0.16</v>
      </c>
    </row>
    <row r="169" spans="1:24" x14ac:dyDescent="0.35">
      <c r="A169" t="s">
        <v>28</v>
      </c>
      <c r="B169" t="s">
        <v>28</v>
      </c>
      <c r="C169">
        <v>210</v>
      </c>
      <c r="D169">
        <v>9.6509999999999998</v>
      </c>
      <c r="E169">
        <v>3.28</v>
      </c>
      <c r="F169">
        <v>950</v>
      </c>
      <c r="G169">
        <v>4.09</v>
      </c>
      <c r="H169">
        <v>-4.3E-3</v>
      </c>
      <c r="J169">
        <v>12</v>
      </c>
      <c r="T169" s="12"/>
      <c r="U169" s="17"/>
      <c r="V169">
        <v>1</v>
      </c>
      <c r="W169">
        <v>1</v>
      </c>
      <c r="X169">
        <v>0</v>
      </c>
    </row>
    <row r="170" spans="1:24" x14ac:dyDescent="0.35">
      <c r="A170" t="s">
        <v>152</v>
      </c>
      <c r="B170" t="s">
        <v>152</v>
      </c>
      <c r="C170">
        <v>98</v>
      </c>
      <c r="D170">
        <v>3.1070000000000002</v>
      </c>
      <c r="E170">
        <v>2.44</v>
      </c>
      <c r="F170">
        <v>953</v>
      </c>
      <c r="G170">
        <v>3.88</v>
      </c>
      <c r="H170">
        <v>-4.1000000000000003E-3</v>
      </c>
      <c r="J170">
        <v>5</v>
      </c>
      <c r="T170" s="12"/>
      <c r="U170" s="17"/>
      <c r="V170">
        <v>1</v>
      </c>
      <c r="W170">
        <v>1</v>
      </c>
      <c r="X170">
        <v>0</v>
      </c>
    </row>
    <row r="171" spans="1:24" x14ac:dyDescent="0.35">
      <c r="A171" t="s">
        <v>57</v>
      </c>
      <c r="B171" t="s">
        <v>57</v>
      </c>
      <c r="C171">
        <v>100.5</v>
      </c>
      <c r="D171">
        <v>3.4940000000000002</v>
      </c>
      <c r="E171">
        <v>2.81</v>
      </c>
      <c r="F171">
        <v>840</v>
      </c>
      <c r="G171">
        <v>4</v>
      </c>
      <c r="H171">
        <v>-4.7999999999999996E-3</v>
      </c>
      <c r="J171">
        <v>5</v>
      </c>
      <c r="T171" s="12"/>
      <c r="U171" s="17"/>
      <c r="V171">
        <v>1</v>
      </c>
      <c r="W171">
        <v>1</v>
      </c>
      <c r="X171">
        <v>0</v>
      </c>
    </row>
    <row r="172" spans="1:24" x14ac:dyDescent="0.35">
      <c r="A172" t="s">
        <v>67</v>
      </c>
      <c r="B172" t="s">
        <v>67</v>
      </c>
      <c r="C172">
        <v>695</v>
      </c>
      <c r="D172">
        <v>27.49</v>
      </c>
      <c r="E172">
        <v>1.8</v>
      </c>
      <c r="F172">
        <v>890</v>
      </c>
      <c r="G172">
        <v>4.09</v>
      </c>
      <c r="H172">
        <v>-4.5999999999999999E-3</v>
      </c>
      <c r="J172">
        <v>41</v>
      </c>
      <c r="T172" s="12">
        <v>515.99278677702682</v>
      </c>
      <c r="U172" s="17">
        <v>0.25706499293474133</v>
      </c>
      <c r="V172">
        <v>1</v>
      </c>
      <c r="W172">
        <v>1</v>
      </c>
      <c r="X172">
        <v>0</v>
      </c>
    </row>
    <row r="173" spans="1:24" x14ac:dyDescent="0.35">
      <c r="A173" t="s">
        <v>140</v>
      </c>
      <c r="B173" t="s">
        <v>140</v>
      </c>
      <c r="C173">
        <v>50.5</v>
      </c>
      <c r="D173">
        <v>1.8819999999999999</v>
      </c>
      <c r="E173">
        <v>2.2400000000000002</v>
      </c>
      <c r="F173">
        <v>2220</v>
      </c>
      <c r="G173">
        <v>4.24</v>
      </c>
      <c r="H173">
        <v>-1.9E-3</v>
      </c>
      <c r="J173">
        <v>3</v>
      </c>
      <c r="T173" s="12">
        <v>1124</v>
      </c>
      <c r="U173" s="17">
        <v>0.27783634207405455</v>
      </c>
      <c r="V173">
        <v>1</v>
      </c>
      <c r="W173">
        <v>1</v>
      </c>
      <c r="X173">
        <v>0</v>
      </c>
    </row>
    <row r="174" spans="1:24" x14ac:dyDescent="0.35">
      <c r="A174" t="s">
        <v>108</v>
      </c>
      <c r="B174" t="s">
        <v>108</v>
      </c>
      <c r="C174">
        <v>214.3</v>
      </c>
      <c r="D174">
        <v>10.871</v>
      </c>
      <c r="E174">
        <v>1.65</v>
      </c>
      <c r="F174">
        <v>583</v>
      </c>
      <c r="G174">
        <v>4.0199999999999996</v>
      </c>
      <c r="H174">
        <v>-6.8999999999999999E-3</v>
      </c>
      <c r="I174">
        <v>2</v>
      </c>
      <c r="J174">
        <v>13</v>
      </c>
      <c r="N174">
        <v>8.65</v>
      </c>
      <c r="O174">
        <v>2.4E-2</v>
      </c>
      <c r="P174">
        <v>8.5</v>
      </c>
      <c r="Q174">
        <v>2.4E-2</v>
      </c>
      <c r="R174">
        <v>3</v>
      </c>
      <c r="S174">
        <v>0.8</v>
      </c>
      <c r="T174" s="12"/>
      <c r="U174" s="17"/>
      <c r="V174">
        <v>1</v>
      </c>
      <c r="W174">
        <v>1</v>
      </c>
      <c r="X174">
        <v>0</v>
      </c>
    </row>
    <row r="175" spans="1:24" x14ac:dyDescent="0.35">
      <c r="A175" t="s">
        <v>71</v>
      </c>
      <c r="B175" t="s">
        <v>71</v>
      </c>
      <c r="C175">
        <v>425.5</v>
      </c>
      <c r="D175">
        <v>19.899999999999999</v>
      </c>
      <c r="E175">
        <v>2.0499999999999998</v>
      </c>
      <c r="F175">
        <v>2500</v>
      </c>
      <c r="G175">
        <v>4.04</v>
      </c>
      <c r="H175">
        <v>-1.6000000000000001E-3</v>
      </c>
      <c r="J175">
        <v>34</v>
      </c>
      <c r="T175" s="12"/>
      <c r="U175" s="17"/>
      <c r="V175">
        <v>1</v>
      </c>
      <c r="W175">
        <v>1</v>
      </c>
      <c r="X175">
        <v>0</v>
      </c>
    </row>
    <row r="176" spans="1:24" x14ac:dyDescent="0.35">
      <c r="A176" t="s">
        <v>71</v>
      </c>
      <c r="B176" t="s">
        <v>71</v>
      </c>
      <c r="C176">
        <v>419.5</v>
      </c>
      <c r="D176">
        <v>19.75</v>
      </c>
      <c r="E176">
        <v>2.06</v>
      </c>
      <c r="F176">
        <v>2500</v>
      </c>
      <c r="G176">
        <v>4.04</v>
      </c>
      <c r="H176">
        <v>-1.6000000000000001E-3</v>
      </c>
      <c r="J176">
        <v>34</v>
      </c>
      <c r="T176" s="12"/>
      <c r="U176" s="17"/>
      <c r="V176">
        <v>1</v>
      </c>
      <c r="W176">
        <v>1</v>
      </c>
      <c r="X176">
        <v>0</v>
      </c>
    </row>
    <row r="177" spans="1:24" x14ac:dyDescent="0.35">
      <c r="A177" t="s">
        <v>153</v>
      </c>
      <c r="B177" t="s">
        <v>153</v>
      </c>
      <c r="C177">
        <v>93.3</v>
      </c>
      <c r="D177">
        <v>2.9430000000000001</v>
      </c>
      <c r="E177">
        <v>4.3899999999999997</v>
      </c>
      <c r="F177">
        <v>1200</v>
      </c>
      <c r="G177">
        <v>4.07</v>
      </c>
      <c r="H177">
        <v>-3.3999999999999998E-3</v>
      </c>
      <c r="J177">
        <v>5</v>
      </c>
      <c r="T177" s="12"/>
      <c r="U177" s="17"/>
      <c r="V177">
        <v>1</v>
      </c>
      <c r="W177">
        <v>1</v>
      </c>
      <c r="X177">
        <v>0</v>
      </c>
    </row>
    <row r="178" spans="1:24" x14ac:dyDescent="0.35">
      <c r="A178" t="s">
        <v>22</v>
      </c>
      <c r="B178" t="s">
        <v>22</v>
      </c>
      <c r="C178">
        <v>95.4</v>
      </c>
      <c r="D178">
        <v>4.9859999999999998</v>
      </c>
      <c r="E178">
        <v>1.1200000000000001</v>
      </c>
      <c r="F178">
        <v>1640</v>
      </c>
      <c r="G178">
        <v>5.0599999999999996</v>
      </c>
      <c r="H178">
        <v>-3.0999999999999999E-3</v>
      </c>
      <c r="I178">
        <v>2</v>
      </c>
      <c r="J178">
        <v>8</v>
      </c>
      <c r="N178">
        <v>4.75</v>
      </c>
      <c r="O178">
        <v>0.01</v>
      </c>
      <c r="P178">
        <v>4.75</v>
      </c>
      <c r="Q178">
        <v>0.01</v>
      </c>
      <c r="R178">
        <v>1</v>
      </c>
      <c r="S178">
        <v>0.25</v>
      </c>
      <c r="T178" s="12">
        <v>915</v>
      </c>
      <c r="U178" s="17">
        <v>0.27272727272727271</v>
      </c>
      <c r="V178">
        <v>1</v>
      </c>
      <c r="W178">
        <v>1</v>
      </c>
      <c r="X178">
        <v>0</v>
      </c>
    </row>
    <row r="179" spans="1:24" x14ac:dyDescent="0.35">
      <c r="A179" t="s">
        <v>403</v>
      </c>
      <c r="B179" t="s">
        <v>403</v>
      </c>
      <c r="C179">
        <v>101.5</v>
      </c>
      <c r="D179">
        <v>4.9870000000000001</v>
      </c>
      <c r="E179">
        <v>1.36</v>
      </c>
      <c r="F179">
        <v>1740</v>
      </c>
      <c r="G179">
        <v>4</v>
      </c>
      <c r="H179">
        <v>-2.3E-3</v>
      </c>
      <c r="J179">
        <v>8</v>
      </c>
      <c r="T179" s="12"/>
      <c r="U179" s="17"/>
      <c r="V179">
        <v>1</v>
      </c>
      <c r="W179">
        <v>1</v>
      </c>
      <c r="X179">
        <v>0</v>
      </c>
    </row>
    <row r="180" spans="1:24" x14ac:dyDescent="0.35">
      <c r="A180" t="s">
        <v>119</v>
      </c>
      <c r="B180" t="s">
        <v>119</v>
      </c>
      <c r="C180">
        <v>910</v>
      </c>
      <c r="D180">
        <v>42.13</v>
      </c>
      <c r="E180">
        <v>4.63</v>
      </c>
      <c r="F180">
        <v>465</v>
      </c>
      <c r="G180">
        <v>4.16</v>
      </c>
      <c r="H180">
        <v>-8.8999999999999999E-3</v>
      </c>
      <c r="J180">
        <v>46</v>
      </c>
      <c r="T180" s="12"/>
      <c r="U180" s="17"/>
      <c r="V180">
        <v>1</v>
      </c>
      <c r="W180">
        <v>1</v>
      </c>
      <c r="X180">
        <v>0</v>
      </c>
    </row>
    <row r="181" spans="1:24" x14ac:dyDescent="0.35">
      <c r="A181" t="s">
        <v>442</v>
      </c>
      <c r="B181" t="s">
        <v>13</v>
      </c>
      <c r="C181">
        <v>335.3</v>
      </c>
      <c r="D181">
        <v>11.792</v>
      </c>
      <c r="E181">
        <v>2.27</v>
      </c>
      <c r="F181">
        <v>1740</v>
      </c>
      <c r="G181">
        <v>6.68</v>
      </c>
      <c r="H181">
        <v>-3.8E-3</v>
      </c>
      <c r="J181">
        <v>20</v>
      </c>
      <c r="T181" s="12">
        <v>963</v>
      </c>
      <c r="U181" s="17">
        <v>0.27169274537695592</v>
      </c>
      <c r="V181">
        <v>1</v>
      </c>
      <c r="W181">
        <v>1</v>
      </c>
      <c r="X181">
        <v>0</v>
      </c>
    </row>
    <row r="182" spans="1:24" x14ac:dyDescent="0.35">
      <c r="A182" t="s">
        <v>29</v>
      </c>
      <c r="B182" t="s">
        <v>29</v>
      </c>
      <c r="C182">
        <v>124</v>
      </c>
      <c r="D182">
        <v>5.5650000000000004</v>
      </c>
      <c r="E182">
        <v>1.58</v>
      </c>
      <c r="F182">
        <v>1017</v>
      </c>
      <c r="G182">
        <v>9.85</v>
      </c>
      <c r="H182">
        <v>-9.7000000000000003E-3</v>
      </c>
      <c r="I182">
        <v>1</v>
      </c>
      <c r="J182">
        <v>8</v>
      </c>
      <c r="K182">
        <v>485</v>
      </c>
      <c r="L182">
        <v>0.4</v>
      </c>
      <c r="M182">
        <v>5.0000000000000001E-3</v>
      </c>
      <c r="T182" s="12"/>
      <c r="U182" s="17"/>
      <c r="V182">
        <v>1</v>
      </c>
      <c r="W182">
        <v>1</v>
      </c>
      <c r="X182">
        <v>0</v>
      </c>
    </row>
    <row r="183" spans="1:24" x14ac:dyDescent="0.35">
      <c r="A183" t="s">
        <v>141</v>
      </c>
      <c r="B183" t="s">
        <v>141</v>
      </c>
      <c r="C183">
        <v>82</v>
      </c>
      <c r="D183">
        <v>3.9780000000000002</v>
      </c>
      <c r="E183">
        <v>1.93</v>
      </c>
      <c r="F183">
        <v>1922</v>
      </c>
      <c r="G183">
        <v>4.04</v>
      </c>
      <c r="H183">
        <v>-2.0999999999999999E-3</v>
      </c>
      <c r="I183">
        <v>2</v>
      </c>
      <c r="J183">
        <v>7</v>
      </c>
      <c r="N183">
        <v>8</v>
      </c>
      <c r="O183">
        <v>0</v>
      </c>
      <c r="P183">
        <v>1.2</v>
      </c>
      <c r="Q183">
        <v>0</v>
      </c>
      <c r="R183">
        <v>2</v>
      </c>
      <c r="S183">
        <v>0.5</v>
      </c>
      <c r="T183" s="12">
        <v>1083</v>
      </c>
      <c r="U183" s="17">
        <v>0.26739690721649484</v>
      </c>
      <c r="V183">
        <v>1</v>
      </c>
      <c r="W183">
        <v>1</v>
      </c>
      <c r="X183">
        <v>0</v>
      </c>
    </row>
    <row r="184" spans="1:24" x14ac:dyDescent="0.35">
      <c r="A184" t="s">
        <v>30</v>
      </c>
      <c r="B184" t="s">
        <v>30</v>
      </c>
      <c r="C184">
        <v>332</v>
      </c>
      <c r="D184">
        <v>14.696999999999999</v>
      </c>
      <c r="E184">
        <v>3.4</v>
      </c>
      <c r="F184">
        <v>950</v>
      </c>
      <c r="G184">
        <v>4.09</v>
      </c>
      <c r="H184">
        <v>-4.3E-3</v>
      </c>
      <c r="J184">
        <v>19</v>
      </c>
      <c r="T184" s="12"/>
      <c r="U184" s="17"/>
      <c r="V184">
        <v>1</v>
      </c>
      <c r="W184">
        <v>1</v>
      </c>
      <c r="X184">
        <v>0</v>
      </c>
    </row>
    <row r="185" spans="1:24" x14ac:dyDescent="0.35">
      <c r="A185" t="s">
        <v>120</v>
      </c>
      <c r="B185" t="s">
        <v>120</v>
      </c>
      <c r="C185">
        <v>710</v>
      </c>
      <c r="D185">
        <v>32.869999999999997</v>
      </c>
      <c r="E185">
        <v>1.51</v>
      </c>
      <c r="F185">
        <v>860</v>
      </c>
      <c r="G185">
        <v>4.09</v>
      </c>
      <c r="H185">
        <v>-4.7999999999999996E-3</v>
      </c>
      <c r="J185">
        <v>49</v>
      </c>
      <c r="T185" s="12"/>
      <c r="U185" s="17"/>
      <c r="V185">
        <v>1</v>
      </c>
      <c r="W185">
        <v>1</v>
      </c>
      <c r="X185">
        <v>0</v>
      </c>
    </row>
    <row r="186" spans="1:24" x14ac:dyDescent="0.35">
      <c r="A186" t="s">
        <v>112</v>
      </c>
      <c r="B186" t="s">
        <v>112</v>
      </c>
      <c r="C186">
        <v>24</v>
      </c>
      <c r="D186">
        <v>1.401</v>
      </c>
      <c r="E186">
        <v>1.58</v>
      </c>
      <c r="F186">
        <v>3090</v>
      </c>
      <c r="G186">
        <v>4.5999999999999996</v>
      </c>
      <c r="H186">
        <v>-1.5E-3</v>
      </c>
      <c r="J186">
        <v>3</v>
      </c>
      <c r="T186" s="12">
        <v>2200</v>
      </c>
      <c r="U186" s="17">
        <v>0.21746575342465754</v>
      </c>
      <c r="V186">
        <v>1</v>
      </c>
      <c r="W186">
        <v>1</v>
      </c>
      <c r="X186">
        <v>0</v>
      </c>
    </row>
    <row r="187" spans="1:24" x14ac:dyDescent="0.35">
      <c r="A187" t="s">
        <v>84</v>
      </c>
      <c r="B187" t="s">
        <v>84</v>
      </c>
      <c r="C187">
        <v>395</v>
      </c>
      <c r="D187">
        <v>20.3</v>
      </c>
      <c r="E187">
        <v>1.99</v>
      </c>
      <c r="F187">
        <v>870</v>
      </c>
      <c r="G187">
        <v>4.09</v>
      </c>
      <c r="H187">
        <v>-4.7000000000000002E-3</v>
      </c>
      <c r="J187">
        <v>35</v>
      </c>
      <c r="T187" s="12"/>
      <c r="U187" s="17"/>
      <c r="V187">
        <v>1</v>
      </c>
      <c r="W187">
        <v>1</v>
      </c>
      <c r="X187">
        <v>0</v>
      </c>
    </row>
    <row r="188" spans="1:24" x14ac:dyDescent="0.35">
      <c r="A188" t="s">
        <v>163</v>
      </c>
      <c r="B188" t="s">
        <v>163</v>
      </c>
      <c r="C188">
        <v>32.049999999999997</v>
      </c>
      <c r="D188">
        <v>1.5509999999999999</v>
      </c>
      <c r="E188">
        <v>6.4</v>
      </c>
      <c r="F188">
        <v>145</v>
      </c>
      <c r="G188">
        <v>7</v>
      </c>
      <c r="H188">
        <v>-6.3E-3</v>
      </c>
      <c r="J188">
        <v>1</v>
      </c>
      <c r="T188" s="12"/>
      <c r="U188" s="17"/>
      <c r="V188">
        <v>1</v>
      </c>
      <c r="W188">
        <v>1</v>
      </c>
      <c r="X188">
        <v>0</v>
      </c>
    </row>
    <row r="189" spans="1:24" x14ac:dyDescent="0.35">
      <c r="A189" t="s">
        <v>158</v>
      </c>
      <c r="B189" t="s">
        <v>158</v>
      </c>
      <c r="C189">
        <v>82.6</v>
      </c>
      <c r="D189">
        <v>3.7519999999999998</v>
      </c>
      <c r="E189">
        <v>11.09</v>
      </c>
      <c r="F189">
        <v>170</v>
      </c>
      <c r="G189">
        <v>5</v>
      </c>
      <c r="H189">
        <v>-2.9399999999999999E-2</v>
      </c>
      <c r="J189">
        <v>2</v>
      </c>
      <c r="T189" s="12"/>
      <c r="U189" s="17"/>
      <c r="V189">
        <v>1</v>
      </c>
      <c r="W189">
        <v>1</v>
      </c>
      <c r="X189">
        <v>0</v>
      </c>
    </row>
    <row r="190" spans="1:24" x14ac:dyDescent="0.35">
      <c r="A190" t="s">
        <v>96</v>
      </c>
      <c r="B190" t="s">
        <v>96</v>
      </c>
      <c r="C190">
        <v>259</v>
      </c>
      <c r="D190">
        <v>13.664999999999999</v>
      </c>
      <c r="E190">
        <v>1.8</v>
      </c>
      <c r="F190">
        <v>430</v>
      </c>
      <c r="G190">
        <v>6.17</v>
      </c>
      <c r="H190">
        <v>-1.44E-2</v>
      </c>
      <c r="J190">
        <v>21</v>
      </c>
      <c r="T190" s="12"/>
      <c r="U190" s="17"/>
      <c r="V190">
        <v>1</v>
      </c>
      <c r="W190">
        <v>1</v>
      </c>
      <c r="X190">
        <v>0</v>
      </c>
    </row>
    <row r="191" spans="1:24" x14ac:dyDescent="0.35">
      <c r="A191" t="s">
        <v>142</v>
      </c>
      <c r="B191" t="s">
        <v>142</v>
      </c>
      <c r="C191">
        <v>42.6</v>
      </c>
      <c r="D191">
        <v>1.222</v>
      </c>
      <c r="E191">
        <v>3.57</v>
      </c>
      <c r="F191">
        <v>2000</v>
      </c>
      <c r="G191">
        <v>3.94</v>
      </c>
      <c r="H191">
        <v>-2E-3</v>
      </c>
      <c r="J191">
        <v>2</v>
      </c>
      <c r="T191" s="12"/>
      <c r="U191" s="17"/>
      <c r="V191">
        <v>1</v>
      </c>
      <c r="W191">
        <v>1</v>
      </c>
      <c r="X191">
        <v>0</v>
      </c>
    </row>
    <row r="192" spans="1:24" x14ac:dyDescent="0.35">
      <c r="A192" t="s">
        <v>19</v>
      </c>
      <c r="B192" t="s">
        <v>19</v>
      </c>
      <c r="C192">
        <v>155.9</v>
      </c>
      <c r="D192">
        <v>4.899</v>
      </c>
      <c r="E192">
        <v>2.86</v>
      </c>
      <c r="F192">
        <v>1256</v>
      </c>
      <c r="G192">
        <v>4.68</v>
      </c>
      <c r="H192">
        <v>-3.7000000000000002E-3</v>
      </c>
      <c r="J192">
        <v>7</v>
      </c>
      <c r="T192" s="12"/>
      <c r="U192" s="17"/>
      <c r="V192">
        <v>1</v>
      </c>
      <c r="W192">
        <v>1</v>
      </c>
      <c r="X192">
        <v>0</v>
      </c>
    </row>
    <row r="193" spans="1:24" x14ac:dyDescent="0.35">
      <c r="A193" t="s">
        <v>31</v>
      </c>
      <c r="B193" t="s">
        <v>31</v>
      </c>
      <c r="C193">
        <v>390</v>
      </c>
      <c r="D193">
        <v>17.039000000000001</v>
      </c>
      <c r="E193">
        <v>3.41</v>
      </c>
      <c r="F193">
        <v>950</v>
      </c>
      <c r="G193">
        <v>4.09</v>
      </c>
      <c r="H193">
        <v>-4.3E-3</v>
      </c>
      <c r="J193">
        <v>22</v>
      </c>
      <c r="T193" s="12"/>
      <c r="U193" s="17"/>
      <c r="V193">
        <v>1</v>
      </c>
      <c r="W193">
        <v>1</v>
      </c>
      <c r="X193">
        <v>0</v>
      </c>
    </row>
    <row r="194" spans="1:24" x14ac:dyDescent="0.35">
      <c r="A194" t="s">
        <v>68</v>
      </c>
      <c r="B194" t="s">
        <v>68</v>
      </c>
      <c r="C194">
        <v>553</v>
      </c>
      <c r="D194">
        <v>27.27</v>
      </c>
      <c r="E194">
        <v>2.61</v>
      </c>
      <c r="F194">
        <v>762</v>
      </c>
      <c r="G194">
        <v>4.0999999999999996</v>
      </c>
      <c r="H194">
        <v>-5.4000000000000003E-3</v>
      </c>
      <c r="J194">
        <v>41</v>
      </c>
      <c r="T194" s="12">
        <v>441.78258822931963</v>
      </c>
      <c r="U194" s="17">
        <v>0.25706499293474133</v>
      </c>
      <c r="V194">
        <v>1</v>
      </c>
      <c r="W194">
        <v>1</v>
      </c>
      <c r="X194">
        <v>0</v>
      </c>
    </row>
    <row r="195" spans="1:24" x14ac:dyDescent="0.35">
      <c r="A195" t="s">
        <v>113</v>
      </c>
      <c r="B195" t="s">
        <v>113</v>
      </c>
      <c r="C195">
        <v>44.1</v>
      </c>
      <c r="D195">
        <v>2.8</v>
      </c>
      <c r="E195">
        <v>0</v>
      </c>
      <c r="F195">
        <v>150</v>
      </c>
      <c r="G195">
        <v>4.3600000000000003</v>
      </c>
      <c r="H195">
        <v>-2.9100000000000001E-2</v>
      </c>
      <c r="J195">
        <v>3</v>
      </c>
      <c r="T195" s="12"/>
      <c r="U195" s="17"/>
      <c r="V195">
        <v>1</v>
      </c>
      <c r="W195">
        <v>1</v>
      </c>
      <c r="X195">
        <v>0</v>
      </c>
    </row>
    <row r="196" spans="1:24" x14ac:dyDescent="0.35">
      <c r="A196" t="s">
        <v>157</v>
      </c>
      <c r="B196" t="s">
        <v>157</v>
      </c>
      <c r="C196">
        <v>60</v>
      </c>
      <c r="D196">
        <v>1.8180000000000001</v>
      </c>
      <c r="E196">
        <v>4.93</v>
      </c>
      <c r="F196">
        <v>658</v>
      </c>
      <c r="G196">
        <v>4.17</v>
      </c>
      <c r="H196">
        <v>-6.3E-3</v>
      </c>
      <c r="I196">
        <v>1</v>
      </c>
      <c r="J196">
        <v>2</v>
      </c>
      <c r="K196">
        <v>420</v>
      </c>
      <c r="L196">
        <v>10</v>
      </c>
      <c r="M196">
        <v>0</v>
      </c>
      <c r="T196" s="12"/>
      <c r="U196" s="17"/>
      <c r="V196">
        <v>1</v>
      </c>
      <c r="W196">
        <v>1</v>
      </c>
      <c r="X196">
        <v>0</v>
      </c>
    </row>
    <row r="197" spans="1:24" x14ac:dyDescent="0.35">
      <c r="A197" t="s">
        <v>69</v>
      </c>
      <c r="B197" t="s">
        <v>69</v>
      </c>
      <c r="C197">
        <v>533</v>
      </c>
      <c r="D197">
        <v>26.8</v>
      </c>
      <c r="E197">
        <v>2.66</v>
      </c>
      <c r="F197">
        <v>760</v>
      </c>
      <c r="G197">
        <v>4.0999999999999996</v>
      </c>
      <c r="H197">
        <v>-5.4000000000000003E-3</v>
      </c>
      <c r="J197">
        <v>41</v>
      </c>
      <c r="T197" s="12">
        <v>440.62305387701167</v>
      </c>
      <c r="U197" s="17">
        <v>0.25706499293474133</v>
      </c>
      <c r="V197">
        <v>1</v>
      </c>
      <c r="W197">
        <v>1</v>
      </c>
      <c r="X197">
        <v>0</v>
      </c>
    </row>
    <row r="198" spans="1:24" x14ac:dyDescent="0.35">
      <c r="A198" t="s">
        <v>97</v>
      </c>
      <c r="B198" t="s">
        <v>97</v>
      </c>
      <c r="C198">
        <v>259</v>
      </c>
      <c r="D198">
        <v>13.51</v>
      </c>
      <c r="E198">
        <v>1.8</v>
      </c>
      <c r="F198">
        <v>430</v>
      </c>
      <c r="G198">
        <v>6.17</v>
      </c>
      <c r="H198">
        <v>-1.44E-2</v>
      </c>
      <c r="J198">
        <v>21</v>
      </c>
      <c r="T198" s="12"/>
      <c r="U198" s="17"/>
      <c r="V198">
        <v>1</v>
      </c>
      <c r="W198">
        <v>1</v>
      </c>
      <c r="X198">
        <v>0</v>
      </c>
    </row>
    <row r="199" spans="1:24" x14ac:dyDescent="0.35">
      <c r="A199" t="s">
        <v>143</v>
      </c>
      <c r="B199" t="s">
        <v>143</v>
      </c>
      <c r="C199">
        <v>180</v>
      </c>
      <c r="D199">
        <v>4.6820000000000004</v>
      </c>
      <c r="E199">
        <v>3.86</v>
      </c>
      <c r="F199">
        <v>1857</v>
      </c>
      <c r="G199">
        <v>4.05</v>
      </c>
      <c r="H199">
        <v>-2.2000000000000001E-3</v>
      </c>
      <c r="J199">
        <v>7</v>
      </c>
      <c r="T199" s="12"/>
      <c r="U199" s="17"/>
      <c r="V199">
        <v>1</v>
      </c>
      <c r="W199">
        <v>1</v>
      </c>
      <c r="X199">
        <v>0</v>
      </c>
    </row>
    <row r="200" spans="1:24" x14ac:dyDescent="0.35">
      <c r="A200" t="s">
        <v>38</v>
      </c>
      <c r="B200" t="s">
        <v>38</v>
      </c>
      <c r="C200">
        <v>1890</v>
      </c>
      <c r="D200">
        <v>85.2</v>
      </c>
      <c r="E200">
        <v>2.75</v>
      </c>
      <c r="F200">
        <v>1255</v>
      </c>
      <c r="G200">
        <v>4.8</v>
      </c>
      <c r="H200">
        <v>-3.8E-3</v>
      </c>
      <c r="J200">
        <v>137</v>
      </c>
      <c r="T200" s="12">
        <v>555</v>
      </c>
      <c r="U200" s="17">
        <v>0.22551928783382788</v>
      </c>
      <c r="V200">
        <v>1</v>
      </c>
      <c r="W200">
        <v>1</v>
      </c>
      <c r="X200">
        <v>0</v>
      </c>
    </row>
    <row r="201" spans="1:24" x14ac:dyDescent="0.35">
      <c r="A201" t="s">
        <v>121</v>
      </c>
      <c r="B201" t="s">
        <v>121</v>
      </c>
      <c r="C201">
        <v>254</v>
      </c>
      <c r="D201">
        <v>10.843999999999999</v>
      </c>
      <c r="E201">
        <v>2.66</v>
      </c>
      <c r="F201">
        <v>900</v>
      </c>
      <c r="G201">
        <v>4</v>
      </c>
      <c r="H201">
        <v>-4.4000000000000003E-3</v>
      </c>
      <c r="J201">
        <v>15</v>
      </c>
      <c r="T201" s="12"/>
      <c r="U201" s="17"/>
      <c r="V201">
        <v>1</v>
      </c>
      <c r="W201">
        <v>1</v>
      </c>
      <c r="X201">
        <v>0</v>
      </c>
    </row>
    <row r="202" spans="1:24" x14ac:dyDescent="0.35">
      <c r="A202" t="s">
        <v>122</v>
      </c>
      <c r="B202" t="s">
        <v>122</v>
      </c>
      <c r="C202">
        <v>380</v>
      </c>
      <c r="D202">
        <v>19.04</v>
      </c>
      <c r="E202">
        <v>1.49</v>
      </c>
      <c r="F202">
        <v>860</v>
      </c>
      <c r="G202">
        <v>4.09</v>
      </c>
      <c r="H202">
        <v>-4.7999999999999996E-3</v>
      </c>
      <c r="J202">
        <v>25</v>
      </c>
      <c r="T202" s="12"/>
      <c r="U202" s="17"/>
      <c r="V202">
        <v>1</v>
      </c>
      <c r="W202">
        <v>1</v>
      </c>
      <c r="X202">
        <v>0</v>
      </c>
    </row>
    <row r="203" spans="1:24" x14ac:dyDescent="0.35">
      <c r="A203" t="s">
        <v>58</v>
      </c>
      <c r="B203" t="s">
        <v>58</v>
      </c>
      <c r="C203">
        <v>83.5</v>
      </c>
      <c r="D203">
        <v>3.7629999999999999</v>
      </c>
      <c r="E203">
        <v>2.54</v>
      </c>
      <c r="F203">
        <v>795</v>
      </c>
      <c r="G203">
        <v>4.0999999999999996</v>
      </c>
      <c r="H203">
        <v>-5.1999999999999998E-3</v>
      </c>
      <c r="J203">
        <v>5</v>
      </c>
      <c r="T203" s="12"/>
      <c r="U203" s="17"/>
      <c r="V203">
        <v>1</v>
      </c>
      <c r="W203">
        <v>1</v>
      </c>
      <c r="X203">
        <v>0</v>
      </c>
    </row>
    <row r="204" spans="1:24" x14ac:dyDescent="0.35">
      <c r="A204" t="s">
        <v>59</v>
      </c>
      <c r="B204" t="s">
        <v>59</v>
      </c>
      <c r="C204">
        <v>82.5</v>
      </c>
      <c r="D204">
        <v>3.9929999999999999</v>
      </c>
      <c r="E204">
        <v>2.54</v>
      </c>
      <c r="F204">
        <v>795</v>
      </c>
      <c r="G204">
        <v>4.0999999999999996</v>
      </c>
      <c r="H204">
        <v>-5.1999999999999998E-3</v>
      </c>
      <c r="J204">
        <v>5</v>
      </c>
      <c r="T204" s="12"/>
      <c r="U204" s="17"/>
      <c r="V204">
        <v>1</v>
      </c>
      <c r="W204">
        <v>1</v>
      </c>
      <c r="X204">
        <v>0</v>
      </c>
    </row>
    <row r="205" spans="1:24" x14ac:dyDescent="0.35">
      <c r="A205" t="s">
        <v>32</v>
      </c>
      <c r="B205" t="s">
        <v>32</v>
      </c>
      <c r="C205">
        <v>83.03</v>
      </c>
      <c r="D205">
        <v>3.9260000000000002</v>
      </c>
      <c r="E205">
        <v>1.25</v>
      </c>
      <c r="F205">
        <v>2301</v>
      </c>
      <c r="G205">
        <v>4.04</v>
      </c>
      <c r="H205">
        <v>-1.8E-3</v>
      </c>
      <c r="J205">
        <v>6</v>
      </c>
      <c r="T205" s="12">
        <v>666</v>
      </c>
      <c r="U205" s="17">
        <v>0.36468915075172692</v>
      </c>
      <c r="V205">
        <v>1</v>
      </c>
      <c r="W205">
        <v>1</v>
      </c>
      <c r="X205">
        <v>0</v>
      </c>
    </row>
    <row r="206" spans="1:24" x14ac:dyDescent="0.35">
      <c r="A206" t="s">
        <v>37</v>
      </c>
      <c r="B206" t="s">
        <v>37</v>
      </c>
      <c r="C206">
        <v>298</v>
      </c>
      <c r="D206">
        <v>13.574999999999999</v>
      </c>
      <c r="E206">
        <v>3.12</v>
      </c>
      <c r="F206">
        <v>1044</v>
      </c>
      <c r="G206">
        <v>4</v>
      </c>
      <c r="H206">
        <v>-3.8E-3</v>
      </c>
      <c r="J206">
        <v>22</v>
      </c>
      <c r="T206" s="12"/>
      <c r="U206" s="17">
        <v>0.26</v>
      </c>
      <c r="V206">
        <v>1</v>
      </c>
      <c r="W206">
        <v>1</v>
      </c>
      <c r="X206">
        <v>0</v>
      </c>
    </row>
    <row r="207" spans="1:24" x14ac:dyDescent="0.35">
      <c r="A207" t="s">
        <v>432</v>
      </c>
    </row>
    <row r="208" spans="1:24" x14ac:dyDescent="0.35">
      <c r="A208" t="s">
        <v>437</v>
      </c>
    </row>
    <row r="209" spans="1:1" x14ac:dyDescent="0.35">
      <c r="A209" t="s">
        <v>438</v>
      </c>
    </row>
    <row r="210" spans="1:1" x14ac:dyDescent="0.35">
      <c r="A210" t="s">
        <v>439</v>
      </c>
    </row>
    <row r="211" spans="1:1" x14ac:dyDescent="0.35">
      <c r="A211" t="s">
        <v>440</v>
      </c>
    </row>
    <row r="212" spans="1:1" x14ac:dyDescent="0.35">
      <c r="A212" t="s">
        <v>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7F4E-4BEF-407F-8D37-5BB51E2DF0B6}">
  <dimension ref="A1:X206"/>
  <sheetViews>
    <sheetView topLeftCell="A36" zoomScale="70" zoomScaleNormal="70" workbookViewId="0">
      <selection activeCell="D57" sqref="D57:H57"/>
    </sheetView>
  </sheetViews>
  <sheetFormatPr defaultRowHeight="14.5" x14ac:dyDescent="0.35"/>
  <cols>
    <col min="1" max="1" width="12.1796875" bestFit="1" customWidth="1"/>
    <col min="2" max="2" width="21.6328125" bestFit="1" customWidth="1"/>
    <col min="3" max="4" width="6.81640625" bestFit="1" customWidth="1"/>
    <col min="5" max="5" width="6.453125" bestFit="1" customWidth="1"/>
    <col min="6" max="6" width="5.81640625" bestFit="1" customWidth="1"/>
    <col min="7" max="7" width="4.81640625" bestFit="1" customWidth="1"/>
    <col min="8" max="8" width="7.453125" bestFit="1" customWidth="1"/>
    <col min="9" max="9" width="7.08984375" bestFit="1" customWidth="1"/>
    <col min="10" max="10" width="9.1796875" bestFit="1" customWidth="1"/>
    <col min="20" max="20" width="13.81640625" style="12" bestFit="1" customWidth="1"/>
    <col min="21" max="21" width="12.453125" customWidth="1"/>
    <col min="22" max="22" width="13.7265625" bestFit="1" customWidth="1"/>
    <col min="23" max="23" width="11.26953125" bestFit="1" customWidth="1"/>
    <col min="24" max="24" width="6" bestFit="1" customWidth="1"/>
  </cols>
  <sheetData>
    <row r="1" spans="1:24" x14ac:dyDescent="0.35">
      <c r="A1" s="9" t="s">
        <v>167</v>
      </c>
      <c r="B1" s="9" t="s">
        <v>1</v>
      </c>
      <c r="C1" s="9" t="s">
        <v>380</v>
      </c>
      <c r="D1" s="9" t="s">
        <v>381</v>
      </c>
      <c r="E1" s="9" t="s">
        <v>371</v>
      </c>
      <c r="F1" s="9" t="s">
        <v>0</v>
      </c>
      <c r="G1" s="9" t="s">
        <v>369</v>
      </c>
      <c r="H1" s="9" t="s">
        <v>370</v>
      </c>
      <c r="I1" s="9" t="s">
        <v>382</v>
      </c>
      <c r="J1" s="9" t="s">
        <v>372</v>
      </c>
      <c r="K1" s="9" t="s">
        <v>383</v>
      </c>
      <c r="L1" s="9" t="s">
        <v>373</v>
      </c>
      <c r="M1" s="9" t="s">
        <v>374</v>
      </c>
      <c r="N1" s="9" t="s">
        <v>375</v>
      </c>
      <c r="O1" s="9" t="s">
        <v>376</v>
      </c>
      <c r="P1" s="9" t="s">
        <v>377</v>
      </c>
      <c r="Q1" s="9" t="s">
        <v>378</v>
      </c>
      <c r="R1" s="9" t="s">
        <v>164</v>
      </c>
      <c r="S1" s="9" t="s">
        <v>379</v>
      </c>
      <c r="T1" s="9" t="s">
        <v>443</v>
      </c>
      <c r="U1" s="9" t="s">
        <v>386</v>
      </c>
      <c r="V1" s="18" t="s">
        <v>468</v>
      </c>
      <c r="W1" s="18" t="s">
        <v>469</v>
      </c>
      <c r="X1" s="18" t="s">
        <v>470</v>
      </c>
    </row>
    <row r="2" spans="1:24" x14ac:dyDescent="0.35">
      <c r="A2" t="s">
        <v>168</v>
      </c>
      <c r="B2" t="s">
        <v>45</v>
      </c>
      <c r="C2">
        <v>170.6</v>
      </c>
      <c r="D2">
        <v>6.4589999999999996</v>
      </c>
      <c r="E2">
        <v>2.11</v>
      </c>
      <c r="F2">
        <v>1060</v>
      </c>
      <c r="G2">
        <v>4.08</v>
      </c>
      <c r="H2">
        <v>-3.8E-3</v>
      </c>
      <c r="J2">
        <v>10</v>
      </c>
      <c r="T2" s="12">
        <v>587</v>
      </c>
      <c r="U2" s="17">
        <v>0.27691917912338487</v>
      </c>
      <c r="V2">
        <v>1</v>
      </c>
      <c r="W2">
        <v>1</v>
      </c>
      <c r="X2">
        <v>0</v>
      </c>
    </row>
    <row r="3" spans="1:24" x14ac:dyDescent="0.35">
      <c r="A3" t="s">
        <v>169</v>
      </c>
      <c r="B3" t="s">
        <v>24</v>
      </c>
      <c r="C3">
        <v>212.5</v>
      </c>
      <c r="D3">
        <v>9.2539999999999996</v>
      </c>
      <c r="E3">
        <v>2.57</v>
      </c>
      <c r="F3">
        <v>1420</v>
      </c>
      <c r="G3">
        <v>4.0599999999999996</v>
      </c>
      <c r="H3">
        <v>-2.8999999999999998E-3</v>
      </c>
      <c r="J3">
        <v>12</v>
      </c>
      <c r="U3" s="17"/>
      <c r="V3">
        <v>1</v>
      </c>
      <c r="W3">
        <v>1</v>
      </c>
      <c r="X3">
        <v>0</v>
      </c>
    </row>
    <row r="4" spans="1:24" x14ac:dyDescent="0.35">
      <c r="A4" t="s">
        <v>171</v>
      </c>
      <c r="B4" t="s">
        <v>41</v>
      </c>
      <c r="C4">
        <v>59.3</v>
      </c>
      <c r="D4">
        <v>2.6349999999999998</v>
      </c>
      <c r="E4">
        <v>2.12</v>
      </c>
      <c r="F4">
        <v>2110</v>
      </c>
      <c r="G4">
        <v>4.55</v>
      </c>
      <c r="H4">
        <v>-2.2000000000000001E-3</v>
      </c>
      <c r="J4">
        <v>5</v>
      </c>
      <c r="U4" s="17"/>
      <c r="V4">
        <v>1</v>
      </c>
      <c r="W4">
        <v>1</v>
      </c>
      <c r="X4">
        <v>0</v>
      </c>
    </row>
    <row r="5" spans="1:24" x14ac:dyDescent="0.35">
      <c r="A5" t="s">
        <v>172</v>
      </c>
      <c r="B5" t="s">
        <v>98</v>
      </c>
      <c r="C5">
        <v>207.4</v>
      </c>
      <c r="D5">
        <v>10.067</v>
      </c>
      <c r="E5">
        <v>2.36</v>
      </c>
      <c r="F5">
        <v>541</v>
      </c>
      <c r="G5">
        <v>5.91</v>
      </c>
      <c r="H5">
        <v>-1.09E-2</v>
      </c>
      <c r="I5">
        <v>2</v>
      </c>
      <c r="J5">
        <v>13</v>
      </c>
      <c r="N5">
        <v>14</v>
      </c>
      <c r="O5">
        <v>4.2000000000000003E-2</v>
      </c>
      <c r="P5">
        <v>13</v>
      </c>
      <c r="Q5">
        <v>4.2000000000000003E-2</v>
      </c>
      <c r="R5">
        <v>3</v>
      </c>
      <c r="S5">
        <v>0.9</v>
      </c>
      <c r="T5" s="12">
        <v>286</v>
      </c>
      <c r="U5" s="17">
        <v>0.28474661314601102</v>
      </c>
      <c r="V5">
        <v>1</v>
      </c>
      <c r="W5">
        <v>1</v>
      </c>
      <c r="X5">
        <v>0</v>
      </c>
    </row>
    <row r="6" spans="1:24" x14ac:dyDescent="0.35">
      <c r="A6" t="s">
        <v>173</v>
      </c>
      <c r="B6" t="s">
        <v>99</v>
      </c>
      <c r="C6">
        <v>224.3</v>
      </c>
      <c r="D6">
        <v>10.105</v>
      </c>
      <c r="E6">
        <v>2.4</v>
      </c>
      <c r="F6">
        <v>541</v>
      </c>
      <c r="G6">
        <v>5.91</v>
      </c>
      <c r="H6">
        <v>-1.09E-2</v>
      </c>
      <c r="J6">
        <v>13</v>
      </c>
      <c r="T6" s="12">
        <v>286</v>
      </c>
      <c r="U6" s="17">
        <v>0.28474661314601102</v>
      </c>
      <c r="V6">
        <v>1</v>
      </c>
      <c r="W6">
        <v>1</v>
      </c>
      <c r="X6">
        <v>0</v>
      </c>
    </row>
    <row r="7" spans="1:24" x14ac:dyDescent="0.35">
      <c r="A7" t="s">
        <v>276</v>
      </c>
      <c r="B7" t="s">
        <v>85</v>
      </c>
      <c r="C7">
        <v>439</v>
      </c>
      <c r="D7">
        <v>21.57</v>
      </c>
      <c r="E7">
        <v>2.04</v>
      </c>
      <c r="F7">
        <v>870</v>
      </c>
      <c r="G7">
        <v>4.09</v>
      </c>
      <c r="H7">
        <v>-4.7000000000000002E-3</v>
      </c>
      <c r="J7">
        <v>36</v>
      </c>
      <c r="U7" s="17"/>
      <c r="V7">
        <v>1</v>
      </c>
      <c r="W7">
        <v>1</v>
      </c>
      <c r="X7">
        <v>0</v>
      </c>
    </row>
    <row r="8" spans="1:24" x14ac:dyDescent="0.35">
      <c r="A8" t="s">
        <v>367</v>
      </c>
      <c r="B8" t="s">
        <v>8</v>
      </c>
      <c r="C8">
        <v>342</v>
      </c>
      <c r="D8">
        <v>11.525</v>
      </c>
      <c r="E8">
        <v>2.12</v>
      </c>
      <c r="F8">
        <v>1900</v>
      </c>
      <c r="G8">
        <v>6.2</v>
      </c>
      <c r="H8">
        <v>-1.6000000000000001E-3</v>
      </c>
      <c r="J8">
        <v>20</v>
      </c>
      <c r="T8" s="12">
        <v>921</v>
      </c>
      <c r="U8" s="17">
        <v>0.27623906705539358</v>
      </c>
      <c r="V8">
        <v>1</v>
      </c>
      <c r="W8">
        <v>1</v>
      </c>
      <c r="X8">
        <v>0</v>
      </c>
    </row>
    <row r="9" spans="1:24" x14ac:dyDescent="0.35">
      <c r="A9" t="s">
        <v>191</v>
      </c>
      <c r="B9" t="s">
        <v>402</v>
      </c>
      <c r="C9">
        <v>113</v>
      </c>
      <c r="D9">
        <v>5.0830000000000002</v>
      </c>
      <c r="E9">
        <v>1.36</v>
      </c>
      <c r="F9">
        <v>1740</v>
      </c>
      <c r="G9">
        <v>4</v>
      </c>
      <c r="H9">
        <v>-2.3E-3</v>
      </c>
      <c r="J9">
        <v>7.75</v>
      </c>
      <c r="U9" s="17"/>
      <c r="V9">
        <v>1</v>
      </c>
      <c r="W9">
        <v>1</v>
      </c>
      <c r="X9">
        <v>0</v>
      </c>
    </row>
    <row r="10" spans="1:24" x14ac:dyDescent="0.35">
      <c r="A10" t="s">
        <v>224</v>
      </c>
      <c r="B10" t="s">
        <v>406</v>
      </c>
      <c r="C10">
        <v>51.8</v>
      </c>
      <c r="D10">
        <v>2.54</v>
      </c>
      <c r="E10">
        <v>1.8</v>
      </c>
      <c r="F10">
        <v>2030</v>
      </c>
      <c r="G10">
        <v>4</v>
      </c>
      <c r="H10">
        <v>-2E-3</v>
      </c>
      <c r="J10">
        <v>5</v>
      </c>
      <c r="U10" s="17"/>
      <c r="V10">
        <v>1</v>
      </c>
      <c r="W10">
        <v>1</v>
      </c>
      <c r="X10">
        <v>0</v>
      </c>
    </row>
    <row r="11" spans="1:24" x14ac:dyDescent="0.35">
      <c r="A11" t="s">
        <v>277</v>
      </c>
      <c r="B11" t="s">
        <v>80</v>
      </c>
      <c r="C11">
        <v>413</v>
      </c>
      <c r="D11">
        <v>20.71</v>
      </c>
      <c r="E11">
        <v>2</v>
      </c>
      <c r="F11">
        <v>870</v>
      </c>
      <c r="G11">
        <v>4.09</v>
      </c>
      <c r="H11">
        <v>-4.7000000000000002E-3</v>
      </c>
      <c r="J11">
        <v>36</v>
      </c>
      <c r="U11" s="17"/>
      <c r="V11">
        <v>1</v>
      </c>
      <c r="W11">
        <v>1</v>
      </c>
      <c r="X11">
        <v>0</v>
      </c>
    </row>
    <row r="12" spans="1:24" x14ac:dyDescent="0.35">
      <c r="A12" t="s">
        <v>174</v>
      </c>
      <c r="B12" t="s">
        <v>100</v>
      </c>
      <c r="C12">
        <v>232</v>
      </c>
      <c r="D12">
        <v>9.74</v>
      </c>
      <c r="E12">
        <v>2.76</v>
      </c>
      <c r="F12">
        <v>400</v>
      </c>
      <c r="G12">
        <v>4.18</v>
      </c>
      <c r="H12">
        <v>-1.04E-2</v>
      </c>
      <c r="J12">
        <v>11</v>
      </c>
      <c r="U12" s="17"/>
      <c r="V12">
        <v>1</v>
      </c>
      <c r="W12">
        <v>1</v>
      </c>
      <c r="X12">
        <v>0</v>
      </c>
    </row>
    <row r="13" spans="1:24" x14ac:dyDescent="0.35">
      <c r="A13" t="s">
        <v>188</v>
      </c>
      <c r="B13" t="s">
        <v>20</v>
      </c>
      <c r="C13">
        <v>92.7</v>
      </c>
      <c r="D13">
        <v>5.1529999999999996</v>
      </c>
      <c r="E13">
        <v>1.81</v>
      </c>
      <c r="F13">
        <v>1442</v>
      </c>
      <c r="G13">
        <v>6.89</v>
      </c>
      <c r="H13">
        <v>-4.7999999999999996E-3</v>
      </c>
      <c r="J13">
        <v>8</v>
      </c>
      <c r="T13" s="12">
        <v>991</v>
      </c>
      <c r="U13" s="17">
        <v>0.24594086480943428</v>
      </c>
      <c r="V13">
        <v>1</v>
      </c>
      <c r="W13">
        <v>1</v>
      </c>
      <c r="X13">
        <v>0</v>
      </c>
    </row>
    <row r="14" spans="1:24" x14ac:dyDescent="0.35">
      <c r="A14" t="s">
        <v>176</v>
      </c>
      <c r="B14" t="s">
        <v>9</v>
      </c>
      <c r="C14">
        <v>316.39999999999998</v>
      </c>
      <c r="D14">
        <v>13.204000000000001</v>
      </c>
      <c r="E14">
        <v>2.86</v>
      </c>
      <c r="F14">
        <v>1588</v>
      </c>
      <c r="G14">
        <v>4.7</v>
      </c>
      <c r="H14">
        <v>-3.5999999999999999E-3</v>
      </c>
      <c r="J14">
        <v>20</v>
      </c>
      <c r="T14" s="12">
        <v>860</v>
      </c>
      <c r="U14" s="17">
        <v>0.27506538796861379</v>
      </c>
      <c r="V14">
        <v>1</v>
      </c>
      <c r="W14">
        <v>1</v>
      </c>
      <c r="X14">
        <v>0</v>
      </c>
    </row>
    <row r="15" spans="1:24" x14ac:dyDescent="0.35">
      <c r="A15" t="s">
        <v>353</v>
      </c>
      <c r="B15" t="s">
        <v>154</v>
      </c>
      <c r="C15">
        <v>106.9</v>
      </c>
      <c r="D15">
        <v>4.5940000000000003</v>
      </c>
      <c r="E15">
        <v>4.18</v>
      </c>
      <c r="F15">
        <v>543.79999999999995</v>
      </c>
      <c r="G15">
        <v>4.1900000000000004</v>
      </c>
      <c r="H15">
        <v>-7.7000000000000002E-3</v>
      </c>
      <c r="J15">
        <v>6</v>
      </c>
      <c r="T15" s="12">
        <v>293</v>
      </c>
      <c r="U15" s="17">
        <v>0.27345360824742271</v>
      </c>
      <c r="V15">
        <v>1</v>
      </c>
      <c r="W15">
        <v>1</v>
      </c>
      <c r="X15">
        <v>0</v>
      </c>
    </row>
    <row r="16" spans="1:24" x14ac:dyDescent="0.35">
      <c r="A16" t="s">
        <v>346</v>
      </c>
      <c r="B16" t="s">
        <v>147</v>
      </c>
      <c r="C16">
        <v>188.46</v>
      </c>
      <c r="D16">
        <v>6.6059999999999999</v>
      </c>
      <c r="E16">
        <v>3.46</v>
      </c>
      <c r="F16">
        <v>914</v>
      </c>
      <c r="G16">
        <v>3.88</v>
      </c>
      <c r="H16">
        <v>-4.3E-3</v>
      </c>
      <c r="I16">
        <v>2</v>
      </c>
      <c r="J16">
        <v>10</v>
      </c>
      <c r="N16">
        <v>11.91</v>
      </c>
      <c r="O16">
        <v>1.6E-2</v>
      </c>
      <c r="P16">
        <v>11.9</v>
      </c>
      <c r="Q16">
        <v>1.6E-2</v>
      </c>
      <c r="R16">
        <v>1</v>
      </c>
      <c r="S16">
        <v>1</v>
      </c>
      <c r="U16" s="17"/>
      <c r="V16">
        <v>1</v>
      </c>
      <c r="W16">
        <v>1</v>
      </c>
      <c r="X16">
        <v>0</v>
      </c>
    </row>
    <row r="17" spans="1:24" x14ac:dyDescent="0.35">
      <c r="A17" t="s">
        <v>267</v>
      </c>
      <c r="B17" t="s">
        <v>166</v>
      </c>
      <c r="C17">
        <v>418</v>
      </c>
      <c r="D17">
        <v>15.432</v>
      </c>
      <c r="E17">
        <v>3.8</v>
      </c>
      <c r="F17">
        <v>513</v>
      </c>
      <c r="G17">
        <v>7.33</v>
      </c>
      <c r="H17">
        <v>-1.43E-2</v>
      </c>
      <c r="J17">
        <v>22</v>
      </c>
      <c r="U17" s="17"/>
      <c r="V17">
        <v>1</v>
      </c>
      <c r="W17">
        <v>1</v>
      </c>
      <c r="X17">
        <v>0</v>
      </c>
    </row>
    <row r="18" spans="1:24" x14ac:dyDescent="0.35">
      <c r="A18" t="s">
        <v>175</v>
      </c>
      <c r="B18" t="s">
        <v>101</v>
      </c>
      <c r="C18">
        <v>200.5</v>
      </c>
      <c r="D18">
        <v>10.079000000000001</v>
      </c>
      <c r="E18">
        <v>1.41</v>
      </c>
      <c r="F18">
        <v>860</v>
      </c>
      <c r="G18">
        <v>4.09</v>
      </c>
      <c r="H18">
        <v>-4.7999999999999996E-3</v>
      </c>
      <c r="I18">
        <v>2</v>
      </c>
      <c r="J18">
        <v>13</v>
      </c>
      <c r="N18">
        <v>42.01</v>
      </c>
      <c r="O18">
        <v>0.1</v>
      </c>
      <c r="P18">
        <v>42</v>
      </c>
      <c r="Q18">
        <v>0.1</v>
      </c>
      <c r="R18">
        <v>1</v>
      </c>
      <c r="S18">
        <v>2</v>
      </c>
      <c r="T18" s="12">
        <v>399</v>
      </c>
      <c r="U18" s="17">
        <v>0.29538461538461541</v>
      </c>
      <c r="V18">
        <v>1</v>
      </c>
      <c r="W18">
        <v>1</v>
      </c>
      <c r="X18">
        <v>0</v>
      </c>
    </row>
    <row r="19" spans="1:24" x14ac:dyDescent="0.35">
      <c r="A19" t="s">
        <v>250</v>
      </c>
      <c r="B19" t="s">
        <v>61</v>
      </c>
      <c r="C19">
        <v>537</v>
      </c>
      <c r="D19">
        <v>26.54</v>
      </c>
      <c r="E19">
        <v>2.52</v>
      </c>
      <c r="F19">
        <v>700</v>
      </c>
      <c r="G19">
        <v>4.1100000000000003</v>
      </c>
      <c r="H19">
        <v>-5.8999999999999999E-3</v>
      </c>
      <c r="J19">
        <v>41</v>
      </c>
      <c r="T19" s="12">
        <v>405.83702330777396</v>
      </c>
      <c r="U19" s="17">
        <v>0.25706499293474128</v>
      </c>
      <c r="V19">
        <v>1</v>
      </c>
      <c r="W19">
        <v>1</v>
      </c>
      <c r="X19">
        <v>0</v>
      </c>
    </row>
    <row r="20" spans="1:24" x14ac:dyDescent="0.35">
      <c r="A20" t="s">
        <v>283</v>
      </c>
      <c r="B20" t="s">
        <v>86</v>
      </c>
      <c r="C20">
        <v>3600</v>
      </c>
      <c r="D20">
        <v>175.48</v>
      </c>
      <c r="E20">
        <v>2.6</v>
      </c>
      <c r="F20">
        <v>496</v>
      </c>
      <c r="G20">
        <v>6.31</v>
      </c>
      <c r="H20">
        <v>-1.2699999999999999E-2</v>
      </c>
      <c r="J20">
        <v>291</v>
      </c>
      <c r="U20" s="17"/>
      <c r="V20">
        <v>1</v>
      </c>
      <c r="W20">
        <v>1</v>
      </c>
      <c r="X20">
        <v>0</v>
      </c>
    </row>
    <row r="21" spans="1:24" x14ac:dyDescent="0.35">
      <c r="A21" t="s">
        <v>456</v>
      </c>
      <c r="B21" t="s">
        <v>426</v>
      </c>
      <c r="C21">
        <v>400.6</v>
      </c>
      <c r="D21">
        <v>32.81</v>
      </c>
      <c r="E21">
        <v>3</v>
      </c>
      <c r="F21">
        <v>846</v>
      </c>
      <c r="G21">
        <v>6.6</v>
      </c>
      <c r="J21">
        <v>21</v>
      </c>
      <c r="T21" s="12">
        <v>1018</v>
      </c>
      <c r="U21" s="17">
        <v>0.29328550155678895</v>
      </c>
      <c r="V21">
        <v>1</v>
      </c>
      <c r="W21">
        <v>1</v>
      </c>
      <c r="X21">
        <v>0</v>
      </c>
    </row>
    <row r="22" spans="1:24" x14ac:dyDescent="0.35">
      <c r="A22" t="s">
        <v>384</v>
      </c>
      <c r="B22" t="s">
        <v>385</v>
      </c>
      <c r="C22">
        <v>383.2</v>
      </c>
      <c r="D22">
        <v>31.67</v>
      </c>
      <c r="E22">
        <v>3.29</v>
      </c>
      <c r="F22">
        <v>868</v>
      </c>
      <c r="G22">
        <v>5.63</v>
      </c>
      <c r="J22">
        <v>21</v>
      </c>
      <c r="T22" s="12">
        <v>1018</v>
      </c>
      <c r="U22" s="17">
        <v>0.29328550155678895</v>
      </c>
      <c r="V22">
        <v>1</v>
      </c>
      <c r="W22">
        <v>1</v>
      </c>
      <c r="X22">
        <v>0</v>
      </c>
    </row>
    <row r="23" spans="1:24" x14ac:dyDescent="0.35">
      <c r="A23" t="s">
        <v>459</v>
      </c>
      <c r="B23" t="s">
        <v>427</v>
      </c>
      <c r="C23">
        <v>390.4</v>
      </c>
      <c r="D23">
        <v>31.88</v>
      </c>
      <c r="E23">
        <v>3.36</v>
      </c>
      <c r="F23">
        <v>913</v>
      </c>
      <c r="G23">
        <v>5.55</v>
      </c>
      <c r="J23">
        <v>21</v>
      </c>
      <c r="T23" s="12">
        <v>1018</v>
      </c>
      <c r="U23" s="17">
        <v>0.29328550155678895</v>
      </c>
      <c r="V23">
        <v>1</v>
      </c>
      <c r="W23">
        <v>1</v>
      </c>
      <c r="X23">
        <v>0</v>
      </c>
    </row>
    <row r="24" spans="1:24" x14ac:dyDescent="0.35">
      <c r="A24" t="s">
        <v>347</v>
      </c>
      <c r="B24" t="s">
        <v>148</v>
      </c>
      <c r="C24">
        <v>89.8</v>
      </c>
      <c r="D24">
        <v>3.415</v>
      </c>
      <c r="E24">
        <v>6.14</v>
      </c>
      <c r="F24">
        <v>614</v>
      </c>
      <c r="G24">
        <v>5.87</v>
      </c>
      <c r="H24">
        <v>-9.5999999999999992E-3</v>
      </c>
      <c r="I24">
        <v>1</v>
      </c>
      <c r="J24">
        <v>5</v>
      </c>
      <c r="K24">
        <v>1240</v>
      </c>
      <c r="L24">
        <v>9</v>
      </c>
      <c r="M24">
        <v>4.4999999999999998E-2</v>
      </c>
      <c r="T24" s="12">
        <v>385</v>
      </c>
      <c r="U24" s="17">
        <v>0.177734375</v>
      </c>
      <c r="V24">
        <v>1</v>
      </c>
      <c r="W24">
        <v>1</v>
      </c>
      <c r="X24">
        <v>0</v>
      </c>
    </row>
    <row r="25" spans="1:24" x14ac:dyDescent="0.35">
      <c r="A25" t="s">
        <v>320</v>
      </c>
      <c r="B25" t="s">
        <v>123</v>
      </c>
      <c r="C25">
        <v>50.4</v>
      </c>
      <c r="D25">
        <v>2.1150000000000002</v>
      </c>
      <c r="E25">
        <v>2</v>
      </c>
      <c r="F25">
        <v>953</v>
      </c>
      <c r="G25">
        <v>3.88</v>
      </c>
      <c r="H25">
        <v>-4.1000000000000003E-3</v>
      </c>
      <c r="J25">
        <v>3</v>
      </c>
      <c r="U25" s="17"/>
      <c r="V25">
        <v>1</v>
      </c>
      <c r="W25">
        <v>1</v>
      </c>
      <c r="X25">
        <v>0</v>
      </c>
    </row>
    <row r="26" spans="1:24" x14ac:dyDescent="0.35">
      <c r="A26" t="s">
        <v>321</v>
      </c>
      <c r="B26" t="s">
        <v>124</v>
      </c>
      <c r="C26">
        <v>113.7</v>
      </c>
      <c r="D26">
        <v>3.137</v>
      </c>
      <c r="E26">
        <v>2.91</v>
      </c>
      <c r="F26">
        <v>2230</v>
      </c>
      <c r="G26">
        <v>4.04</v>
      </c>
      <c r="H26">
        <v>-1.8E-3</v>
      </c>
      <c r="J26">
        <v>5</v>
      </c>
      <c r="U26" s="17"/>
      <c r="V26">
        <v>1</v>
      </c>
      <c r="W26">
        <v>1</v>
      </c>
      <c r="X26">
        <v>0</v>
      </c>
    </row>
    <row r="27" spans="1:24" x14ac:dyDescent="0.35">
      <c r="A27" t="s">
        <v>343</v>
      </c>
      <c r="B27" t="s">
        <v>144</v>
      </c>
      <c r="C27">
        <v>63.2</v>
      </c>
      <c r="D27">
        <v>2.4630000000000001</v>
      </c>
      <c r="E27">
        <v>6.2</v>
      </c>
      <c r="F27">
        <v>415</v>
      </c>
      <c r="G27">
        <v>6.45</v>
      </c>
      <c r="H27">
        <v>-1.55E-2</v>
      </c>
      <c r="J27">
        <v>5</v>
      </c>
      <c r="U27" s="17"/>
      <c r="V27">
        <v>1</v>
      </c>
      <c r="W27">
        <v>1</v>
      </c>
      <c r="X27">
        <v>0</v>
      </c>
    </row>
    <row r="28" spans="1:24" x14ac:dyDescent="0.35">
      <c r="A28" t="s">
        <v>233</v>
      </c>
      <c r="B28" t="s">
        <v>47</v>
      </c>
      <c r="C28">
        <v>127</v>
      </c>
      <c r="D28">
        <v>6.05</v>
      </c>
      <c r="E28">
        <v>2.31</v>
      </c>
      <c r="F28">
        <v>1192</v>
      </c>
      <c r="G28">
        <v>5.19</v>
      </c>
      <c r="H28">
        <v>-4.4000000000000003E-3</v>
      </c>
      <c r="J28">
        <v>9.5</v>
      </c>
      <c r="U28" s="17"/>
      <c r="V28">
        <v>1</v>
      </c>
      <c r="W28">
        <v>1</v>
      </c>
      <c r="X28">
        <v>0</v>
      </c>
    </row>
    <row r="29" spans="1:24" x14ac:dyDescent="0.35">
      <c r="A29" t="s">
        <v>348</v>
      </c>
      <c r="B29" t="s">
        <v>149</v>
      </c>
      <c r="C29">
        <v>92.5</v>
      </c>
      <c r="D29">
        <v>3.6890000000000001</v>
      </c>
      <c r="E29">
        <v>2.52</v>
      </c>
      <c r="F29">
        <v>733</v>
      </c>
      <c r="G29">
        <v>4.0599999999999996</v>
      </c>
      <c r="H29">
        <v>-5.4999999999999997E-3</v>
      </c>
      <c r="I29">
        <v>1</v>
      </c>
      <c r="J29">
        <v>5</v>
      </c>
      <c r="K29">
        <v>1240</v>
      </c>
      <c r="L29">
        <v>10</v>
      </c>
      <c r="M29">
        <v>0.04</v>
      </c>
      <c r="T29" s="12">
        <v>320</v>
      </c>
      <c r="U29" s="17">
        <v>0.30944819372766968</v>
      </c>
      <c r="V29">
        <v>1</v>
      </c>
      <c r="W29">
        <v>1</v>
      </c>
      <c r="X29">
        <v>0</v>
      </c>
    </row>
    <row r="30" spans="1:24" x14ac:dyDescent="0.35">
      <c r="A30" t="s">
        <v>225</v>
      </c>
      <c r="B30" t="s">
        <v>407</v>
      </c>
      <c r="C30">
        <v>73.5</v>
      </c>
      <c r="D30">
        <v>2.7450000000000001</v>
      </c>
      <c r="E30">
        <v>1.87</v>
      </c>
      <c r="F30">
        <v>2360</v>
      </c>
      <c r="G30">
        <v>3.9</v>
      </c>
      <c r="H30">
        <v>-1.6000000000000001E-3</v>
      </c>
      <c r="J30">
        <v>5</v>
      </c>
      <c r="T30" s="12">
        <v>1250</v>
      </c>
      <c r="U30" s="17">
        <v>0.2673697270471464</v>
      </c>
      <c r="V30">
        <v>1</v>
      </c>
      <c r="W30">
        <v>1</v>
      </c>
      <c r="X30">
        <v>0</v>
      </c>
    </row>
    <row r="31" spans="1:24" x14ac:dyDescent="0.35">
      <c r="A31" t="s">
        <v>299</v>
      </c>
      <c r="B31" t="s">
        <v>102</v>
      </c>
      <c r="C31">
        <v>135</v>
      </c>
      <c r="D31">
        <v>5.67</v>
      </c>
      <c r="E31">
        <v>4.67</v>
      </c>
      <c r="F31">
        <v>465</v>
      </c>
      <c r="G31">
        <v>4.16</v>
      </c>
      <c r="H31">
        <v>-8.8999999999999999E-3</v>
      </c>
      <c r="J31">
        <v>7</v>
      </c>
      <c r="U31" s="17"/>
      <c r="V31">
        <v>1</v>
      </c>
      <c r="W31">
        <v>1</v>
      </c>
      <c r="X31">
        <v>0</v>
      </c>
    </row>
    <row r="32" spans="1:24" x14ac:dyDescent="0.35">
      <c r="A32" t="s">
        <v>300</v>
      </c>
      <c r="B32" t="s">
        <v>103</v>
      </c>
      <c r="C32">
        <v>118.7</v>
      </c>
      <c r="D32">
        <v>5.6029999999999998</v>
      </c>
      <c r="E32">
        <v>4.5</v>
      </c>
      <c r="F32">
        <v>465</v>
      </c>
      <c r="G32">
        <v>4.16</v>
      </c>
      <c r="H32">
        <v>-8.8999999999999999E-3</v>
      </c>
      <c r="J32">
        <v>7</v>
      </c>
      <c r="U32" s="17"/>
      <c r="V32">
        <v>1</v>
      </c>
      <c r="W32">
        <v>1</v>
      </c>
      <c r="X32">
        <v>0</v>
      </c>
    </row>
    <row r="33" spans="1:24" x14ac:dyDescent="0.35">
      <c r="A33" t="s">
        <v>368</v>
      </c>
      <c r="B33" t="s">
        <v>42</v>
      </c>
      <c r="C33">
        <v>99.5</v>
      </c>
      <c r="D33">
        <v>4.8179999999999996</v>
      </c>
      <c r="E33">
        <v>1.58</v>
      </c>
      <c r="F33">
        <v>1782</v>
      </c>
      <c r="G33">
        <v>4</v>
      </c>
      <c r="H33">
        <v>-2.2000000000000001E-3</v>
      </c>
      <c r="J33">
        <v>8</v>
      </c>
      <c r="U33" s="17"/>
      <c r="V33">
        <v>1</v>
      </c>
      <c r="W33">
        <v>1</v>
      </c>
      <c r="X33">
        <v>0</v>
      </c>
    </row>
    <row r="34" spans="1:24" x14ac:dyDescent="0.35">
      <c r="A34" t="s">
        <v>234</v>
      </c>
      <c r="B34" t="s">
        <v>48</v>
      </c>
      <c r="C34">
        <v>135</v>
      </c>
      <c r="D34">
        <v>6.3559999999999999</v>
      </c>
      <c r="E34">
        <v>2.08</v>
      </c>
      <c r="F34">
        <v>1192</v>
      </c>
      <c r="G34">
        <v>5.19</v>
      </c>
      <c r="H34">
        <v>-4.4000000000000003E-3</v>
      </c>
      <c r="I34">
        <v>2</v>
      </c>
      <c r="J34">
        <v>10</v>
      </c>
      <c r="N34">
        <v>3.8</v>
      </c>
      <c r="O34">
        <v>0.01</v>
      </c>
      <c r="P34">
        <v>3.8</v>
      </c>
      <c r="Q34">
        <v>0.01</v>
      </c>
      <c r="R34">
        <v>1</v>
      </c>
      <c r="S34">
        <v>0.25</v>
      </c>
      <c r="U34" s="17"/>
      <c r="V34">
        <v>1</v>
      </c>
      <c r="W34">
        <v>1</v>
      </c>
      <c r="X34">
        <v>0</v>
      </c>
    </row>
    <row r="35" spans="1:24" x14ac:dyDescent="0.35">
      <c r="A35" t="s">
        <v>268</v>
      </c>
      <c r="B35" t="s">
        <v>72</v>
      </c>
      <c r="C35">
        <v>290</v>
      </c>
      <c r="D35">
        <v>13.957000000000001</v>
      </c>
      <c r="E35">
        <v>3.07</v>
      </c>
      <c r="F35">
        <v>700</v>
      </c>
      <c r="G35">
        <v>4.1100000000000003</v>
      </c>
      <c r="H35">
        <v>-5.8999999999999999E-3</v>
      </c>
      <c r="J35">
        <v>21</v>
      </c>
      <c r="U35" s="17"/>
      <c r="V35">
        <v>1</v>
      </c>
      <c r="W35">
        <v>1</v>
      </c>
      <c r="X35">
        <v>0</v>
      </c>
    </row>
    <row r="36" spans="1:24" x14ac:dyDescent="0.35">
      <c r="A36" t="s">
        <v>284</v>
      </c>
      <c r="B36" t="s">
        <v>87</v>
      </c>
      <c r="C36">
        <v>221.3</v>
      </c>
      <c r="D36">
        <v>10.746</v>
      </c>
      <c r="E36">
        <v>2.2000000000000002</v>
      </c>
      <c r="F36">
        <v>628</v>
      </c>
      <c r="G36">
        <v>4</v>
      </c>
      <c r="H36">
        <v>-6.4000000000000003E-3</v>
      </c>
      <c r="J36">
        <v>18</v>
      </c>
      <c r="U36" s="17"/>
      <c r="V36">
        <v>1</v>
      </c>
      <c r="W36">
        <v>1</v>
      </c>
      <c r="X36">
        <v>0</v>
      </c>
    </row>
    <row r="37" spans="1:24" x14ac:dyDescent="0.35">
      <c r="A37" t="s">
        <v>278</v>
      </c>
      <c r="B37" t="s">
        <v>81</v>
      </c>
      <c r="C37">
        <v>437</v>
      </c>
      <c r="D37">
        <v>13.648664445732601</v>
      </c>
      <c r="E37">
        <v>2.1536</v>
      </c>
      <c r="F37">
        <v>1430.087</v>
      </c>
      <c r="G37">
        <v>8.5068000000000001</v>
      </c>
      <c r="H37">
        <v>-5.9499999999999997E-2</v>
      </c>
      <c r="J37">
        <v>22</v>
      </c>
      <c r="U37" s="17"/>
      <c r="V37">
        <v>1</v>
      </c>
      <c r="W37">
        <v>1</v>
      </c>
      <c r="X37">
        <v>0</v>
      </c>
    </row>
    <row r="38" spans="1:24" x14ac:dyDescent="0.35">
      <c r="A38" t="s">
        <v>235</v>
      </c>
      <c r="B38" t="s">
        <v>44</v>
      </c>
      <c r="C38">
        <v>132</v>
      </c>
      <c r="D38">
        <v>6.2640000000000002</v>
      </c>
      <c r="E38">
        <v>2.11</v>
      </c>
      <c r="F38">
        <v>1059</v>
      </c>
      <c r="G38">
        <v>8.65</v>
      </c>
      <c r="H38">
        <v>-8.2000000000000007E-3</v>
      </c>
      <c r="J38">
        <v>10</v>
      </c>
      <c r="T38" s="12">
        <v>770</v>
      </c>
      <c r="U38" s="17">
        <v>0.20308483290488433</v>
      </c>
      <c r="V38">
        <v>1</v>
      </c>
      <c r="W38">
        <v>1</v>
      </c>
      <c r="X38">
        <v>0</v>
      </c>
    </row>
    <row r="39" spans="1:24" x14ac:dyDescent="0.35">
      <c r="A39" t="s">
        <v>236</v>
      </c>
      <c r="B39" t="s">
        <v>49</v>
      </c>
      <c r="C39">
        <v>131.69999999999999</v>
      </c>
      <c r="D39">
        <v>6.0990000000000002</v>
      </c>
      <c r="E39">
        <v>2.2599999999999998</v>
      </c>
      <c r="F39">
        <v>1500</v>
      </c>
      <c r="G39">
        <v>5.5</v>
      </c>
      <c r="H39">
        <v>-3.5999999999999999E-3</v>
      </c>
      <c r="J39">
        <v>10</v>
      </c>
      <c r="T39" s="12">
        <v>770</v>
      </c>
      <c r="U39" s="17">
        <v>0.20308483290488433</v>
      </c>
      <c r="V39">
        <v>1</v>
      </c>
      <c r="W39">
        <v>1</v>
      </c>
      <c r="X39">
        <v>0</v>
      </c>
    </row>
    <row r="40" spans="1:24" x14ac:dyDescent="0.35">
      <c r="A40" t="s">
        <v>182</v>
      </c>
      <c r="B40" t="s">
        <v>14</v>
      </c>
      <c r="C40">
        <v>443</v>
      </c>
      <c r="D40">
        <v>19.785</v>
      </c>
      <c r="E40">
        <v>2.91</v>
      </c>
      <c r="F40">
        <v>1194</v>
      </c>
      <c r="G40">
        <v>4.79</v>
      </c>
      <c r="H40">
        <v>-4.0000000000000001E-3</v>
      </c>
      <c r="J40">
        <v>33</v>
      </c>
      <c r="U40" s="17"/>
      <c r="V40">
        <v>1</v>
      </c>
      <c r="W40">
        <v>1</v>
      </c>
      <c r="X40">
        <v>0</v>
      </c>
    </row>
    <row r="41" spans="1:24" x14ac:dyDescent="0.35">
      <c r="A41" t="s">
        <v>210</v>
      </c>
      <c r="B41" t="s">
        <v>33</v>
      </c>
      <c r="C41">
        <v>301</v>
      </c>
      <c r="D41">
        <v>13.648572608083876</v>
      </c>
      <c r="E41">
        <v>2.1559499999999998</v>
      </c>
      <c r="F41">
        <v>1425.5325</v>
      </c>
      <c r="G41">
        <v>8.4427000000000003</v>
      </c>
      <c r="H41">
        <v>-5.9220000000000002E-2</v>
      </c>
      <c r="J41">
        <v>22</v>
      </c>
      <c r="U41" s="17">
        <v>0.26</v>
      </c>
      <c r="V41">
        <v>1</v>
      </c>
      <c r="W41">
        <v>1</v>
      </c>
      <c r="X41">
        <v>0</v>
      </c>
    </row>
    <row r="42" spans="1:24" x14ac:dyDescent="0.35">
      <c r="A42" t="s">
        <v>306</v>
      </c>
      <c r="B42" t="s">
        <v>109</v>
      </c>
      <c r="C42">
        <v>39.6</v>
      </c>
      <c r="D42">
        <v>2.0640000000000001</v>
      </c>
      <c r="E42">
        <v>1.23</v>
      </c>
      <c r="F42">
        <v>979</v>
      </c>
      <c r="G42">
        <v>4.1900000000000004</v>
      </c>
      <c r="H42">
        <v>-4.3E-3</v>
      </c>
      <c r="J42">
        <v>3</v>
      </c>
      <c r="U42" s="17"/>
      <c r="V42">
        <v>1</v>
      </c>
      <c r="W42">
        <v>1</v>
      </c>
      <c r="X42">
        <v>0</v>
      </c>
    </row>
    <row r="43" spans="1:24" x14ac:dyDescent="0.35">
      <c r="A43" t="s">
        <v>363</v>
      </c>
      <c r="B43" t="s">
        <v>159</v>
      </c>
      <c r="C43">
        <v>33.14</v>
      </c>
      <c r="D43">
        <v>0.71099999999999997</v>
      </c>
      <c r="E43">
        <v>3.58</v>
      </c>
      <c r="F43">
        <v>1625</v>
      </c>
      <c r="G43">
        <v>4.24</v>
      </c>
      <c r="H43">
        <v>-2.5999999999999999E-3</v>
      </c>
      <c r="J43">
        <v>1</v>
      </c>
      <c r="T43" s="12">
        <v>469</v>
      </c>
      <c r="U43" s="17">
        <v>0.34666521360069746</v>
      </c>
      <c r="V43">
        <v>1</v>
      </c>
      <c r="W43">
        <v>1</v>
      </c>
      <c r="X43">
        <v>0</v>
      </c>
    </row>
    <row r="44" spans="1:24" x14ac:dyDescent="0.35">
      <c r="A44" t="s">
        <v>217</v>
      </c>
      <c r="B44" t="s">
        <v>39</v>
      </c>
      <c r="C44">
        <v>404.1</v>
      </c>
      <c r="D44">
        <v>23.321999999999999</v>
      </c>
      <c r="E44">
        <v>0.68</v>
      </c>
      <c r="F44">
        <v>1290</v>
      </c>
      <c r="G44">
        <v>4.0999999999999996</v>
      </c>
      <c r="H44">
        <v>-3.0999999999999999E-3</v>
      </c>
      <c r="I44">
        <v>2</v>
      </c>
      <c r="J44">
        <v>29</v>
      </c>
      <c r="N44">
        <v>36.71</v>
      </c>
      <c r="O44">
        <v>0.1</v>
      </c>
      <c r="P44">
        <v>36.700000000000003</v>
      </c>
      <c r="Q44">
        <v>0.1</v>
      </c>
      <c r="R44">
        <v>2</v>
      </c>
      <c r="S44">
        <v>1.5</v>
      </c>
      <c r="U44" s="17"/>
      <c r="V44">
        <v>1</v>
      </c>
      <c r="W44">
        <v>1</v>
      </c>
      <c r="X44">
        <v>0</v>
      </c>
    </row>
    <row r="45" spans="1:24" x14ac:dyDescent="0.35">
      <c r="A45" t="s">
        <v>322</v>
      </c>
      <c r="B45" t="s">
        <v>125</v>
      </c>
      <c r="C45">
        <v>50.9</v>
      </c>
      <c r="D45">
        <v>2.5579999999999998</v>
      </c>
      <c r="E45">
        <v>1.8</v>
      </c>
      <c r="F45">
        <v>2540</v>
      </c>
      <c r="G45">
        <v>4.34</v>
      </c>
      <c r="H45">
        <v>-1.6999999999999999E-3</v>
      </c>
      <c r="J45">
        <v>5</v>
      </c>
      <c r="T45" s="12">
        <v>1620</v>
      </c>
      <c r="U45" s="17">
        <v>0.23442622950819672</v>
      </c>
      <c r="V45">
        <v>1</v>
      </c>
      <c r="W45">
        <v>1</v>
      </c>
      <c r="X45">
        <v>0</v>
      </c>
    </row>
    <row r="46" spans="1:24" x14ac:dyDescent="0.35">
      <c r="A46" t="s">
        <v>307</v>
      </c>
      <c r="B46" t="s">
        <v>110</v>
      </c>
      <c r="C46">
        <v>50.86</v>
      </c>
      <c r="D46">
        <v>2.7450000000000001</v>
      </c>
      <c r="E46">
        <v>0</v>
      </c>
      <c r="F46">
        <v>160</v>
      </c>
      <c r="G46">
        <v>4.3499999999999996</v>
      </c>
      <c r="H46">
        <v>-2.7199999999999998E-2</v>
      </c>
      <c r="J46">
        <v>3</v>
      </c>
      <c r="T46" s="12">
        <v>391</v>
      </c>
      <c r="U46" s="17">
        <v>-0.16421291053227632</v>
      </c>
      <c r="V46">
        <v>1</v>
      </c>
      <c r="W46">
        <v>1</v>
      </c>
      <c r="X46">
        <v>0</v>
      </c>
    </row>
    <row r="47" spans="1:24" x14ac:dyDescent="0.35">
      <c r="A47" t="s">
        <v>252</v>
      </c>
      <c r="B47" t="s">
        <v>62</v>
      </c>
      <c r="C47">
        <v>538</v>
      </c>
      <c r="D47">
        <v>26.33</v>
      </c>
      <c r="E47">
        <v>2.52</v>
      </c>
      <c r="F47">
        <v>700</v>
      </c>
      <c r="G47">
        <v>4.1100000000000003</v>
      </c>
      <c r="H47">
        <v>-5.8999999999999999E-3</v>
      </c>
      <c r="J47">
        <v>41</v>
      </c>
      <c r="T47" s="12">
        <v>405.83702330777396</v>
      </c>
      <c r="U47" s="17">
        <v>0.25706499293474128</v>
      </c>
      <c r="V47">
        <v>1</v>
      </c>
      <c r="W47">
        <v>1</v>
      </c>
      <c r="X47">
        <v>0</v>
      </c>
    </row>
    <row r="48" spans="1:24" x14ac:dyDescent="0.35">
      <c r="A48" t="s">
        <v>323</v>
      </c>
      <c r="B48" t="s">
        <v>126</v>
      </c>
      <c r="C48">
        <v>92.4</v>
      </c>
      <c r="D48">
        <v>2.3439999999999999</v>
      </c>
      <c r="E48">
        <v>3.33</v>
      </c>
      <c r="F48">
        <v>1310</v>
      </c>
      <c r="G48">
        <v>5.7</v>
      </c>
      <c r="H48">
        <v>-4.3E-3</v>
      </c>
      <c r="J48">
        <v>3</v>
      </c>
      <c r="U48" s="17"/>
      <c r="V48">
        <v>1</v>
      </c>
      <c r="W48">
        <v>1</v>
      </c>
      <c r="X48">
        <v>0</v>
      </c>
    </row>
    <row r="49" spans="1:24" x14ac:dyDescent="0.35">
      <c r="A49" t="s">
        <v>279</v>
      </c>
      <c r="B49" t="s">
        <v>82</v>
      </c>
      <c r="C49">
        <v>584</v>
      </c>
      <c r="D49">
        <v>21.62</v>
      </c>
      <c r="E49">
        <v>2.27</v>
      </c>
      <c r="F49">
        <v>870</v>
      </c>
      <c r="G49">
        <v>4.09</v>
      </c>
      <c r="H49">
        <v>-4.7000000000000002E-3</v>
      </c>
      <c r="J49">
        <v>36</v>
      </c>
      <c r="U49" s="17"/>
      <c r="V49">
        <v>1</v>
      </c>
      <c r="W49">
        <v>1</v>
      </c>
      <c r="X49">
        <v>0</v>
      </c>
    </row>
    <row r="50" spans="1:24" x14ac:dyDescent="0.35">
      <c r="A50" t="s">
        <v>261</v>
      </c>
      <c r="B50" t="s">
        <v>70</v>
      </c>
      <c r="C50">
        <v>1650</v>
      </c>
      <c r="D50">
        <v>55.74</v>
      </c>
      <c r="E50">
        <v>2.75</v>
      </c>
      <c r="F50">
        <v>630</v>
      </c>
      <c r="G50">
        <v>4.12</v>
      </c>
      <c r="H50">
        <v>-6.4999999999999997E-3</v>
      </c>
      <c r="J50">
        <v>90</v>
      </c>
      <c r="U50" s="17"/>
      <c r="V50">
        <v>1</v>
      </c>
      <c r="W50">
        <v>1</v>
      </c>
      <c r="X50">
        <v>0</v>
      </c>
    </row>
    <row r="51" spans="1:24" x14ac:dyDescent="0.35">
      <c r="A51" t="s">
        <v>364</v>
      </c>
      <c r="B51" t="s">
        <v>160</v>
      </c>
      <c r="C51">
        <v>2.38</v>
      </c>
      <c r="D51">
        <v>0.34200000000000003</v>
      </c>
      <c r="E51">
        <v>0.49</v>
      </c>
      <c r="F51">
        <v>4465</v>
      </c>
      <c r="G51">
        <v>1.61</v>
      </c>
      <c r="H51">
        <v>-4.0000000000000002E-4</v>
      </c>
      <c r="J51">
        <v>1</v>
      </c>
      <c r="T51" s="12">
        <v>5380</v>
      </c>
      <c r="U51" s="17">
        <v>7.0173102529960049E-2</v>
      </c>
      <c r="V51">
        <v>1</v>
      </c>
      <c r="W51">
        <v>1</v>
      </c>
      <c r="X51">
        <v>0</v>
      </c>
    </row>
    <row r="52" spans="1:24" x14ac:dyDescent="0.35">
      <c r="A52" t="s">
        <v>344</v>
      </c>
      <c r="B52" t="s">
        <v>145</v>
      </c>
      <c r="C52">
        <v>34.5</v>
      </c>
      <c r="D52">
        <v>1.786</v>
      </c>
      <c r="E52">
        <v>3.57</v>
      </c>
      <c r="F52">
        <v>2280</v>
      </c>
      <c r="G52">
        <v>4.04</v>
      </c>
      <c r="H52">
        <v>-1.8E-3</v>
      </c>
      <c r="J52">
        <v>4</v>
      </c>
      <c r="U52" s="17"/>
      <c r="V52">
        <v>1</v>
      </c>
      <c r="W52">
        <v>1</v>
      </c>
      <c r="X52">
        <v>0</v>
      </c>
    </row>
    <row r="53" spans="1:24" x14ac:dyDescent="0.35">
      <c r="A53" t="s">
        <v>237</v>
      </c>
      <c r="B53" t="s">
        <v>46</v>
      </c>
      <c r="C53">
        <v>142.9</v>
      </c>
      <c r="D53">
        <v>6.6189999999999998</v>
      </c>
      <c r="E53">
        <v>2.73</v>
      </c>
      <c r="F53">
        <v>1192</v>
      </c>
      <c r="G53">
        <v>5.19</v>
      </c>
      <c r="H53">
        <v>-4.4000000000000003E-3</v>
      </c>
      <c r="J53">
        <v>10</v>
      </c>
      <c r="T53" s="12">
        <v>670</v>
      </c>
      <c r="U53" s="17">
        <v>0.25246305418719212</v>
      </c>
      <c r="V53">
        <v>1</v>
      </c>
      <c r="W53">
        <v>1</v>
      </c>
      <c r="X53">
        <v>0</v>
      </c>
    </row>
    <row r="54" spans="1:24" x14ac:dyDescent="0.35">
      <c r="A54" t="s">
        <v>349</v>
      </c>
      <c r="B54" t="s">
        <v>150</v>
      </c>
      <c r="C54">
        <v>156.1</v>
      </c>
      <c r="D54">
        <v>6.4290000000000003</v>
      </c>
      <c r="E54">
        <v>3.28</v>
      </c>
      <c r="F54">
        <v>943</v>
      </c>
      <c r="G54">
        <v>3.74</v>
      </c>
      <c r="H54">
        <v>-4.0000000000000001E-3</v>
      </c>
      <c r="I54">
        <v>2</v>
      </c>
      <c r="J54">
        <v>10</v>
      </c>
      <c r="N54">
        <v>11.91</v>
      </c>
      <c r="O54">
        <v>1.6E-2</v>
      </c>
      <c r="P54">
        <v>11.9</v>
      </c>
      <c r="Q54">
        <v>1.6E-2</v>
      </c>
      <c r="R54">
        <v>1</v>
      </c>
      <c r="S54">
        <v>1</v>
      </c>
      <c r="T54" s="12">
        <v>457</v>
      </c>
      <c r="U54" s="17">
        <v>0.29252421307506055</v>
      </c>
      <c r="V54">
        <v>1</v>
      </c>
      <c r="W54">
        <v>1</v>
      </c>
      <c r="X54">
        <v>0</v>
      </c>
    </row>
    <row r="55" spans="1:24" x14ac:dyDescent="0.35">
      <c r="A55" t="s">
        <v>270</v>
      </c>
      <c r="B55" t="s">
        <v>73</v>
      </c>
      <c r="C55">
        <v>318</v>
      </c>
      <c r="D55">
        <v>14.738</v>
      </c>
      <c r="E55">
        <v>3.8</v>
      </c>
      <c r="F55">
        <v>530</v>
      </c>
      <c r="G55">
        <v>7.33</v>
      </c>
      <c r="H55">
        <v>-1.43E-2</v>
      </c>
      <c r="J55">
        <v>22</v>
      </c>
      <c r="U55" s="17"/>
      <c r="V55">
        <v>1</v>
      </c>
      <c r="W55">
        <v>1</v>
      </c>
      <c r="X55">
        <v>0</v>
      </c>
    </row>
    <row r="56" spans="1:24" x14ac:dyDescent="0.35">
      <c r="A56" t="s">
        <v>238</v>
      </c>
      <c r="B56" t="s">
        <v>50</v>
      </c>
      <c r="C56">
        <v>132.5</v>
      </c>
      <c r="D56">
        <v>6.2619999999999996</v>
      </c>
      <c r="E56">
        <v>2.27</v>
      </c>
      <c r="F56">
        <v>1059</v>
      </c>
      <c r="G56">
        <v>8.65</v>
      </c>
      <c r="H56">
        <v>-8.2000000000000007E-3</v>
      </c>
      <c r="J56">
        <v>10</v>
      </c>
      <c r="T56" s="12">
        <v>770</v>
      </c>
      <c r="U56" s="17">
        <v>0.20308483290488433</v>
      </c>
      <c r="V56">
        <v>1</v>
      </c>
      <c r="W56">
        <v>1</v>
      </c>
      <c r="X56">
        <v>0</v>
      </c>
    </row>
    <row r="57" spans="1:24" x14ac:dyDescent="0.35">
      <c r="A57" t="s">
        <v>211</v>
      </c>
      <c r="B57" t="s">
        <v>34</v>
      </c>
      <c r="C57">
        <v>315</v>
      </c>
      <c r="D57">
        <v>13.809787427726189</v>
      </c>
      <c r="E57">
        <v>2.3011400000000002</v>
      </c>
      <c r="F57">
        <v>1274.1666</v>
      </c>
      <c r="G57">
        <v>3.25569</v>
      </c>
      <c r="H57">
        <v>-2.555E-2</v>
      </c>
      <c r="J57">
        <v>22</v>
      </c>
      <c r="U57" s="17">
        <v>0.26</v>
      </c>
      <c r="V57">
        <v>1</v>
      </c>
      <c r="W57">
        <v>1</v>
      </c>
      <c r="X57">
        <v>0</v>
      </c>
    </row>
    <row r="58" spans="1:24" x14ac:dyDescent="0.35">
      <c r="A58" t="s">
        <v>324</v>
      </c>
      <c r="B58" t="s">
        <v>127</v>
      </c>
      <c r="C58">
        <v>83</v>
      </c>
      <c r="D58">
        <v>2.9089999999999998</v>
      </c>
      <c r="E58">
        <v>1.59</v>
      </c>
      <c r="F58">
        <v>2380</v>
      </c>
      <c r="G58">
        <v>4</v>
      </c>
      <c r="H58">
        <v>-1.6999999999999999E-3</v>
      </c>
      <c r="J58">
        <v>5</v>
      </c>
      <c r="U58" s="17"/>
      <c r="V58">
        <v>1</v>
      </c>
      <c r="W58">
        <v>1</v>
      </c>
      <c r="X58">
        <v>0</v>
      </c>
    </row>
    <row r="59" spans="1:24" x14ac:dyDescent="0.35">
      <c r="A59" t="s">
        <v>183</v>
      </c>
      <c r="B59" t="s">
        <v>15</v>
      </c>
      <c r="C59">
        <v>151</v>
      </c>
      <c r="D59">
        <v>4.6310000000000002</v>
      </c>
      <c r="E59">
        <v>2.82</v>
      </c>
      <c r="F59">
        <v>1256</v>
      </c>
      <c r="G59">
        <v>4.68</v>
      </c>
      <c r="H59">
        <v>-3.7000000000000002E-3</v>
      </c>
      <c r="J59">
        <v>7</v>
      </c>
      <c r="T59" s="12">
        <v>512</v>
      </c>
      <c r="U59" s="17">
        <v>0.33307976526841993</v>
      </c>
      <c r="V59">
        <v>1</v>
      </c>
      <c r="W59">
        <v>1</v>
      </c>
      <c r="X59">
        <v>0</v>
      </c>
    </row>
    <row r="60" spans="1:24" x14ac:dyDescent="0.35">
      <c r="A60" t="s">
        <v>170</v>
      </c>
      <c r="B60" t="s">
        <v>388</v>
      </c>
      <c r="C60">
        <v>91.5</v>
      </c>
      <c r="D60">
        <v>2.76</v>
      </c>
      <c r="E60">
        <v>2.12</v>
      </c>
      <c r="F60">
        <v>2180</v>
      </c>
      <c r="G60">
        <v>4.55</v>
      </c>
      <c r="H60">
        <v>-2.2000000000000001E-3</v>
      </c>
      <c r="J60">
        <v>5</v>
      </c>
      <c r="U60" s="17"/>
      <c r="V60">
        <v>1</v>
      </c>
      <c r="W60">
        <v>1</v>
      </c>
      <c r="X60">
        <v>0</v>
      </c>
    </row>
    <row r="61" spans="1:24" x14ac:dyDescent="0.35">
      <c r="A61" t="s">
        <v>251</v>
      </c>
      <c r="B61" t="s">
        <v>387</v>
      </c>
      <c r="C61">
        <v>725</v>
      </c>
      <c r="D61">
        <v>27.87</v>
      </c>
      <c r="E61">
        <v>2.74</v>
      </c>
      <c r="F61">
        <v>700</v>
      </c>
      <c r="G61">
        <v>4.1100000000000003</v>
      </c>
      <c r="H61">
        <v>-5.8999999999999999E-3</v>
      </c>
      <c r="J61">
        <v>41</v>
      </c>
      <c r="U61" s="17"/>
      <c r="V61">
        <v>1</v>
      </c>
      <c r="W61">
        <v>1</v>
      </c>
      <c r="X61">
        <v>0</v>
      </c>
    </row>
    <row r="62" spans="1:24" x14ac:dyDescent="0.35">
      <c r="A62" t="s">
        <v>193</v>
      </c>
      <c r="B62" t="s">
        <v>392</v>
      </c>
      <c r="C62">
        <v>167</v>
      </c>
      <c r="D62">
        <v>6.98</v>
      </c>
      <c r="E62">
        <v>2.8</v>
      </c>
      <c r="F62">
        <v>1456</v>
      </c>
      <c r="G62">
        <v>4.0599999999999996</v>
      </c>
      <c r="H62">
        <v>-2.8E-3</v>
      </c>
      <c r="J62">
        <v>13</v>
      </c>
      <c r="U62" s="17"/>
      <c r="V62">
        <v>1</v>
      </c>
      <c r="W62">
        <v>1</v>
      </c>
      <c r="X62">
        <v>0</v>
      </c>
    </row>
    <row r="63" spans="1:24" x14ac:dyDescent="0.35">
      <c r="A63" t="s">
        <v>218</v>
      </c>
      <c r="B63" t="s">
        <v>395</v>
      </c>
      <c r="C63">
        <v>461</v>
      </c>
      <c r="D63">
        <v>23.71</v>
      </c>
      <c r="E63">
        <v>0.67</v>
      </c>
      <c r="F63">
        <v>1290</v>
      </c>
      <c r="G63">
        <v>4.0999999999999996</v>
      </c>
      <c r="H63">
        <v>-3.0999999999999999E-3</v>
      </c>
      <c r="I63">
        <v>2</v>
      </c>
      <c r="J63">
        <v>29</v>
      </c>
      <c r="N63">
        <v>36.71</v>
      </c>
      <c r="O63">
        <v>0.1</v>
      </c>
      <c r="P63">
        <v>36.700000000000003</v>
      </c>
      <c r="Q63">
        <v>0.1</v>
      </c>
      <c r="R63">
        <v>2</v>
      </c>
      <c r="S63">
        <v>1.5</v>
      </c>
      <c r="U63" s="17"/>
      <c r="V63">
        <v>1</v>
      </c>
      <c r="W63">
        <v>1</v>
      </c>
      <c r="X63">
        <v>0</v>
      </c>
    </row>
    <row r="64" spans="1:24" x14ac:dyDescent="0.35">
      <c r="A64" t="s">
        <v>212</v>
      </c>
      <c r="B64" t="s">
        <v>398</v>
      </c>
      <c r="C64">
        <v>329</v>
      </c>
      <c r="D64">
        <v>14.21</v>
      </c>
      <c r="E64">
        <v>2.31</v>
      </c>
      <c r="F64">
        <v>1513</v>
      </c>
      <c r="G64">
        <v>4</v>
      </c>
      <c r="H64">
        <v>-2.5999999999999999E-3</v>
      </c>
      <c r="J64">
        <v>22</v>
      </c>
      <c r="U64" s="17">
        <v>0.26</v>
      </c>
      <c r="V64">
        <v>1</v>
      </c>
      <c r="W64">
        <v>1</v>
      </c>
      <c r="X64">
        <v>0</v>
      </c>
    </row>
    <row r="65" spans="1:24" x14ac:dyDescent="0.35">
      <c r="A65" t="s">
        <v>221</v>
      </c>
      <c r="B65" t="s">
        <v>404</v>
      </c>
      <c r="C65">
        <v>762</v>
      </c>
      <c r="D65">
        <v>38.32</v>
      </c>
      <c r="E65">
        <v>0.49</v>
      </c>
      <c r="F65">
        <v>800</v>
      </c>
      <c r="G65">
        <v>4.0999999999999996</v>
      </c>
      <c r="H65">
        <v>-5.1000000000000004E-3</v>
      </c>
      <c r="J65">
        <v>48</v>
      </c>
      <c r="U65" s="17"/>
      <c r="V65">
        <v>1</v>
      </c>
      <c r="W65">
        <v>1</v>
      </c>
      <c r="X65">
        <v>0</v>
      </c>
    </row>
    <row r="66" spans="1:24" x14ac:dyDescent="0.35">
      <c r="A66" t="s">
        <v>226</v>
      </c>
      <c r="B66" t="s">
        <v>408</v>
      </c>
      <c r="C66">
        <v>91</v>
      </c>
      <c r="D66">
        <v>2.548</v>
      </c>
      <c r="E66">
        <v>1.87</v>
      </c>
      <c r="F66">
        <v>2810</v>
      </c>
      <c r="G66">
        <v>4.1399999999999997</v>
      </c>
      <c r="H66">
        <v>-1.6000000000000001E-3</v>
      </c>
      <c r="J66">
        <v>5</v>
      </c>
      <c r="T66" s="12">
        <v>1530</v>
      </c>
      <c r="U66" s="17">
        <v>0.25867507886435331</v>
      </c>
      <c r="V66">
        <v>1</v>
      </c>
      <c r="W66">
        <v>1</v>
      </c>
      <c r="X66">
        <v>0</v>
      </c>
    </row>
    <row r="67" spans="1:24" x14ac:dyDescent="0.35">
      <c r="A67" t="s">
        <v>229</v>
      </c>
      <c r="B67" t="s">
        <v>413</v>
      </c>
      <c r="C67">
        <v>140</v>
      </c>
      <c r="D67">
        <v>4.2030000000000003</v>
      </c>
      <c r="E67">
        <v>2.2200000000000002</v>
      </c>
      <c r="F67">
        <v>1977</v>
      </c>
      <c r="G67">
        <v>4.92</v>
      </c>
      <c r="H67">
        <v>-2.5000000000000001E-3</v>
      </c>
      <c r="J67">
        <v>7</v>
      </c>
      <c r="U67" s="17"/>
      <c r="V67">
        <v>1</v>
      </c>
      <c r="W67">
        <v>1</v>
      </c>
      <c r="X67">
        <v>0</v>
      </c>
    </row>
    <row r="68" spans="1:24" x14ac:dyDescent="0.35">
      <c r="A68" t="s">
        <v>291</v>
      </c>
      <c r="B68" t="s">
        <v>410</v>
      </c>
      <c r="C68">
        <v>320</v>
      </c>
      <c r="D68">
        <v>14.8</v>
      </c>
      <c r="E68">
        <v>1.58</v>
      </c>
      <c r="F68">
        <v>1093</v>
      </c>
      <c r="G68">
        <v>4.01</v>
      </c>
      <c r="H68">
        <v>-3.7000000000000002E-3</v>
      </c>
      <c r="J68">
        <v>21</v>
      </c>
      <c r="U68" s="17"/>
      <c r="V68">
        <v>1</v>
      </c>
      <c r="W68">
        <v>1</v>
      </c>
      <c r="X68">
        <v>0</v>
      </c>
    </row>
    <row r="69" spans="1:24" x14ac:dyDescent="0.35">
      <c r="A69" t="s">
        <v>253</v>
      </c>
      <c r="B69" t="s">
        <v>63</v>
      </c>
      <c r="C69">
        <v>710</v>
      </c>
      <c r="D69">
        <v>28.42</v>
      </c>
      <c r="E69">
        <v>2.88</v>
      </c>
      <c r="F69">
        <v>760</v>
      </c>
      <c r="G69">
        <v>4.0999999999999996</v>
      </c>
      <c r="H69">
        <v>-5.4000000000000003E-3</v>
      </c>
      <c r="J69">
        <v>41</v>
      </c>
      <c r="T69" s="12">
        <v>440.62305387701167</v>
      </c>
      <c r="U69" s="17">
        <v>0.25706499293474133</v>
      </c>
      <c r="V69">
        <v>1</v>
      </c>
      <c r="W69">
        <v>1</v>
      </c>
      <c r="X69">
        <v>0</v>
      </c>
    </row>
    <row r="70" spans="1:24" x14ac:dyDescent="0.35">
      <c r="A70" t="s">
        <v>262</v>
      </c>
      <c r="B70" t="s">
        <v>390</v>
      </c>
      <c r="C70">
        <v>251.1</v>
      </c>
      <c r="D70">
        <v>10.695</v>
      </c>
      <c r="E70">
        <v>2.21</v>
      </c>
      <c r="F70">
        <v>525</v>
      </c>
      <c r="G70">
        <v>4.1399999999999997</v>
      </c>
      <c r="H70">
        <v>-7.9000000000000008E-3</v>
      </c>
      <c r="J70">
        <v>19</v>
      </c>
      <c r="U70" s="17"/>
      <c r="V70">
        <v>1</v>
      </c>
      <c r="W70">
        <v>1</v>
      </c>
      <c r="X70">
        <v>0</v>
      </c>
    </row>
    <row r="71" spans="1:24" x14ac:dyDescent="0.35">
      <c r="A71" t="s">
        <v>269</v>
      </c>
      <c r="B71" t="s">
        <v>391</v>
      </c>
      <c r="C71">
        <v>330</v>
      </c>
      <c r="D71">
        <v>14.07</v>
      </c>
      <c r="E71">
        <v>3.18</v>
      </c>
      <c r="F71">
        <v>700</v>
      </c>
      <c r="G71">
        <v>4.1100000000000003</v>
      </c>
      <c r="H71">
        <v>-5.8999999999999999E-3</v>
      </c>
      <c r="J71">
        <v>21</v>
      </c>
      <c r="U71" s="17"/>
      <c r="V71">
        <v>1</v>
      </c>
      <c r="W71">
        <v>1</v>
      </c>
      <c r="X71">
        <v>0</v>
      </c>
    </row>
    <row r="72" spans="1:24" x14ac:dyDescent="0.35">
      <c r="A72" t="s">
        <v>254</v>
      </c>
      <c r="B72" t="s">
        <v>399</v>
      </c>
      <c r="C72">
        <v>624</v>
      </c>
      <c r="D72">
        <v>26.59</v>
      </c>
      <c r="E72">
        <v>1.83</v>
      </c>
      <c r="F72">
        <v>890</v>
      </c>
      <c r="G72">
        <v>4.09</v>
      </c>
      <c r="H72">
        <v>-4.5999999999999999E-3</v>
      </c>
      <c r="J72">
        <v>41</v>
      </c>
      <c r="T72" s="12">
        <v>515.99278677702682</v>
      </c>
      <c r="U72" s="17">
        <v>0.25706499293474133</v>
      </c>
      <c r="V72">
        <v>1</v>
      </c>
      <c r="W72">
        <v>1</v>
      </c>
      <c r="X72">
        <v>0</v>
      </c>
    </row>
    <row r="73" spans="1:24" x14ac:dyDescent="0.35">
      <c r="A73" t="s">
        <v>336</v>
      </c>
      <c r="B73" t="s">
        <v>405</v>
      </c>
      <c r="C73">
        <v>60.6</v>
      </c>
      <c r="D73">
        <v>1.206</v>
      </c>
      <c r="E73">
        <v>7.43</v>
      </c>
      <c r="F73">
        <v>1520</v>
      </c>
      <c r="G73">
        <v>4.9000000000000004</v>
      </c>
      <c r="H73">
        <v>-3.2000000000000002E-3</v>
      </c>
      <c r="J73">
        <v>2</v>
      </c>
      <c r="U73" s="17"/>
      <c r="V73">
        <v>1</v>
      </c>
      <c r="W73">
        <v>1</v>
      </c>
      <c r="X73">
        <v>0</v>
      </c>
    </row>
    <row r="74" spans="1:24" x14ac:dyDescent="0.35">
      <c r="A74" t="s">
        <v>239</v>
      </c>
      <c r="B74" t="s">
        <v>51</v>
      </c>
      <c r="C74">
        <v>189.9</v>
      </c>
      <c r="D74">
        <v>6.5919999999999996</v>
      </c>
      <c r="E74">
        <v>3.26</v>
      </c>
      <c r="F74">
        <v>1010</v>
      </c>
      <c r="G74">
        <v>4.08</v>
      </c>
      <c r="H74">
        <v>-4.0000000000000001E-3</v>
      </c>
      <c r="J74">
        <v>10</v>
      </c>
      <c r="T74" s="12">
        <v>530</v>
      </c>
      <c r="U74" s="17">
        <v>0.28219178082191781</v>
      </c>
      <c r="V74">
        <v>1</v>
      </c>
      <c r="W74">
        <v>1</v>
      </c>
      <c r="X74">
        <v>0</v>
      </c>
    </row>
    <row r="75" spans="1:24" x14ac:dyDescent="0.35">
      <c r="A75" t="s">
        <v>295</v>
      </c>
      <c r="B75" t="s">
        <v>419</v>
      </c>
      <c r="C75">
        <v>930.2</v>
      </c>
      <c r="D75">
        <v>37.238999999999997</v>
      </c>
      <c r="E75">
        <v>3.68</v>
      </c>
      <c r="F75">
        <v>513</v>
      </c>
      <c r="G75">
        <v>7.33</v>
      </c>
      <c r="H75">
        <v>-1.43E-2</v>
      </c>
      <c r="J75">
        <v>58.5</v>
      </c>
      <c r="U75" s="17"/>
      <c r="V75">
        <v>1</v>
      </c>
      <c r="W75">
        <v>1</v>
      </c>
      <c r="X75">
        <v>0</v>
      </c>
    </row>
    <row r="76" spans="1:24" x14ac:dyDescent="0.35">
      <c r="A76" t="s">
        <v>281</v>
      </c>
      <c r="B76" t="s">
        <v>421</v>
      </c>
      <c r="C76">
        <v>456</v>
      </c>
      <c r="D76">
        <v>20.399999999999999</v>
      </c>
      <c r="E76">
        <v>2.08</v>
      </c>
      <c r="F76">
        <v>870</v>
      </c>
      <c r="G76">
        <v>4.09</v>
      </c>
      <c r="H76">
        <v>-4.7000000000000002E-3</v>
      </c>
      <c r="J76">
        <v>35</v>
      </c>
      <c r="U76" s="17"/>
      <c r="V76">
        <v>1</v>
      </c>
      <c r="W76">
        <v>1</v>
      </c>
      <c r="X76">
        <v>0</v>
      </c>
    </row>
    <row r="77" spans="1:24" x14ac:dyDescent="0.35">
      <c r="A77" t="s">
        <v>264</v>
      </c>
      <c r="B77" t="s">
        <v>415</v>
      </c>
      <c r="C77">
        <v>485</v>
      </c>
      <c r="D77">
        <v>19.922999999999998</v>
      </c>
      <c r="E77">
        <v>1.96</v>
      </c>
      <c r="F77">
        <v>2500</v>
      </c>
      <c r="G77">
        <v>4.04</v>
      </c>
      <c r="H77">
        <v>-1.6999999999999999E-3</v>
      </c>
      <c r="J77">
        <v>34</v>
      </c>
      <c r="U77" s="17"/>
      <c r="V77">
        <v>1</v>
      </c>
      <c r="W77">
        <v>1</v>
      </c>
      <c r="X77">
        <v>0</v>
      </c>
    </row>
    <row r="78" spans="1:24" x14ac:dyDescent="0.35">
      <c r="A78" t="s">
        <v>196</v>
      </c>
      <c r="B78" t="s">
        <v>416</v>
      </c>
      <c r="C78">
        <v>1010</v>
      </c>
      <c r="D78">
        <v>44.88</v>
      </c>
      <c r="E78">
        <v>1.83</v>
      </c>
      <c r="F78">
        <v>1800</v>
      </c>
      <c r="G78">
        <v>4.76</v>
      </c>
      <c r="H78">
        <v>-2.5999999999999999E-3</v>
      </c>
      <c r="J78">
        <v>81.5</v>
      </c>
      <c r="U78" s="17"/>
      <c r="V78">
        <v>1</v>
      </c>
      <c r="W78">
        <v>1</v>
      </c>
      <c r="X78">
        <v>0</v>
      </c>
    </row>
    <row r="79" spans="1:24" x14ac:dyDescent="0.35">
      <c r="A79" t="s">
        <v>285</v>
      </c>
      <c r="B79" t="s">
        <v>88</v>
      </c>
      <c r="C79">
        <v>352</v>
      </c>
      <c r="D79">
        <v>14.225</v>
      </c>
      <c r="E79">
        <v>1.8</v>
      </c>
      <c r="F79">
        <v>430</v>
      </c>
      <c r="G79">
        <v>6.17</v>
      </c>
      <c r="H79">
        <v>-1.44E-2</v>
      </c>
      <c r="J79">
        <v>21</v>
      </c>
      <c r="U79" s="17"/>
      <c r="V79">
        <v>1</v>
      </c>
      <c r="W79">
        <v>1</v>
      </c>
      <c r="X79">
        <v>0</v>
      </c>
    </row>
    <row r="80" spans="1:24" x14ac:dyDescent="0.35">
      <c r="A80" t="s">
        <v>231</v>
      </c>
      <c r="B80" t="s">
        <v>425</v>
      </c>
      <c r="C80">
        <v>146</v>
      </c>
      <c r="D80">
        <v>4.3209999999999997</v>
      </c>
      <c r="E80">
        <v>2.73</v>
      </c>
      <c r="F80">
        <v>1690</v>
      </c>
      <c r="G80">
        <v>4.3499999999999996</v>
      </c>
      <c r="H80">
        <v>-2.5999999999999999E-3</v>
      </c>
      <c r="J80">
        <v>7</v>
      </c>
      <c r="U80" s="17"/>
      <c r="V80">
        <v>1</v>
      </c>
      <c r="W80">
        <v>1</v>
      </c>
      <c r="X80">
        <v>0</v>
      </c>
    </row>
    <row r="81" spans="1:24" x14ac:dyDescent="0.35">
      <c r="A81" t="s">
        <v>184</v>
      </c>
      <c r="B81" t="s">
        <v>16</v>
      </c>
      <c r="C81">
        <v>95.1</v>
      </c>
      <c r="D81">
        <v>4.3659999999999997</v>
      </c>
      <c r="E81">
        <v>2.85</v>
      </c>
      <c r="F81">
        <v>1285</v>
      </c>
      <c r="G81">
        <v>3.84</v>
      </c>
      <c r="H81">
        <v>-3.0000000000000001E-3</v>
      </c>
      <c r="J81">
        <v>7</v>
      </c>
      <c r="T81" s="12">
        <v>820</v>
      </c>
      <c r="U81" s="17">
        <v>0.23689839572192514</v>
      </c>
      <c r="V81">
        <v>1</v>
      </c>
      <c r="W81">
        <v>1</v>
      </c>
      <c r="X81">
        <v>0</v>
      </c>
    </row>
    <row r="82" spans="1:24" x14ac:dyDescent="0.35">
      <c r="A82" t="s">
        <v>200</v>
      </c>
      <c r="B82" t="s">
        <v>25</v>
      </c>
      <c r="C82">
        <v>198.5</v>
      </c>
      <c r="D82">
        <v>9.0239999999999991</v>
      </c>
      <c r="E82">
        <v>2.23</v>
      </c>
      <c r="F82">
        <v>1080</v>
      </c>
      <c r="G82">
        <v>4.08</v>
      </c>
      <c r="H82">
        <v>-3.8E-3</v>
      </c>
      <c r="I82">
        <v>2</v>
      </c>
      <c r="J82">
        <v>12</v>
      </c>
      <c r="N82">
        <v>7.51</v>
      </c>
      <c r="O82">
        <v>0.09</v>
      </c>
      <c r="P82">
        <v>7.5</v>
      </c>
      <c r="Q82">
        <v>0.09</v>
      </c>
      <c r="R82">
        <v>1</v>
      </c>
      <c r="S82">
        <v>0.8</v>
      </c>
      <c r="U82" s="17"/>
      <c r="V82">
        <v>1</v>
      </c>
      <c r="W82">
        <v>1</v>
      </c>
      <c r="X82">
        <v>0</v>
      </c>
    </row>
    <row r="83" spans="1:24" x14ac:dyDescent="0.35">
      <c r="A83" t="s">
        <v>325</v>
      </c>
      <c r="B83" t="s">
        <v>128</v>
      </c>
      <c r="C83">
        <v>73.599999999999994</v>
      </c>
      <c r="D83">
        <v>3.0859999999999999</v>
      </c>
      <c r="E83">
        <v>2.15</v>
      </c>
      <c r="F83">
        <v>1700</v>
      </c>
      <c r="G83">
        <v>8.3000000000000007</v>
      </c>
      <c r="H83">
        <v>-4.8999999999999998E-3</v>
      </c>
      <c r="J83">
        <v>5</v>
      </c>
      <c r="U83" s="17"/>
      <c r="V83">
        <v>1</v>
      </c>
      <c r="W83">
        <v>1</v>
      </c>
      <c r="X83">
        <v>0</v>
      </c>
    </row>
    <row r="84" spans="1:24" x14ac:dyDescent="0.35">
      <c r="A84" t="s">
        <v>255</v>
      </c>
      <c r="B84" t="s">
        <v>64</v>
      </c>
      <c r="C84">
        <v>530</v>
      </c>
      <c r="D84">
        <v>25.98</v>
      </c>
      <c r="E84">
        <v>1.49</v>
      </c>
      <c r="F84">
        <v>883</v>
      </c>
      <c r="G84">
        <v>4.09</v>
      </c>
      <c r="H84">
        <v>-4.5999999999999999E-3</v>
      </c>
      <c r="J84">
        <v>41</v>
      </c>
      <c r="T84" s="12">
        <v>511.93441654394917</v>
      </c>
      <c r="U84" s="17">
        <v>-1</v>
      </c>
      <c r="V84">
        <v>1</v>
      </c>
      <c r="W84">
        <v>1</v>
      </c>
      <c r="X84">
        <v>0</v>
      </c>
    </row>
    <row r="85" spans="1:24" x14ac:dyDescent="0.35">
      <c r="A85" t="s">
        <v>345</v>
      </c>
      <c r="B85" t="s">
        <v>146</v>
      </c>
      <c r="C85">
        <v>60.3</v>
      </c>
      <c r="D85">
        <v>2.0819999999999999</v>
      </c>
      <c r="E85">
        <v>4.3499999999999996</v>
      </c>
      <c r="F85">
        <v>2500</v>
      </c>
      <c r="G85">
        <v>4.03</v>
      </c>
      <c r="H85">
        <v>-1.6000000000000001E-3</v>
      </c>
      <c r="J85">
        <v>4</v>
      </c>
      <c r="U85" s="17"/>
      <c r="V85">
        <v>1</v>
      </c>
      <c r="W85">
        <v>1</v>
      </c>
      <c r="X85">
        <v>0</v>
      </c>
    </row>
    <row r="86" spans="1:24" x14ac:dyDescent="0.35">
      <c r="A86" t="s">
        <v>365</v>
      </c>
      <c r="B86" t="s">
        <v>2</v>
      </c>
      <c r="C86">
        <v>5.74</v>
      </c>
      <c r="D86">
        <v>0.53</v>
      </c>
      <c r="E86">
        <v>1.67</v>
      </c>
      <c r="F86">
        <v>312</v>
      </c>
      <c r="G86">
        <v>3.9</v>
      </c>
      <c r="H86">
        <v>-1.2500000000000001E-2</v>
      </c>
      <c r="J86">
        <v>1</v>
      </c>
      <c r="T86" s="12">
        <v>1093</v>
      </c>
      <c r="U86" s="17">
        <v>0.22319770386628399</v>
      </c>
      <c r="V86">
        <v>1</v>
      </c>
      <c r="W86">
        <v>1</v>
      </c>
      <c r="X86">
        <v>0</v>
      </c>
    </row>
    <row r="87" spans="1:24" x14ac:dyDescent="0.35">
      <c r="A87" t="s">
        <v>286</v>
      </c>
      <c r="B87" t="s">
        <v>89</v>
      </c>
      <c r="C87">
        <v>310</v>
      </c>
      <c r="D87">
        <v>11.98</v>
      </c>
      <c r="E87">
        <v>2.2799999999999998</v>
      </c>
      <c r="F87">
        <v>630</v>
      </c>
      <c r="G87">
        <v>4</v>
      </c>
      <c r="H87">
        <v>-6.3E-3</v>
      </c>
      <c r="J87">
        <v>18</v>
      </c>
      <c r="U87" s="17"/>
      <c r="V87">
        <v>1</v>
      </c>
      <c r="W87">
        <v>1</v>
      </c>
      <c r="X87">
        <v>0</v>
      </c>
    </row>
    <row r="88" spans="1:24" x14ac:dyDescent="0.35">
      <c r="A88" t="s">
        <v>177</v>
      </c>
      <c r="B88" t="s">
        <v>165</v>
      </c>
      <c r="C88">
        <v>255</v>
      </c>
      <c r="D88">
        <v>12.535</v>
      </c>
      <c r="E88">
        <v>2.2000000000000002</v>
      </c>
      <c r="F88">
        <v>1720</v>
      </c>
      <c r="G88">
        <v>5.9</v>
      </c>
      <c r="H88">
        <v>-3.2000000000000002E-3</v>
      </c>
      <c r="J88">
        <v>20</v>
      </c>
      <c r="T88" s="12">
        <v>981</v>
      </c>
      <c r="U88" s="17">
        <v>0.25351758793969847</v>
      </c>
      <c r="V88">
        <v>1</v>
      </c>
      <c r="W88">
        <v>1</v>
      </c>
      <c r="X88">
        <v>0</v>
      </c>
    </row>
    <row r="89" spans="1:24" x14ac:dyDescent="0.35">
      <c r="A89" t="s">
        <v>256</v>
      </c>
      <c r="B89" t="s">
        <v>65</v>
      </c>
      <c r="C89">
        <v>735</v>
      </c>
      <c r="D89">
        <v>27.84</v>
      </c>
      <c r="E89">
        <v>2.74</v>
      </c>
      <c r="F89">
        <v>648</v>
      </c>
      <c r="G89">
        <v>4.12</v>
      </c>
      <c r="H89">
        <v>-6.4000000000000003E-3</v>
      </c>
      <c r="J89">
        <v>41</v>
      </c>
      <c r="T89" s="12">
        <v>375.68913014776791</v>
      </c>
      <c r="U89" s="17">
        <v>0.25706499293474128</v>
      </c>
      <c r="V89">
        <v>1</v>
      </c>
      <c r="W89">
        <v>1</v>
      </c>
      <c r="X89">
        <v>0</v>
      </c>
    </row>
    <row r="90" spans="1:24" x14ac:dyDescent="0.35">
      <c r="A90" t="s">
        <v>354</v>
      </c>
      <c r="B90" t="s">
        <v>155</v>
      </c>
      <c r="C90">
        <v>72.099999999999994</v>
      </c>
      <c r="D90">
        <v>2.702</v>
      </c>
      <c r="E90">
        <v>11.47</v>
      </c>
      <c r="F90">
        <v>238</v>
      </c>
      <c r="G90">
        <v>5</v>
      </c>
      <c r="H90">
        <v>-2.1000000000000001E-2</v>
      </c>
      <c r="J90">
        <v>2</v>
      </c>
      <c r="U90" s="17"/>
      <c r="V90">
        <v>1</v>
      </c>
      <c r="W90">
        <v>1</v>
      </c>
      <c r="X90">
        <v>0</v>
      </c>
    </row>
    <row r="91" spans="1:24" x14ac:dyDescent="0.35">
      <c r="A91" t="s">
        <v>240</v>
      </c>
      <c r="B91" t="s">
        <v>52</v>
      </c>
      <c r="C91">
        <v>175</v>
      </c>
      <c r="D91">
        <v>6.7949999999999999</v>
      </c>
      <c r="E91">
        <v>2.38</v>
      </c>
      <c r="F91">
        <v>1192</v>
      </c>
      <c r="G91">
        <v>3.97</v>
      </c>
      <c r="H91">
        <v>-3.3E-3</v>
      </c>
      <c r="J91">
        <v>10</v>
      </c>
      <c r="T91" s="12">
        <v>610</v>
      </c>
      <c r="U91" s="17">
        <v>0.25857519788918204</v>
      </c>
      <c r="V91">
        <v>1</v>
      </c>
      <c r="W91">
        <v>1</v>
      </c>
      <c r="X91">
        <v>0</v>
      </c>
    </row>
    <row r="92" spans="1:24" x14ac:dyDescent="0.35">
      <c r="A92" t="s">
        <v>326</v>
      </c>
      <c r="B92" t="s">
        <v>129</v>
      </c>
      <c r="C92">
        <v>87.4</v>
      </c>
      <c r="D92">
        <v>3.0270000000000001</v>
      </c>
      <c r="E92">
        <v>2.79</v>
      </c>
      <c r="F92">
        <v>2230</v>
      </c>
      <c r="G92">
        <v>4.04</v>
      </c>
      <c r="H92">
        <v>-1.8E-3</v>
      </c>
      <c r="I92">
        <v>1</v>
      </c>
      <c r="J92">
        <v>5</v>
      </c>
      <c r="K92">
        <v>955</v>
      </c>
      <c r="L92">
        <v>15.6</v>
      </c>
      <c r="M92">
        <v>0</v>
      </c>
      <c r="T92" s="12">
        <v>910</v>
      </c>
      <c r="U92" s="17">
        <v>0.30796285875070345</v>
      </c>
      <c r="V92">
        <v>1</v>
      </c>
      <c r="W92">
        <v>1</v>
      </c>
      <c r="X92">
        <v>0</v>
      </c>
    </row>
    <row r="93" spans="1:24" x14ac:dyDescent="0.35">
      <c r="A93" t="s">
        <v>327</v>
      </c>
      <c r="B93" t="s">
        <v>130</v>
      </c>
      <c r="C93">
        <v>113.9</v>
      </c>
      <c r="D93">
        <v>4.0750000000000002</v>
      </c>
      <c r="E93">
        <v>2.06</v>
      </c>
      <c r="F93">
        <v>1922</v>
      </c>
      <c r="G93">
        <v>4.04</v>
      </c>
      <c r="H93">
        <v>-2.0999999999999999E-3</v>
      </c>
      <c r="I93">
        <v>2</v>
      </c>
      <c r="J93">
        <v>7</v>
      </c>
      <c r="N93">
        <v>18.3</v>
      </c>
      <c r="O93">
        <v>0</v>
      </c>
      <c r="P93">
        <v>13.6</v>
      </c>
      <c r="Q93">
        <v>0</v>
      </c>
      <c r="R93">
        <v>2</v>
      </c>
      <c r="S93">
        <v>1</v>
      </c>
      <c r="U93" s="17"/>
      <c r="V93">
        <v>1</v>
      </c>
      <c r="W93">
        <v>1</v>
      </c>
      <c r="X93">
        <v>0</v>
      </c>
    </row>
    <row r="94" spans="1:24" x14ac:dyDescent="0.35">
      <c r="A94" t="s">
        <v>311</v>
      </c>
      <c r="B94" t="s">
        <v>114</v>
      </c>
      <c r="C94">
        <v>783</v>
      </c>
      <c r="D94">
        <v>31.7</v>
      </c>
      <c r="E94">
        <v>1.57</v>
      </c>
      <c r="F94">
        <v>274</v>
      </c>
      <c r="G94">
        <v>4</v>
      </c>
      <c r="H94">
        <v>-1.46E-2</v>
      </c>
      <c r="J94">
        <v>46</v>
      </c>
      <c r="U94" s="17"/>
      <c r="V94">
        <v>1</v>
      </c>
      <c r="W94">
        <v>1</v>
      </c>
      <c r="X94">
        <v>0</v>
      </c>
    </row>
    <row r="95" spans="1:24" x14ac:dyDescent="0.35">
      <c r="A95" t="s">
        <v>312</v>
      </c>
      <c r="B95" t="s">
        <v>115</v>
      </c>
      <c r="C95">
        <v>166.2</v>
      </c>
      <c r="D95">
        <v>7.1280000000000001</v>
      </c>
      <c r="E95">
        <v>2.8</v>
      </c>
      <c r="F95">
        <v>1800</v>
      </c>
      <c r="G95">
        <v>4</v>
      </c>
      <c r="H95">
        <v>-2.2000000000000001E-3</v>
      </c>
      <c r="J95">
        <v>13</v>
      </c>
      <c r="U95" s="17"/>
      <c r="V95">
        <v>1</v>
      </c>
      <c r="W95">
        <v>1</v>
      </c>
      <c r="X95">
        <v>0</v>
      </c>
    </row>
    <row r="96" spans="1:24" x14ac:dyDescent="0.35">
      <c r="A96" t="s">
        <v>219</v>
      </c>
      <c r="B96" t="s">
        <v>396</v>
      </c>
      <c r="C96">
        <v>475.6</v>
      </c>
      <c r="D96">
        <v>23.321999999999999</v>
      </c>
      <c r="E96">
        <v>0.67</v>
      </c>
      <c r="F96">
        <v>1290</v>
      </c>
      <c r="G96">
        <v>4.0999999999999996</v>
      </c>
      <c r="H96">
        <v>-3.0999999999999999E-3</v>
      </c>
      <c r="I96">
        <v>2</v>
      </c>
      <c r="J96">
        <v>32</v>
      </c>
      <c r="N96">
        <v>36.71</v>
      </c>
      <c r="O96">
        <v>0.1</v>
      </c>
      <c r="P96">
        <v>36.700000000000003</v>
      </c>
      <c r="Q96">
        <v>0.1</v>
      </c>
      <c r="R96">
        <v>2</v>
      </c>
      <c r="S96">
        <v>1.5</v>
      </c>
      <c r="U96" s="17"/>
      <c r="V96">
        <v>1</v>
      </c>
      <c r="W96">
        <v>1</v>
      </c>
      <c r="X96">
        <v>0</v>
      </c>
    </row>
    <row r="97" spans="1:24" x14ac:dyDescent="0.35">
      <c r="A97" t="s">
        <v>199</v>
      </c>
      <c r="B97" t="s">
        <v>422</v>
      </c>
      <c r="C97">
        <v>100.5</v>
      </c>
      <c r="D97">
        <v>5.3390000000000004</v>
      </c>
      <c r="E97">
        <v>1.57</v>
      </c>
      <c r="F97">
        <v>1315</v>
      </c>
      <c r="G97">
        <v>4.0599999999999996</v>
      </c>
      <c r="H97">
        <v>-3.0999999999999999E-3</v>
      </c>
      <c r="J97">
        <v>11</v>
      </c>
      <c r="U97" s="17"/>
      <c r="V97">
        <v>1</v>
      </c>
      <c r="W97">
        <v>1</v>
      </c>
      <c r="X97">
        <v>0</v>
      </c>
    </row>
    <row r="98" spans="1:24" x14ac:dyDescent="0.35">
      <c r="A98" t="s">
        <v>328</v>
      </c>
      <c r="B98" t="s">
        <v>131</v>
      </c>
      <c r="C98">
        <v>109.5</v>
      </c>
      <c r="D98">
        <v>3.169</v>
      </c>
      <c r="E98">
        <v>2.4</v>
      </c>
      <c r="F98">
        <v>1700</v>
      </c>
      <c r="G98">
        <v>8.3000000000000007</v>
      </c>
      <c r="H98">
        <v>-4.8999999999999998E-3</v>
      </c>
      <c r="I98">
        <v>1</v>
      </c>
      <c r="J98">
        <v>5</v>
      </c>
      <c r="K98">
        <v>1900</v>
      </c>
      <c r="L98">
        <v>12</v>
      </c>
      <c r="M98">
        <v>0.02</v>
      </c>
      <c r="T98" s="12">
        <v>910</v>
      </c>
      <c r="U98" s="17">
        <v>0.31224209078404402</v>
      </c>
      <c r="V98">
        <v>1</v>
      </c>
      <c r="W98">
        <v>1</v>
      </c>
      <c r="X98">
        <v>0</v>
      </c>
    </row>
    <row r="99" spans="1:24" x14ac:dyDescent="0.35">
      <c r="A99" t="s">
        <v>366</v>
      </c>
      <c r="B99" t="s">
        <v>161</v>
      </c>
      <c r="C99">
        <v>27.09</v>
      </c>
      <c r="D99">
        <v>0.70899999999999996</v>
      </c>
      <c r="E99">
        <v>3.56</v>
      </c>
      <c r="F99">
        <v>1640</v>
      </c>
      <c r="G99">
        <v>5.16</v>
      </c>
      <c r="H99">
        <v>-3.0999999999999999E-3</v>
      </c>
      <c r="I99">
        <v>1</v>
      </c>
      <c r="J99">
        <v>1</v>
      </c>
      <c r="K99">
        <v>1042</v>
      </c>
      <c r="L99">
        <v>8.3000000000000007</v>
      </c>
      <c r="M99">
        <v>0</v>
      </c>
      <c r="T99" s="12">
        <v>815</v>
      </c>
      <c r="U99" s="17">
        <v>0.28980398899587345</v>
      </c>
      <c r="V99">
        <v>1</v>
      </c>
      <c r="W99">
        <v>1</v>
      </c>
      <c r="X99">
        <v>0</v>
      </c>
    </row>
    <row r="100" spans="1:24" x14ac:dyDescent="0.35">
      <c r="A100" t="s">
        <v>241</v>
      </c>
      <c r="B100" t="s">
        <v>53</v>
      </c>
      <c r="C100">
        <v>133.5</v>
      </c>
      <c r="D100">
        <v>6.04</v>
      </c>
      <c r="E100">
        <v>2.1</v>
      </c>
      <c r="F100">
        <v>1281</v>
      </c>
      <c r="G100">
        <v>3.81</v>
      </c>
      <c r="H100">
        <v>-3.0000000000000001E-3</v>
      </c>
      <c r="J100">
        <v>10</v>
      </c>
      <c r="T100" s="12">
        <v>840</v>
      </c>
      <c r="U100" s="17">
        <v>0.25438596491228072</v>
      </c>
      <c r="V100">
        <v>1</v>
      </c>
      <c r="W100">
        <v>1</v>
      </c>
      <c r="X100">
        <v>0</v>
      </c>
    </row>
    <row r="101" spans="1:24" x14ac:dyDescent="0.35">
      <c r="A101" t="s">
        <v>201</v>
      </c>
      <c r="B101" t="s">
        <v>26</v>
      </c>
      <c r="C101">
        <v>830</v>
      </c>
      <c r="D101">
        <v>31.08</v>
      </c>
      <c r="E101">
        <v>2.4900000000000002</v>
      </c>
      <c r="F101">
        <v>1615</v>
      </c>
      <c r="G101">
        <v>4.05</v>
      </c>
      <c r="H101">
        <v>-2.5000000000000001E-3</v>
      </c>
      <c r="J101">
        <v>51</v>
      </c>
      <c r="U101" s="17"/>
      <c r="V101">
        <v>1</v>
      </c>
      <c r="W101">
        <v>1</v>
      </c>
      <c r="X101">
        <v>0</v>
      </c>
    </row>
    <row r="102" spans="1:24" x14ac:dyDescent="0.35">
      <c r="A102" t="s">
        <v>301</v>
      </c>
      <c r="B102" t="s">
        <v>104</v>
      </c>
      <c r="C102">
        <v>136</v>
      </c>
      <c r="D102">
        <v>6.0519999999999996</v>
      </c>
      <c r="E102">
        <v>3.16</v>
      </c>
      <c r="F102">
        <v>514</v>
      </c>
      <c r="G102">
        <v>2</v>
      </c>
      <c r="H102">
        <v>-3.8999999999999998E-3</v>
      </c>
      <c r="J102">
        <v>7</v>
      </c>
      <c r="U102" s="17"/>
      <c r="V102">
        <v>1</v>
      </c>
      <c r="W102">
        <v>1</v>
      </c>
      <c r="X102">
        <v>0</v>
      </c>
    </row>
    <row r="103" spans="1:24" x14ac:dyDescent="0.35">
      <c r="A103" t="s">
        <v>287</v>
      </c>
      <c r="B103" t="s">
        <v>90</v>
      </c>
      <c r="C103">
        <v>203.7</v>
      </c>
      <c r="D103">
        <v>9.9339999999999993</v>
      </c>
      <c r="E103">
        <v>2.5099999999999998</v>
      </c>
      <c r="F103">
        <v>645</v>
      </c>
      <c r="G103">
        <v>4.12</v>
      </c>
      <c r="H103">
        <v>-6.4000000000000003E-3</v>
      </c>
      <c r="J103">
        <v>17</v>
      </c>
      <c r="U103" s="17"/>
      <c r="V103">
        <v>1</v>
      </c>
      <c r="W103">
        <v>1</v>
      </c>
      <c r="X103">
        <v>0</v>
      </c>
    </row>
    <row r="104" spans="1:24" x14ac:dyDescent="0.35">
      <c r="A104" t="s">
        <v>315</v>
      </c>
      <c r="B104" t="s">
        <v>118</v>
      </c>
      <c r="C104">
        <v>281.5</v>
      </c>
      <c r="D104">
        <v>11.438000000000001</v>
      </c>
      <c r="E104">
        <v>3.21</v>
      </c>
      <c r="F104">
        <v>425</v>
      </c>
      <c r="G104">
        <v>2</v>
      </c>
      <c r="H104">
        <v>-4.7000000000000002E-3</v>
      </c>
      <c r="J104">
        <v>16</v>
      </c>
      <c r="U104" s="17"/>
      <c r="V104">
        <v>1</v>
      </c>
      <c r="W104">
        <v>1</v>
      </c>
      <c r="X104">
        <v>0</v>
      </c>
    </row>
    <row r="105" spans="1:24" x14ac:dyDescent="0.35">
      <c r="A105" t="s">
        <v>178</v>
      </c>
      <c r="B105" t="s">
        <v>10</v>
      </c>
      <c r="C105">
        <v>317</v>
      </c>
      <c r="D105">
        <v>11.738</v>
      </c>
      <c r="E105">
        <v>2.37</v>
      </c>
      <c r="F105">
        <v>1743</v>
      </c>
      <c r="G105">
        <v>4.05</v>
      </c>
      <c r="H105">
        <v>-2.3E-3</v>
      </c>
      <c r="J105">
        <v>20</v>
      </c>
      <c r="U105" s="17"/>
      <c r="V105">
        <v>1</v>
      </c>
      <c r="W105">
        <v>1</v>
      </c>
      <c r="X105">
        <v>0</v>
      </c>
    </row>
    <row r="106" spans="1:24" x14ac:dyDescent="0.35">
      <c r="A106" t="s">
        <v>242</v>
      </c>
      <c r="B106" t="s">
        <v>400</v>
      </c>
      <c r="C106">
        <v>149.65</v>
      </c>
      <c r="D106">
        <v>6.3090000000000002</v>
      </c>
      <c r="E106">
        <v>1.94</v>
      </c>
      <c r="F106">
        <v>1308</v>
      </c>
      <c r="G106">
        <v>3</v>
      </c>
      <c r="H106">
        <v>-2.3E-3</v>
      </c>
      <c r="J106">
        <v>10</v>
      </c>
      <c r="U106" s="17"/>
      <c r="V106">
        <v>1</v>
      </c>
      <c r="W106">
        <v>1</v>
      </c>
      <c r="X106">
        <v>0</v>
      </c>
    </row>
    <row r="107" spans="1:24" x14ac:dyDescent="0.35">
      <c r="A107" t="s">
        <v>189</v>
      </c>
      <c r="B107" t="s">
        <v>21</v>
      </c>
      <c r="C107">
        <v>83.5</v>
      </c>
      <c r="D107">
        <v>4.4139999999999997</v>
      </c>
      <c r="E107">
        <v>1.92</v>
      </c>
      <c r="F107">
        <v>1601</v>
      </c>
      <c r="G107">
        <v>4.05</v>
      </c>
      <c r="H107">
        <v>-2.5000000000000001E-3</v>
      </c>
      <c r="J107">
        <v>8</v>
      </c>
      <c r="U107" s="17"/>
      <c r="V107">
        <v>1</v>
      </c>
      <c r="W107">
        <v>1</v>
      </c>
      <c r="X107">
        <v>0</v>
      </c>
    </row>
    <row r="108" spans="1:24" x14ac:dyDescent="0.35">
      <c r="A108" t="s">
        <v>185</v>
      </c>
      <c r="B108" t="s">
        <v>17</v>
      </c>
      <c r="C108">
        <v>127.6</v>
      </c>
      <c r="D108">
        <v>5.16</v>
      </c>
      <c r="E108">
        <v>2.9</v>
      </c>
      <c r="F108">
        <v>985</v>
      </c>
      <c r="G108">
        <v>4.07</v>
      </c>
      <c r="H108">
        <v>-4.1000000000000003E-3</v>
      </c>
      <c r="I108">
        <v>1</v>
      </c>
      <c r="J108">
        <v>7</v>
      </c>
      <c r="K108">
        <v>1710</v>
      </c>
      <c r="L108">
        <v>10.029999999999999</v>
      </c>
      <c r="M108">
        <v>0.05</v>
      </c>
      <c r="U108" s="17"/>
      <c r="V108">
        <v>1</v>
      </c>
      <c r="W108">
        <v>1</v>
      </c>
      <c r="X108">
        <v>0</v>
      </c>
    </row>
    <row r="109" spans="1:24" x14ac:dyDescent="0.35">
      <c r="A109" t="s">
        <v>313</v>
      </c>
      <c r="B109" t="s">
        <v>116</v>
      </c>
      <c r="C109">
        <v>465</v>
      </c>
      <c r="D109">
        <v>20.37</v>
      </c>
      <c r="E109">
        <v>1.37</v>
      </c>
      <c r="F109">
        <v>860</v>
      </c>
      <c r="G109">
        <v>4.09</v>
      </c>
      <c r="H109">
        <v>-4.7999999999999996E-3</v>
      </c>
      <c r="J109">
        <v>31</v>
      </c>
      <c r="U109" s="17"/>
      <c r="V109">
        <v>1</v>
      </c>
      <c r="W109">
        <v>1</v>
      </c>
      <c r="X109">
        <v>0</v>
      </c>
    </row>
    <row r="110" spans="1:24" x14ac:dyDescent="0.35">
      <c r="A110" t="s">
        <v>213</v>
      </c>
      <c r="B110" t="s">
        <v>35</v>
      </c>
      <c r="C110">
        <v>229</v>
      </c>
      <c r="D110">
        <v>10.132</v>
      </c>
      <c r="E110">
        <v>2.65</v>
      </c>
      <c r="F110">
        <v>1229</v>
      </c>
      <c r="G110">
        <v>5.45</v>
      </c>
      <c r="H110">
        <v>-4.4000000000000003E-3</v>
      </c>
      <c r="J110">
        <v>19</v>
      </c>
      <c r="U110" s="17"/>
      <c r="V110">
        <v>1</v>
      </c>
      <c r="W110">
        <v>1</v>
      </c>
      <c r="X110">
        <v>0</v>
      </c>
    </row>
    <row r="111" spans="1:24" x14ac:dyDescent="0.35">
      <c r="A111" t="s">
        <v>302</v>
      </c>
      <c r="B111" t="s">
        <v>105</v>
      </c>
      <c r="C111">
        <v>198.5</v>
      </c>
      <c r="D111">
        <v>8.8260000000000005</v>
      </c>
      <c r="E111">
        <v>1.85</v>
      </c>
      <c r="F111">
        <v>450</v>
      </c>
      <c r="G111">
        <v>5.7</v>
      </c>
      <c r="H111">
        <v>-1.2699999999999999E-2</v>
      </c>
      <c r="I111">
        <v>2</v>
      </c>
      <c r="J111">
        <v>10</v>
      </c>
      <c r="N111">
        <v>11.61</v>
      </c>
      <c r="O111">
        <v>0.4</v>
      </c>
      <c r="P111">
        <v>11.6</v>
      </c>
      <c r="Q111">
        <v>0.4</v>
      </c>
      <c r="R111">
        <v>2</v>
      </c>
      <c r="S111">
        <v>0.7</v>
      </c>
      <c r="U111" s="17"/>
      <c r="V111">
        <v>1</v>
      </c>
      <c r="W111">
        <v>1</v>
      </c>
      <c r="X111">
        <v>0</v>
      </c>
    </row>
    <row r="112" spans="1:24" x14ac:dyDescent="0.35">
      <c r="A112" t="s">
        <v>329</v>
      </c>
      <c r="B112" t="s">
        <v>132</v>
      </c>
      <c r="C112">
        <v>38.1</v>
      </c>
      <c r="D112">
        <v>1.6759999999999999</v>
      </c>
      <c r="E112">
        <v>3.41</v>
      </c>
      <c r="F112">
        <v>1130</v>
      </c>
      <c r="G112">
        <v>3.87</v>
      </c>
      <c r="H112">
        <v>-3.3999999999999998E-3</v>
      </c>
      <c r="J112">
        <v>3</v>
      </c>
      <c r="T112" s="12">
        <v>812</v>
      </c>
      <c r="U112" s="17">
        <v>0.21361391958617446</v>
      </c>
      <c r="V112">
        <v>1</v>
      </c>
      <c r="W112">
        <v>1</v>
      </c>
      <c r="X112">
        <v>0</v>
      </c>
    </row>
    <row r="113" spans="1:24" x14ac:dyDescent="0.35">
      <c r="A113" t="s">
        <v>288</v>
      </c>
      <c r="B113" t="s">
        <v>91</v>
      </c>
      <c r="C113">
        <v>212</v>
      </c>
      <c r="D113">
        <v>10.645</v>
      </c>
      <c r="E113">
        <v>2.2000000000000002</v>
      </c>
      <c r="F113">
        <v>710</v>
      </c>
      <c r="G113">
        <v>3.2</v>
      </c>
      <c r="H113">
        <v>-4.4999999999999997E-3</v>
      </c>
      <c r="J113">
        <v>18</v>
      </c>
      <c r="U113" s="17"/>
      <c r="V113">
        <v>1</v>
      </c>
      <c r="W113">
        <v>1</v>
      </c>
      <c r="X113">
        <v>0</v>
      </c>
    </row>
    <row r="114" spans="1:24" x14ac:dyDescent="0.35">
      <c r="A114" t="s">
        <v>359</v>
      </c>
      <c r="B114" t="s">
        <v>423</v>
      </c>
      <c r="C114">
        <v>70.8</v>
      </c>
      <c r="D114">
        <v>1.819</v>
      </c>
      <c r="E114">
        <v>5.73</v>
      </c>
      <c r="F114">
        <v>658</v>
      </c>
      <c r="G114">
        <v>4.17</v>
      </c>
      <c r="H114">
        <v>-6.3E-3</v>
      </c>
      <c r="I114">
        <v>1</v>
      </c>
      <c r="J114">
        <v>2</v>
      </c>
      <c r="K114">
        <v>598</v>
      </c>
      <c r="L114">
        <v>12</v>
      </c>
      <c r="M114">
        <v>4.1000000000000002E-2</v>
      </c>
      <c r="U114" s="17"/>
      <c r="V114">
        <v>1</v>
      </c>
      <c r="W114">
        <v>1</v>
      </c>
      <c r="X114">
        <v>0</v>
      </c>
    </row>
    <row r="115" spans="1:24" x14ac:dyDescent="0.35">
      <c r="A115" t="s">
        <v>263</v>
      </c>
      <c r="B115" t="s">
        <v>389</v>
      </c>
      <c r="C115">
        <v>221.5</v>
      </c>
      <c r="D115">
        <v>10.59</v>
      </c>
      <c r="E115">
        <v>2.4300000000000002</v>
      </c>
      <c r="F115">
        <v>525</v>
      </c>
      <c r="G115">
        <v>4.1399999999999997</v>
      </c>
      <c r="H115">
        <v>-7.9000000000000008E-3</v>
      </c>
      <c r="J115">
        <v>19</v>
      </c>
      <c r="U115" s="17"/>
      <c r="V115">
        <v>1</v>
      </c>
      <c r="W115">
        <v>1</v>
      </c>
      <c r="X115">
        <v>0</v>
      </c>
    </row>
    <row r="116" spans="1:24" x14ac:dyDescent="0.35">
      <c r="A116" t="s">
        <v>332</v>
      </c>
      <c r="B116" t="s">
        <v>134</v>
      </c>
      <c r="C116">
        <v>121</v>
      </c>
      <c r="D116">
        <v>4.4569999999999999</v>
      </c>
      <c r="E116">
        <v>3.63</v>
      </c>
      <c r="F116">
        <v>1857</v>
      </c>
      <c r="G116">
        <v>4.05</v>
      </c>
      <c r="H116">
        <v>-2.2000000000000001E-3</v>
      </c>
      <c r="I116">
        <v>1</v>
      </c>
      <c r="J116">
        <v>7</v>
      </c>
      <c r="K116">
        <v>665</v>
      </c>
      <c r="L116">
        <v>17</v>
      </c>
      <c r="M116">
        <v>0</v>
      </c>
      <c r="U116" s="17"/>
      <c r="V116">
        <v>1</v>
      </c>
      <c r="W116">
        <v>1</v>
      </c>
      <c r="X116">
        <v>0</v>
      </c>
    </row>
    <row r="117" spans="1:24" x14ac:dyDescent="0.35">
      <c r="A117" t="s">
        <v>350</v>
      </c>
      <c r="B117" t="s">
        <v>151</v>
      </c>
      <c r="C117">
        <v>65.5</v>
      </c>
      <c r="D117">
        <v>2.8029999999999999</v>
      </c>
      <c r="E117">
        <v>3.38</v>
      </c>
      <c r="F117">
        <v>1028</v>
      </c>
      <c r="G117">
        <v>5.41</v>
      </c>
      <c r="H117">
        <v>-5.3E-3</v>
      </c>
      <c r="J117">
        <v>5</v>
      </c>
      <c r="T117" s="12">
        <v>680</v>
      </c>
      <c r="U117" s="17">
        <v>0.25121951219512195</v>
      </c>
      <c r="V117">
        <v>1</v>
      </c>
      <c r="W117">
        <v>1</v>
      </c>
      <c r="X117">
        <v>0</v>
      </c>
    </row>
    <row r="118" spans="1:24" x14ac:dyDescent="0.35">
      <c r="A118" t="s">
        <v>333</v>
      </c>
      <c r="B118" t="s">
        <v>135</v>
      </c>
      <c r="C118">
        <v>146.9</v>
      </c>
      <c r="D118">
        <v>4.452</v>
      </c>
      <c r="E118">
        <v>3.71</v>
      </c>
      <c r="F118">
        <v>1857</v>
      </c>
      <c r="G118">
        <v>4.05</v>
      </c>
      <c r="H118">
        <v>-2.2000000000000001E-3</v>
      </c>
      <c r="I118">
        <v>1</v>
      </c>
      <c r="J118">
        <v>7</v>
      </c>
      <c r="K118">
        <v>848</v>
      </c>
      <c r="L118">
        <v>35</v>
      </c>
      <c r="M118">
        <v>0</v>
      </c>
      <c r="T118" s="12">
        <v>914</v>
      </c>
      <c r="U118" s="17">
        <v>0.26131615598885793</v>
      </c>
      <c r="V118">
        <v>1</v>
      </c>
      <c r="W118">
        <v>1</v>
      </c>
      <c r="X118">
        <v>0</v>
      </c>
    </row>
    <row r="119" spans="1:24" x14ac:dyDescent="0.35">
      <c r="A119" t="s">
        <v>179</v>
      </c>
      <c r="B119" t="s">
        <v>11</v>
      </c>
      <c r="C119">
        <v>255.2</v>
      </c>
      <c r="D119">
        <v>11.457000000000001</v>
      </c>
      <c r="E119">
        <v>1.83</v>
      </c>
      <c r="F119">
        <v>1600</v>
      </c>
      <c r="G119">
        <v>4.5599999999999996</v>
      </c>
      <c r="H119">
        <v>-2.8E-3</v>
      </c>
      <c r="J119">
        <v>20</v>
      </c>
      <c r="T119" s="12">
        <v>900</v>
      </c>
      <c r="U119" s="17">
        <v>0.28048780487804881</v>
      </c>
      <c r="V119">
        <v>1</v>
      </c>
      <c r="W119">
        <v>1</v>
      </c>
      <c r="X119">
        <v>0</v>
      </c>
    </row>
    <row r="120" spans="1:24" x14ac:dyDescent="0.35">
      <c r="A120" t="s">
        <v>330</v>
      </c>
      <c r="B120" t="s">
        <v>133</v>
      </c>
      <c r="C120">
        <v>59.7</v>
      </c>
      <c r="D120">
        <v>1.3220000000000001</v>
      </c>
      <c r="E120">
        <v>3.69</v>
      </c>
      <c r="F120">
        <v>1645</v>
      </c>
      <c r="G120">
        <v>4.46</v>
      </c>
      <c r="H120">
        <v>-2.7000000000000001E-3</v>
      </c>
      <c r="J120">
        <v>2</v>
      </c>
      <c r="U120" s="17"/>
      <c r="V120">
        <v>1</v>
      </c>
      <c r="W120">
        <v>1</v>
      </c>
      <c r="X120">
        <v>0</v>
      </c>
    </row>
    <row r="121" spans="1:24" x14ac:dyDescent="0.35">
      <c r="A121" t="s">
        <v>179</v>
      </c>
      <c r="B121" t="s">
        <v>74</v>
      </c>
      <c r="C121">
        <v>265</v>
      </c>
      <c r="D121">
        <v>12.964</v>
      </c>
      <c r="E121">
        <v>2.33</v>
      </c>
      <c r="F121">
        <v>1000</v>
      </c>
      <c r="G121">
        <v>4.08</v>
      </c>
      <c r="H121">
        <v>-4.1000000000000003E-3</v>
      </c>
      <c r="J121">
        <v>21</v>
      </c>
      <c r="U121" s="17"/>
      <c r="V121">
        <v>1</v>
      </c>
      <c r="W121">
        <v>1</v>
      </c>
      <c r="X121">
        <v>0</v>
      </c>
    </row>
    <row r="122" spans="1:24" x14ac:dyDescent="0.35">
      <c r="A122" t="s">
        <v>314</v>
      </c>
      <c r="B122" t="s">
        <v>117</v>
      </c>
      <c r="C122">
        <v>752</v>
      </c>
      <c r="D122">
        <v>33.984999999999999</v>
      </c>
      <c r="E122">
        <v>1.82</v>
      </c>
      <c r="F122">
        <v>870</v>
      </c>
      <c r="G122">
        <v>4.09</v>
      </c>
      <c r="H122">
        <v>-4.7000000000000002E-3</v>
      </c>
      <c r="J122">
        <v>44</v>
      </c>
      <c r="U122" s="17"/>
      <c r="V122">
        <v>1</v>
      </c>
      <c r="W122">
        <v>1</v>
      </c>
      <c r="X122">
        <v>0</v>
      </c>
    </row>
    <row r="123" spans="1:24" x14ac:dyDescent="0.35">
      <c r="A123" t="s">
        <v>202</v>
      </c>
      <c r="B123" t="s">
        <v>27</v>
      </c>
      <c r="C123">
        <v>253.1</v>
      </c>
      <c r="D123">
        <v>9.8469999999999995</v>
      </c>
      <c r="E123">
        <v>3.19</v>
      </c>
      <c r="F123">
        <v>1200</v>
      </c>
      <c r="G123">
        <v>4.07</v>
      </c>
      <c r="H123">
        <v>-3.3999999999999998E-3</v>
      </c>
      <c r="J123">
        <v>14</v>
      </c>
      <c r="U123" s="17"/>
      <c r="V123">
        <v>1</v>
      </c>
      <c r="W123">
        <v>1</v>
      </c>
      <c r="X123">
        <v>0</v>
      </c>
    </row>
    <row r="124" spans="1:24" x14ac:dyDescent="0.35">
      <c r="A124" t="s">
        <v>194</v>
      </c>
      <c r="B124" t="s">
        <v>393</v>
      </c>
      <c r="C124">
        <v>146</v>
      </c>
      <c r="D124">
        <v>6.875</v>
      </c>
      <c r="E124">
        <v>2.63</v>
      </c>
      <c r="F124">
        <v>1456</v>
      </c>
      <c r="G124">
        <v>4.0599999999999996</v>
      </c>
      <c r="H124">
        <v>-2.8E-3</v>
      </c>
      <c r="J124">
        <v>13</v>
      </c>
      <c r="U124" s="17"/>
      <c r="V124">
        <v>1</v>
      </c>
      <c r="W124">
        <v>1</v>
      </c>
      <c r="X124">
        <v>0</v>
      </c>
    </row>
    <row r="125" spans="1:24" x14ac:dyDescent="0.35">
      <c r="A125" t="s">
        <v>227</v>
      </c>
      <c r="B125" t="s">
        <v>409</v>
      </c>
      <c r="C125">
        <v>62.6</v>
      </c>
      <c r="D125">
        <v>2.4449999999999998</v>
      </c>
      <c r="E125">
        <v>1.87</v>
      </c>
      <c r="F125">
        <v>2510</v>
      </c>
      <c r="G125">
        <v>4.1399999999999997</v>
      </c>
      <c r="H125">
        <v>-1.6000000000000001E-3</v>
      </c>
      <c r="J125">
        <v>5</v>
      </c>
      <c r="T125" s="12">
        <v>1530</v>
      </c>
      <c r="U125" s="17">
        <v>0.25867507886435331</v>
      </c>
      <c r="V125">
        <v>1</v>
      </c>
      <c r="W125">
        <v>1</v>
      </c>
      <c r="X125">
        <v>0</v>
      </c>
    </row>
    <row r="126" spans="1:24" x14ac:dyDescent="0.35">
      <c r="A126" t="s">
        <v>230</v>
      </c>
      <c r="B126" t="s">
        <v>414</v>
      </c>
      <c r="C126">
        <v>90</v>
      </c>
      <c r="D126">
        <v>3.9489999999999998</v>
      </c>
      <c r="E126">
        <v>2.0099999999999998</v>
      </c>
      <c r="F126">
        <v>1781</v>
      </c>
      <c r="G126">
        <v>4.3499999999999996</v>
      </c>
      <c r="H126">
        <v>-2.3999999999999998E-3</v>
      </c>
      <c r="J126">
        <v>7</v>
      </c>
      <c r="U126" s="17"/>
      <c r="V126">
        <v>1</v>
      </c>
      <c r="W126">
        <v>1</v>
      </c>
      <c r="X126">
        <v>0</v>
      </c>
    </row>
    <row r="127" spans="1:24" x14ac:dyDescent="0.35">
      <c r="A127" t="s">
        <v>331</v>
      </c>
      <c r="B127" t="s">
        <v>401</v>
      </c>
      <c r="C127">
        <v>59.3</v>
      </c>
      <c r="D127">
        <v>2.6349999999999998</v>
      </c>
      <c r="E127">
        <v>2.12</v>
      </c>
      <c r="F127">
        <v>2110</v>
      </c>
      <c r="G127">
        <v>4.55</v>
      </c>
      <c r="H127">
        <v>-2.2000000000000001E-3</v>
      </c>
      <c r="J127">
        <v>5</v>
      </c>
      <c r="U127" s="17"/>
      <c r="V127">
        <v>1</v>
      </c>
      <c r="W127">
        <v>1</v>
      </c>
      <c r="X127">
        <v>0</v>
      </c>
    </row>
    <row r="128" spans="1:24" x14ac:dyDescent="0.35">
      <c r="A128" t="s">
        <v>198</v>
      </c>
      <c r="B128" t="s">
        <v>417</v>
      </c>
      <c r="C128">
        <v>910</v>
      </c>
      <c r="D128">
        <v>44.26</v>
      </c>
      <c r="E128">
        <v>1.81</v>
      </c>
      <c r="F128">
        <v>1684</v>
      </c>
      <c r="G128">
        <v>4.05</v>
      </c>
      <c r="H128">
        <v>-2.3999999999999998E-3</v>
      </c>
      <c r="J128">
        <v>81.5</v>
      </c>
      <c r="U128" s="17"/>
      <c r="V128">
        <v>1</v>
      </c>
      <c r="W128">
        <v>1</v>
      </c>
      <c r="X128">
        <v>0</v>
      </c>
    </row>
    <row r="129" spans="1:24" x14ac:dyDescent="0.35">
      <c r="A129" t="s">
        <v>296</v>
      </c>
      <c r="B129" t="s">
        <v>420</v>
      </c>
      <c r="C129">
        <v>847.4</v>
      </c>
      <c r="D129">
        <v>36.576999999999998</v>
      </c>
      <c r="E129">
        <v>3.71</v>
      </c>
      <c r="F129">
        <v>513</v>
      </c>
      <c r="G129">
        <v>7.33</v>
      </c>
      <c r="H129">
        <v>-1.43E-2</v>
      </c>
      <c r="J129">
        <v>58.5</v>
      </c>
      <c r="U129" s="17"/>
      <c r="V129">
        <v>1</v>
      </c>
      <c r="W129">
        <v>1</v>
      </c>
      <c r="X129">
        <v>0</v>
      </c>
    </row>
    <row r="130" spans="1:24" x14ac:dyDescent="0.35">
      <c r="A130" t="s">
        <v>243</v>
      </c>
      <c r="B130" t="s">
        <v>60</v>
      </c>
      <c r="C130">
        <v>131</v>
      </c>
      <c r="D130">
        <v>6.05</v>
      </c>
      <c r="E130">
        <v>2.17</v>
      </c>
      <c r="F130">
        <v>1028</v>
      </c>
      <c r="G130">
        <v>8.5500000000000007</v>
      </c>
      <c r="H130">
        <v>-8.3000000000000001E-3</v>
      </c>
      <c r="J130">
        <v>10</v>
      </c>
      <c r="U130" s="17"/>
      <c r="V130">
        <v>1</v>
      </c>
      <c r="W130">
        <v>1</v>
      </c>
      <c r="X130">
        <v>0</v>
      </c>
    </row>
    <row r="131" spans="1:24" x14ac:dyDescent="0.35">
      <c r="A131" t="s">
        <v>232</v>
      </c>
      <c r="B131" t="s">
        <v>424</v>
      </c>
      <c r="C131">
        <v>93.9</v>
      </c>
      <c r="D131">
        <v>4.0510000000000002</v>
      </c>
      <c r="E131">
        <v>2.37</v>
      </c>
      <c r="F131">
        <v>1726</v>
      </c>
      <c r="G131">
        <v>3.84</v>
      </c>
      <c r="H131">
        <v>-2.2000000000000001E-3</v>
      </c>
      <c r="J131">
        <v>7</v>
      </c>
      <c r="U131" s="17"/>
      <c r="V131">
        <v>1</v>
      </c>
      <c r="W131">
        <v>1</v>
      </c>
      <c r="X131">
        <v>0</v>
      </c>
    </row>
    <row r="132" spans="1:24" x14ac:dyDescent="0.35">
      <c r="A132" t="s">
        <v>303</v>
      </c>
      <c r="B132" t="s">
        <v>106</v>
      </c>
      <c r="C132">
        <v>214.3</v>
      </c>
      <c r="D132">
        <v>10.871</v>
      </c>
      <c r="E132">
        <v>1.65</v>
      </c>
      <c r="F132">
        <v>583</v>
      </c>
      <c r="G132">
        <v>4.0199999999999996</v>
      </c>
      <c r="H132">
        <v>-6.8999999999999999E-3</v>
      </c>
      <c r="J132">
        <v>13</v>
      </c>
      <c r="T132" s="12">
        <v>281</v>
      </c>
      <c r="U132" s="17">
        <v>0.28306742151312403</v>
      </c>
      <c r="V132">
        <v>1</v>
      </c>
      <c r="W132">
        <v>1</v>
      </c>
      <c r="X132">
        <v>0</v>
      </c>
    </row>
    <row r="133" spans="1:24" x14ac:dyDescent="0.35">
      <c r="A133" t="s">
        <v>289</v>
      </c>
      <c r="B133" t="s">
        <v>92</v>
      </c>
      <c r="C133">
        <v>355</v>
      </c>
      <c r="D133">
        <v>14.851000000000001</v>
      </c>
      <c r="E133">
        <v>1.8</v>
      </c>
      <c r="F133">
        <v>430</v>
      </c>
      <c r="G133">
        <v>6.17</v>
      </c>
      <c r="H133">
        <v>-1.44E-2</v>
      </c>
      <c r="J133">
        <v>21</v>
      </c>
      <c r="U133" s="17"/>
      <c r="V133">
        <v>1</v>
      </c>
      <c r="W133">
        <v>1</v>
      </c>
      <c r="X133">
        <v>0</v>
      </c>
    </row>
    <row r="134" spans="1:24" x14ac:dyDescent="0.35">
      <c r="A134" t="s">
        <v>290</v>
      </c>
      <c r="B134" t="s">
        <v>92</v>
      </c>
      <c r="C134">
        <v>263.89999999999998</v>
      </c>
      <c r="D134">
        <v>14.291</v>
      </c>
      <c r="E134">
        <v>1.8</v>
      </c>
      <c r="F134">
        <v>430</v>
      </c>
      <c r="G134">
        <v>6.17</v>
      </c>
      <c r="H134">
        <v>-1.44E-2</v>
      </c>
      <c r="J134">
        <v>21</v>
      </c>
      <c r="U134" s="17"/>
      <c r="V134">
        <v>1</v>
      </c>
      <c r="W134">
        <v>1</v>
      </c>
      <c r="X134">
        <v>0</v>
      </c>
    </row>
    <row r="135" spans="1:24" x14ac:dyDescent="0.35">
      <c r="A135" t="s">
        <v>271</v>
      </c>
      <c r="B135" t="s">
        <v>75</v>
      </c>
      <c r="C135">
        <v>433</v>
      </c>
      <c r="D135">
        <v>15.263999999999999</v>
      </c>
      <c r="E135">
        <v>3.8</v>
      </c>
      <c r="F135">
        <v>530</v>
      </c>
      <c r="G135">
        <v>7.33</v>
      </c>
      <c r="H135">
        <v>-1.43E-2</v>
      </c>
      <c r="J135">
        <v>22</v>
      </c>
      <c r="U135" s="17"/>
      <c r="V135">
        <v>1</v>
      </c>
      <c r="W135">
        <v>1</v>
      </c>
      <c r="X135">
        <v>0</v>
      </c>
    </row>
    <row r="136" spans="1:24" x14ac:dyDescent="0.35">
      <c r="A136" t="s">
        <v>280</v>
      </c>
      <c r="B136" t="s">
        <v>83</v>
      </c>
      <c r="C136">
        <v>595</v>
      </c>
      <c r="D136">
        <v>22.59</v>
      </c>
      <c r="E136">
        <v>2.23</v>
      </c>
      <c r="F136">
        <v>870</v>
      </c>
      <c r="G136">
        <v>4.09</v>
      </c>
      <c r="H136">
        <v>-4.7000000000000002E-3</v>
      </c>
      <c r="J136">
        <v>36</v>
      </c>
      <c r="U136" s="17"/>
      <c r="V136">
        <v>1</v>
      </c>
      <c r="W136">
        <v>1</v>
      </c>
      <c r="X136">
        <v>0</v>
      </c>
    </row>
    <row r="137" spans="1:24" x14ac:dyDescent="0.35">
      <c r="A137" t="s">
        <v>195</v>
      </c>
      <c r="B137" t="s">
        <v>394</v>
      </c>
      <c r="C137">
        <v>166</v>
      </c>
      <c r="D137">
        <v>7.1749999999999998</v>
      </c>
      <c r="E137">
        <v>2.6</v>
      </c>
      <c r="F137">
        <v>1456</v>
      </c>
      <c r="G137">
        <v>4.0599999999999996</v>
      </c>
      <c r="H137">
        <v>-2.8E-3</v>
      </c>
      <c r="J137">
        <v>13</v>
      </c>
      <c r="U137" s="17"/>
      <c r="V137">
        <v>1</v>
      </c>
      <c r="W137">
        <v>1</v>
      </c>
      <c r="X137">
        <v>0</v>
      </c>
    </row>
    <row r="138" spans="1:24" x14ac:dyDescent="0.35">
      <c r="A138" t="s">
        <v>220</v>
      </c>
      <c r="B138" t="s">
        <v>397</v>
      </c>
      <c r="C138">
        <v>473</v>
      </c>
      <c r="D138">
        <v>24.027000000000001</v>
      </c>
      <c r="E138">
        <v>0.69</v>
      </c>
      <c r="F138">
        <v>1290</v>
      </c>
      <c r="G138">
        <v>4.0999999999999996</v>
      </c>
      <c r="H138">
        <v>-3.0999999999999999E-3</v>
      </c>
      <c r="I138">
        <v>2</v>
      </c>
      <c r="J138">
        <v>29</v>
      </c>
      <c r="N138">
        <v>36.71</v>
      </c>
      <c r="O138">
        <v>0.1</v>
      </c>
      <c r="P138">
        <v>36.700000000000003</v>
      </c>
      <c r="Q138">
        <v>0.1</v>
      </c>
      <c r="R138">
        <v>2</v>
      </c>
      <c r="S138">
        <v>1.5</v>
      </c>
      <c r="U138" s="17"/>
      <c r="V138">
        <v>1</v>
      </c>
      <c r="W138">
        <v>1</v>
      </c>
      <c r="X138">
        <v>0</v>
      </c>
    </row>
    <row r="139" spans="1:24" x14ac:dyDescent="0.35">
      <c r="A139" t="s">
        <v>197</v>
      </c>
      <c r="B139" t="s">
        <v>418</v>
      </c>
      <c r="C139">
        <v>1034</v>
      </c>
      <c r="D139">
        <v>45.46</v>
      </c>
      <c r="E139">
        <v>2.09</v>
      </c>
      <c r="F139">
        <v>1800</v>
      </c>
      <c r="G139">
        <v>4.76</v>
      </c>
      <c r="H139">
        <v>-2.5999999999999999E-3</v>
      </c>
      <c r="J139">
        <v>81.5</v>
      </c>
      <c r="U139" s="17"/>
      <c r="V139">
        <v>1</v>
      </c>
      <c r="W139">
        <v>1</v>
      </c>
      <c r="X139">
        <v>0</v>
      </c>
    </row>
    <row r="140" spans="1:24" x14ac:dyDescent="0.35">
      <c r="A140" t="s">
        <v>186</v>
      </c>
      <c r="B140" t="s">
        <v>18</v>
      </c>
      <c r="C140">
        <v>109.5</v>
      </c>
      <c r="D140">
        <v>5.1479999999999997</v>
      </c>
      <c r="E140">
        <v>2.87</v>
      </c>
      <c r="F140">
        <v>1134</v>
      </c>
      <c r="G140">
        <v>3.87</v>
      </c>
      <c r="H140">
        <v>-3.3999999999999998E-3</v>
      </c>
      <c r="J140">
        <v>7</v>
      </c>
      <c r="T140" s="12">
        <v>552</v>
      </c>
      <c r="U140" s="17">
        <v>0.27813504823151125</v>
      </c>
      <c r="V140">
        <v>1</v>
      </c>
      <c r="W140">
        <v>1</v>
      </c>
      <c r="X140">
        <v>0</v>
      </c>
    </row>
    <row r="141" spans="1:24" x14ac:dyDescent="0.35">
      <c r="A141" t="s">
        <v>272</v>
      </c>
      <c r="B141" t="s">
        <v>76</v>
      </c>
      <c r="C141">
        <v>292</v>
      </c>
      <c r="D141">
        <v>14.083</v>
      </c>
      <c r="E141">
        <v>3.07</v>
      </c>
      <c r="F141">
        <v>490</v>
      </c>
      <c r="G141">
        <v>4.1500000000000004</v>
      </c>
      <c r="H141">
        <v>-8.5000000000000006E-3</v>
      </c>
      <c r="J141">
        <v>21</v>
      </c>
      <c r="T141" s="12">
        <v>353</v>
      </c>
      <c r="U141" s="17">
        <v>0.24773701762744163</v>
      </c>
      <c r="V141">
        <v>1</v>
      </c>
      <c r="W141">
        <v>1</v>
      </c>
      <c r="X141">
        <v>0</v>
      </c>
    </row>
    <row r="142" spans="1:24" x14ac:dyDescent="0.35">
      <c r="A142" t="s">
        <v>273</v>
      </c>
      <c r="B142" t="s">
        <v>77</v>
      </c>
      <c r="C142">
        <v>318</v>
      </c>
      <c r="D142">
        <v>14.45</v>
      </c>
      <c r="E142">
        <v>3.28</v>
      </c>
      <c r="F142">
        <v>513</v>
      </c>
      <c r="G142">
        <v>7.33</v>
      </c>
      <c r="H142">
        <v>-1.43E-2</v>
      </c>
      <c r="J142">
        <v>22</v>
      </c>
      <c r="U142" s="17"/>
      <c r="V142">
        <v>1</v>
      </c>
      <c r="W142">
        <v>1</v>
      </c>
      <c r="X142">
        <v>0</v>
      </c>
    </row>
    <row r="143" spans="1:24" x14ac:dyDescent="0.35">
      <c r="A143" t="s">
        <v>304</v>
      </c>
      <c r="B143" t="s">
        <v>107</v>
      </c>
      <c r="C143">
        <v>124.4</v>
      </c>
      <c r="D143">
        <v>5.4189999999999996</v>
      </c>
      <c r="E143">
        <v>4.63</v>
      </c>
      <c r="F143">
        <v>465</v>
      </c>
      <c r="G143">
        <v>4.16</v>
      </c>
      <c r="H143">
        <v>-8.8999999999999999E-3</v>
      </c>
      <c r="I143">
        <v>1</v>
      </c>
      <c r="J143">
        <v>7</v>
      </c>
      <c r="K143">
        <v>467</v>
      </c>
      <c r="L143">
        <v>10</v>
      </c>
      <c r="M143">
        <v>0.08</v>
      </c>
      <c r="T143" s="12">
        <v>307</v>
      </c>
      <c r="U143" s="17">
        <v>0.24041713641488163</v>
      </c>
      <c r="V143">
        <v>1</v>
      </c>
      <c r="W143">
        <v>1</v>
      </c>
      <c r="X143">
        <v>0</v>
      </c>
    </row>
    <row r="144" spans="1:24" x14ac:dyDescent="0.35">
      <c r="A144" t="s">
        <v>334</v>
      </c>
      <c r="B144" t="s">
        <v>162</v>
      </c>
      <c r="C144">
        <v>29.87</v>
      </c>
      <c r="D144">
        <v>0.65900000000000003</v>
      </c>
      <c r="E144">
        <v>4.28</v>
      </c>
      <c r="F144">
        <v>1905</v>
      </c>
      <c r="G144">
        <v>4.25</v>
      </c>
      <c r="H144">
        <v>-2.2000000000000001E-3</v>
      </c>
      <c r="I144">
        <v>1</v>
      </c>
      <c r="J144">
        <v>1</v>
      </c>
      <c r="K144">
        <v>631</v>
      </c>
      <c r="L144">
        <v>3</v>
      </c>
      <c r="M144">
        <v>0</v>
      </c>
      <c r="U144" s="17"/>
      <c r="V144">
        <v>1</v>
      </c>
      <c r="W144">
        <v>1</v>
      </c>
      <c r="X144">
        <v>0</v>
      </c>
    </row>
    <row r="145" spans="1:24" x14ac:dyDescent="0.35">
      <c r="A145" t="s">
        <v>334</v>
      </c>
      <c r="B145" t="s">
        <v>136</v>
      </c>
      <c r="C145">
        <v>38</v>
      </c>
      <c r="D145">
        <v>1.097</v>
      </c>
      <c r="E145">
        <v>3.3</v>
      </c>
      <c r="F145">
        <v>2000</v>
      </c>
      <c r="G145">
        <v>3.94</v>
      </c>
      <c r="H145">
        <v>-2E-3</v>
      </c>
      <c r="I145">
        <v>1</v>
      </c>
      <c r="J145">
        <v>2</v>
      </c>
      <c r="K145">
        <v>520</v>
      </c>
      <c r="L145">
        <v>5.7</v>
      </c>
      <c r="M145">
        <v>0</v>
      </c>
      <c r="U145" s="17"/>
      <c r="V145">
        <v>1</v>
      </c>
      <c r="W145">
        <v>1</v>
      </c>
      <c r="X145">
        <v>0</v>
      </c>
    </row>
    <row r="146" spans="1:24" x14ac:dyDescent="0.35">
      <c r="A146" t="s">
        <v>222</v>
      </c>
      <c r="B146" t="s">
        <v>40</v>
      </c>
      <c r="C146">
        <v>701</v>
      </c>
      <c r="D146">
        <v>37.893000000000001</v>
      </c>
      <c r="E146">
        <v>0.47</v>
      </c>
      <c r="F146">
        <v>810</v>
      </c>
      <c r="G146">
        <v>4.0999999999999996</v>
      </c>
      <c r="H146">
        <v>-5.1000000000000004E-3</v>
      </c>
      <c r="J146">
        <v>48</v>
      </c>
      <c r="U146" s="17"/>
      <c r="V146">
        <v>1</v>
      </c>
      <c r="W146">
        <v>1</v>
      </c>
      <c r="X146">
        <v>0</v>
      </c>
    </row>
    <row r="147" spans="1:24" x14ac:dyDescent="0.35">
      <c r="A147" t="s">
        <v>223</v>
      </c>
      <c r="B147" t="s">
        <v>40</v>
      </c>
      <c r="C147">
        <v>724</v>
      </c>
      <c r="D147">
        <v>38.44</v>
      </c>
      <c r="E147">
        <v>0.47</v>
      </c>
      <c r="F147">
        <v>810</v>
      </c>
      <c r="G147">
        <v>4.0999999999999996</v>
      </c>
      <c r="H147">
        <v>-5.1000000000000004E-3</v>
      </c>
      <c r="J147">
        <v>48</v>
      </c>
      <c r="U147" s="17"/>
      <c r="V147">
        <v>1</v>
      </c>
      <c r="W147">
        <v>1</v>
      </c>
      <c r="X147">
        <v>0</v>
      </c>
    </row>
    <row r="148" spans="1:24" x14ac:dyDescent="0.35">
      <c r="A148" t="s">
        <v>274</v>
      </c>
      <c r="B148" t="s">
        <v>78</v>
      </c>
      <c r="C148">
        <v>277</v>
      </c>
      <c r="D148">
        <v>13.211</v>
      </c>
      <c r="E148">
        <v>3.7</v>
      </c>
      <c r="F148">
        <v>515</v>
      </c>
      <c r="G148">
        <v>6.51</v>
      </c>
      <c r="H148">
        <v>-1.26E-2</v>
      </c>
      <c r="J148">
        <v>21</v>
      </c>
      <c r="U148" s="17"/>
      <c r="V148">
        <v>1</v>
      </c>
      <c r="W148">
        <v>1</v>
      </c>
      <c r="X148">
        <v>0</v>
      </c>
    </row>
    <row r="149" spans="1:24" x14ac:dyDescent="0.35">
      <c r="A149" t="s">
        <v>257</v>
      </c>
      <c r="B149" t="s">
        <v>66</v>
      </c>
      <c r="C149">
        <v>635</v>
      </c>
      <c r="D149">
        <v>27.19</v>
      </c>
      <c r="E149">
        <v>2.8</v>
      </c>
      <c r="F149">
        <v>912</v>
      </c>
      <c r="G149">
        <v>4.09</v>
      </c>
      <c r="H149">
        <v>-4.4999999999999997E-3</v>
      </c>
      <c r="J149">
        <v>42</v>
      </c>
      <c r="T149" s="12">
        <v>528.74766465241407</v>
      </c>
      <c r="U149" s="17">
        <v>0.25706499293474128</v>
      </c>
      <c r="V149">
        <v>1</v>
      </c>
      <c r="W149">
        <v>1</v>
      </c>
      <c r="X149">
        <v>0</v>
      </c>
    </row>
    <row r="150" spans="1:24" x14ac:dyDescent="0.35">
      <c r="A150" t="s">
        <v>335</v>
      </c>
      <c r="B150" t="s">
        <v>137</v>
      </c>
      <c r="C150">
        <v>26.5</v>
      </c>
      <c r="D150">
        <v>1.125</v>
      </c>
      <c r="E150">
        <v>3.11</v>
      </c>
      <c r="F150">
        <v>1616</v>
      </c>
      <c r="G150">
        <v>3.95</v>
      </c>
      <c r="H150">
        <v>-2.3999999999999998E-3</v>
      </c>
      <c r="J150">
        <v>2</v>
      </c>
      <c r="T150" s="12">
        <v>1303</v>
      </c>
      <c r="U150" s="17">
        <v>0.1797476650827462</v>
      </c>
      <c r="V150">
        <v>1</v>
      </c>
      <c r="W150">
        <v>1</v>
      </c>
      <c r="X150">
        <v>0</v>
      </c>
    </row>
    <row r="151" spans="1:24" x14ac:dyDescent="0.35">
      <c r="A151" t="s">
        <v>228</v>
      </c>
      <c r="B151" t="s">
        <v>43</v>
      </c>
      <c r="C151">
        <v>348</v>
      </c>
      <c r="D151">
        <v>15.442</v>
      </c>
      <c r="E151">
        <v>3.79</v>
      </c>
      <c r="F151">
        <v>1450</v>
      </c>
      <c r="G151">
        <v>4.0599999999999996</v>
      </c>
      <c r="H151">
        <v>-2.8E-3</v>
      </c>
      <c r="J151">
        <v>29</v>
      </c>
      <c r="U151" s="17"/>
      <c r="V151">
        <v>1</v>
      </c>
      <c r="W151">
        <v>1</v>
      </c>
      <c r="X151">
        <v>0</v>
      </c>
    </row>
    <row r="152" spans="1:24" x14ac:dyDescent="0.35">
      <c r="A152" t="s">
        <v>275</v>
      </c>
      <c r="B152" t="s">
        <v>79</v>
      </c>
      <c r="C152">
        <v>326</v>
      </c>
      <c r="D152">
        <v>14.964</v>
      </c>
      <c r="E152">
        <v>3.8</v>
      </c>
      <c r="F152">
        <v>513</v>
      </c>
      <c r="G152">
        <v>7.33</v>
      </c>
      <c r="H152">
        <v>-1.43E-2</v>
      </c>
      <c r="J152">
        <v>22</v>
      </c>
      <c r="U152" s="17"/>
      <c r="V152">
        <v>1</v>
      </c>
      <c r="W152">
        <v>1</v>
      </c>
      <c r="X152">
        <v>0</v>
      </c>
    </row>
    <row r="153" spans="1:24" x14ac:dyDescent="0.35">
      <c r="A153" t="s">
        <v>337</v>
      </c>
      <c r="B153" t="s">
        <v>138</v>
      </c>
      <c r="C153">
        <v>118.3</v>
      </c>
      <c r="D153">
        <v>4.3559999999999999</v>
      </c>
      <c r="E153">
        <v>1.8</v>
      </c>
      <c r="F153">
        <v>1922</v>
      </c>
      <c r="G153">
        <v>4.04</v>
      </c>
      <c r="H153">
        <v>-2.0999999999999999E-3</v>
      </c>
      <c r="I153">
        <v>2</v>
      </c>
      <c r="J153">
        <v>7</v>
      </c>
      <c r="N153">
        <v>8</v>
      </c>
      <c r="O153">
        <v>0</v>
      </c>
      <c r="P153">
        <v>1.2</v>
      </c>
      <c r="Q153">
        <v>0</v>
      </c>
      <c r="R153">
        <v>2</v>
      </c>
      <c r="S153">
        <v>0.5</v>
      </c>
      <c r="U153" s="17"/>
      <c r="V153">
        <v>1</v>
      </c>
      <c r="W153">
        <v>1</v>
      </c>
      <c r="X153">
        <v>0</v>
      </c>
    </row>
    <row r="154" spans="1:24" x14ac:dyDescent="0.35">
      <c r="A154" t="s">
        <v>214</v>
      </c>
      <c r="B154" t="s">
        <v>36</v>
      </c>
      <c r="C154">
        <v>340</v>
      </c>
      <c r="D154">
        <v>13.82</v>
      </c>
      <c r="E154">
        <v>2.38</v>
      </c>
      <c r="F154">
        <v>1197</v>
      </c>
      <c r="G154">
        <v>4.07</v>
      </c>
      <c r="H154">
        <v>-3.3999999999999998E-3</v>
      </c>
      <c r="J154">
        <v>22</v>
      </c>
      <c r="U154" s="17"/>
      <c r="V154">
        <v>1</v>
      </c>
      <c r="W154">
        <v>1</v>
      </c>
      <c r="X154">
        <v>0</v>
      </c>
    </row>
    <row r="155" spans="1:24" x14ac:dyDescent="0.35">
      <c r="A155" t="s">
        <v>292</v>
      </c>
      <c r="B155" t="s">
        <v>93</v>
      </c>
      <c r="C155">
        <v>292.8</v>
      </c>
      <c r="D155">
        <v>14.026</v>
      </c>
      <c r="E155">
        <v>1.58</v>
      </c>
      <c r="F155">
        <v>1093</v>
      </c>
      <c r="G155">
        <v>4.01</v>
      </c>
      <c r="H155">
        <v>-3.7000000000000002E-3</v>
      </c>
      <c r="J155">
        <v>21</v>
      </c>
      <c r="U155" s="17"/>
      <c r="V155">
        <v>1</v>
      </c>
      <c r="W155">
        <v>1</v>
      </c>
      <c r="X155">
        <v>0</v>
      </c>
    </row>
    <row r="156" spans="1:24" x14ac:dyDescent="0.35">
      <c r="A156" t="s">
        <v>293</v>
      </c>
      <c r="B156" t="s">
        <v>94</v>
      </c>
      <c r="C156">
        <v>245</v>
      </c>
      <c r="D156">
        <v>13.45</v>
      </c>
      <c r="E156">
        <v>4.5</v>
      </c>
      <c r="F156">
        <v>370</v>
      </c>
      <c r="G156">
        <v>10</v>
      </c>
      <c r="H156">
        <v>-2.7099999999999999E-2</v>
      </c>
      <c r="J156">
        <v>20</v>
      </c>
      <c r="U156" s="17"/>
      <c r="V156">
        <v>1</v>
      </c>
      <c r="W156">
        <v>1</v>
      </c>
      <c r="X156">
        <v>0</v>
      </c>
    </row>
    <row r="157" spans="1:24" x14ac:dyDescent="0.35">
      <c r="A157" t="s">
        <v>244</v>
      </c>
      <c r="B157" t="s">
        <v>54</v>
      </c>
      <c r="C157">
        <v>137</v>
      </c>
      <c r="D157">
        <v>6.476</v>
      </c>
      <c r="E157">
        <v>2.2999999999999998</v>
      </c>
      <c r="F157">
        <v>1059</v>
      </c>
      <c r="G157">
        <v>8.65</v>
      </c>
      <c r="H157">
        <v>-8.2000000000000007E-3</v>
      </c>
      <c r="J157">
        <v>10</v>
      </c>
      <c r="T157" s="12">
        <v>630</v>
      </c>
      <c r="U157" s="17">
        <v>0.26315789473684209</v>
      </c>
      <c r="V157">
        <v>1</v>
      </c>
      <c r="W157">
        <v>1</v>
      </c>
      <c r="X157">
        <v>0</v>
      </c>
    </row>
    <row r="158" spans="1:24" x14ac:dyDescent="0.35">
      <c r="A158" t="s">
        <v>245</v>
      </c>
      <c r="B158" t="s">
        <v>55</v>
      </c>
      <c r="C158">
        <v>87.8</v>
      </c>
      <c r="D158">
        <v>4.008</v>
      </c>
      <c r="E158">
        <v>2.85</v>
      </c>
      <c r="F158">
        <v>1100</v>
      </c>
      <c r="G158">
        <v>4.08</v>
      </c>
      <c r="H158">
        <v>-3.7000000000000002E-3</v>
      </c>
      <c r="J158">
        <v>5</v>
      </c>
      <c r="U158" s="17"/>
      <c r="V158">
        <v>1</v>
      </c>
      <c r="W158">
        <v>1</v>
      </c>
      <c r="X158">
        <v>0</v>
      </c>
    </row>
    <row r="159" spans="1:24" x14ac:dyDescent="0.35">
      <c r="A159" t="s">
        <v>203</v>
      </c>
      <c r="B159" t="s">
        <v>411</v>
      </c>
      <c r="C159">
        <v>657</v>
      </c>
      <c r="D159">
        <v>29.68</v>
      </c>
      <c r="E159">
        <v>2.4900000000000002</v>
      </c>
      <c r="F159">
        <v>1615</v>
      </c>
      <c r="G159">
        <v>4.05</v>
      </c>
      <c r="H159">
        <v>-2.5000000000000001E-3</v>
      </c>
      <c r="J159">
        <v>51</v>
      </c>
      <c r="U159" s="17"/>
      <c r="V159">
        <v>1</v>
      </c>
      <c r="W159">
        <v>1</v>
      </c>
      <c r="X159">
        <v>0</v>
      </c>
    </row>
    <row r="160" spans="1:24" x14ac:dyDescent="0.35">
      <c r="A160" t="s">
        <v>204</v>
      </c>
      <c r="B160" t="s">
        <v>412</v>
      </c>
      <c r="C160">
        <v>629</v>
      </c>
      <c r="D160">
        <v>29.55</v>
      </c>
      <c r="E160">
        <v>2.4700000000000002</v>
      </c>
      <c r="F160">
        <v>1615</v>
      </c>
      <c r="G160">
        <v>4.05</v>
      </c>
      <c r="H160">
        <v>-2.5000000000000001E-3</v>
      </c>
      <c r="J160">
        <v>51</v>
      </c>
      <c r="U160" s="17"/>
      <c r="V160">
        <v>1</v>
      </c>
      <c r="W160">
        <v>1</v>
      </c>
      <c r="X160">
        <v>0</v>
      </c>
    </row>
    <row r="161" spans="1:24" x14ac:dyDescent="0.35">
      <c r="A161" t="s">
        <v>355</v>
      </c>
      <c r="B161" t="s">
        <v>156</v>
      </c>
      <c r="C161">
        <v>52.9</v>
      </c>
      <c r="D161">
        <v>2.3940000000000001</v>
      </c>
      <c r="E161">
        <v>3.1</v>
      </c>
      <c r="F161">
        <v>1395</v>
      </c>
      <c r="G161">
        <v>4.09</v>
      </c>
      <c r="H161">
        <v>-2.8999999999999998E-3</v>
      </c>
      <c r="J161">
        <v>3</v>
      </c>
      <c r="U161" s="17"/>
      <c r="V161">
        <v>1</v>
      </c>
      <c r="W161">
        <v>1</v>
      </c>
      <c r="X161">
        <v>0</v>
      </c>
    </row>
    <row r="162" spans="1:24" x14ac:dyDescent="0.35">
      <c r="A162" t="s">
        <v>180</v>
      </c>
      <c r="B162" t="s">
        <v>12</v>
      </c>
      <c r="C162">
        <v>269.5</v>
      </c>
      <c r="D162">
        <v>11.313000000000001</v>
      </c>
      <c r="E162">
        <v>2.37</v>
      </c>
      <c r="F162">
        <v>1743</v>
      </c>
      <c r="G162">
        <v>4.9000000000000004</v>
      </c>
      <c r="H162">
        <v>-2.3E-3</v>
      </c>
      <c r="J162">
        <v>20</v>
      </c>
      <c r="T162" s="12">
        <v>902</v>
      </c>
      <c r="U162" s="17">
        <v>0.27468776019983349</v>
      </c>
      <c r="V162">
        <v>1</v>
      </c>
      <c r="W162">
        <v>1</v>
      </c>
      <c r="X162">
        <v>0</v>
      </c>
    </row>
    <row r="163" spans="1:24" x14ac:dyDescent="0.35">
      <c r="A163" t="s">
        <v>338</v>
      </c>
      <c r="B163" t="s">
        <v>139</v>
      </c>
      <c r="C163">
        <v>105.5</v>
      </c>
      <c r="D163">
        <v>3.2879999999999998</v>
      </c>
      <c r="E163">
        <v>2.4</v>
      </c>
      <c r="F163">
        <v>1700</v>
      </c>
      <c r="G163">
        <v>8.3000000000000007</v>
      </c>
      <c r="H163">
        <v>-4.8999999999999998E-3</v>
      </c>
      <c r="J163">
        <v>5</v>
      </c>
      <c r="U163" s="17"/>
      <c r="V163">
        <v>1</v>
      </c>
      <c r="W163">
        <v>1</v>
      </c>
      <c r="X163">
        <v>0</v>
      </c>
    </row>
    <row r="164" spans="1:24" x14ac:dyDescent="0.35">
      <c r="A164" t="s">
        <v>294</v>
      </c>
      <c r="B164" t="s">
        <v>95</v>
      </c>
      <c r="C164">
        <v>239</v>
      </c>
      <c r="D164">
        <v>12.804</v>
      </c>
      <c r="E164">
        <v>4.5</v>
      </c>
      <c r="F164">
        <v>370</v>
      </c>
      <c r="G164">
        <v>10</v>
      </c>
      <c r="H164">
        <v>-2.7099999999999999E-2</v>
      </c>
      <c r="J164">
        <v>20</v>
      </c>
      <c r="U164" s="17"/>
      <c r="V164">
        <v>1</v>
      </c>
      <c r="W164">
        <v>1</v>
      </c>
      <c r="X164">
        <v>0</v>
      </c>
    </row>
    <row r="165" spans="1:24" x14ac:dyDescent="0.35">
      <c r="A165" t="s">
        <v>246</v>
      </c>
      <c r="B165" t="s">
        <v>56</v>
      </c>
      <c r="C165">
        <v>99.3</v>
      </c>
      <c r="D165">
        <v>3.472</v>
      </c>
      <c r="E165">
        <v>2.8</v>
      </c>
      <c r="F165">
        <v>840</v>
      </c>
      <c r="G165">
        <v>4</v>
      </c>
      <c r="H165">
        <v>-4.7999999999999996E-3</v>
      </c>
      <c r="J165">
        <v>5</v>
      </c>
      <c r="U165" s="17"/>
      <c r="V165">
        <v>1</v>
      </c>
      <c r="W165">
        <v>1</v>
      </c>
      <c r="X165">
        <v>0</v>
      </c>
    </row>
    <row r="166" spans="1:24" x14ac:dyDescent="0.35">
      <c r="A166" t="s">
        <v>357</v>
      </c>
      <c r="B166" t="s">
        <v>356</v>
      </c>
      <c r="C166">
        <v>65.5</v>
      </c>
      <c r="D166">
        <v>1.819</v>
      </c>
      <c r="E166">
        <v>5.68</v>
      </c>
      <c r="F166">
        <v>658</v>
      </c>
      <c r="G166">
        <v>4.17</v>
      </c>
      <c r="H166">
        <v>-6.3E-3</v>
      </c>
      <c r="I166">
        <v>1</v>
      </c>
      <c r="J166">
        <v>2</v>
      </c>
      <c r="K166">
        <v>598</v>
      </c>
      <c r="L166">
        <v>12</v>
      </c>
      <c r="M166">
        <v>4.1000000000000002E-2</v>
      </c>
      <c r="U166" s="17"/>
      <c r="V166">
        <v>1</v>
      </c>
      <c r="W166">
        <v>1</v>
      </c>
      <c r="X166">
        <v>0</v>
      </c>
    </row>
    <row r="167" spans="1:24" x14ac:dyDescent="0.35">
      <c r="A167" t="s">
        <v>358</v>
      </c>
      <c r="B167" t="s">
        <v>356</v>
      </c>
      <c r="C167">
        <v>57.5</v>
      </c>
      <c r="D167">
        <v>1.738</v>
      </c>
      <c r="E167">
        <v>5.94</v>
      </c>
      <c r="F167">
        <v>658</v>
      </c>
      <c r="G167">
        <v>4.17</v>
      </c>
      <c r="H167">
        <v>-6.3E-3</v>
      </c>
      <c r="I167">
        <v>1</v>
      </c>
      <c r="J167">
        <v>1.875</v>
      </c>
      <c r="K167">
        <v>595</v>
      </c>
      <c r="L167">
        <v>10</v>
      </c>
      <c r="M167">
        <v>1.6E-2</v>
      </c>
      <c r="U167" s="17"/>
      <c r="V167">
        <v>1</v>
      </c>
      <c r="W167">
        <v>1</v>
      </c>
      <c r="X167">
        <v>0</v>
      </c>
    </row>
    <row r="168" spans="1:24" x14ac:dyDescent="0.35">
      <c r="A168" t="s">
        <v>308</v>
      </c>
      <c r="B168" t="s">
        <v>111</v>
      </c>
      <c r="C168">
        <v>41.43</v>
      </c>
      <c r="D168">
        <v>2.2690000000000001</v>
      </c>
      <c r="E168">
        <v>0</v>
      </c>
      <c r="F168">
        <v>730</v>
      </c>
      <c r="G168">
        <v>6</v>
      </c>
      <c r="H168">
        <v>-8.2000000000000007E-3</v>
      </c>
      <c r="I168">
        <v>1</v>
      </c>
      <c r="J168">
        <v>3</v>
      </c>
      <c r="K168">
        <v>847</v>
      </c>
      <c r="L168">
        <v>4.95</v>
      </c>
      <c r="M168">
        <v>0.1188</v>
      </c>
      <c r="U168" s="17">
        <v>0.25</v>
      </c>
      <c r="V168">
        <v>1</v>
      </c>
      <c r="W168">
        <v>2</v>
      </c>
      <c r="X168">
        <v>0.16</v>
      </c>
    </row>
    <row r="169" spans="1:24" x14ac:dyDescent="0.35">
      <c r="A169" t="s">
        <v>205</v>
      </c>
      <c r="B169" t="s">
        <v>28</v>
      </c>
      <c r="C169">
        <v>210</v>
      </c>
      <c r="D169">
        <v>9.6509999999999998</v>
      </c>
      <c r="E169">
        <v>3.28</v>
      </c>
      <c r="F169">
        <v>950</v>
      </c>
      <c r="G169">
        <v>4.09</v>
      </c>
      <c r="H169">
        <v>-4.3E-3</v>
      </c>
      <c r="J169">
        <v>12</v>
      </c>
      <c r="U169" s="17"/>
      <c r="V169">
        <v>1</v>
      </c>
      <c r="W169">
        <v>1</v>
      </c>
      <c r="X169">
        <v>0</v>
      </c>
    </row>
    <row r="170" spans="1:24" x14ac:dyDescent="0.35">
      <c r="A170" t="s">
        <v>351</v>
      </c>
      <c r="B170" t="s">
        <v>152</v>
      </c>
      <c r="C170">
        <v>98</v>
      </c>
      <c r="D170">
        <v>3.1070000000000002</v>
      </c>
      <c r="E170">
        <v>2.44</v>
      </c>
      <c r="F170">
        <v>953</v>
      </c>
      <c r="G170">
        <v>3.88</v>
      </c>
      <c r="H170">
        <v>-4.1000000000000003E-3</v>
      </c>
      <c r="J170">
        <v>5</v>
      </c>
      <c r="U170" s="17"/>
      <c r="V170">
        <v>1</v>
      </c>
      <c r="W170">
        <v>1</v>
      </c>
      <c r="X170">
        <v>0</v>
      </c>
    </row>
    <row r="171" spans="1:24" x14ac:dyDescent="0.35">
      <c r="A171" t="s">
        <v>247</v>
      </c>
      <c r="B171" t="s">
        <v>57</v>
      </c>
      <c r="C171">
        <v>100.5</v>
      </c>
      <c r="D171">
        <v>3.4940000000000002</v>
      </c>
      <c r="E171">
        <v>2.81</v>
      </c>
      <c r="F171">
        <v>840</v>
      </c>
      <c r="G171">
        <v>4</v>
      </c>
      <c r="H171">
        <v>-4.7999999999999996E-3</v>
      </c>
      <c r="J171">
        <v>5</v>
      </c>
      <c r="U171" s="17"/>
      <c r="V171">
        <v>1</v>
      </c>
      <c r="W171">
        <v>1</v>
      </c>
      <c r="X171">
        <v>0</v>
      </c>
    </row>
    <row r="172" spans="1:24" x14ac:dyDescent="0.35">
      <c r="A172" t="s">
        <v>258</v>
      </c>
      <c r="B172" t="s">
        <v>67</v>
      </c>
      <c r="C172">
        <v>695</v>
      </c>
      <c r="D172">
        <v>27.49</v>
      </c>
      <c r="E172">
        <v>1.8</v>
      </c>
      <c r="F172">
        <v>890</v>
      </c>
      <c r="G172">
        <v>4.09</v>
      </c>
      <c r="H172">
        <v>-4.5999999999999999E-3</v>
      </c>
      <c r="J172">
        <v>41</v>
      </c>
      <c r="T172" s="12">
        <v>515.99278677702682</v>
      </c>
      <c r="U172" s="17">
        <v>0.25706499293474133</v>
      </c>
      <c r="V172">
        <v>1</v>
      </c>
      <c r="W172">
        <v>1</v>
      </c>
      <c r="X172">
        <v>0</v>
      </c>
    </row>
    <row r="173" spans="1:24" x14ac:dyDescent="0.35">
      <c r="A173" t="s">
        <v>339</v>
      </c>
      <c r="B173" t="s">
        <v>140</v>
      </c>
      <c r="C173">
        <v>50.5</v>
      </c>
      <c r="D173">
        <v>1.8819999999999999</v>
      </c>
      <c r="E173">
        <v>2.2400000000000002</v>
      </c>
      <c r="F173">
        <v>2220</v>
      </c>
      <c r="G173">
        <v>4.24</v>
      </c>
      <c r="H173">
        <v>-1.9E-3</v>
      </c>
      <c r="J173">
        <v>3</v>
      </c>
      <c r="T173" s="12">
        <v>1124</v>
      </c>
      <c r="U173" s="17">
        <v>0.27783634207405455</v>
      </c>
      <c r="V173">
        <v>1</v>
      </c>
      <c r="W173">
        <v>1</v>
      </c>
      <c r="X173">
        <v>0</v>
      </c>
    </row>
    <row r="174" spans="1:24" x14ac:dyDescent="0.35">
      <c r="A174" t="s">
        <v>305</v>
      </c>
      <c r="B174" t="s">
        <v>108</v>
      </c>
      <c r="C174">
        <v>214.3</v>
      </c>
      <c r="D174">
        <v>10.871</v>
      </c>
      <c r="E174">
        <v>1.65</v>
      </c>
      <c r="F174">
        <v>583</v>
      </c>
      <c r="G174">
        <v>4.0199999999999996</v>
      </c>
      <c r="H174">
        <v>-6.8999999999999999E-3</v>
      </c>
      <c r="I174">
        <v>2</v>
      </c>
      <c r="J174">
        <v>13</v>
      </c>
      <c r="N174">
        <v>8.65</v>
      </c>
      <c r="O174">
        <v>2.4E-2</v>
      </c>
      <c r="P174">
        <v>8.5</v>
      </c>
      <c r="Q174">
        <v>2.4E-2</v>
      </c>
      <c r="R174">
        <v>3</v>
      </c>
      <c r="S174">
        <v>0.8</v>
      </c>
      <c r="U174" s="17"/>
      <c r="V174">
        <v>1</v>
      </c>
      <c r="W174">
        <v>1</v>
      </c>
      <c r="X174">
        <v>0</v>
      </c>
    </row>
    <row r="175" spans="1:24" x14ac:dyDescent="0.35">
      <c r="A175" t="s">
        <v>265</v>
      </c>
      <c r="B175" t="s">
        <v>71</v>
      </c>
      <c r="C175">
        <v>425.5</v>
      </c>
      <c r="D175">
        <v>19.899999999999999</v>
      </c>
      <c r="E175">
        <v>2.0499999999999998</v>
      </c>
      <c r="F175">
        <v>2500</v>
      </c>
      <c r="G175">
        <v>4.04</v>
      </c>
      <c r="H175">
        <v>-1.6000000000000001E-3</v>
      </c>
      <c r="J175">
        <v>34</v>
      </c>
      <c r="U175" s="17"/>
      <c r="V175">
        <v>1</v>
      </c>
      <c r="W175">
        <v>1</v>
      </c>
      <c r="X175">
        <v>0</v>
      </c>
    </row>
    <row r="176" spans="1:24" x14ac:dyDescent="0.35">
      <c r="A176" t="s">
        <v>266</v>
      </c>
      <c r="B176" t="s">
        <v>71</v>
      </c>
      <c r="C176">
        <v>419.5</v>
      </c>
      <c r="D176">
        <v>19.75</v>
      </c>
      <c r="E176">
        <v>2.06</v>
      </c>
      <c r="F176">
        <v>2500</v>
      </c>
      <c r="G176">
        <v>4.04</v>
      </c>
      <c r="H176">
        <v>-1.6000000000000001E-3</v>
      </c>
      <c r="J176">
        <v>34</v>
      </c>
      <c r="U176" s="17"/>
      <c r="V176">
        <v>1</v>
      </c>
      <c r="W176">
        <v>1</v>
      </c>
      <c r="X176">
        <v>0</v>
      </c>
    </row>
    <row r="177" spans="1:24" x14ac:dyDescent="0.35">
      <c r="A177" t="s">
        <v>352</v>
      </c>
      <c r="B177" t="s">
        <v>153</v>
      </c>
      <c r="C177">
        <v>93.3</v>
      </c>
      <c r="D177">
        <v>2.9430000000000001</v>
      </c>
      <c r="E177">
        <v>4.3899999999999997</v>
      </c>
      <c r="F177">
        <v>1200</v>
      </c>
      <c r="G177">
        <v>4.07</v>
      </c>
      <c r="H177">
        <v>-3.3999999999999998E-3</v>
      </c>
      <c r="J177">
        <v>5</v>
      </c>
      <c r="U177" s="17"/>
      <c r="V177">
        <v>1</v>
      </c>
      <c r="W177">
        <v>1</v>
      </c>
      <c r="X177">
        <v>0</v>
      </c>
    </row>
    <row r="178" spans="1:24" x14ac:dyDescent="0.35">
      <c r="A178" t="s">
        <v>190</v>
      </c>
      <c r="B178" t="s">
        <v>22</v>
      </c>
      <c r="C178">
        <v>95.4</v>
      </c>
      <c r="D178">
        <v>4.9859999999999998</v>
      </c>
      <c r="E178">
        <v>1.1200000000000001</v>
      </c>
      <c r="F178">
        <v>1640</v>
      </c>
      <c r="G178">
        <v>5.0599999999999996</v>
      </c>
      <c r="H178">
        <v>-3.0999999999999999E-3</v>
      </c>
      <c r="I178">
        <v>2</v>
      </c>
      <c r="J178">
        <v>8</v>
      </c>
      <c r="N178">
        <v>4.75</v>
      </c>
      <c r="O178">
        <v>0.01</v>
      </c>
      <c r="P178">
        <v>4.75</v>
      </c>
      <c r="Q178">
        <v>0.01</v>
      </c>
      <c r="R178">
        <v>1</v>
      </c>
      <c r="S178">
        <v>0.25</v>
      </c>
      <c r="T178" s="12">
        <v>915</v>
      </c>
      <c r="U178" s="17">
        <v>0.27272727272727271</v>
      </c>
      <c r="V178">
        <v>1</v>
      </c>
      <c r="W178">
        <v>1</v>
      </c>
      <c r="X178">
        <v>0</v>
      </c>
    </row>
    <row r="179" spans="1:24" x14ac:dyDescent="0.35">
      <c r="A179" t="s">
        <v>192</v>
      </c>
      <c r="B179" t="s">
        <v>403</v>
      </c>
      <c r="C179">
        <v>101.5</v>
      </c>
      <c r="D179">
        <v>4.9870000000000001</v>
      </c>
      <c r="E179">
        <v>1.36</v>
      </c>
      <c r="F179">
        <v>1740</v>
      </c>
      <c r="G179">
        <v>4</v>
      </c>
      <c r="H179">
        <v>-2.3E-3</v>
      </c>
      <c r="J179">
        <v>8</v>
      </c>
      <c r="U179" s="17"/>
      <c r="V179">
        <v>1</v>
      </c>
      <c r="W179">
        <v>1</v>
      </c>
      <c r="X179">
        <v>0</v>
      </c>
    </row>
    <row r="180" spans="1:24" x14ac:dyDescent="0.35">
      <c r="A180" t="s">
        <v>316</v>
      </c>
      <c r="B180" t="s">
        <v>119</v>
      </c>
      <c r="C180">
        <v>910</v>
      </c>
      <c r="D180">
        <v>42.13</v>
      </c>
      <c r="E180">
        <v>4.63</v>
      </c>
      <c r="F180">
        <v>465</v>
      </c>
      <c r="G180">
        <v>4.16</v>
      </c>
      <c r="H180">
        <v>-8.8999999999999999E-3</v>
      </c>
      <c r="J180">
        <v>46</v>
      </c>
      <c r="U180" s="17"/>
      <c r="V180">
        <v>1</v>
      </c>
      <c r="W180">
        <v>1</v>
      </c>
      <c r="X180">
        <v>0</v>
      </c>
    </row>
    <row r="181" spans="1:24" x14ac:dyDescent="0.35">
      <c r="A181" t="s">
        <v>181</v>
      </c>
      <c r="B181" t="s">
        <v>13</v>
      </c>
      <c r="C181">
        <v>335.3</v>
      </c>
      <c r="D181">
        <v>11.792</v>
      </c>
      <c r="E181">
        <v>2.27</v>
      </c>
      <c r="F181">
        <v>1740</v>
      </c>
      <c r="G181">
        <v>6.68</v>
      </c>
      <c r="H181">
        <v>-3.8E-3</v>
      </c>
      <c r="J181">
        <v>20</v>
      </c>
      <c r="T181" s="12">
        <v>963</v>
      </c>
      <c r="U181" s="17">
        <v>0.27169274537695592</v>
      </c>
      <c r="V181">
        <v>1</v>
      </c>
      <c r="W181">
        <v>1</v>
      </c>
      <c r="X181">
        <v>0</v>
      </c>
    </row>
    <row r="182" spans="1:24" x14ac:dyDescent="0.35">
      <c r="A182" t="s">
        <v>206</v>
      </c>
      <c r="B182" t="s">
        <v>29</v>
      </c>
      <c r="C182">
        <v>124</v>
      </c>
      <c r="D182">
        <v>5.5650000000000004</v>
      </c>
      <c r="E182">
        <v>1.58</v>
      </c>
      <c r="F182">
        <v>1017</v>
      </c>
      <c r="G182">
        <v>9.85</v>
      </c>
      <c r="H182">
        <v>-9.7000000000000003E-3</v>
      </c>
      <c r="I182">
        <v>1</v>
      </c>
      <c r="J182">
        <v>8</v>
      </c>
      <c r="K182">
        <v>485</v>
      </c>
      <c r="L182">
        <v>0.4</v>
      </c>
      <c r="M182">
        <v>5.0000000000000001E-3</v>
      </c>
      <c r="U182" s="17"/>
      <c r="V182">
        <v>1</v>
      </c>
      <c r="W182">
        <v>1</v>
      </c>
      <c r="X182">
        <v>0</v>
      </c>
    </row>
    <row r="183" spans="1:24" x14ac:dyDescent="0.35">
      <c r="A183" t="s">
        <v>340</v>
      </c>
      <c r="B183" t="s">
        <v>141</v>
      </c>
      <c r="C183">
        <v>82</v>
      </c>
      <c r="D183">
        <v>3.9780000000000002</v>
      </c>
      <c r="E183">
        <v>1.93</v>
      </c>
      <c r="F183">
        <v>1922</v>
      </c>
      <c r="G183">
        <v>4.04</v>
      </c>
      <c r="H183">
        <v>-2.0999999999999999E-3</v>
      </c>
      <c r="I183">
        <v>2</v>
      </c>
      <c r="J183">
        <v>7</v>
      </c>
      <c r="N183">
        <v>8</v>
      </c>
      <c r="O183">
        <v>0</v>
      </c>
      <c r="P183">
        <v>1.2</v>
      </c>
      <c r="Q183">
        <v>0</v>
      </c>
      <c r="R183">
        <v>2</v>
      </c>
      <c r="S183">
        <v>0.5</v>
      </c>
      <c r="T183" s="12">
        <v>1083</v>
      </c>
      <c r="U183" s="17">
        <v>0.26739690721649484</v>
      </c>
      <c r="V183">
        <v>1</v>
      </c>
      <c r="W183">
        <v>1</v>
      </c>
      <c r="X183">
        <v>0</v>
      </c>
    </row>
    <row r="184" spans="1:24" x14ac:dyDescent="0.35">
      <c r="A184" t="s">
        <v>207</v>
      </c>
      <c r="B184" t="s">
        <v>30</v>
      </c>
      <c r="C184">
        <v>332</v>
      </c>
      <c r="D184">
        <v>14.696999999999999</v>
      </c>
      <c r="E184">
        <v>3.4</v>
      </c>
      <c r="F184">
        <v>950</v>
      </c>
      <c r="G184">
        <v>4.09</v>
      </c>
      <c r="H184">
        <v>-4.3E-3</v>
      </c>
      <c r="J184">
        <v>19</v>
      </c>
      <c r="U184" s="17"/>
      <c r="V184">
        <v>1</v>
      </c>
      <c r="W184">
        <v>1</v>
      </c>
      <c r="X184">
        <v>0</v>
      </c>
    </row>
    <row r="185" spans="1:24" x14ac:dyDescent="0.35">
      <c r="A185" t="s">
        <v>317</v>
      </c>
      <c r="B185" t="s">
        <v>120</v>
      </c>
      <c r="C185">
        <v>710</v>
      </c>
      <c r="D185">
        <v>32.869999999999997</v>
      </c>
      <c r="E185">
        <v>1.51</v>
      </c>
      <c r="F185">
        <v>860</v>
      </c>
      <c r="G185">
        <v>4.09</v>
      </c>
      <c r="H185">
        <v>-4.7999999999999996E-3</v>
      </c>
      <c r="J185">
        <v>49</v>
      </c>
      <c r="U185" s="17"/>
      <c r="V185">
        <v>1</v>
      </c>
      <c r="W185">
        <v>1</v>
      </c>
      <c r="X185">
        <v>0</v>
      </c>
    </row>
    <row r="186" spans="1:24" x14ac:dyDescent="0.35">
      <c r="A186" t="s">
        <v>309</v>
      </c>
      <c r="B186" t="s">
        <v>112</v>
      </c>
      <c r="C186">
        <v>24</v>
      </c>
      <c r="D186">
        <v>1.401</v>
      </c>
      <c r="E186">
        <v>1.58</v>
      </c>
      <c r="F186">
        <v>3090</v>
      </c>
      <c r="G186">
        <v>4.5999999999999996</v>
      </c>
      <c r="H186">
        <v>-1.5E-3</v>
      </c>
      <c r="J186">
        <v>3</v>
      </c>
      <c r="T186" s="12">
        <v>2200</v>
      </c>
      <c r="U186" s="17">
        <v>0.21746575342465754</v>
      </c>
      <c r="V186">
        <v>1</v>
      </c>
      <c r="W186">
        <v>1</v>
      </c>
      <c r="X186">
        <v>0</v>
      </c>
    </row>
    <row r="187" spans="1:24" x14ac:dyDescent="0.35">
      <c r="A187" t="s">
        <v>282</v>
      </c>
      <c r="B187" t="s">
        <v>84</v>
      </c>
      <c r="C187">
        <v>395</v>
      </c>
      <c r="D187">
        <v>20.3</v>
      </c>
      <c r="E187">
        <v>1.99</v>
      </c>
      <c r="F187">
        <v>870</v>
      </c>
      <c r="G187">
        <v>4.09</v>
      </c>
      <c r="H187">
        <v>-4.7000000000000002E-3</v>
      </c>
      <c r="J187">
        <v>35</v>
      </c>
      <c r="U187" s="17"/>
      <c r="V187">
        <v>1</v>
      </c>
      <c r="W187">
        <v>1</v>
      </c>
      <c r="X187">
        <v>0</v>
      </c>
    </row>
    <row r="188" spans="1:24" x14ac:dyDescent="0.35">
      <c r="A188" t="s">
        <v>362</v>
      </c>
      <c r="B188" t="s">
        <v>163</v>
      </c>
      <c r="C188">
        <v>32.049999999999997</v>
      </c>
      <c r="D188">
        <v>1.5509999999999999</v>
      </c>
      <c r="E188">
        <v>6.4</v>
      </c>
      <c r="F188">
        <v>145</v>
      </c>
      <c r="G188">
        <v>7</v>
      </c>
      <c r="H188">
        <v>-6.3E-3</v>
      </c>
      <c r="J188">
        <v>1</v>
      </c>
      <c r="U188" s="17"/>
      <c r="V188">
        <v>1</v>
      </c>
      <c r="W188">
        <v>1</v>
      </c>
      <c r="X188">
        <v>0</v>
      </c>
    </row>
    <row r="189" spans="1:24" x14ac:dyDescent="0.35">
      <c r="A189" t="s">
        <v>361</v>
      </c>
      <c r="B189" t="s">
        <v>158</v>
      </c>
      <c r="C189">
        <v>82.6</v>
      </c>
      <c r="D189">
        <v>3.7519999999999998</v>
      </c>
      <c r="E189">
        <v>11.09</v>
      </c>
      <c r="F189">
        <v>170</v>
      </c>
      <c r="G189">
        <v>5</v>
      </c>
      <c r="H189">
        <v>-2.9399999999999999E-2</v>
      </c>
      <c r="J189">
        <v>2</v>
      </c>
      <c r="U189" s="17"/>
      <c r="V189">
        <v>1</v>
      </c>
      <c r="W189">
        <v>1</v>
      </c>
      <c r="X189">
        <v>0</v>
      </c>
    </row>
    <row r="190" spans="1:24" x14ac:dyDescent="0.35">
      <c r="A190" t="s">
        <v>297</v>
      </c>
      <c r="B190" t="s">
        <v>96</v>
      </c>
      <c r="C190">
        <v>259</v>
      </c>
      <c r="D190">
        <v>13.664999999999999</v>
      </c>
      <c r="E190">
        <v>1.8</v>
      </c>
      <c r="F190">
        <v>430</v>
      </c>
      <c r="G190">
        <v>6.17</v>
      </c>
      <c r="H190">
        <v>-1.44E-2</v>
      </c>
      <c r="J190">
        <v>21</v>
      </c>
      <c r="U190" s="17"/>
      <c r="V190">
        <v>1</v>
      </c>
      <c r="W190">
        <v>1</v>
      </c>
      <c r="X190">
        <v>0</v>
      </c>
    </row>
    <row r="191" spans="1:24" x14ac:dyDescent="0.35">
      <c r="A191" t="s">
        <v>341</v>
      </c>
      <c r="B191" t="s">
        <v>142</v>
      </c>
      <c r="C191">
        <v>42.6</v>
      </c>
      <c r="D191">
        <v>1.222</v>
      </c>
      <c r="E191">
        <v>3.57</v>
      </c>
      <c r="F191">
        <v>2000</v>
      </c>
      <c r="G191">
        <v>3.94</v>
      </c>
      <c r="H191">
        <v>-2E-3</v>
      </c>
      <c r="J191">
        <v>2</v>
      </c>
      <c r="U191" s="17"/>
      <c r="V191">
        <v>1</v>
      </c>
      <c r="W191">
        <v>1</v>
      </c>
      <c r="X191">
        <v>0</v>
      </c>
    </row>
    <row r="192" spans="1:24" x14ac:dyDescent="0.35">
      <c r="A192" t="s">
        <v>187</v>
      </c>
      <c r="B192" t="s">
        <v>19</v>
      </c>
      <c r="C192">
        <v>155.9</v>
      </c>
      <c r="D192">
        <v>4.899</v>
      </c>
      <c r="E192">
        <v>2.86</v>
      </c>
      <c r="F192">
        <v>1256</v>
      </c>
      <c r="G192">
        <v>4.68</v>
      </c>
      <c r="H192">
        <v>-3.7000000000000002E-3</v>
      </c>
      <c r="J192">
        <v>7</v>
      </c>
      <c r="U192" s="17"/>
      <c r="V192">
        <v>1</v>
      </c>
      <c r="W192">
        <v>1</v>
      </c>
      <c r="X192">
        <v>0</v>
      </c>
    </row>
    <row r="193" spans="1:24" x14ac:dyDescent="0.35">
      <c r="A193" t="s">
        <v>208</v>
      </c>
      <c r="B193" t="s">
        <v>31</v>
      </c>
      <c r="C193">
        <v>390</v>
      </c>
      <c r="D193">
        <v>17.039000000000001</v>
      </c>
      <c r="E193">
        <v>3.41</v>
      </c>
      <c r="F193">
        <v>950</v>
      </c>
      <c r="G193">
        <v>4.09</v>
      </c>
      <c r="H193">
        <v>-4.3E-3</v>
      </c>
      <c r="J193">
        <v>22</v>
      </c>
      <c r="U193" s="17"/>
      <c r="V193">
        <v>1</v>
      </c>
      <c r="W193">
        <v>1</v>
      </c>
      <c r="X193">
        <v>0</v>
      </c>
    </row>
    <row r="194" spans="1:24" x14ac:dyDescent="0.35">
      <c r="A194" t="s">
        <v>259</v>
      </c>
      <c r="B194" t="s">
        <v>68</v>
      </c>
      <c r="C194">
        <v>553</v>
      </c>
      <c r="D194">
        <v>27.27</v>
      </c>
      <c r="E194">
        <v>2.61</v>
      </c>
      <c r="F194">
        <v>762</v>
      </c>
      <c r="G194">
        <v>4.0999999999999996</v>
      </c>
      <c r="H194">
        <v>-5.4000000000000003E-3</v>
      </c>
      <c r="J194">
        <v>41</v>
      </c>
      <c r="T194" s="12">
        <v>441.78258822931963</v>
      </c>
      <c r="U194" s="17">
        <v>0.25706499293474133</v>
      </c>
      <c r="V194">
        <v>1</v>
      </c>
      <c r="W194">
        <v>1</v>
      </c>
      <c r="X194">
        <v>0</v>
      </c>
    </row>
    <row r="195" spans="1:24" x14ac:dyDescent="0.35">
      <c r="A195" t="s">
        <v>310</v>
      </c>
      <c r="B195" t="s">
        <v>113</v>
      </c>
      <c r="C195">
        <v>44.1</v>
      </c>
      <c r="D195">
        <v>2.8</v>
      </c>
      <c r="E195">
        <v>0</v>
      </c>
      <c r="F195">
        <v>150</v>
      </c>
      <c r="G195">
        <v>4.3600000000000003</v>
      </c>
      <c r="H195">
        <v>-2.9100000000000001E-2</v>
      </c>
      <c r="J195">
        <v>3</v>
      </c>
      <c r="U195" s="17"/>
      <c r="V195">
        <v>1</v>
      </c>
      <c r="W195">
        <v>1</v>
      </c>
      <c r="X195">
        <v>0</v>
      </c>
    </row>
    <row r="196" spans="1:24" x14ac:dyDescent="0.35">
      <c r="A196" t="s">
        <v>360</v>
      </c>
      <c r="B196" t="s">
        <v>157</v>
      </c>
      <c r="C196">
        <v>60</v>
      </c>
      <c r="D196">
        <v>1.8180000000000001</v>
      </c>
      <c r="E196">
        <v>4.93</v>
      </c>
      <c r="F196">
        <v>658</v>
      </c>
      <c r="G196">
        <v>4.17</v>
      </c>
      <c r="H196">
        <v>-6.3E-3</v>
      </c>
      <c r="I196">
        <v>1</v>
      </c>
      <c r="J196">
        <v>2</v>
      </c>
      <c r="K196">
        <v>420</v>
      </c>
      <c r="L196">
        <v>10</v>
      </c>
      <c r="M196">
        <v>0</v>
      </c>
      <c r="U196" s="17"/>
      <c r="V196">
        <v>1</v>
      </c>
      <c r="W196">
        <v>1</v>
      </c>
      <c r="X196">
        <v>0</v>
      </c>
    </row>
    <row r="197" spans="1:24" x14ac:dyDescent="0.35">
      <c r="A197" t="s">
        <v>260</v>
      </c>
      <c r="B197" t="s">
        <v>69</v>
      </c>
      <c r="C197">
        <v>533</v>
      </c>
      <c r="D197">
        <v>26.8</v>
      </c>
      <c r="E197">
        <v>2.66</v>
      </c>
      <c r="F197">
        <v>760</v>
      </c>
      <c r="G197">
        <v>4.0999999999999996</v>
      </c>
      <c r="H197">
        <v>-5.4000000000000003E-3</v>
      </c>
      <c r="J197">
        <v>41</v>
      </c>
      <c r="T197" s="12">
        <v>440.62305387701167</v>
      </c>
      <c r="U197" s="17">
        <v>0.25706499293474133</v>
      </c>
      <c r="V197">
        <v>1</v>
      </c>
      <c r="W197">
        <v>1</v>
      </c>
      <c r="X197">
        <v>0</v>
      </c>
    </row>
    <row r="198" spans="1:24" x14ac:dyDescent="0.35">
      <c r="A198" t="s">
        <v>298</v>
      </c>
      <c r="B198" t="s">
        <v>97</v>
      </c>
      <c r="C198">
        <v>259</v>
      </c>
      <c r="D198">
        <v>13.51</v>
      </c>
      <c r="E198">
        <v>1.8</v>
      </c>
      <c r="F198">
        <v>430</v>
      </c>
      <c r="G198">
        <v>6.17</v>
      </c>
      <c r="H198">
        <v>-1.44E-2</v>
      </c>
      <c r="J198">
        <v>21</v>
      </c>
      <c r="U198" s="17"/>
      <c r="V198">
        <v>1</v>
      </c>
      <c r="W198">
        <v>1</v>
      </c>
      <c r="X198">
        <v>0</v>
      </c>
    </row>
    <row r="199" spans="1:24" x14ac:dyDescent="0.35">
      <c r="A199" t="s">
        <v>342</v>
      </c>
      <c r="B199" t="s">
        <v>143</v>
      </c>
      <c r="C199">
        <v>180</v>
      </c>
      <c r="D199">
        <v>4.6820000000000004</v>
      </c>
      <c r="E199">
        <v>3.86</v>
      </c>
      <c r="F199">
        <v>1857</v>
      </c>
      <c r="G199">
        <v>4.05</v>
      </c>
      <c r="H199">
        <v>-2.2000000000000001E-3</v>
      </c>
      <c r="J199">
        <v>7</v>
      </c>
      <c r="U199" s="17"/>
      <c r="V199">
        <v>1</v>
      </c>
      <c r="W199">
        <v>1</v>
      </c>
      <c r="X199">
        <v>0</v>
      </c>
    </row>
    <row r="200" spans="1:24" x14ac:dyDescent="0.35">
      <c r="A200" t="s">
        <v>216</v>
      </c>
      <c r="B200" t="s">
        <v>38</v>
      </c>
      <c r="C200">
        <v>1890</v>
      </c>
      <c r="D200">
        <v>85.2</v>
      </c>
      <c r="E200">
        <v>2.75</v>
      </c>
      <c r="F200">
        <v>1255</v>
      </c>
      <c r="G200">
        <v>4.8</v>
      </c>
      <c r="H200">
        <v>-3.8E-3</v>
      </c>
      <c r="J200">
        <v>137</v>
      </c>
      <c r="T200" s="12">
        <v>555</v>
      </c>
      <c r="U200" s="17">
        <v>0.22551928783382788</v>
      </c>
      <c r="V200">
        <v>1</v>
      </c>
      <c r="W200">
        <v>1</v>
      </c>
      <c r="X200">
        <v>0</v>
      </c>
    </row>
    <row r="201" spans="1:24" x14ac:dyDescent="0.35">
      <c r="A201" t="s">
        <v>318</v>
      </c>
      <c r="B201" t="s">
        <v>121</v>
      </c>
      <c r="C201">
        <v>254</v>
      </c>
      <c r="D201">
        <v>10.843999999999999</v>
      </c>
      <c r="E201">
        <v>2.66</v>
      </c>
      <c r="F201">
        <v>900</v>
      </c>
      <c r="G201">
        <v>4</v>
      </c>
      <c r="H201">
        <v>-4.4000000000000003E-3</v>
      </c>
      <c r="J201">
        <v>15</v>
      </c>
      <c r="U201" s="17"/>
      <c r="V201">
        <v>1</v>
      </c>
      <c r="W201">
        <v>1</v>
      </c>
      <c r="X201">
        <v>0</v>
      </c>
    </row>
    <row r="202" spans="1:24" x14ac:dyDescent="0.35">
      <c r="A202" t="s">
        <v>319</v>
      </c>
      <c r="B202" t="s">
        <v>122</v>
      </c>
      <c r="C202">
        <v>380</v>
      </c>
      <c r="D202">
        <v>19.04</v>
      </c>
      <c r="E202">
        <v>1.49</v>
      </c>
      <c r="F202">
        <v>860</v>
      </c>
      <c r="G202">
        <v>4.09</v>
      </c>
      <c r="H202">
        <v>-4.7999999999999996E-3</v>
      </c>
      <c r="J202">
        <v>25</v>
      </c>
      <c r="U202" s="17"/>
      <c r="V202">
        <v>1</v>
      </c>
      <c r="W202">
        <v>1</v>
      </c>
      <c r="X202">
        <v>0</v>
      </c>
    </row>
    <row r="203" spans="1:24" x14ac:dyDescent="0.35">
      <c r="A203" t="s">
        <v>248</v>
      </c>
      <c r="B203" t="s">
        <v>58</v>
      </c>
      <c r="C203">
        <v>83.5</v>
      </c>
      <c r="D203">
        <v>3.7629999999999999</v>
      </c>
      <c r="E203">
        <v>2.54</v>
      </c>
      <c r="F203">
        <v>795</v>
      </c>
      <c r="G203">
        <v>4.0999999999999996</v>
      </c>
      <c r="H203">
        <v>-5.1999999999999998E-3</v>
      </c>
      <c r="J203">
        <v>5</v>
      </c>
      <c r="U203" s="17"/>
      <c r="V203">
        <v>1</v>
      </c>
      <c r="W203">
        <v>1</v>
      </c>
      <c r="X203">
        <v>0</v>
      </c>
    </row>
    <row r="204" spans="1:24" x14ac:dyDescent="0.35">
      <c r="A204" t="s">
        <v>249</v>
      </c>
      <c r="B204" t="s">
        <v>59</v>
      </c>
      <c r="C204">
        <v>82.5</v>
      </c>
      <c r="D204">
        <v>3.9929999999999999</v>
      </c>
      <c r="E204">
        <v>2.54</v>
      </c>
      <c r="F204">
        <v>795</v>
      </c>
      <c r="G204">
        <v>4.0999999999999996</v>
      </c>
      <c r="H204">
        <v>-5.1999999999999998E-3</v>
      </c>
      <c r="J204">
        <v>5</v>
      </c>
      <c r="U204" s="17"/>
      <c r="V204">
        <v>1</v>
      </c>
      <c r="W204">
        <v>1</v>
      </c>
      <c r="X204">
        <v>0</v>
      </c>
    </row>
    <row r="205" spans="1:24" x14ac:dyDescent="0.35">
      <c r="A205" t="s">
        <v>209</v>
      </c>
      <c r="B205" t="s">
        <v>32</v>
      </c>
      <c r="C205">
        <v>83.03</v>
      </c>
      <c r="D205">
        <v>3.9260000000000002</v>
      </c>
      <c r="E205">
        <v>1.25</v>
      </c>
      <c r="F205">
        <v>2301</v>
      </c>
      <c r="G205">
        <v>4.04</v>
      </c>
      <c r="H205">
        <v>-1.8E-3</v>
      </c>
      <c r="J205">
        <v>6</v>
      </c>
      <c r="T205" s="12">
        <v>666</v>
      </c>
      <c r="U205" s="17">
        <v>0.36468915075172692</v>
      </c>
      <c r="V205">
        <v>1</v>
      </c>
      <c r="W205">
        <v>1</v>
      </c>
      <c r="X205">
        <v>0</v>
      </c>
    </row>
    <row r="206" spans="1:24" x14ac:dyDescent="0.35">
      <c r="A206" t="s">
        <v>215</v>
      </c>
      <c r="B206" t="s">
        <v>37</v>
      </c>
      <c r="C206">
        <v>298</v>
      </c>
      <c r="D206">
        <v>13.574999999999999</v>
      </c>
      <c r="E206">
        <v>3.12</v>
      </c>
      <c r="F206">
        <v>1044</v>
      </c>
      <c r="G206">
        <v>4</v>
      </c>
      <c r="H206">
        <v>-3.8E-3</v>
      </c>
      <c r="J206">
        <v>22</v>
      </c>
      <c r="U206" s="17">
        <v>0.26</v>
      </c>
      <c r="V206">
        <v>1</v>
      </c>
      <c r="W206">
        <v>1</v>
      </c>
      <c r="X20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D7234-9585-4322-8D23-7E7B6614A9C9}">
  <dimension ref="A1:Y212"/>
  <sheetViews>
    <sheetView tabSelected="1" topLeftCell="A27" zoomScale="70" zoomScaleNormal="70" workbookViewId="0">
      <selection activeCell="G55" sqref="G55"/>
    </sheetView>
  </sheetViews>
  <sheetFormatPr defaultRowHeight="14.5" x14ac:dyDescent="0.35"/>
  <cols>
    <col min="1" max="1" width="21.6328125" bestFit="1" customWidth="1"/>
    <col min="2" max="2" width="12.1796875" bestFit="1" customWidth="1"/>
    <col min="3" max="3" width="21.6328125" bestFit="1" customWidth="1"/>
  </cols>
  <sheetData>
    <row r="1" spans="1:25" x14ac:dyDescent="0.35">
      <c r="A1" s="8" t="s">
        <v>466</v>
      </c>
      <c r="B1" s="8" t="s">
        <v>167</v>
      </c>
      <c r="C1" s="8" t="s">
        <v>1</v>
      </c>
      <c r="D1" s="8" t="s">
        <v>380</v>
      </c>
      <c r="E1" s="8" t="s">
        <v>381</v>
      </c>
      <c r="F1" s="8" t="s">
        <v>371</v>
      </c>
      <c r="G1" s="8" t="s">
        <v>0</v>
      </c>
      <c r="H1" s="8" t="s">
        <v>369</v>
      </c>
      <c r="I1" s="8" t="s">
        <v>370</v>
      </c>
      <c r="J1" s="8" t="s">
        <v>382</v>
      </c>
      <c r="K1" s="8" t="s">
        <v>372</v>
      </c>
      <c r="L1" s="8" t="s">
        <v>383</v>
      </c>
      <c r="M1" s="8" t="s">
        <v>373</v>
      </c>
      <c r="N1" s="8" t="s">
        <v>374</v>
      </c>
      <c r="O1" s="8" t="s">
        <v>375</v>
      </c>
      <c r="P1" s="8" t="s">
        <v>376</v>
      </c>
      <c r="Q1" s="8" t="s">
        <v>377</v>
      </c>
      <c r="R1" s="8" t="s">
        <v>378</v>
      </c>
      <c r="S1" s="8" t="s">
        <v>164</v>
      </c>
      <c r="T1" s="8" t="s">
        <v>379</v>
      </c>
      <c r="U1" s="8" t="s">
        <v>443</v>
      </c>
      <c r="V1" s="8" t="s">
        <v>386</v>
      </c>
      <c r="W1" s="18" t="s">
        <v>468</v>
      </c>
      <c r="X1" s="18" t="s">
        <v>469</v>
      </c>
      <c r="Y1" s="18" t="s">
        <v>470</v>
      </c>
    </row>
    <row r="2" spans="1:25" x14ac:dyDescent="0.35">
      <c r="A2" t="s">
        <v>45</v>
      </c>
      <c r="B2" t="s">
        <v>168</v>
      </c>
      <c r="C2" t="s">
        <v>45</v>
      </c>
      <c r="D2">
        <v>170.6</v>
      </c>
      <c r="E2">
        <v>6.4589999999999996</v>
      </c>
      <c r="F2">
        <v>2.11</v>
      </c>
      <c r="G2">
        <v>1060</v>
      </c>
      <c r="H2">
        <v>4.08</v>
      </c>
      <c r="I2">
        <v>-3.8E-3</v>
      </c>
      <c r="K2">
        <v>10</v>
      </c>
      <c r="U2" s="12">
        <v>587</v>
      </c>
      <c r="V2" s="17">
        <v>0.27691917912338487</v>
      </c>
      <c r="W2">
        <v>1</v>
      </c>
      <c r="X2">
        <v>1</v>
      </c>
      <c r="Y2">
        <v>0</v>
      </c>
    </row>
    <row r="3" spans="1:25" x14ac:dyDescent="0.35">
      <c r="A3" t="s">
        <v>24</v>
      </c>
      <c r="B3" t="s">
        <v>169</v>
      </c>
      <c r="C3" t="s">
        <v>24</v>
      </c>
      <c r="D3">
        <v>212.5</v>
      </c>
      <c r="E3">
        <v>9.2539999999999996</v>
      </c>
      <c r="F3">
        <v>2.57</v>
      </c>
      <c r="G3">
        <v>1420</v>
      </c>
      <c r="H3">
        <v>4.0599999999999996</v>
      </c>
      <c r="I3">
        <v>-2.8999999999999998E-3</v>
      </c>
      <c r="K3">
        <v>12</v>
      </c>
      <c r="U3" s="12"/>
      <c r="V3" s="17"/>
      <c r="W3">
        <v>1</v>
      </c>
      <c r="X3">
        <v>1</v>
      </c>
      <c r="Y3">
        <v>0</v>
      </c>
    </row>
    <row r="4" spans="1:25" x14ac:dyDescent="0.35">
      <c r="A4" t="s">
        <v>41</v>
      </c>
      <c r="B4" t="s">
        <v>171</v>
      </c>
      <c r="C4" t="s">
        <v>41</v>
      </c>
      <c r="D4">
        <v>59.3</v>
      </c>
      <c r="E4">
        <v>2.6349999999999998</v>
      </c>
      <c r="F4">
        <v>2.12</v>
      </c>
      <c r="G4">
        <v>2110</v>
      </c>
      <c r="H4">
        <v>4.55</v>
      </c>
      <c r="I4">
        <v>-2.2000000000000001E-3</v>
      </c>
      <c r="K4">
        <v>5</v>
      </c>
      <c r="U4" s="12"/>
      <c r="V4" s="17"/>
      <c r="W4">
        <v>1</v>
      </c>
      <c r="X4">
        <v>1</v>
      </c>
      <c r="Y4">
        <v>0</v>
      </c>
    </row>
    <row r="5" spans="1:25" x14ac:dyDescent="0.35">
      <c r="A5" t="s">
        <v>98</v>
      </c>
      <c r="B5" t="s">
        <v>172</v>
      </c>
      <c r="C5" t="s">
        <v>98</v>
      </c>
      <c r="D5">
        <v>207.4</v>
      </c>
      <c r="E5">
        <v>10.067</v>
      </c>
      <c r="F5">
        <v>2.36</v>
      </c>
      <c r="G5">
        <v>541</v>
      </c>
      <c r="H5">
        <v>5.91</v>
      </c>
      <c r="I5">
        <v>-1.09E-2</v>
      </c>
      <c r="J5">
        <v>2</v>
      </c>
      <c r="K5">
        <v>13</v>
      </c>
      <c r="O5">
        <v>14</v>
      </c>
      <c r="P5">
        <v>4.2000000000000003E-2</v>
      </c>
      <c r="Q5">
        <v>13</v>
      </c>
      <c r="R5">
        <v>4.2000000000000003E-2</v>
      </c>
      <c r="S5">
        <v>3</v>
      </c>
      <c r="T5">
        <v>0.9</v>
      </c>
      <c r="U5" s="12">
        <v>286</v>
      </c>
      <c r="V5" s="17">
        <v>0.28474661314601102</v>
      </c>
      <c r="W5">
        <v>1</v>
      </c>
      <c r="X5">
        <v>1</v>
      </c>
      <c r="Y5">
        <v>0</v>
      </c>
    </row>
    <row r="6" spans="1:25" x14ac:dyDescent="0.35">
      <c r="A6" t="s">
        <v>99</v>
      </c>
      <c r="B6" t="s">
        <v>173</v>
      </c>
      <c r="C6" t="s">
        <v>99</v>
      </c>
      <c r="D6">
        <v>224.3</v>
      </c>
      <c r="E6">
        <v>10.105</v>
      </c>
      <c r="F6">
        <v>2.4</v>
      </c>
      <c r="G6">
        <v>541</v>
      </c>
      <c r="H6">
        <v>5.91</v>
      </c>
      <c r="I6">
        <v>-1.09E-2</v>
      </c>
      <c r="K6">
        <v>13</v>
      </c>
      <c r="U6" s="12">
        <v>286</v>
      </c>
      <c r="V6" s="17">
        <v>0.28474661314601102</v>
      </c>
      <c r="W6">
        <v>1</v>
      </c>
      <c r="X6">
        <v>1</v>
      </c>
      <c r="Y6">
        <v>0</v>
      </c>
    </row>
    <row r="7" spans="1:25" x14ac:dyDescent="0.35">
      <c r="A7" t="s">
        <v>85</v>
      </c>
      <c r="B7" t="s">
        <v>276</v>
      </c>
      <c r="C7" t="s">
        <v>85</v>
      </c>
      <c r="D7">
        <v>439</v>
      </c>
      <c r="E7">
        <v>21.57</v>
      </c>
      <c r="F7">
        <v>2.04</v>
      </c>
      <c r="G7">
        <v>870</v>
      </c>
      <c r="H7">
        <v>4.09</v>
      </c>
      <c r="I7">
        <v>-4.7000000000000002E-3</v>
      </c>
      <c r="K7">
        <v>36</v>
      </c>
      <c r="U7" s="12"/>
      <c r="V7" s="17"/>
      <c r="W7">
        <v>1</v>
      </c>
      <c r="X7">
        <v>1</v>
      </c>
      <c r="Y7">
        <v>0</v>
      </c>
    </row>
    <row r="8" spans="1:25" x14ac:dyDescent="0.35">
      <c r="A8" t="s">
        <v>434</v>
      </c>
      <c r="B8" t="s">
        <v>367</v>
      </c>
      <c r="C8" t="s">
        <v>8</v>
      </c>
      <c r="D8">
        <v>342</v>
      </c>
      <c r="E8">
        <v>11.525</v>
      </c>
      <c r="F8">
        <v>2.12</v>
      </c>
      <c r="G8">
        <v>1900</v>
      </c>
      <c r="H8">
        <v>6.2</v>
      </c>
      <c r="I8">
        <v>-1.6000000000000001E-3</v>
      </c>
      <c r="K8">
        <v>20</v>
      </c>
      <c r="U8" s="12">
        <v>921</v>
      </c>
      <c r="V8" s="17">
        <v>0.27623906705539358</v>
      </c>
      <c r="W8">
        <v>1</v>
      </c>
      <c r="X8">
        <v>1</v>
      </c>
      <c r="Y8">
        <v>0</v>
      </c>
    </row>
    <row r="9" spans="1:25" x14ac:dyDescent="0.35">
      <c r="A9" t="s">
        <v>402</v>
      </c>
      <c r="B9" t="s">
        <v>191</v>
      </c>
      <c r="C9" t="s">
        <v>402</v>
      </c>
      <c r="D9">
        <v>113</v>
      </c>
      <c r="E9">
        <v>5.0830000000000002</v>
      </c>
      <c r="F9">
        <v>1.36</v>
      </c>
      <c r="G9">
        <v>1740</v>
      </c>
      <c r="H9">
        <v>4</v>
      </c>
      <c r="I9">
        <v>-2.3E-3</v>
      </c>
      <c r="K9">
        <v>7.75</v>
      </c>
      <c r="U9" s="12"/>
      <c r="V9" s="17"/>
      <c r="W9">
        <v>1</v>
      </c>
      <c r="X9">
        <v>1</v>
      </c>
      <c r="Y9">
        <v>0</v>
      </c>
    </row>
    <row r="10" spans="1:25" x14ac:dyDescent="0.35">
      <c r="A10" t="s">
        <v>406</v>
      </c>
      <c r="B10" t="s">
        <v>224</v>
      </c>
      <c r="C10" t="s">
        <v>406</v>
      </c>
      <c r="D10">
        <v>51.8</v>
      </c>
      <c r="E10">
        <v>2.54</v>
      </c>
      <c r="F10">
        <v>1.8</v>
      </c>
      <c r="G10">
        <v>2030</v>
      </c>
      <c r="H10">
        <v>4</v>
      </c>
      <c r="I10">
        <v>-2E-3</v>
      </c>
      <c r="K10">
        <v>5</v>
      </c>
      <c r="U10" s="12"/>
      <c r="V10" s="17"/>
      <c r="W10">
        <v>1</v>
      </c>
      <c r="X10">
        <v>1</v>
      </c>
      <c r="Y10">
        <v>0</v>
      </c>
    </row>
    <row r="11" spans="1:25" x14ac:dyDescent="0.35">
      <c r="A11" t="s">
        <v>80</v>
      </c>
      <c r="B11" t="s">
        <v>277</v>
      </c>
      <c r="C11" t="s">
        <v>80</v>
      </c>
      <c r="D11">
        <v>413</v>
      </c>
      <c r="E11">
        <v>20.71</v>
      </c>
      <c r="F11">
        <v>2</v>
      </c>
      <c r="G11">
        <v>870</v>
      </c>
      <c r="H11">
        <v>4.09</v>
      </c>
      <c r="I11">
        <v>-4.7000000000000002E-3</v>
      </c>
      <c r="K11">
        <v>36</v>
      </c>
      <c r="U11" s="12"/>
      <c r="V11" s="17"/>
      <c r="W11">
        <v>1</v>
      </c>
      <c r="X11">
        <v>1</v>
      </c>
      <c r="Y11">
        <v>0</v>
      </c>
    </row>
    <row r="12" spans="1:25" x14ac:dyDescent="0.35">
      <c r="A12" t="s">
        <v>100</v>
      </c>
      <c r="B12" t="s">
        <v>174</v>
      </c>
      <c r="C12" t="s">
        <v>100</v>
      </c>
      <c r="D12">
        <v>232</v>
      </c>
      <c r="E12">
        <v>9.74</v>
      </c>
      <c r="F12">
        <v>2.76</v>
      </c>
      <c r="G12">
        <v>400</v>
      </c>
      <c r="H12">
        <v>4.18</v>
      </c>
      <c r="I12">
        <v>-1.04E-2</v>
      </c>
      <c r="K12">
        <v>11</v>
      </c>
      <c r="U12" s="12"/>
      <c r="V12" s="17"/>
      <c r="W12">
        <v>1</v>
      </c>
      <c r="X12">
        <v>1</v>
      </c>
      <c r="Y12">
        <v>0</v>
      </c>
    </row>
    <row r="13" spans="1:25" x14ac:dyDescent="0.35">
      <c r="A13" t="s">
        <v>20</v>
      </c>
      <c r="B13" t="s">
        <v>188</v>
      </c>
      <c r="C13" t="s">
        <v>20</v>
      </c>
      <c r="D13">
        <v>92.7</v>
      </c>
      <c r="E13">
        <v>5.1529999999999996</v>
      </c>
      <c r="F13">
        <v>1.81</v>
      </c>
      <c r="G13">
        <v>1442</v>
      </c>
      <c r="H13">
        <v>6.89</v>
      </c>
      <c r="I13">
        <v>-4.7999999999999996E-3</v>
      </c>
      <c r="K13">
        <v>8</v>
      </c>
      <c r="U13" s="12">
        <v>991</v>
      </c>
      <c r="V13" s="17">
        <v>0.24594086480943428</v>
      </c>
      <c r="W13">
        <v>1</v>
      </c>
      <c r="X13">
        <v>1</v>
      </c>
      <c r="Y13">
        <v>0</v>
      </c>
    </row>
    <row r="14" spans="1:25" x14ac:dyDescent="0.35">
      <c r="A14" t="s">
        <v>433</v>
      </c>
      <c r="B14" t="s">
        <v>176</v>
      </c>
      <c r="C14" t="s">
        <v>9</v>
      </c>
      <c r="D14">
        <v>316.39999999999998</v>
      </c>
      <c r="E14">
        <v>13.204000000000001</v>
      </c>
      <c r="F14">
        <v>2.86</v>
      </c>
      <c r="G14">
        <v>1588</v>
      </c>
      <c r="H14">
        <v>4.7</v>
      </c>
      <c r="I14">
        <v>-3.5999999999999999E-3</v>
      </c>
      <c r="K14">
        <v>20</v>
      </c>
      <c r="U14" s="12">
        <v>860</v>
      </c>
      <c r="V14" s="17">
        <v>0.27506538796861379</v>
      </c>
      <c r="W14">
        <v>1</v>
      </c>
      <c r="X14">
        <v>1</v>
      </c>
      <c r="Y14">
        <v>0</v>
      </c>
    </row>
    <row r="15" spans="1:25" x14ac:dyDescent="0.35">
      <c r="A15" t="s">
        <v>154</v>
      </c>
      <c r="B15" t="s">
        <v>353</v>
      </c>
      <c r="C15" t="s">
        <v>154</v>
      </c>
      <c r="D15">
        <v>106.9</v>
      </c>
      <c r="E15">
        <v>4.5940000000000003</v>
      </c>
      <c r="F15">
        <v>4.18</v>
      </c>
      <c r="G15">
        <v>543.79999999999995</v>
      </c>
      <c r="H15">
        <v>4.1900000000000004</v>
      </c>
      <c r="I15">
        <v>-7.7000000000000002E-3</v>
      </c>
      <c r="K15">
        <v>6</v>
      </c>
      <c r="U15" s="12">
        <v>293</v>
      </c>
      <c r="V15" s="17">
        <v>0.27345360824742271</v>
      </c>
      <c r="W15">
        <v>1</v>
      </c>
      <c r="X15">
        <v>1</v>
      </c>
      <c r="Y15">
        <v>0</v>
      </c>
    </row>
    <row r="16" spans="1:25" x14ac:dyDescent="0.35">
      <c r="A16" t="s">
        <v>147</v>
      </c>
      <c r="B16" t="s">
        <v>346</v>
      </c>
      <c r="C16" t="s">
        <v>147</v>
      </c>
      <c r="D16">
        <v>188.46</v>
      </c>
      <c r="E16">
        <v>6.6059999999999999</v>
      </c>
      <c r="F16">
        <v>3.46</v>
      </c>
      <c r="G16">
        <v>914</v>
      </c>
      <c r="H16">
        <v>3.88</v>
      </c>
      <c r="I16">
        <v>-4.3E-3</v>
      </c>
      <c r="J16">
        <v>2</v>
      </c>
      <c r="K16">
        <v>10</v>
      </c>
      <c r="O16">
        <v>11.91</v>
      </c>
      <c r="P16">
        <v>1.6E-2</v>
      </c>
      <c r="Q16">
        <v>11.9</v>
      </c>
      <c r="R16">
        <v>1.6E-2</v>
      </c>
      <c r="S16">
        <v>1</v>
      </c>
      <c r="T16">
        <v>1</v>
      </c>
      <c r="U16" s="12"/>
      <c r="V16" s="17"/>
      <c r="W16">
        <v>1</v>
      </c>
      <c r="X16">
        <v>1</v>
      </c>
      <c r="Y16">
        <v>0</v>
      </c>
    </row>
    <row r="17" spans="1:25" x14ac:dyDescent="0.35">
      <c r="A17" t="s">
        <v>166</v>
      </c>
      <c r="B17" t="s">
        <v>267</v>
      </c>
      <c r="C17" t="s">
        <v>166</v>
      </c>
      <c r="D17">
        <v>418</v>
      </c>
      <c r="E17">
        <v>15.432</v>
      </c>
      <c r="F17">
        <v>3.8</v>
      </c>
      <c r="G17">
        <v>513</v>
      </c>
      <c r="H17">
        <v>7.33</v>
      </c>
      <c r="I17">
        <v>-1.43E-2</v>
      </c>
      <c r="K17">
        <v>22</v>
      </c>
      <c r="U17" s="12"/>
      <c r="V17" s="17"/>
      <c r="W17">
        <v>1</v>
      </c>
      <c r="X17">
        <v>1</v>
      </c>
      <c r="Y17">
        <v>0</v>
      </c>
    </row>
    <row r="18" spans="1:25" x14ac:dyDescent="0.35">
      <c r="A18" t="s">
        <v>101</v>
      </c>
      <c r="B18" t="s">
        <v>175</v>
      </c>
      <c r="C18" t="s">
        <v>101</v>
      </c>
      <c r="D18">
        <v>200.5</v>
      </c>
      <c r="E18">
        <v>10.079000000000001</v>
      </c>
      <c r="F18">
        <v>1.41</v>
      </c>
      <c r="G18">
        <v>860</v>
      </c>
      <c r="H18">
        <v>4.09</v>
      </c>
      <c r="I18">
        <v>-4.7999999999999996E-3</v>
      </c>
      <c r="J18">
        <v>2</v>
      </c>
      <c r="K18">
        <v>13</v>
      </c>
      <c r="O18">
        <v>42.01</v>
      </c>
      <c r="P18">
        <v>0.1</v>
      </c>
      <c r="Q18">
        <v>42</v>
      </c>
      <c r="R18">
        <v>0.1</v>
      </c>
      <c r="S18">
        <v>1</v>
      </c>
      <c r="T18">
        <v>2</v>
      </c>
      <c r="U18" s="12">
        <v>399</v>
      </c>
      <c r="V18" s="17">
        <v>0.29538461538461541</v>
      </c>
      <c r="W18">
        <v>1</v>
      </c>
      <c r="X18">
        <v>1</v>
      </c>
      <c r="Y18">
        <v>0</v>
      </c>
    </row>
    <row r="19" spans="1:25" x14ac:dyDescent="0.35">
      <c r="A19" t="s">
        <v>61</v>
      </c>
      <c r="B19" t="s">
        <v>250</v>
      </c>
      <c r="C19" t="s">
        <v>61</v>
      </c>
      <c r="D19">
        <v>537</v>
      </c>
      <c r="E19">
        <v>26.54</v>
      </c>
      <c r="F19">
        <v>2.52</v>
      </c>
      <c r="G19">
        <v>700</v>
      </c>
      <c r="H19">
        <v>4.1100000000000003</v>
      </c>
      <c r="I19">
        <v>-5.8999999999999999E-3</v>
      </c>
      <c r="K19">
        <v>41</v>
      </c>
      <c r="U19" s="12">
        <v>405.83702330777396</v>
      </c>
      <c r="V19" s="17">
        <v>0.25706499293474128</v>
      </c>
      <c r="W19">
        <v>1</v>
      </c>
      <c r="X19">
        <v>1</v>
      </c>
      <c r="Y19">
        <v>0</v>
      </c>
    </row>
    <row r="20" spans="1:25" x14ac:dyDescent="0.35">
      <c r="A20" t="s">
        <v>86</v>
      </c>
      <c r="B20" t="s">
        <v>283</v>
      </c>
      <c r="C20" t="s">
        <v>86</v>
      </c>
      <c r="D20">
        <v>3600</v>
      </c>
      <c r="E20">
        <v>175.48</v>
      </c>
      <c r="F20">
        <v>2.6</v>
      </c>
      <c r="G20">
        <v>496</v>
      </c>
      <c r="H20">
        <v>6.31</v>
      </c>
      <c r="I20">
        <v>-1.2699999999999999E-2</v>
      </c>
      <c r="K20">
        <v>291</v>
      </c>
      <c r="U20" s="12"/>
      <c r="V20" s="17"/>
      <c r="W20">
        <v>1</v>
      </c>
      <c r="X20">
        <v>1</v>
      </c>
      <c r="Y20">
        <v>0</v>
      </c>
    </row>
    <row r="21" spans="1:25" x14ac:dyDescent="0.35">
      <c r="A21" t="s">
        <v>428</v>
      </c>
      <c r="B21" t="s">
        <v>456</v>
      </c>
      <c r="C21" t="s">
        <v>426</v>
      </c>
      <c r="D21">
        <v>400.6</v>
      </c>
      <c r="E21">
        <v>32.81</v>
      </c>
      <c r="F21">
        <v>3</v>
      </c>
      <c r="G21">
        <v>846</v>
      </c>
      <c r="H21">
        <v>6.6</v>
      </c>
      <c r="K21">
        <v>21</v>
      </c>
      <c r="U21" s="12">
        <v>1018</v>
      </c>
      <c r="V21" s="17">
        <v>0.29328550155678895</v>
      </c>
      <c r="W21">
        <v>1</v>
      </c>
      <c r="X21">
        <v>1</v>
      </c>
      <c r="Y21">
        <v>0</v>
      </c>
    </row>
    <row r="22" spans="1:25" x14ac:dyDescent="0.35">
      <c r="A22" t="s">
        <v>429</v>
      </c>
      <c r="B22" t="s">
        <v>384</v>
      </c>
      <c r="C22" t="s">
        <v>385</v>
      </c>
      <c r="D22">
        <v>383.2</v>
      </c>
      <c r="E22">
        <v>31.67</v>
      </c>
      <c r="F22">
        <v>3.29</v>
      </c>
      <c r="G22">
        <v>868</v>
      </c>
      <c r="H22">
        <v>5.63</v>
      </c>
      <c r="K22">
        <v>21</v>
      </c>
      <c r="U22" s="12">
        <v>1018</v>
      </c>
      <c r="V22" s="17">
        <v>0.29328550155678895</v>
      </c>
      <c r="W22">
        <v>1</v>
      </c>
      <c r="X22">
        <v>1</v>
      </c>
      <c r="Y22">
        <v>0</v>
      </c>
    </row>
    <row r="23" spans="1:25" x14ac:dyDescent="0.35">
      <c r="A23" t="s">
        <v>430</v>
      </c>
      <c r="B23" t="s">
        <v>459</v>
      </c>
      <c r="C23" t="s">
        <v>427</v>
      </c>
      <c r="D23">
        <v>390.4</v>
      </c>
      <c r="E23">
        <v>31.88</v>
      </c>
      <c r="F23">
        <v>3.36</v>
      </c>
      <c r="G23">
        <v>913</v>
      </c>
      <c r="H23">
        <v>5.55</v>
      </c>
      <c r="K23">
        <v>21</v>
      </c>
      <c r="U23" s="12">
        <v>1018</v>
      </c>
      <c r="V23" s="17">
        <v>0.29328550155678895</v>
      </c>
      <c r="W23">
        <v>1</v>
      </c>
      <c r="X23">
        <v>1</v>
      </c>
      <c r="Y23">
        <v>0</v>
      </c>
    </row>
    <row r="24" spans="1:25" x14ac:dyDescent="0.35">
      <c r="A24" t="s">
        <v>148</v>
      </c>
      <c r="B24" t="s">
        <v>347</v>
      </c>
      <c r="C24" t="s">
        <v>148</v>
      </c>
      <c r="D24">
        <v>89.8</v>
      </c>
      <c r="E24">
        <v>3.415</v>
      </c>
      <c r="F24">
        <v>6.14</v>
      </c>
      <c r="G24">
        <v>614</v>
      </c>
      <c r="H24">
        <v>5.87</v>
      </c>
      <c r="I24">
        <v>-9.5999999999999992E-3</v>
      </c>
      <c r="J24">
        <v>1</v>
      </c>
      <c r="K24">
        <v>5</v>
      </c>
      <c r="L24">
        <v>1240</v>
      </c>
      <c r="M24">
        <v>9</v>
      </c>
      <c r="N24">
        <v>4.4999999999999998E-2</v>
      </c>
      <c r="U24" s="12">
        <v>385</v>
      </c>
      <c r="V24" s="17">
        <v>0.177734375</v>
      </c>
      <c r="W24">
        <v>1</v>
      </c>
      <c r="X24">
        <v>1</v>
      </c>
      <c r="Y24">
        <v>0</v>
      </c>
    </row>
    <row r="25" spans="1:25" x14ac:dyDescent="0.35">
      <c r="A25" t="s">
        <v>123</v>
      </c>
      <c r="B25" t="s">
        <v>320</v>
      </c>
      <c r="C25" t="s">
        <v>123</v>
      </c>
      <c r="D25">
        <v>50.4</v>
      </c>
      <c r="E25">
        <v>2.1150000000000002</v>
      </c>
      <c r="F25">
        <v>2</v>
      </c>
      <c r="G25">
        <v>953</v>
      </c>
      <c r="H25">
        <v>3.88</v>
      </c>
      <c r="I25">
        <v>-4.1000000000000003E-3</v>
      </c>
      <c r="K25">
        <v>3</v>
      </c>
      <c r="U25" s="12"/>
      <c r="V25" s="17"/>
      <c r="W25">
        <v>1</v>
      </c>
      <c r="X25">
        <v>1</v>
      </c>
      <c r="Y25">
        <v>0</v>
      </c>
    </row>
    <row r="26" spans="1:25" x14ac:dyDescent="0.35">
      <c r="A26" t="s">
        <v>124</v>
      </c>
      <c r="B26" t="s">
        <v>321</v>
      </c>
      <c r="C26" t="s">
        <v>124</v>
      </c>
      <c r="D26">
        <v>113.7</v>
      </c>
      <c r="E26">
        <v>3.137</v>
      </c>
      <c r="F26">
        <v>2.91</v>
      </c>
      <c r="G26">
        <v>2230</v>
      </c>
      <c r="H26">
        <v>4.04</v>
      </c>
      <c r="I26">
        <v>-1.8E-3</v>
      </c>
      <c r="K26">
        <v>5</v>
      </c>
      <c r="U26" s="12"/>
      <c r="V26" s="17"/>
      <c r="W26">
        <v>1</v>
      </c>
      <c r="X26">
        <v>1</v>
      </c>
      <c r="Y26">
        <v>0</v>
      </c>
    </row>
    <row r="27" spans="1:25" x14ac:dyDescent="0.35">
      <c r="A27" t="s">
        <v>144</v>
      </c>
      <c r="B27" t="s">
        <v>343</v>
      </c>
      <c r="C27" t="s">
        <v>144</v>
      </c>
      <c r="D27">
        <v>63.2</v>
      </c>
      <c r="E27">
        <v>2.4630000000000001</v>
      </c>
      <c r="F27">
        <v>6.2</v>
      </c>
      <c r="G27">
        <v>415</v>
      </c>
      <c r="H27">
        <v>6.45</v>
      </c>
      <c r="I27">
        <v>-1.55E-2</v>
      </c>
      <c r="K27">
        <v>5</v>
      </c>
      <c r="U27" s="12"/>
      <c r="V27" s="17"/>
      <c r="W27">
        <v>1</v>
      </c>
      <c r="X27">
        <v>1</v>
      </c>
      <c r="Y27">
        <v>0</v>
      </c>
    </row>
    <row r="28" spans="1:25" x14ac:dyDescent="0.35">
      <c r="A28" t="s">
        <v>47</v>
      </c>
      <c r="B28" t="s">
        <v>233</v>
      </c>
      <c r="C28" t="s">
        <v>47</v>
      </c>
      <c r="D28">
        <v>127</v>
      </c>
      <c r="E28">
        <v>6.05</v>
      </c>
      <c r="F28">
        <v>2.31</v>
      </c>
      <c r="G28">
        <v>1192</v>
      </c>
      <c r="H28">
        <v>5.19</v>
      </c>
      <c r="I28">
        <v>-4.4000000000000003E-3</v>
      </c>
      <c r="K28">
        <v>9.5</v>
      </c>
      <c r="U28" s="12"/>
      <c r="V28" s="17"/>
      <c r="W28">
        <v>1</v>
      </c>
      <c r="X28">
        <v>1</v>
      </c>
      <c r="Y28">
        <v>0</v>
      </c>
    </row>
    <row r="29" spans="1:25" x14ac:dyDescent="0.35">
      <c r="A29" t="s">
        <v>149</v>
      </c>
      <c r="B29" t="s">
        <v>348</v>
      </c>
      <c r="C29" t="s">
        <v>149</v>
      </c>
      <c r="D29">
        <v>92.5</v>
      </c>
      <c r="E29">
        <v>3.6890000000000001</v>
      </c>
      <c r="F29">
        <v>2.52</v>
      </c>
      <c r="G29">
        <v>733</v>
      </c>
      <c r="H29">
        <v>4.0599999999999996</v>
      </c>
      <c r="I29">
        <v>-5.4999999999999997E-3</v>
      </c>
      <c r="J29">
        <v>1</v>
      </c>
      <c r="K29">
        <v>5</v>
      </c>
      <c r="L29">
        <v>1240</v>
      </c>
      <c r="M29">
        <v>10</v>
      </c>
      <c r="N29">
        <v>0.04</v>
      </c>
      <c r="U29" s="12">
        <v>320</v>
      </c>
      <c r="V29" s="17">
        <v>0.30944819372766968</v>
      </c>
      <c r="W29">
        <v>1</v>
      </c>
      <c r="X29">
        <v>1</v>
      </c>
      <c r="Y29">
        <v>0</v>
      </c>
    </row>
    <row r="30" spans="1:25" x14ac:dyDescent="0.35">
      <c r="A30" t="s">
        <v>407</v>
      </c>
      <c r="B30" t="s">
        <v>225</v>
      </c>
      <c r="C30" t="s">
        <v>407</v>
      </c>
      <c r="D30">
        <v>73.5</v>
      </c>
      <c r="E30">
        <v>2.7450000000000001</v>
      </c>
      <c r="F30">
        <v>1.87</v>
      </c>
      <c r="G30">
        <v>2360</v>
      </c>
      <c r="H30">
        <v>3.9</v>
      </c>
      <c r="I30">
        <v>-1.6000000000000001E-3</v>
      </c>
      <c r="K30">
        <v>5</v>
      </c>
      <c r="U30" s="12">
        <v>1250</v>
      </c>
      <c r="V30" s="17">
        <v>0.2673697270471464</v>
      </c>
      <c r="W30">
        <v>1</v>
      </c>
      <c r="X30">
        <v>1</v>
      </c>
      <c r="Y30">
        <v>0</v>
      </c>
    </row>
    <row r="31" spans="1:25" x14ac:dyDescent="0.35">
      <c r="A31" t="s">
        <v>102</v>
      </c>
      <c r="B31" t="s">
        <v>299</v>
      </c>
      <c r="C31" t="s">
        <v>102</v>
      </c>
      <c r="D31">
        <v>135</v>
      </c>
      <c r="E31">
        <v>5.67</v>
      </c>
      <c r="F31">
        <v>4.67</v>
      </c>
      <c r="G31">
        <v>465</v>
      </c>
      <c r="H31">
        <v>4.16</v>
      </c>
      <c r="I31">
        <v>-8.8999999999999999E-3</v>
      </c>
      <c r="K31">
        <v>7</v>
      </c>
      <c r="U31" s="12"/>
      <c r="V31" s="17"/>
      <c r="W31">
        <v>1</v>
      </c>
      <c r="X31">
        <v>1</v>
      </c>
      <c r="Y31">
        <v>0</v>
      </c>
    </row>
    <row r="32" spans="1:25" x14ac:dyDescent="0.35">
      <c r="A32" t="s">
        <v>103</v>
      </c>
      <c r="B32" t="s">
        <v>300</v>
      </c>
      <c r="C32" t="s">
        <v>103</v>
      </c>
      <c r="D32">
        <v>118.7</v>
      </c>
      <c r="E32">
        <v>5.6029999999999998</v>
      </c>
      <c r="F32">
        <v>4.5</v>
      </c>
      <c r="G32">
        <v>465</v>
      </c>
      <c r="H32">
        <v>4.16</v>
      </c>
      <c r="I32">
        <v>-8.8999999999999999E-3</v>
      </c>
      <c r="K32">
        <v>7</v>
      </c>
      <c r="U32" s="12"/>
      <c r="V32" s="17"/>
      <c r="W32">
        <v>1</v>
      </c>
      <c r="X32">
        <v>1</v>
      </c>
      <c r="Y32">
        <v>0</v>
      </c>
    </row>
    <row r="33" spans="1:25" x14ac:dyDescent="0.35">
      <c r="A33" t="s">
        <v>42</v>
      </c>
      <c r="B33" t="s">
        <v>368</v>
      </c>
      <c r="C33" t="s">
        <v>42</v>
      </c>
      <c r="D33">
        <v>99.5</v>
      </c>
      <c r="E33">
        <v>4.8179999999999996</v>
      </c>
      <c r="F33">
        <v>1.58</v>
      </c>
      <c r="G33">
        <v>1782</v>
      </c>
      <c r="H33">
        <v>4</v>
      </c>
      <c r="I33">
        <v>-2.2000000000000001E-3</v>
      </c>
      <c r="K33">
        <v>8</v>
      </c>
      <c r="U33" s="12"/>
      <c r="V33" s="17"/>
      <c r="W33">
        <v>1</v>
      </c>
      <c r="X33">
        <v>1</v>
      </c>
      <c r="Y33">
        <v>0</v>
      </c>
    </row>
    <row r="34" spans="1:25" x14ac:dyDescent="0.35">
      <c r="A34" t="s">
        <v>48</v>
      </c>
      <c r="B34" t="s">
        <v>234</v>
      </c>
      <c r="C34" t="s">
        <v>48</v>
      </c>
      <c r="D34">
        <v>135</v>
      </c>
      <c r="E34">
        <v>6.3559999999999999</v>
      </c>
      <c r="F34">
        <v>2.08</v>
      </c>
      <c r="G34">
        <v>1192</v>
      </c>
      <c r="H34">
        <v>5.19</v>
      </c>
      <c r="I34">
        <v>-4.4000000000000003E-3</v>
      </c>
      <c r="J34">
        <v>2</v>
      </c>
      <c r="K34">
        <v>10</v>
      </c>
      <c r="O34">
        <v>3.8</v>
      </c>
      <c r="P34">
        <v>0.01</v>
      </c>
      <c r="Q34">
        <v>3.8</v>
      </c>
      <c r="R34">
        <v>0.01</v>
      </c>
      <c r="S34">
        <v>1</v>
      </c>
      <c r="T34">
        <v>0.25</v>
      </c>
      <c r="U34" s="12"/>
      <c r="V34" s="17"/>
      <c r="W34">
        <v>1</v>
      </c>
      <c r="X34">
        <v>1</v>
      </c>
      <c r="Y34">
        <v>0</v>
      </c>
    </row>
    <row r="35" spans="1:25" x14ac:dyDescent="0.35">
      <c r="A35" t="s">
        <v>72</v>
      </c>
      <c r="B35" t="s">
        <v>268</v>
      </c>
      <c r="C35" t="s">
        <v>72</v>
      </c>
      <c r="D35">
        <v>290</v>
      </c>
      <c r="E35">
        <v>13.957000000000001</v>
      </c>
      <c r="F35">
        <v>3.07</v>
      </c>
      <c r="G35">
        <v>700</v>
      </c>
      <c r="H35">
        <v>4.1100000000000003</v>
      </c>
      <c r="I35">
        <v>-5.8999999999999999E-3</v>
      </c>
      <c r="K35">
        <v>21</v>
      </c>
      <c r="U35" s="12"/>
      <c r="V35" s="17"/>
      <c r="W35">
        <v>1</v>
      </c>
      <c r="X35">
        <v>1</v>
      </c>
      <c r="Y35">
        <v>0</v>
      </c>
    </row>
    <row r="36" spans="1:25" x14ac:dyDescent="0.35">
      <c r="A36" t="s">
        <v>87</v>
      </c>
      <c r="B36" t="s">
        <v>284</v>
      </c>
      <c r="C36" t="s">
        <v>87</v>
      </c>
      <c r="D36">
        <v>221.3</v>
      </c>
      <c r="E36">
        <v>10.746</v>
      </c>
      <c r="F36">
        <v>2.2000000000000002</v>
      </c>
      <c r="G36">
        <v>628</v>
      </c>
      <c r="H36">
        <v>4</v>
      </c>
      <c r="I36">
        <v>-6.4000000000000003E-3</v>
      </c>
      <c r="K36">
        <v>18</v>
      </c>
      <c r="U36" s="12"/>
      <c r="V36" s="17"/>
      <c r="W36">
        <v>1</v>
      </c>
      <c r="X36">
        <v>1</v>
      </c>
      <c r="Y36">
        <v>0</v>
      </c>
    </row>
    <row r="37" spans="1:25" x14ac:dyDescent="0.35">
      <c r="A37" t="s">
        <v>81</v>
      </c>
      <c r="B37" t="s">
        <v>278</v>
      </c>
      <c r="C37" t="s">
        <v>81</v>
      </c>
      <c r="D37">
        <v>437</v>
      </c>
      <c r="E37">
        <v>21.14</v>
      </c>
      <c r="F37">
        <v>2.04</v>
      </c>
      <c r="G37">
        <v>870</v>
      </c>
      <c r="H37">
        <v>4.09</v>
      </c>
      <c r="I37">
        <v>-4.7000000000000002E-3</v>
      </c>
      <c r="K37">
        <v>36</v>
      </c>
      <c r="U37" s="12"/>
      <c r="V37" s="17"/>
      <c r="W37">
        <v>1</v>
      </c>
      <c r="X37">
        <v>1</v>
      </c>
      <c r="Y37">
        <v>0</v>
      </c>
    </row>
    <row r="38" spans="1:25" x14ac:dyDescent="0.35">
      <c r="A38" t="s">
        <v>44</v>
      </c>
      <c r="B38" t="s">
        <v>235</v>
      </c>
      <c r="C38" t="s">
        <v>44</v>
      </c>
      <c r="D38">
        <v>132</v>
      </c>
      <c r="E38">
        <v>6.2640000000000002</v>
      </c>
      <c r="F38">
        <v>2.11</v>
      </c>
      <c r="G38">
        <v>1059</v>
      </c>
      <c r="H38">
        <v>8.65</v>
      </c>
      <c r="I38">
        <v>-8.2000000000000007E-3</v>
      </c>
      <c r="K38">
        <v>10</v>
      </c>
      <c r="U38" s="12">
        <v>770</v>
      </c>
      <c r="V38" s="17">
        <v>0.20308483290488433</v>
      </c>
      <c r="W38">
        <v>1</v>
      </c>
      <c r="X38">
        <v>1</v>
      </c>
      <c r="Y38">
        <v>0</v>
      </c>
    </row>
    <row r="39" spans="1:25" x14ac:dyDescent="0.35">
      <c r="A39" t="s">
        <v>49</v>
      </c>
      <c r="B39" t="s">
        <v>236</v>
      </c>
      <c r="C39" t="s">
        <v>49</v>
      </c>
      <c r="D39">
        <v>131.69999999999999</v>
      </c>
      <c r="E39">
        <v>6.0990000000000002</v>
      </c>
      <c r="F39">
        <v>2.2599999999999998</v>
      </c>
      <c r="G39">
        <v>1500</v>
      </c>
      <c r="H39">
        <v>5.5</v>
      </c>
      <c r="I39">
        <v>-3.5999999999999999E-3</v>
      </c>
      <c r="K39">
        <v>10</v>
      </c>
      <c r="U39" s="12">
        <v>770</v>
      </c>
      <c r="V39" s="17">
        <v>0.20308483290488433</v>
      </c>
      <c r="W39">
        <v>1</v>
      </c>
      <c r="X39">
        <v>1</v>
      </c>
      <c r="Y39">
        <v>0</v>
      </c>
    </row>
    <row r="40" spans="1:25" x14ac:dyDescent="0.35">
      <c r="A40" t="s">
        <v>14</v>
      </c>
      <c r="B40" t="s">
        <v>182</v>
      </c>
      <c r="C40" t="s">
        <v>14</v>
      </c>
      <c r="D40">
        <v>443</v>
      </c>
      <c r="E40">
        <v>19.785</v>
      </c>
      <c r="F40">
        <v>2.91</v>
      </c>
      <c r="G40">
        <v>1194</v>
      </c>
      <c r="H40">
        <v>4.79</v>
      </c>
      <c r="I40">
        <v>-4.0000000000000001E-3</v>
      </c>
      <c r="K40">
        <v>33</v>
      </c>
      <c r="U40" s="12"/>
      <c r="V40" s="17"/>
      <c r="W40">
        <v>1</v>
      </c>
      <c r="X40">
        <v>1</v>
      </c>
      <c r="Y40">
        <v>0</v>
      </c>
    </row>
    <row r="41" spans="1:25" x14ac:dyDescent="0.35">
      <c r="A41" t="s">
        <v>33</v>
      </c>
      <c r="B41" t="s">
        <v>210</v>
      </c>
      <c r="C41" t="s">
        <v>33</v>
      </c>
      <c r="D41">
        <v>301</v>
      </c>
      <c r="E41">
        <v>13.648572608083876</v>
      </c>
      <c r="F41">
        <v>2.1559499999999998</v>
      </c>
      <c r="G41">
        <v>1425.5325</v>
      </c>
      <c r="H41">
        <v>8.4427000000000003</v>
      </c>
      <c r="I41">
        <v>-5.9220000000000002E-2</v>
      </c>
      <c r="K41">
        <v>22</v>
      </c>
      <c r="U41" s="12"/>
      <c r="V41" s="17">
        <v>0.26</v>
      </c>
      <c r="W41">
        <v>1</v>
      </c>
      <c r="X41">
        <v>1</v>
      </c>
      <c r="Y41">
        <v>0</v>
      </c>
    </row>
    <row r="42" spans="1:25" x14ac:dyDescent="0.35">
      <c r="A42" t="s">
        <v>109</v>
      </c>
      <c r="B42" t="s">
        <v>306</v>
      </c>
      <c r="C42" t="s">
        <v>109</v>
      </c>
      <c r="D42">
        <v>39.6</v>
      </c>
      <c r="E42">
        <v>2.0640000000000001</v>
      </c>
      <c r="F42">
        <v>1.23</v>
      </c>
      <c r="G42">
        <v>979</v>
      </c>
      <c r="H42">
        <v>4.1900000000000004</v>
      </c>
      <c r="I42">
        <v>-4.3E-3</v>
      </c>
      <c r="K42">
        <v>3</v>
      </c>
      <c r="U42" s="12"/>
      <c r="V42" s="17"/>
      <c r="W42">
        <v>1</v>
      </c>
      <c r="X42">
        <v>1</v>
      </c>
      <c r="Y42">
        <v>0</v>
      </c>
    </row>
    <row r="43" spans="1:25" x14ac:dyDescent="0.35">
      <c r="A43" t="s">
        <v>159</v>
      </c>
      <c r="B43" t="s">
        <v>363</v>
      </c>
      <c r="C43" t="s">
        <v>159</v>
      </c>
      <c r="D43">
        <v>33.14</v>
      </c>
      <c r="E43">
        <v>0.71099999999999997</v>
      </c>
      <c r="F43">
        <v>3.58</v>
      </c>
      <c r="G43">
        <v>1625</v>
      </c>
      <c r="H43">
        <v>4.24</v>
      </c>
      <c r="I43">
        <v>-2.5999999999999999E-3</v>
      </c>
      <c r="K43">
        <v>1</v>
      </c>
      <c r="U43" s="12">
        <v>469</v>
      </c>
      <c r="V43" s="17">
        <v>0.34666521360069746</v>
      </c>
      <c r="W43">
        <v>1</v>
      </c>
      <c r="X43">
        <v>1</v>
      </c>
      <c r="Y43">
        <v>0</v>
      </c>
    </row>
    <row r="44" spans="1:25" x14ac:dyDescent="0.35">
      <c r="A44" t="s">
        <v>39</v>
      </c>
      <c r="B44" t="s">
        <v>217</v>
      </c>
      <c r="C44" t="s">
        <v>39</v>
      </c>
      <c r="D44">
        <v>404.1</v>
      </c>
      <c r="E44">
        <v>23.321999999999999</v>
      </c>
      <c r="F44">
        <v>0.68</v>
      </c>
      <c r="G44">
        <v>1290</v>
      </c>
      <c r="H44">
        <v>4.0999999999999996</v>
      </c>
      <c r="I44">
        <v>-3.0999999999999999E-3</v>
      </c>
      <c r="J44">
        <v>2</v>
      </c>
      <c r="K44">
        <v>29</v>
      </c>
      <c r="O44">
        <v>36.71</v>
      </c>
      <c r="P44">
        <v>0.1</v>
      </c>
      <c r="Q44">
        <v>36.700000000000003</v>
      </c>
      <c r="R44">
        <v>0.1</v>
      </c>
      <c r="S44">
        <v>2</v>
      </c>
      <c r="T44">
        <v>1.5</v>
      </c>
      <c r="U44" s="12"/>
      <c r="V44" s="17"/>
      <c r="W44">
        <v>1</v>
      </c>
      <c r="X44">
        <v>1</v>
      </c>
      <c r="Y44">
        <v>0</v>
      </c>
    </row>
    <row r="45" spans="1:25" x14ac:dyDescent="0.35">
      <c r="A45" t="s">
        <v>125</v>
      </c>
      <c r="B45" t="s">
        <v>322</v>
      </c>
      <c r="C45" t="s">
        <v>125</v>
      </c>
      <c r="D45">
        <v>50.9</v>
      </c>
      <c r="E45">
        <v>2.5579999999999998</v>
      </c>
      <c r="F45">
        <v>1.8</v>
      </c>
      <c r="G45">
        <v>2540</v>
      </c>
      <c r="H45">
        <v>4.34</v>
      </c>
      <c r="I45">
        <v>-1.6999999999999999E-3</v>
      </c>
      <c r="K45">
        <v>5</v>
      </c>
      <c r="U45" s="12">
        <v>1620</v>
      </c>
      <c r="V45" s="17">
        <v>0.23442622950819672</v>
      </c>
      <c r="W45">
        <v>1</v>
      </c>
      <c r="X45">
        <v>1</v>
      </c>
      <c r="Y45">
        <v>0</v>
      </c>
    </row>
    <row r="46" spans="1:25" x14ac:dyDescent="0.35">
      <c r="A46" t="s">
        <v>110</v>
      </c>
      <c r="B46" t="s">
        <v>307</v>
      </c>
      <c r="C46" t="s">
        <v>110</v>
      </c>
      <c r="D46">
        <v>50.86</v>
      </c>
      <c r="E46">
        <v>2.7450000000000001</v>
      </c>
      <c r="F46">
        <v>0</v>
      </c>
      <c r="G46">
        <v>160</v>
      </c>
      <c r="H46">
        <v>4.3499999999999996</v>
      </c>
      <c r="I46">
        <v>-2.7199999999999998E-2</v>
      </c>
      <c r="K46">
        <v>3</v>
      </c>
      <c r="U46" s="12">
        <v>391</v>
      </c>
      <c r="V46" s="17">
        <v>-0.16421291053227632</v>
      </c>
      <c r="W46">
        <v>1</v>
      </c>
      <c r="X46">
        <v>1</v>
      </c>
      <c r="Y46">
        <v>0</v>
      </c>
    </row>
    <row r="47" spans="1:25" x14ac:dyDescent="0.35">
      <c r="A47" t="s">
        <v>62</v>
      </c>
      <c r="B47" t="s">
        <v>252</v>
      </c>
      <c r="C47" t="s">
        <v>62</v>
      </c>
      <c r="D47">
        <v>538</v>
      </c>
      <c r="E47">
        <v>26.33</v>
      </c>
      <c r="F47">
        <v>2.52</v>
      </c>
      <c r="G47">
        <v>700</v>
      </c>
      <c r="H47">
        <v>4.1100000000000003</v>
      </c>
      <c r="I47">
        <v>-5.8999999999999999E-3</v>
      </c>
      <c r="K47">
        <v>41</v>
      </c>
      <c r="U47" s="12">
        <v>405.83702330777396</v>
      </c>
      <c r="V47" s="17">
        <v>0.25706499293474128</v>
      </c>
      <c r="W47">
        <v>1</v>
      </c>
      <c r="X47">
        <v>1</v>
      </c>
      <c r="Y47">
        <v>0</v>
      </c>
    </row>
    <row r="48" spans="1:25" x14ac:dyDescent="0.35">
      <c r="A48" t="s">
        <v>126</v>
      </c>
      <c r="B48" t="s">
        <v>323</v>
      </c>
      <c r="C48" t="s">
        <v>126</v>
      </c>
      <c r="D48">
        <v>92.4</v>
      </c>
      <c r="E48">
        <v>2.3439999999999999</v>
      </c>
      <c r="F48">
        <v>3.33</v>
      </c>
      <c r="G48">
        <v>1310</v>
      </c>
      <c r="H48">
        <v>5.7</v>
      </c>
      <c r="I48">
        <v>-4.3E-3</v>
      </c>
      <c r="K48">
        <v>3</v>
      </c>
      <c r="U48" s="12"/>
      <c r="V48" s="17"/>
      <c r="W48">
        <v>1</v>
      </c>
      <c r="X48">
        <v>1</v>
      </c>
      <c r="Y48">
        <v>0</v>
      </c>
    </row>
    <row r="49" spans="1:25" x14ac:dyDescent="0.35">
      <c r="A49" t="s">
        <v>82</v>
      </c>
      <c r="B49" t="s">
        <v>279</v>
      </c>
      <c r="C49" t="s">
        <v>82</v>
      </c>
      <c r="D49">
        <v>584</v>
      </c>
      <c r="E49">
        <v>21.62</v>
      </c>
      <c r="F49">
        <v>2.27</v>
      </c>
      <c r="G49">
        <v>870</v>
      </c>
      <c r="H49">
        <v>4.09</v>
      </c>
      <c r="I49">
        <v>-4.7000000000000002E-3</v>
      </c>
      <c r="K49">
        <v>36</v>
      </c>
      <c r="U49" s="12"/>
      <c r="V49" s="17"/>
      <c r="W49">
        <v>1</v>
      </c>
      <c r="X49">
        <v>1</v>
      </c>
      <c r="Y49">
        <v>0</v>
      </c>
    </row>
    <row r="50" spans="1:25" x14ac:dyDescent="0.35">
      <c r="A50" t="s">
        <v>70</v>
      </c>
      <c r="B50" t="s">
        <v>261</v>
      </c>
      <c r="C50" t="s">
        <v>70</v>
      </c>
      <c r="D50">
        <v>1650</v>
      </c>
      <c r="E50">
        <v>55.74</v>
      </c>
      <c r="F50">
        <v>2.75</v>
      </c>
      <c r="G50">
        <v>630</v>
      </c>
      <c r="H50">
        <v>4.12</v>
      </c>
      <c r="I50">
        <v>-6.4999999999999997E-3</v>
      </c>
      <c r="K50">
        <v>90</v>
      </c>
      <c r="U50" s="12"/>
      <c r="V50" s="17"/>
      <c r="W50">
        <v>1</v>
      </c>
      <c r="X50">
        <v>1</v>
      </c>
      <c r="Y50">
        <v>0</v>
      </c>
    </row>
    <row r="51" spans="1:25" x14ac:dyDescent="0.35">
      <c r="A51" t="s">
        <v>160</v>
      </c>
      <c r="B51" t="s">
        <v>364</v>
      </c>
      <c r="C51" t="s">
        <v>160</v>
      </c>
      <c r="D51">
        <v>2.38</v>
      </c>
      <c r="E51">
        <v>0.34200000000000003</v>
      </c>
      <c r="F51">
        <v>0.49</v>
      </c>
      <c r="G51">
        <v>4465</v>
      </c>
      <c r="H51">
        <v>1.61</v>
      </c>
      <c r="I51">
        <v>-4.0000000000000002E-4</v>
      </c>
      <c r="K51">
        <v>1</v>
      </c>
      <c r="U51" s="12">
        <v>5380</v>
      </c>
      <c r="V51" s="17">
        <v>7.0173102529960049E-2</v>
      </c>
      <c r="W51">
        <v>1</v>
      </c>
      <c r="X51">
        <v>1</v>
      </c>
      <c r="Y51">
        <v>0</v>
      </c>
    </row>
    <row r="52" spans="1:25" x14ac:dyDescent="0.35">
      <c r="A52" t="s">
        <v>145</v>
      </c>
      <c r="B52" t="s">
        <v>344</v>
      </c>
      <c r="C52" t="s">
        <v>145</v>
      </c>
      <c r="D52">
        <v>34.5</v>
      </c>
      <c r="E52">
        <v>1.786</v>
      </c>
      <c r="F52">
        <v>3.57</v>
      </c>
      <c r="G52">
        <v>2280</v>
      </c>
      <c r="H52">
        <v>4.04</v>
      </c>
      <c r="I52">
        <v>-1.8E-3</v>
      </c>
      <c r="K52">
        <v>4</v>
      </c>
      <c r="U52" s="12"/>
      <c r="V52" s="17"/>
      <c r="W52">
        <v>1</v>
      </c>
      <c r="X52">
        <v>1</v>
      </c>
      <c r="Y52">
        <v>0</v>
      </c>
    </row>
    <row r="53" spans="1:25" x14ac:dyDescent="0.35">
      <c r="A53" t="s">
        <v>46</v>
      </c>
      <c r="B53" t="s">
        <v>237</v>
      </c>
      <c r="C53" t="s">
        <v>46</v>
      </c>
      <c r="D53">
        <v>142.9</v>
      </c>
      <c r="E53">
        <v>6.6189999999999998</v>
      </c>
      <c r="F53">
        <v>2.73</v>
      </c>
      <c r="G53">
        <v>1192</v>
      </c>
      <c r="H53">
        <v>5.19</v>
      </c>
      <c r="I53">
        <v>-4.4000000000000003E-3</v>
      </c>
      <c r="K53">
        <v>10</v>
      </c>
      <c r="U53" s="12">
        <v>670</v>
      </c>
      <c r="V53" s="17">
        <v>0.25246305418719212</v>
      </c>
      <c r="W53">
        <v>1</v>
      </c>
      <c r="X53">
        <v>1</v>
      </c>
      <c r="Y53">
        <v>0</v>
      </c>
    </row>
    <row r="54" spans="1:25" x14ac:dyDescent="0.35">
      <c r="A54" t="s">
        <v>150</v>
      </c>
      <c r="B54" t="s">
        <v>349</v>
      </c>
      <c r="C54" t="s">
        <v>150</v>
      </c>
      <c r="D54">
        <v>156.1</v>
      </c>
      <c r="E54">
        <v>6.4290000000000003</v>
      </c>
      <c r="F54">
        <v>3.28</v>
      </c>
      <c r="G54">
        <v>943</v>
      </c>
      <c r="H54">
        <v>3.74</v>
      </c>
      <c r="I54">
        <v>-4.0000000000000001E-3</v>
      </c>
      <c r="J54">
        <v>2</v>
      </c>
      <c r="K54">
        <v>10</v>
      </c>
      <c r="O54">
        <v>11.91</v>
      </c>
      <c r="P54">
        <v>1.6E-2</v>
      </c>
      <c r="Q54">
        <v>11.9</v>
      </c>
      <c r="R54">
        <v>1.6E-2</v>
      </c>
      <c r="S54">
        <v>1</v>
      </c>
      <c r="T54">
        <v>1</v>
      </c>
      <c r="U54" s="12">
        <v>457</v>
      </c>
      <c r="V54" s="17">
        <v>0.29252421307506055</v>
      </c>
      <c r="W54">
        <v>1</v>
      </c>
      <c r="X54">
        <v>1</v>
      </c>
      <c r="Y54">
        <v>0</v>
      </c>
    </row>
    <row r="55" spans="1:25" x14ac:dyDescent="0.35">
      <c r="A55" t="s">
        <v>73</v>
      </c>
      <c r="B55" t="s">
        <v>270</v>
      </c>
      <c r="C55" t="s">
        <v>73</v>
      </c>
      <c r="D55">
        <v>318</v>
      </c>
      <c r="E55">
        <v>14.738</v>
      </c>
      <c r="F55">
        <v>3.8</v>
      </c>
      <c r="G55">
        <v>530</v>
      </c>
      <c r="H55">
        <v>7.33</v>
      </c>
      <c r="I55">
        <v>-1.43E-2</v>
      </c>
      <c r="K55">
        <v>22</v>
      </c>
      <c r="U55" s="12"/>
      <c r="V55" s="17"/>
      <c r="W55">
        <v>1</v>
      </c>
      <c r="X55">
        <v>1</v>
      </c>
      <c r="Y55">
        <v>0</v>
      </c>
    </row>
    <row r="56" spans="1:25" x14ac:dyDescent="0.35">
      <c r="A56" t="s">
        <v>50</v>
      </c>
      <c r="B56" t="s">
        <v>238</v>
      </c>
      <c r="C56" t="s">
        <v>50</v>
      </c>
      <c r="D56">
        <v>132.5</v>
      </c>
      <c r="E56">
        <v>6.2619999999999996</v>
      </c>
      <c r="F56">
        <v>2.27</v>
      </c>
      <c r="G56">
        <v>1059</v>
      </c>
      <c r="H56">
        <v>8.65</v>
      </c>
      <c r="I56">
        <v>-8.2000000000000007E-3</v>
      </c>
      <c r="K56">
        <v>10</v>
      </c>
      <c r="U56" s="12">
        <v>770</v>
      </c>
      <c r="V56" s="17">
        <v>0.20308483290488433</v>
      </c>
      <c r="W56">
        <v>1</v>
      </c>
      <c r="X56">
        <v>1</v>
      </c>
      <c r="Y56">
        <v>0</v>
      </c>
    </row>
    <row r="57" spans="1:25" x14ac:dyDescent="0.35">
      <c r="A57" t="s">
        <v>34</v>
      </c>
      <c r="B57" t="s">
        <v>211</v>
      </c>
      <c r="C57" t="s">
        <v>34</v>
      </c>
      <c r="D57">
        <v>315</v>
      </c>
      <c r="E57">
        <v>13.809787427726189</v>
      </c>
      <c r="F57">
        <v>2.3011400000000002</v>
      </c>
      <c r="G57">
        <v>1274.1666</v>
      </c>
      <c r="H57">
        <v>3.25569</v>
      </c>
      <c r="I57">
        <v>-2.555E-2</v>
      </c>
      <c r="K57">
        <v>22</v>
      </c>
      <c r="U57" s="12"/>
      <c r="V57" s="17">
        <v>0.26</v>
      </c>
      <c r="W57">
        <v>1</v>
      </c>
      <c r="X57">
        <v>1</v>
      </c>
      <c r="Y57">
        <v>0</v>
      </c>
    </row>
    <row r="58" spans="1:25" x14ac:dyDescent="0.35">
      <c r="A58" t="s">
        <v>127</v>
      </c>
      <c r="B58" t="s">
        <v>324</v>
      </c>
      <c r="C58" t="s">
        <v>127</v>
      </c>
      <c r="D58">
        <v>83</v>
      </c>
      <c r="E58">
        <v>2.9089999999999998</v>
      </c>
      <c r="F58">
        <v>1.59</v>
      </c>
      <c r="G58">
        <v>2380</v>
      </c>
      <c r="H58">
        <v>4</v>
      </c>
      <c r="I58">
        <v>-1.6999999999999999E-3</v>
      </c>
      <c r="K58">
        <v>5</v>
      </c>
      <c r="U58" s="12"/>
      <c r="V58" s="17"/>
      <c r="W58">
        <v>1</v>
      </c>
      <c r="X58">
        <v>1</v>
      </c>
      <c r="Y58">
        <v>0</v>
      </c>
    </row>
    <row r="59" spans="1:25" x14ac:dyDescent="0.35">
      <c r="A59" t="s">
        <v>15</v>
      </c>
      <c r="B59" t="s">
        <v>183</v>
      </c>
      <c r="C59" t="s">
        <v>15</v>
      </c>
      <c r="D59">
        <v>151</v>
      </c>
      <c r="E59">
        <v>4.6310000000000002</v>
      </c>
      <c r="F59">
        <v>2.82</v>
      </c>
      <c r="G59">
        <v>1256</v>
      </c>
      <c r="H59">
        <v>4.68</v>
      </c>
      <c r="I59">
        <v>-3.7000000000000002E-3</v>
      </c>
      <c r="K59">
        <v>7</v>
      </c>
      <c r="U59" s="12">
        <v>512</v>
      </c>
      <c r="V59" s="17">
        <v>0.33307976526841993</v>
      </c>
      <c r="W59">
        <v>1</v>
      </c>
      <c r="X59">
        <v>1</v>
      </c>
      <c r="Y59">
        <v>0</v>
      </c>
    </row>
    <row r="60" spans="1:25" x14ac:dyDescent="0.35">
      <c r="A60" t="s">
        <v>388</v>
      </c>
      <c r="B60" t="s">
        <v>170</v>
      </c>
      <c r="C60" t="s">
        <v>388</v>
      </c>
      <c r="D60">
        <v>91.5</v>
      </c>
      <c r="E60">
        <v>2.76</v>
      </c>
      <c r="F60">
        <v>2.12</v>
      </c>
      <c r="G60">
        <v>2180</v>
      </c>
      <c r="H60">
        <v>4.55</v>
      </c>
      <c r="I60">
        <v>-2.2000000000000001E-3</v>
      </c>
      <c r="K60">
        <v>5</v>
      </c>
      <c r="U60" s="12"/>
      <c r="V60" s="17"/>
      <c r="W60">
        <v>1</v>
      </c>
      <c r="X60">
        <v>1</v>
      </c>
      <c r="Y60">
        <v>0</v>
      </c>
    </row>
    <row r="61" spans="1:25" x14ac:dyDescent="0.35">
      <c r="A61" t="s">
        <v>387</v>
      </c>
      <c r="B61" t="s">
        <v>251</v>
      </c>
      <c r="C61" t="s">
        <v>387</v>
      </c>
      <c r="D61">
        <v>725</v>
      </c>
      <c r="E61">
        <v>27.87</v>
      </c>
      <c r="F61">
        <v>2.74</v>
      </c>
      <c r="G61">
        <v>700</v>
      </c>
      <c r="H61">
        <v>4.1100000000000003</v>
      </c>
      <c r="I61">
        <v>-5.8999999999999999E-3</v>
      </c>
      <c r="K61">
        <v>41</v>
      </c>
      <c r="U61" s="12"/>
      <c r="V61" s="17"/>
      <c r="W61">
        <v>1</v>
      </c>
      <c r="X61">
        <v>1</v>
      </c>
      <c r="Y61">
        <v>0</v>
      </c>
    </row>
    <row r="62" spans="1:25" x14ac:dyDescent="0.35">
      <c r="A62" t="s">
        <v>392</v>
      </c>
      <c r="B62" t="s">
        <v>193</v>
      </c>
      <c r="C62" t="s">
        <v>392</v>
      </c>
      <c r="D62">
        <v>167</v>
      </c>
      <c r="E62">
        <v>6.98</v>
      </c>
      <c r="F62">
        <v>2.8</v>
      </c>
      <c r="G62">
        <v>1456</v>
      </c>
      <c r="H62">
        <v>4.0599999999999996</v>
      </c>
      <c r="I62">
        <v>-2.8E-3</v>
      </c>
      <c r="K62">
        <v>13</v>
      </c>
      <c r="U62" s="12"/>
      <c r="V62" s="17"/>
      <c r="W62">
        <v>1</v>
      </c>
      <c r="X62">
        <v>1</v>
      </c>
      <c r="Y62">
        <v>0</v>
      </c>
    </row>
    <row r="63" spans="1:25" x14ac:dyDescent="0.35">
      <c r="A63" t="s">
        <v>395</v>
      </c>
      <c r="B63" t="s">
        <v>218</v>
      </c>
      <c r="C63" t="s">
        <v>395</v>
      </c>
      <c r="D63">
        <v>461</v>
      </c>
      <c r="E63">
        <v>23.71</v>
      </c>
      <c r="F63">
        <v>0.67</v>
      </c>
      <c r="G63">
        <v>1290</v>
      </c>
      <c r="H63">
        <v>4.0999999999999996</v>
      </c>
      <c r="I63">
        <v>-3.0999999999999999E-3</v>
      </c>
      <c r="J63">
        <v>2</v>
      </c>
      <c r="K63">
        <v>29</v>
      </c>
      <c r="O63">
        <v>36.71</v>
      </c>
      <c r="P63">
        <v>0.1</v>
      </c>
      <c r="Q63">
        <v>36.700000000000003</v>
      </c>
      <c r="R63">
        <v>0.1</v>
      </c>
      <c r="S63">
        <v>2</v>
      </c>
      <c r="T63">
        <v>1.5</v>
      </c>
      <c r="U63" s="12"/>
      <c r="V63" s="17"/>
      <c r="W63">
        <v>1</v>
      </c>
      <c r="X63">
        <v>1</v>
      </c>
      <c r="Y63">
        <v>0</v>
      </c>
    </row>
    <row r="64" spans="1:25" x14ac:dyDescent="0.35">
      <c r="A64" t="s">
        <v>398</v>
      </c>
      <c r="B64" t="s">
        <v>212</v>
      </c>
      <c r="C64" t="s">
        <v>398</v>
      </c>
      <c r="D64">
        <v>329</v>
      </c>
      <c r="E64">
        <v>14.21</v>
      </c>
      <c r="F64">
        <v>2.31</v>
      </c>
      <c r="G64">
        <v>1513</v>
      </c>
      <c r="H64">
        <v>4</v>
      </c>
      <c r="I64">
        <v>-2.5999999999999999E-3</v>
      </c>
      <c r="K64">
        <v>22</v>
      </c>
      <c r="U64" s="12"/>
      <c r="V64" s="17">
        <v>0.26</v>
      </c>
      <c r="W64">
        <v>1</v>
      </c>
      <c r="X64">
        <v>1</v>
      </c>
      <c r="Y64">
        <v>0</v>
      </c>
    </row>
    <row r="65" spans="1:25" x14ac:dyDescent="0.35">
      <c r="A65" t="s">
        <v>404</v>
      </c>
      <c r="B65" t="s">
        <v>221</v>
      </c>
      <c r="C65" t="s">
        <v>404</v>
      </c>
      <c r="D65">
        <v>762</v>
      </c>
      <c r="E65">
        <v>38.32</v>
      </c>
      <c r="F65">
        <v>0.49</v>
      </c>
      <c r="G65">
        <v>800</v>
      </c>
      <c r="H65">
        <v>4.0999999999999996</v>
      </c>
      <c r="I65">
        <v>-5.1000000000000004E-3</v>
      </c>
      <c r="K65">
        <v>48</v>
      </c>
      <c r="U65" s="12"/>
      <c r="V65" s="17"/>
      <c r="W65">
        <v>1</v>
      </c>
      <c r="X65">
        <v>1</v>
      </c>
      <c r="Y65">
        <v>0</v>
      </c>
    </row>
    <row r="66" spans="1:25" x14ac:dyDescent="0.35">
      <c r="A66" t="s">
        <v>408</v>
      </c>
      <c r="B66" t="s">
        <v>226</v>
      </c>
      <c r="C66" t="s">
        <v>408</v>
      </c>
      <c r="D66">
        <v>91</v>
      </c>
      <c r="E66">
        <v>2.548</v>
      </c>
      <c r="F66">
        <v>1.87</v>
      </c>
      <c r="G66">
        <v>2810</v>
      </c>
      <c r="H66">
        <v>4.1399999999999997</v>
      </c>
      <c r="I66">
        <v>-1.6000000000000001E-3</v>
      </c>
      <c r="K66">
        <v>5</v>
      </c>
      <c r="U66" s="12">
        <v>1530</v>
      </c>
      <c r="V66" s="17">
        <v>0.25867507886435331</v>
      </c>
      <c r="W66">
        <v>1</v>
      </c>
      <c r="X66">
        <v>1</v>
      </c>
      <c r="Y66">
        <v>0</v>
      </c>
    </row>
    <row r="67" spans="1:25" x14ac:dyDescent="0.35">
      <c r="A67" t="s">
        <v>413</v>
      </c>
      <c r="B67" t="s">
        <v>229</v>
      </c>
      <c r="C67" t="s">
        <v>413</v>
      </c>
      <c r="D67">
        <v>140</v>
      </c>
      <c r="E67">
        <v>4.2030000000000003</v>
      </c>
      <c r="F67">
        <v>2.2200000000000002</v>
      </c>
      <c r="G67">
        <v>1977</v>
      </c>
      <c r="H67">
        <v>4.92</v>
      </c>
      <c r="I67">
        <v>-2.5000000000000001E-3</v>
      </c>
      <c r="K67">
        <v>7</v>
      </c>
      <c r="U67" s="12"/>
      <c r="V67" s="17"/>
      <c r="W67">
        <v>1</v>
      </c>
      <c r="X67">
        <v>1</v>
      </c>
      <c r="Y67">
        <v>0</v>
      </c>
    </row>
    <row r="68" spans="1:25" x14ac:dyDescent="0.35">
      <c r="A68" t="s">
        <v>410</v>
      </c>
      <c r="B68" t="s">
        <v>291</v>
      </c>
      <c r="C68" t="s">
        <v>410</v>
      </c>
      <c r="D68">
        <v>320</v>
      </c>
      <c r="E68">
        <v>14.8</v>
      </c>
      <c r="F68">
        <v>1.58</v>
      </c>
      <c r="G68">
        <v>1093</v>
      </c>
      <c r="H68">
        <v>4.01</v>
      </c>
      <c r="I68">
        <v>-3.7000000000000002E-3</v>
      </c>
      <c r="K68">
        <v>21</v>
      </c>
      <c r="U68" s="12"/>
      <c r="V68" s="17"/>
      <c r="W68">
        <v>1</v>
      </c>
      <c r="X68">
        <v>1</v>
      </c>
      <c r="Y68">
        <v>0</v>
      </c>
    </row>
    <row r="69" spans="1:25" x14ac:dyDescent="0.35">
      <c r="A69" t="s">
        <v>63</v>
      </c>
      <c r="B69" t="s">
        <v>253</v>
      </c>
      <c r="C69" t="s">
        <v>63</v>
      </c>
      <c r="D69">
        <v>710</v>
      </c>
      <c r="E69">
        <v>28.42</v>
      </c>
      <c r="F69">
        <v>2.88</v>
      </c>
      <c r="G69">
        <v>760</v>
      </c>
      <c r="H69">
        <v>4.0999999999999996</v>
      </c>
      <c r="I69">
        <v>-5.4000000000000003E-3</v>
      </c>
      <c r="K69">
        <v>41</v>
      </c>
      <c r="U69" s="12">
        <v>440.62305387701167</v>
      </c>
      <c r="V69" s="17">
        <v>0.25706499293474133</v>
      </c>
      <c r="W69">
        <v>1</v>
      </c>
      <c r="X69">
        <v>1</v>
      </c>
      <c r="Y69">
        <v>0</v>
      </c>
    </row>
    <row r="70" spans="1:25" x14ac:dyDescent="0.35">
      <c r="A70" t="s">
        <v>390</v>
      </c>
      <c r="B70" t="s">
        <v>262</v>
      </c>
      <c r="C70" t="s">
        <v>390</v>
      </c>
      <c r="D70">
        <v>251.1</v>
      </c>
      <c r="E70">
        <v>10.695</v>
      </c>
      <c r="F70">
        <v>2.21</v>
      </c>
      <c r="G70">
        <v>525</v>
      </c>
      <c r="H70">
        <v>4.1399999999999997</v>
      </c>
      <c r="I70">
        <v>-7.9000000000000008E-3</v>
      </c>
      <c r="K70">
        <v>19</v>
      </c>
      <c r="U70" s="12"/>
      <c r="V70" s="17"/>
      <c r="W70">
        <v>1</v>
      </c>
      <c r="X70">
        <v>1</v>
      </c>
      <c r="Y70">
        <v>0</v>
      </c>
    </row>
    <row r="71" spans="1:25" x14ac:dyDescent="0.35">
      <c r="A71" t="s">
        <v>391</v>
      </c>
      <c r="B71" t="s">
        <v>269</v>
      </c>
      <c r="C71" t="s">
        <v>391</v>
      </c>
      <c r="D71">
        <v>330</v>
      </c>
      <c r="E71">
        <v>14.07</v>
      </c>
      <c r="F71">
        <v>3.18</v>
      </c>
      <c r="G71">
        <v>700</v>
      </c>
      <c r="H71">
        <v>4.1100000000000003</v>
      </c>
      <c r="I71">
        <v>-5.8999999999999999E-3</v>
      </c>
      <c r="K71">
        <v>21</v>
      </c>
      <c r="U71" s="12"/>
      <c r="V71" s="17"/>
      <c r="W71">
        <v>1</v>
      </c>
      <c r="X71">
        <v>1</v>
      </c>
      <c r="Y71">
        <v>0</v>
      </c>
    </row>
    <row r="72" spans="1:25" x14ac:dyDescent="0.35">
      <c r="A72" t="s">
        <v>399</v>
      </c>
      <c r="B72" t="s">
        <v>254</v>
      </c>
      <c r="C72" t="s">
        <v>399</v>
      </c>
      <c r="D72">
        <v>624</v>
      </c>
      <c r="E72">
        <v>26.59</v>
      </c>
      <c r="F72">
        <v>1.83</v>
      </c>
      <c r="G72">
        <v>890</v>
      </c>
      <c r="H72">
        <v>4.09</v>
      </c>
      <c r="I72">
        <v>-4.5999999999999999E-3</v>
      </c>
      <c r="K72">
        <v>41</v>
      </c>
      <c r="U72" s="12">
        <v>515.99278677702682</v>
      </c>
      <c r="V72" s="17">
        <v>0.25706499293474133</v>
      </c>
      <c r="W72">
        <v>1</v>
      </c>
      <c r="X72">
        <v>1</v>
      </c>
      <c r="Y72">
        <v>0</v>
      </c>
    </row>
    <row r="73" spans="1:25" x14ac:dyDescent="0.35">
      <c r="A73" t="s">
        <v>405</v>
      </c>
      <c r="B73" t="s">
        <v>336</v>
      </c>
      <c r="C73" t="s">
        <v>405</v>
      </c>
      <c r="D73">
        <v>60.6</v>
      </c>
      <c r="E73">
        <v>1.206</v>
      </c>
      <c r="F73">
        <v>7.43</v>
      </c>
      <c r="G73">
        <v>1520</v>
      </c>
      <c r="H73">
        <v>4.9000000000000004</v>
      </c>
      <c r="I73">
        <v>-3.2000000000000002E-3</v>
      </c>
      <c r="K73">
        <v>2</v>
      </c>
      <c r="U73" s="12"/>
      <c r="V73" s="17"/>
      <c r="W73">
        <v>1</v>
      </c>
      <c r="X73">
        <v>1</v>
      </c>
      <c r="Y73">
        <v>0</v>
      </c>
    </row>
    <row r="74" spans="1:25" x14ac:dyDescent="0.35">
      <c r="A74" t="s">
        <v>51</v>
      </c>
      <c r="B74" t="s">
        <v>239</v>
      </c>
      <c r="C74" t="s">
        <v>51</v>
      </c>
      <c r="D74">
        <v>189.9</v>
      </c>
      <c r="E74">
        <v>6.5919999999999996</v>
      </c>
      <c r="F74">
        <v>3.26</v>
      </c>
      <c r="G74">
        <v>1010</v>
      </c>
      <c r="H74">
        <v>4.08</v>
      </c>
      <c r="I74">
        <v>-4.0000000000000001E-3</v>
      </c>
      <c r="K74">
        <v>10</v>
      </c>
      <c r="U74" s="12">
        <v>530</v>
      </c>
      <c r="V74" s="17">
        <v>0.28219178082191781</v>
      </c>
      <c r="W74">
        <v>1</v>
      </c>
      <c r="X74">
        <v>1</v>
      </c>
      <c r="Y74">
        <v>0</v>
      </c>
    </row>
    <row r="75" spans="1:25" x14ac:dyDescent="0.35">
      <c r="A75" t="s">
        <v>419</v>
      </c>
      <c r="B75" t="s">
        <v>295</v>
      </c>
      <c r="C75" t="s">
        <v>419</v>
      </c>
      <c r="D75">
        <v>930.2</v>
      </c>
      <c r="E75">
        <v>37.238999999999997</v>
      </c>
      <c r="F75">
        <v>3.68</v>
      </c>
      <c r="G75">
        <v>513</v>
      </c>
      <c r="H75">
        <v>7.33</v>
      </c>
      <c r="I75">
        <v>-1.43E-2</v>
      </c>
      <c r="K75">
        <v>58.5</v>
      </c>
      <c r="U75" s="12"/>
      <c r="V75" s="17"/>
      <c r="W75">
        <v>1</v>
      </c>
      <c r="X75">
        <v>1</v>
      </c>
      <c r="Y75">
        <v>0</v>
      </c>
    </row>
    <row r="76" spans="1:25" x14ac:dyDescent="0.35">
      <c r="A76" t="s">
        <v>421</v>
      </c>
      <c r="B76" t="s">
        <v>281</v>
      </c>
      <c r="C76" t="s">
        <v>421</v>
      </c>
      <c r="D76">
        <v>456</v>
      </c>
      <c r="E76">
        <v>20.399999999999999</v>
      </c>
      <c r="F76">
        <v>2.08</v>
      </c>
      <c r="G76">
        <v>870</v>
      </c>
      <c r="H76">
        <v>4.09</v>
      </c>
      <c r="I76">
        <v>-4.7000000000000002E-3</v>
      </c>
      <c r="K76">
        <v>35</v>
      </c>
      <c r="U76" s="12"/>
      <c r="V76" s="17"/>
      <c r="W76">
        <v>1</v>
      </c>
      <c r="X76">
        <v>1</v>
      </c>
      <c r="Y76">
        <v>0</v>
      </c>
    </row>
    <row r="77" spans="1:25" x14ac:dyDescent="0.35">
      <c r="A77" t="s">
        <v>415</v>
      </c>
      <c r="B77" t="s">
        <v>264</v>
      </c>
      <c r="C77" t="s">
        <v>415</v>
      </c>
      <c r="D77">
        <v>485</v>
      </c>
      <c r="E77">
        <v>19.922999999999998</v>
      </c>
      <c r="F77">
        <v>1.96</v>
      </c>
      <c r="G77">
        <v>2500</v>
      </c>
      <c r="H77">
        <v>4.04</v>
      </c>
      <c r="I77">
        <v>-1.6999999999999999E-3</v>
      </c>
      <c r="K77">
        <v>34</v>
      </c>
      <c r="U77" s="12"/>
      <c r="V77" s="17"/>
      <c r="W77">
        <v>1</v>
      </c>
      <c r="X77">
        <v>1</v>
      </c>
      <c r="Y77">
        <v>0</v>
      </c>
    </row>
    <row r="78" spans="1:25" x14ac:dyDescent="0.35">
      <c r="A78" t="s">
        <v>416</v>
      </c>
      <c r="B78" t="s">
        <v>196</v>
      </c>
      <c r="C78" t="s">
        <v>416</v>
      </c>
      <c r="D78">
        <v>1010</v>
      </c>
      <c r="E78">
        <v>44.88</v>
      </c>
      <c r="F78">
        <v>1.83</v>
      </c>
      <c r="G78">
        <v>1800</v>
      </c>
      <c r="H78">
        <v>4.76</v>
      </c>
      <c r="I78">
        <v>-2.5999999999999999E-3</v>
      </c>
      <c r="K78">
        <v>81.5</v>
      </c>
      <c r="U78" s="12"/>
      <c r="V78" s="17"/>
      <c r="W78">
        <v>1</v>
      </c>
      <c r="X78">
        <v>1</v>
      </c>
      <c r="Y78">
        <v>0</v>
      </c>
    </row>
    <row r="79" spans="1:25" x14ac:dyDescent="0.35">
      <c r="A79" t="s">
        <v>88</v>
      </c>
      <c r="B79" t="s">
        <v>285</v>
      </c>
      <c r="C79" t="s">
        <v>88</v>
      </c>
      <c r="D79">
        <v>352</v>
      </c>
      <c r="E79">
        <v>14.225</v>
      </c>
      <c r="F79">
        <v>1.8</v>
      </c>
      <c r="G79">
        <v>430</v>
      </c>
      <c r="H79">
        <v>6.17</v>
      </c>
      <c r="I79">
        <v>-1.44E-2</v>
      </c>
      <c r="K79">
        <v>21</v>
      </c>
      <c r="U79" s="12"/>
      <c r="V79" s="17"/>
      <c r="W79">
        <v>1</v>
      </c>
      <c r="X79">
        <v>1</v>
      </c>
      <c r="Y79">
        <v>0</v>
      </c>
    </row>
    <row r="80" spans="1:25" x14ac:dyDescent="0.35">
      <c r="A80" t="s">
        <v>425</v>
      </c>
      <c r="B80" t="s">
        <v>231</v>
      </c>
      <c r="C80" t="s">
        <v>425</v>
      </c>
      <c r="D80">
        <v>146</v>
      </c>
      <c r="E80">
        <v>4.3209999999999997</v>
      </c>
      <c r="F80">
        <v>2.73</v>
      </c>
      <c r="G80">
        <v>1690</v>
      </c>
      <c r="H80">
        <v>4.3499999999999996</v>
      </c>
      <c r="I80">
        <v>-2.5999999999999999E-3</v>
      </c>
      <c r="K80">
        <v>7</v>
      </c>
      <c r="U80" s="12"/>
      <c r="V80" s="17"/>
      <c r="W80">
        <v>1</v>
      </c>
      <c r="X80">
        <v>1</v>
      </c>
      <c r="Y80">
        <v>0</v>
      </c>
    </row>
    <row r="81" spans="1:25" x14ac:dyDescent="0.35">
      <c r="A81" t="s">
        <v>16</v>
      </c>
      <c r="B81" t="s">
        <v>184</v>
      </c>
      <c r="C81" t="s">
        <v>16</v>
      </c>
      <c r="D81">
        <v>95.1</v>
      </c>
      <c r="E81">
        <v>4.3659999999999997</v>
      </c>
      <c r="F81">
        <v>2.85</v>
      </c>
      <c r="G81">
        <v>1285</v>
      </c>
      <c r="H81">
        <v>3.84</v>
      </c>
      <c r="I81">
        <v>-3.0000000000000001E-3</v>
      </c>
      <c r="K81">
        <v>7</v>
      </c>
      <c r="U81" s="12">
        <v>820</v>
      </c>
      <c r="V81" s="17">
        <v>0.23689839572192514</v>
      </c>
      <c r="W81">
        <v>1</v>
      </c>
      <c r="X81">
        <v>1</v>
      </c>
      <c r="Y81">
        <v>0</v>
      </c>
    </row>
    <row r="82" spans="1:25" x14ac:dyDescent="0.35">
      <c r="A82" t="s">
        <v>25</v>
      </c>
      <c r="B82" t="s">
        <v>200</v>
      </c>
      <c r="C82" t="s">
        <v>25</v>
      </c>
      <c r="D82">
        <v>198.5</v>
      </c>
      <c r="E82">
        <v>9.0239999999999991</v>
      </c>
      <c r="F82">
        <v>2.23</v>
      </c>
      <c r="G82">
        <v>1080</v>
      </c>
      <c r="H82">
        <v>4.08</v>
      </c>
      <c r="I82">
        <v>-3.8E-3</v>
      </c>
      <c r="J82">
        <v>2</v>
      </c>
      <c r="K82">
        <v>12</v>
      </c>
      <c r="O82">
        <v>7.51</v>
      </c>
      <c r="P82">
        <v>0.09</v>
      </c>
      <c r="Q82">
        <v>7.5</v>
      </c>
      <c r="R82">
        <v>0.09</v>
      </c>
      <c r="S82">
        <v>1</v>
      </c>
      <c r="T82">
        <v>0.8</v>
      </c>
      <c r="U82" s="12"/>
      <c r="V82" s="17"/>
      <c r="W82">
        <v>1</v>
      </c>
      <c r="X82">
        <v>1</v>
      </c>
      <c r="Y82">
        <v>0</v>
      </c>
    </row>
    <row r="83" spans="1:25" x14ac:dyDescent="0.35">
      <c r="A83" t="s">
        <v>128</v>
      </c>
      <c r="B83" t="s">
        <v>325</v>
      </c>
      <c r="C83" t="s">
        <v>128</v>
      </c>
      <c r="D83">
        <v>73.599999999999994</v>
      </c>
      <c r="E83">
        <v>3.0859999999999999</v>
      </c>
      <c r="F83">
        <v>2.15</v>
      </c>
      <c r="G83">
        <v>1700</v>
      </c>
      <c r="H83">
        <v>8.3000000000000007</v>
      </c>
      <c r="I83">
        <v>-4.8999999999999998E-3</v>
      </c>
      <c r="K83">
        <v>5</v>
      </c>
      <c r="U83" s="12"/>
      <c r="V83" s="17"/>
      <c r="W83">
        <v>1</v>
      </c>
      <c r="X83">
        <v>1</v>
      </c>
      <c r="Y83">
        <v>0</v>
      </c>
    </row>
    <row r="84" spans="1:25" x14ac:dyDescent="0.35">
      <c r="A84" t="s">
        <v>64</v>
      </c>
      <c r="B84" t="s">
        <v>255</v>
      </c>
      <c r="C84" t="s">
        <v>64</v>
      </c>
      <c r="D84">
        <v>530</v>
      </c>
      <c r="E84">
        <v>25.98</v>
      </c>
      <c r="F84">
        <v>1.49</v>
      </c>
      <c r="G84">
        <v>883</v>
      </c>
      <c r="H84">
        <v>4.09</v>
      </c>
      <c r="I84">
        <v>-4.5999999999999999E-3</v>
      </c>
      <c r="K84">
        <v>41</v>
      </c>
      <c r="U84" s="12">
        <v>511.93441654394917</v>
      </c>
      <c r="V84" s="17">
        <v>-1</v>
      </c>
      <c r="W84">
        <v>1</v>
      </c>
      <c r="X84">
        <v>1</v>
      </c>
      <c r="Y84">
        <v>0</v>
      </c>
    </row>
    <row r="85" spans="1:25" x14ac:dyDescent="0.35">
      <c r="A85" t="s">
        <v>146</v>
      </c>
      <c r="B85" t="s">
        <v>345</v>
      </c>
      <c r="C85" t="s">
        <v>146</v>
      </c>
      <c r="D85">
        <v>60.3</v>
      </c>
      <c r="E85">
        <v>2.0819999999999999</v>
      </c>
      <c r="F85">
        <v>4.3499999999999996</v>
      </c>
      <c r="G85">
        <v>2500</v>
      </c>
      <c r="H85">
        <v>4.03</v>
      </c>
      <c r="I85">
        <v>-1.6000000000000001E-3</v>
      </c>
      <c r="K85">
        <v>4</v>
      </c>
      <c r="U85" s="12"/>
      <c r="V85" s="17"/>
      <c r="W85">
        <v>1</v>
      </c>
      <c r="X85">
        <v>1</v>
      </c>
      <c r="Y85">
        <v>0</v>
      </c>
    </row>
    <row r="86" spans="1:25" x14ac:dyDescent="0.35">
      <c r="A86" t="s">
        <v>2</v>
      </c>
      <c r="B86" t="s">
        <v>365</v>
      </c>
      <c r="C86" t="s">
        <v>2</v>
      </c>
      <c r="D86">
        <v>5.74</v>
      </c>
      <c r="E86">
        <v>0.53</v>
      </c>
      <c r="F86">
        <v>1.67</v>
      </c>
      <c r="G86">
        <v>312</v>
      </c>
      <c r="H86">
        <v>3.9</v>
      </c>
      <c r="I86">
        <v>-1.2500000000000001E-2</v>
      </c>
      <c r="K86">
        <v>1</v>
      </c>
      <c r="U86" s="12">
        <v>1093</v>
      </c>
      <c r="V86" s="17">
        <v>0.22319770386628399</v>
      </c>
      <c r="W86">
        <v>1</v>
      </c>
      <c r="X86">
        <v>1</v>
      </c>
      <c r="Y86">
        <v>0</v>
      </c>
    </row>
    <row r="87" spans="1:25" x14ac:dyDescent="0.35">
      <c r="A87" t="s">
        <v>89</v>
      </c>
      <c r="B87" t="s">
        <v>286</v>
      </c>
      <c r="C87" t="s">
        <v>89</v>
      </c>
      <c r="D87">
        <v>310</v>
      </c>
      <c r="E87">
        <v>11.98</v>
      </c>
      <c r="F87">
        <v>2.2799999999999998</v>
      </c>
      <c r="G87">
        <v>630</v>
      </c>
      <c r="H87">
        <v>4</v>
      </c>
      <c r="I87">
        <v>-6.3E-3</v>
      </c>
      <c r="K87">
        <v>18</v>
      </c>
      <c r="U87" s="12"/>
      <c r="V87" s="17"/>
      <c r="W87">
        <v>1</v>
      </c>
      <c r="X87">
        <v>1</v>
      </c>
      <c r="Y87">
        <v>0</v>
      </c>
    </row>
    <row r="88" spans="1:25" x14ac:dyDescent="0.35">
      <c r="A88" t="s">
        <v>435</v>
      </c>
      <c r="B88" t="s">
        <v>177</v>
      </c>
      <c r="C88" t="s">
        <v>165</v>
      </c>
      <c r="D88">
        <v>255</v>
      </c>
      <c r="E88">
        <v>12.535</v>
      </c>
      <c r="F88">
        <v>2.2000000000000002</v>
      </c>
      <c r="G88">
        <v>1720</v>
      </c>
      <c r="H88">
        <v>5.9</v>
      </c>
      <c r="I88">
        <v>-3.2000000000000002E-3</v>
      </c>
      <c r="K88">
        <v>20</v>
      </c>
      <c r="U88" s="12">
        <v>981</v>
      </c>
      <c r="V88" s="17">
        <v>0.25351758793969847</v>
      </c>
      <c r="W88">
        <v>1</v>
      </c>
      <c r="X88">
        <v>1</v>
      </c>
      <c r="Y88">
        <v>0</v>
      </c>
    </row>
    <row r="89" spans="1:25" x14ac:dyDescent="0.35">
      <c r="A89" t="s">
        <v>65</v>
      </c>
      <c r="B89" t="s">
        <v>256</v>
      </c>
      <c r="C89" t="s">
        <v>65</v>
      </c>
      <c r="D89">
        <v>735</v>
      </c>
      <c r="E89">
        <v>27.84</v>
      </c>
      <c r="F89">
        <v>2.74</v>
      </c>
      <c r="G89">
        <v>648</v>
      </c>
      <c r="H89">
        <v>4.12</v>
      </c>
      <c r="I89">
        <v>-6.4000000000000003E-3</v>
      </c>
      <c r="K89">
        <v>41</v>
      </c>
      <c r="U89" s="12">
        <v>375.68913014776791</v>
      </c>
      <c r="V89" s="17">
        <v>0.25706499293474128</v>
      </c>
      <c r="W89">
        <v>1</v>
      </c>
      <c r="X89">
        <v>1</v>
      </c>
      <c r="Y89">
        <v>0</v>
      </c>
    </row>
    <row r="90" spans="1:25" x14ac:dyDescent="0.35">
      <c r="A90" t="s">
        <v>155</v>
      </c>
      <c r="B90" t="s">
        <v>354</v>
      </c>
      <c r="C90" t="s">
        <v>155</v>
      </c>
      <c r="D90">
        <v>72.099999999999994</v>
      </c>
      <c r="E90">
        <v>2.702</v>
      </c>
      <c r="F90">
        <v>11.47</v>
      </c>
      <c r="G90">
        <v>238</v>
      </c>
      <c r="H90">
        <v>5</v>
      </c>
      <c r="I90">
        <v>-2.1000000000000001E-2</v>
      </c>
      <c r="K90">
        <v>2</v>
      </c>
      <c r="U90" s="12"/>
      <c r="V90" s="17"/>
      <c r="W90">
        <v>1</v>
      </c>
      <c r="X90">
        <v>1</v>
      </c>
      <c r="Y90">
        <v>0</v>
      </c>
    </row>
    <row r="91" spans="1:25" x14ac:dyDescent="0.35">
      <c r="A91" t="s">
        <v>52</v>
      </c>
      <c r="B91" t="s">
        <v>240</v>
      </c>
      <c r="C91" t="s">
        <v>52</v>
      </c>
      <c r="D91">
        <v>175</v>
      </c>
      <c r="E91">
        <v>6.7949999999999999</v>
      </c>
      <c r="F91">
        <v>2.38</v>
      </c>
      <c r="G91">
        <v>1192</v>
      </c>
      <c r="H91">
        <v>3.97</v>
      </c>
      <c r="I91">
        <v>-3.3E-3</v>
      </c>
      <c r="K91">
        <v>10</v>
      </c>
      <c r="U91" s="12">
        <v>610</v>
      </c>
      <c r="V91" s="17">
        <v>0.25857519788918204</v>
      </c>
      <c r="W91">
        <v>1</v>
      </c>
      <c r="X91">
        <v>1</v>
      </c>
      <c r="Y91">
        <v>0</v>
      </c>
    </row>
    <row r="92" spans="1:25" x14ac:dyDescent="0.35">
      <c r="A92" t="s">
        <v>129</v>
      </c>
      <c r="B92" t="s">
        <v>326</v>
      </c>
      <c r="C92" t="s">
        <v>129</v>
      </c>
      <c r="D92">
        <v>87.4</v>
      </c>
      <c r="E92">
        <v>3.0270000000000001</v>
      </c>
      <c r="F92">
        <v>2.79</v>
      </c>
      <c r="G92">
        <v>2230</v>
      </c>
      <c r="H92">
        <v>4.04</v>
      </c>
      <c r="I92">
        <v>-1.8E-3</v>
      </c>
      <c r="J92">
        <v>1</v>
      </c>
      <c r="K92">
        <v>5</v>
      </c>
      <c r="L92">
        <v>955</v>
      </c>
      <c r="M92">
        <v>15.6</v>
      </c>
      <c r="N92">
        <v>0</v>
      </c>
      <c r="U92" s="12">
        <v>910</v>
      </c>
      <c r="V92" s="17">
        <v>0.30796285875070345</v>
      </c>
      <c r="W92">
        <v>1</v>
      </c>
      <c r="X92">
        <v>1</v>
      </c>
      <c r="Y92">
        <v>0</v>
      </c>
    </row>
    <row r="93" spans="1:25" x14ac:dyDescent="0.35">
      <c r="A93" t="s">
        <v>130</v>
      </c>
      <c r="B93" t="s">
        <v>327</v>
      </c>
      <c r="C93" t="s">
        <v>130</v>
      </c>
      <c r="D93">
        <v>113.9</v>
      </c>
      <c r="E93">
        <v>4.0750000000000002</v>
      </c>
      <c r="F93">
        <v>2.06</v>
      </c>
      <c r="G93">
        <v>1922</v>
      </c>
      <c r="H93">
        <v>4.04</v>
      </c>
      <c r="I93">
        <v>-2.0999999999999999E-3</v>
      </c>
      <c r="J93">
        <v>2</v>
      </c>
      <c r="K93">
        <v>7</v>
      </c>
      <c r="O93">
        <v>18.3</v>
      </c>
      <c r="P93">
        <v>0</v>
      </c>
      <c r="Q93">
        <v>13.6</v>
      </c>
      <c r="R93">
        <v>0</v>
      </c>
      <c r="S93">
        <v>2</v>
      </c>
      <c r="T93">
        <v>1</v>
      </c>
      <c r="U93" s="12"/>
      <c r="V93" s="17"/>
      <c r="W93">
        <v>1</v>
      </c>
      <c r="X93">
        <v>1</v>
      </c>
      <c r="Y93">
        <v>0</v>
      </c>
    </row>
    <row r="94" spans="1:25" x14ac:dyDescent="0.35">
      <c r="A94" t="s">
        <v>114</v>
      </c>
      <c r="B94" t="s">
        <v>311</v>
      </c>
      <c r="C94" t="s">
        <v>114</v>
      </c>
      <c r="D94">
        <v>783</v>
      </c>
      <c r="E94">
        <v>31.7</v>
      </c>
      <c r="F94">
        <v>1.57</v>
      </c>
      <c r="G94">
        <v>274</v>
      </c>
      <c r="H94">
        <v>4</v>
      </c>
      <c r="I94">
        <v>-1.46E-2</v>
      </c>
      <c r="K94">
        <v>46</v>
      </c>
      <c r="U94" s="12"/>
      <c r="V94" s="17"/>
      <c r="W94">
        <v>1</v>
      </c>
      <c r="X94">
        <v>1</v>
      </c>
      <c r="Y94">
        <v>0</v>
      </c>
    </row>
    <row r="95" spans="1:25" x14ac:dyDescent="0.35">
      <c r="A95" t="s">
        <v>115</v>
      </c>
      <c r="B95" t="s">
        <v>312</v>
      </c>
      <c r="C95" t="s">
        <v>115</v>
      </c>
      <c r="D95">
        <v>166.2</v>
      </c>
      <c r="E95">
        <v>7.1280000000000001</v>
      </c>
      <c r="F95">
        <v>2.8</v>
      </c>
      <c r="G95">
        <v>1800</v>
      </c>
      <c r="H95">
        <v>4</v>
      </c>
      <c r="I95">
        <v>-2.2000000000000001E-3</v>
      </c>
      <c r="K95">
        <v>13</v>
      </c>
      <c r="U95" s="12"/>
      <c r="V95" s="17"/>
      <c r="W95">
        <v>1</v>
      </c>
      <c r="X95">
        <v>1</v>
      </c>
      <c r="Y95">
        <v>0</v>
      </c>
    </row>
    <row r="96" spans="1:25" x14ac:dyDescent="0.35">
      <c r="A96" t="s">
        <v>431</v>
      </c>
      <c r="B96" t="s">
        <v>219</v>
      </c>
      <c r="C96" t="s">
        <v>396</v>
      </c>
      <c r="D96">
        <v>475.6</v>
      </c>
      <c r="E96">
        <v>23.321999999999999</v>
      </c>
      <c r="F96">
        <v>0.67</v>
      </c>
      <c r="G96">
        <v>1290</v>
      </c>
      <c r="H96">
        <v>4.0999999999999996</v>
      </c>
      <c r="I96">
        <v>-3.0999999999999999E-3</v>
      </c>
      <c r="J96">
        <v>2</v>
      </c>
      <c r="K96">
        <v>32</v>
      </c>
      <c r="O96">
        <v>36.71</v>
      </c>
      <c r="P96">
        <v>0.1</v>
      </c>
      <c r="Q96">
        <v>36.700000000000003</v>
      </c>
      <c r="R96">
        <v>0.1</v>
      </c>
      <c r="S96">
        <v>2</v>
      </c>
      <c r="T96">
        <v>1.5</v>
      </c>
      <c r="U96" s="12"/>
      <c r="V96" s="17"/>
      <c r="W96">
        <v>1</v>
      </c>
      <c r="X96">
        <v>1</v>
      </c>
      <c r="Y96">
        <v>0</v>
      </c>
    </row>
    <row r="97" spans="1:25" x14ac:dyDescent="0.35">
      <c r="A97" t="s">
        <v>23</v>
      </c>
      <c r="B97" t="s">
        <v>199</v>
      </c>
      <c r="C97" t="s">
        <v>422</v>
      </c>
      <c r="D97">
        <v>100.5</v>
      </c>
      <c r="E97">
        <v>5.3390000000000004</v>
      </c>
      <c r="F97">
        <v>1.57</v>
      </c>
      <c r="G97">
        <v>1315</v>
      </c>
      <c r="H97">
        <v>4.0599999999999996</v>
      </c>
      <c r="I97">
        <v>-3.0999999999999999E-3</v>
      </c>
      <c r="K97">
        <v>11</v>
      </c>
      <c r="U97" s="12"/>
      <c r="V97" s="17"/>
      <c r="W97">
        <v>1</v>
      </c>
      <c r="X97">
        <v>1</v>
      </c>
      <c r="Y97">
        <v>0</v>
      </c>
    </row>
    <row r="98" spans="1:25" x14ac:dyDescent="0.35">
      <c r="A98" t="s">
        <v>131</v>
      </c>
      <c r="B98" t="s">
        <v>328</v>
      </c>
      <c r="C98" t="s">
        <v>131</v>
      </c>
      <c r="D98">
        <v>109.5</v>
      </c>
      <c r="E98">
        <v>3.169</v>
      </c>
      <c r="F98">
        <v>2.4</v>
      </c>
      <c r="G98">
        <v>1700</v>
      </c>
      <c r="H98">
        <v>8.3000000000000007</v>
      </c>
      <c r="I98">
        <v>-4.8999999999999998E-3</v>
      </c>
      <c r="J98">
        <v>1</v>
      </c>
      <c r="K98">
        <v>5</v>
      </c>
      <c r="L98">
        <v>1900</v>
      </c>
      <c r="M98">
        <v>12</v>
      </c>
      <c r="N98">
        <v>0.02</v>
      </c>
      <c r="U98" s="12">
        <v>910</v>
      </c>
      <c r="V98" s="17">
        <v>0.31224209078404402</v>
      </c>
      <c r="W98">
        <v>1</v>
      </c>
      <c r="X98">
        <v>1</v>
      </c>
      <c r="Y98">
        <v>0</v>
      </c>
    </row>
    <row r="99" spans="1:25" x14ac:dyDescent="0.35">
      <c r="A99" t="s">
        <v>161</v>
      </c>
      <c r="B99" t="s">
        <v>366</v>
      </c>
      <c r="C99" t="s">
        <v>161</v>
      </c>
      <c r="D99">
        <v>27.09</v>
      </c>
      <c r="E99">
        <v>0.70899999999999996</v>
      </c>
      <c r="F99">
        <v>3.56</v>
      </c>
      <c r="G99">
        <v>1640</v>
      </c>
      <c r="H99">
        <v>5.16</v>
      </c>
      <c r="I99">
        <v>-3.0999999999999999E-3</v>
      </c>
      <c r="J99">
        <v>1</v>
      </c>
      <c r="K99">
        <v>1</v>
      </c>
      <c r="L99">
        <v>1042</v>
      </c>
      <c r="M99">
        <v>8.3000000000000007</v>
      </c>
      <c r="N99">
        <v>0</v>
      </c>
      <c r="U99" s="12">
        <v>815</v>
      </c>
      <c r="V99" s="17">
        <v>0.28980398899587345</v>
      </c>
      <c r="W99">
        <v>1</v>
      </c>
      <c r="X99">
        <v>1</v>
      </c>
      <c r="Y99">
        <v>0</v>
      </c>
    </row>
    <row r="100" spans="1:25" x14ac:dyDescent="0.35">
      <c r="A100" t="s">
        <v>53</v>
      </c>
      <c r="B100" t="s">
        <v>241</v>
      </c>
      <c r="C100" t="s">
        <v>53</v>
      </c>
      <c r="D100">
        <v>133.5</v>
      </c>
      <c r="E100">
        <v>6.04</v>
      </c>
      <c r="F100">
        <v>2.1</v>
      </c>
      <c r="G100">
        <v>1281</v>
      </c>
      <c r="H100">
        <v>3.81</v>
      </c>
      <c r="I100">
        <v>-3.0000000000000001E-3</v>
      </c>
      <c r="K100">
        <v>10</v>
      </c>
      <c r="U100" s="12">
        <v>840</v>
      </c>
      <c r="V100" s="17">
        <v>0.25438596491228072</v>
      </c>
      <c r="W100">
        <v>1</v>
      </c>
      <c r="X100">
        <v>1</v>
      </c>
      <c r="Y100">
        <v>0</v>
      </c>
    </row>
    <row r="101" spans="1:25" x14ac:dyDescent="0.35">
      <c r="A101" t="s">
        <v>26</v>
      </c>
      <c r="B101" t="s">
        <v>201</v>
      </c>
      <c r="C101" t="s">
        <v>26</v>
      </c>
      <c r="D101">
        <v>830</v>
      </c>
      <c r="E101">
        <v>31.08</v>
      </c>
      <c r="F101">
        <v>2.4900000000000002</v>
      </c>
      <c r="G101">
        <v>1615</v>
      </c>
      <c r="H101">
        <v>4.05</v>
      </c>
      <c r="I101">
        <v>-2.5000000000000001E-3</v>
      </c>
      <c r="K101">
        <v>51</v>
      </c>
      <c r="U101" s="12"/>
      <c r="V101" s="17"/>
      <c r="W101">
        <v>1</v>
      </c>
      <c r="X101">
        <v>1</v>
      </c>
      <c r="Y101">
        <v>0</v>
      </c>
    </row>
    <row r="102" spans="1:25" x14ac:dyDescent="0.35">
      <c r="A102" t="s">
        <v>104</v>
      </c>
      <c r="B102" t="s">
        <v>301</v>
      </c>
      <c r="C102" t="s">
        <v>104</v>
      </c>
      <c r="D102">
        <v>136</v>
      </c>
      <c r="E102">
        <v>6.0519999999999996</v>
      </c>
      <c r="F102">
        <v>3.16</v>
      </c>
      <c r="G102">
        <v>514</v>
      </c>
      <c r="H102">
        <v>2</v>
      </c>
      <c r="I102">
        <v>-3.8999999999999998E-3</v>
      </c>
      <c r="K102">
        <v>7</v>
      </c>
      <c r="U102" s="12"/>
      <c r="V102" s="17"/>
      <c r="W102">
        <v>1</v>
      </c>
      <c r="X102">
        <v>1</v>
      </c>
      <c r="Y102">
        <v>0</v>
      </c>
    </row>
    <row r="103" spans="1:25" x14ac:dyDescent="0.35">
      <c r="A103" t="s">
        <v>90</v>
      </c>
      <c r="B103" t="s">
        <v>287</v>
      </c>
      <c r="C103" t="s">
        <v>90</v>
      </c>
      <c r="D103">
        <v>203.7</v>
      </c>
      <c r="E103">
        <v>9.9339999999999993</v>
      </c>
      <c r="F103">
        <v>2.5099999999999998</v>
      </c>
      <c r="G103">
        <v>645</v>
      </c>
      <c r="H103">
        <v>4.12</v>
      </c>
      <c r="I103">
        <v>-6.4000000000000003E-3</v>
      </c>
      <c r="K103">
        <v>17</v>
      </c>
      <c r="U103" s="12"/>
      <c r="V103" s="17"/>
      <c r="W103">
        <v>1</v>
      </c>
      <c r="X103">
        <v>1</v>
      </c>
      <c r="Y103">
        <v>0</v>
      </c>
    </row>
    <row r="104" spans="1:25" x14ac:dyDescent="0.35">
      <c r="A104" t="s">
        <v>118</v>
      </c>
      <c r="B104" t="s">
        <v>315</v>
      </c>
      <c r="C104" t="s">
        <v>118</v>
      </c>
      <c r="D104">
        <v>281.5</v>
      </c>
      <c r="E104">
        <v>11.438000000000001</v>
      </c>
      <c r="F104">
        <v>3.21</v>
      </c>
      <c r="G104">
        <v>425</v>
      </c>
      <c r="H104">
        <v>2</v>
      </c>
      <c r="I104">
        <v>-4.7000000000000002E-3</v>
      </c>
      <c r="K104">
        <v>16</v>
      </c>
      <c r="U104" s="12"/>
      <c r="V104" s="17"/>
      <c r="W104">
        <v>1</v>
      </c>
      <c r="X104">
        <v>1</v>
      </c>
      <c r="Y104">
        <v>0</v>
      </c>
    </row>
    <row r="105" spans="1:25" x14ac:dyDescent="0.35">
      <c r="A105" t="s">
        <v>10</v>
      </c>
      <c r="B105" t="s">
        <v>178</v>
      </c>
      <c r="C105" t="s">
        <v>10</v>
      </c>
      <c r="D105">
        <v>317</v>
      </c>
      <c r="E105">
        <v>11.738</v>
      </c>
      <c r="F105">
        <v>2.37</v>
      </c>
      <c r="G105">
        <v>1743</v>
      </c>
      <c r="H105">
        <v>4.05</v>
      </c>
      <c r="I105">
        <v>-2.3E-3</v>
      </c>
      <c r="K105">
        <v>20</v>
      </c>
      <c r="U105" s="12"/>
      <c r="V105" s="17"/>
      <c r="W105">
        <v>1</v>
      </c>
      <c r="X105">
        <v>1</v>
      </c>
      <c r="Y105">
        <v>0</v>
      </c>
    </row>
    <row r="106" spans="1:25" x14ac:dyDescent="0.35">
      <c r="A106" t="s">
        <v>400</v>
      </c>
      <c r="B106" t="s">
        <v>242</v>
      </c>
      <c r="C106" t="s">
        <v>400</v>
      </c>
      <c r="D106">
        <v>149.65</v>
      </c>
      <c r="E106">
        <v>6.3090000000000002</v>
      </c>
      <c r="F106">
        <v>1.94</v>
      </c>
      <c r="G106">
        <v>1308</v>
      </c>
      <c r="H106">
        <v>3</v>
      </c>
      <c r="I106">
        <v>-2.3E-3</v>
      </c>
      <c r="K106">
        <v>10</v>
      </c>
      <c r="U106" s="12"/>
      <c r="V106" s="17"/>
      <c r="W106">
        <v>1</v>
      </c>
      <c r="X106">
        <v>1</v>
      </c>
      <c r="Y106">
        <v>0</v>
      </c>
    </row>
    <row r="107" spans="1:25" x14ac:dyDescent="0.35">
      <c r="A107" t="s">
        <v>21</v>
      </c>
      <c r="B107" t="s">
        <v>189</v>
      </c>
      <c r="C107" t="s">
        <v>21</v>
      </c>
      <c r="D107">
        <v>83.5</v>
      </c>
      <c r="E107">
        <v>4.4139999999999997</v>
      </c>
      <c r="F107">
        <v>1.92</v>
      </c>
      <c r="G107">
        <v>1601</v>
      </c>
      <c r="H107">
        <v>4.05</v>
      </c>
      <c r="I107">
        <v>-2.5000000000000001E-3</v>
      </c>
      <c r="K107">
        <v>8</v>
      </c>
      <c r="U107" s="12"/>
      <c r="V107" s="17"/>
      <c r="W107">
        <v>1</v>
      </c>
      <c r="X107">
        <v>1</v>
      </c>
      <c r="Y107">
        <v>0</v>
      </c>
    </row>
    <row r="108" spans="1:25" x14ac:dyDescent="0.35">
      <c r="A108" t="s">
        <v>17</v>
      </c>
      <c r="B108" t="s">
        <v>185</v>
      </c>
      <c r="C108" t="s">
        <v>17</v>
      </c>
      <c r="D108">
        <v>127.6</v>
      </c>
      <c r="E108">
        <v>5.16</v>
      </c>
      <c r="F108">
        <v>2.9</v>
      </c>
      <c r="G108">
        <v>985</v>
      </c>
      <c r="H108">
        <v>4.07</v>
      </c>
      <c r="I108">
        <v>-4.1000000000000003E-3</v>
      </c>
      <c r="J108">
        <v>1</v>
      </c>
      <c r="K108">
        <v>7</v>
      </c>
      <c r="L108">
        <v>1710</v>
      </c>
      <c r="M108">
        <v>10.029999999999999</v>
      </c>
      <c r="N108">
        <v>0.05</v>
      </c>
      <c r="U108" s="12"/>
      <c r="V108" s="17"/>
      <c r="W108">
        <v>1</v>
      </c>
      <c r="X108">
        <v>1</v>
      </c>
      <c r="Y108">
        <v>0</v>
      </c>
    </row>
    <row r="109" spans="1:25" x14ac:dyDescent="0.35">
      <c r="A109" t="s">
        <v>116</v>
      </c>
      <c r="B109" t="s">
        <v>313</v>
      </c>
      <c r="C109" t="s">
        <v>116</v>
      </c>
      <c r="D109">
        <v>465</v>
      </c>
      <c r="E109">
        <v>20.37</v>
      </c>
      <c r="F109">
        <v>1.37</v>
      </c>
      <c r="G109">
        <v>860</v>
      </c>
      <c r="H109">
        <v>4.09</v>
      </c>
      <c r="I109">
        <v>-4.7999999999999996E-3</v>
      </c>
      <c r="K109">
        <v>31</v>
      </c>
      <c r="U109" s="12"/>
      <c r="V109" s="17"/>
      <c r="W109">
        <v>1</v>
      </c>
      <c r="X109">
        <v>1</v>
      </c>
      <c r="Y109">
        <v>0</v>
      </c>
    </row>
    <row r="110" spans="1:25" x14ac:dyDescent="0.35">
      <c r="A110" t="s">
        <v>35</v>
      </c>
      <c r="B110" t="s">
        <v>213</v>
      </c>
      <c r="C110" t="s">
        <v>35</v>
      </c>
      <c r="D110">
        <v>229</v>
      </c>
      <c r="E110">
        <v>10.132</v>
      </c>
      <c r="F110">
        <v>2.65</v>
      </c>
      <c r="G110">
        <v>1229</v>
      </c>
      <c r="H110">
        <v>5.45</v>
      </c>
      <c r="I110">
        <v>-4.4000000000000003E-3</v>
      </c>
      <c r="K110">
        <v>19</v>
      </c>
      <c r="U110" s="12"/>
      <c r="V110" s="17"/>
      <c r="W110">
        <v>1</v>
      </c>
      <c r="X110">
        <v>1</v>
      </c>
      <c r="Y110">
        <v>0</v>
      </c>
    </row>
    <row r="111" spans="1:25" x14ac:dyDescent="0.35">
      <c r="A111" t="s">
        <v>105</v>
      </c>
      <c r="B111" t="s">
        <v>302</v>
      </c>
      <c r="C111" t="s">
        <v>105</v>
      </c>
      <c r="D111">
        <v>198.5</v>
      </c>
      <c r="E111">
        <v>8.8260000000000005</v>
      </c>
      <c r="F111">
        <v>1.85</v>
      </c>
      <c r="G111">
        <v>450</v>
      </c>
      <c r="H111">
        <v>5.7</v>
      </c>
      <c r="I111">
        <v>-1.2699999999999999E-2</v>
      </c>
      <c r="J111">
        <v>2</v>
      </c>
      <c r="K111">
        <v>10</v>
      </c>
      <c r="O111">
        <v>11.61</v>
      </c>
      <c r="P111">
        <v>0.4</v>
      </c>
      <c r="Q111">
        <v>11.6</v>
      </c>
      <c r="R111">
        <v>0.4</v>
      </c>
      <c r="S111">
        <v>2</v>
      </c>
      <c r="T111">
        <v>0.7</v>
      </c>
      <c r="U111" s="12"/>
      <c r="V111" s="17"/>
      <c r="W111">
        <v>1</v>
      </c>
      <c r="X111">
        <v>1</v>
      </c>
      <c r="Y111">
        <v>0</v>
      </c>
    </row>
    <row r="112" spans="1:25" x14ac:dyDescent="0.35">
      <c r="A112" t="s">
        <v>132</v>
      </c>
      <c r="B112" t="s">
        <v>329</v>
      </c>
      <c r="C112" t="s">
        <v>132</v>
      </c>
      <c r="D112">
        <v>38.1</v>
      </c>
      <c r="E112">
        <v>1.6759999999999999</v>
      </c>
      <c r="F112">
        <v>3.41</v>
      </c>
      <c r="G112">
        <v>1130</v>
      </c>
      <c r="H112">
        <v>3.87</v>
      </c>
      <c r="I112">
        <v>-3.3999999999999998E-3</v>
      </c>
      <c r="K112">
        <v>3</v>
      </c>
      <c r="U112" s="12">
        <v>812</v>
      </c>
      <c r="V112" s="17">
        <v>0.21361391958617446</v>
      </c>
      <c r="W112">
        <v>1</v>
      </c>
      <c r="X112">
        <v>1</v>
      </c>
      <c r="Y112">
        <v>0</v>
      </c>
    </row>
    <row r="113" spans="1:25" x14ac:dyDescent="0.35">
      <c r="A113" t="s">
        <v>91</v>
      </c>
      <c r="B113" t="s">
        <v>288</v>
      </c>
      <c r="C113" t="s">
        <v>91</v>
      </c>
      <c r="D113">
        <v>212</v>
      </c>
      <c r="E113">
        <v>10.645</v>
      </c>
      <c r="F113">
        <v>2.2000000000000002</v>
      </c>
      <c r="G113">
        <v>710</v>
      </c>
      <c r="H113">
        <v>3.2</v>
      </c>
      <c r="I113">
        <v>-4.4999999999999997E-3</v>
      </c>
      <c r="K113">
        <v>18</v>
      </c>
      <c r="U113" s="12"/>
      <c r="V113" s="17"/>
      <c r="W113">
        <v>1</v>
      </c>
      <c r="X113">
        <v>1</v>
      </c>
      <c r="Y113">
        <v>0</v>
      </c>
    </row>
    <row r="114" spans="1:25" x14ac:dyDescent="0.35">
      <c r="A114" t="s">
        <v>423</v>
      </c>
      <c r="B114" t="s">
        <v>359</v>
      </c>
      <c r="C114" t="s">
        <v>423</v>
      </c>
      <c r="D114">
        <v>70.8</v>
      </c>
      <c r="E114">
        <v>1.819</v>
      </c>
      <c r="F114">
        <v>5.73</v>
      </c>
      <c r="G114">
        <v>658</v>
      </c>
      <c r="H114">
        <v>4.17</v>
      </c>
      <c r="I114">
        <v>-6.3E-3</v>
      </c>
      <c r="J114">
        <v>1</v>
      </c>
      <c r="K114">
        <v>2</v>
      </c>
      <c r="L114">
        <v>598</v>
      </c>
      <c r="M114">
        <v>12</v>
      </c>
      <c r="N114">
        <v>4.1000000000000002E-2</v>
      </c>
      <c r="U114" s="12"/>
      <c r="V114" s="17"/>
      <c r="W114">
        <v>1</v>
      </c>
      <c r="X114">
        <v>1</v>
      </c>
      <c r="Y114">
        <v>0</v>
      </c>
    </row>
    <row r="115" spans="1:25" x14ac:dyDescent="0.35">
      <c r="A115" t="s">
        <v>389</v>
      </c>
      <c r="B115" t="s">
        <v>263</v>
      </c>
      <c r="C115" t="s">
        <v>389</v>
      </c>
      <c r="D115">
        <v>221.5</v>
      </c>
      <c r="E115">
        <v>10.59</v>
      </c>
      <c r="F115">
        <v>2.4300000000000002</v>
      </c>
      <c r="G115">
        <v>525</v>
      </c>
      <c r="H115">
        <v>4.1399999999999997</v>
      </c>
      <c r="I115">
        <v>-7.9000000000000008E-3</v>
      </c>
      <c r="K115">
        <v>19</v>
      </c>
      <c r="U115" s="12"/>
      <c r="V115" s="17"/>
      <c r="W115">
        <v>1</v>
      </c>
      <c r="X115">
        <v>1</v>
      </c>
      <c r="Y115">
        <v>0</v>
      </c>
    </row>
    <row r="116" spans="1:25" x14ac:dyDescent="0.35">
      <c r="A116" t="s">
        <v>134</v>
      </c>
      <c r="B116" t="s">
        <v>332</v>
      </c>
      <c r="C116" t="s">
        <v>134</v>
      </c>
      <c r="D116">
        <v>121</v>
      </c>
      <c r="E116">
        <v>4.4569999999999999</v>
      </c>
      <c r="F116">
        <v>3.63</v>
      </c>
      <c r="G116">
        <v>1857</v>
      </c>
      <c r="H116">
        <v>4.05</v>
      </c>
      <c r="I116">
        <v>-2.2000000000000001E-3</v>
      </c>
      <c r="J116">
        <v>1</v>
      </c>
      <c r="K116">
        <v>7</v>
      </c>
      <c r="L116">
        <v>665</v>
      </c>
      <c r="M116">
        <v>17</v>
      </c>
      <c r="N116">
        <v>0</v>
      </c>
      <c r="U116" s="12"/>
      <c r="V116" s="17"/>
      <c r="W116">
        <v>1</v>
      </c>
      <c r="X116">
        <v>1</v>
      </c>
      <c r="Y116">
        <v>0</v>
      </c>
    </row>
    <row r="117" spans="1:25" x14ac:dyDescent="0.35">
      <c r="A117" t="s">
        <v>151</v>
      </c>
      <c r="B117" t="s">
        <v>350</v>
      </c>
      <c r="C117" t="s">
        <v>151</v>
      </c>
      <c r="D117">
        <v>65.5</v>
      </c>
      <c r="E117">
        <v>2.8029999999999999</v>
      </c>
      <c r="F117">
        <v>3.38</v>
      </c>
      <c r="G117">
        <v>1028</v>
      </c>
      <c r="H117">
        <v>5.41</v>
      </c>
      <c r="I117">
        <v>-5.3E-3</v>
      </c>
      <c r="K117">
        <v>5</v>
      </c>
      <c r="U117" s="12">
        <v>680</v>
      </c>
      <c r="V117" s="17">
        <v>0.25121951219512195</v>
      </c>
      <c r="W117">
        <v>1</v>
      </c>
      <c r="X117">
        <v>1</v>
      </c>
      <c r="Y117">
        <v>0</v>
      </c>
    </row>
    <row r="118" spans="1:25" x14ac:dyDescent="0.35">
      <c r="A118" t="s">
        <v>135</v>
      </c>
      <c r="B118" t="s">
        <v>333</v>
      </c>
      <c r="C118" t="s">
        <v>135</v>
      </c>
      <c r="D118">
        <v>146.9</v>
      </c>
      <c r="E118">
        <v>4.452</v>
      </c>
      <c r="F118">
        <v>3.71</v>
      </c>
      <c r="G118">
        <v>1857</v>
      </c>
      <c r="H118">
        <v>4.05</v>
      </c>
      <c r="I118">
        <v>-2.2000000000000001E-3</v>
      </c>
      <c r="J118">
        <v>1</v>
      </c>
      <c r="K118">
        <v>7</v>
      </c>
      <c r="L118">
        <v>848</v>
      </c>
      <c r="M118">
        <v>35</v>
      </c>
      <c r="N118">
        <v>0</v>
      </c>
      <c r="U118" s="12">
        <v>914</v>
      </c>
      <c r="V118" s="17">
        <v>0.26131615598885793</v>
      </c>
      <c r="W118">
        <v>1</v>
      </c>
      <c r="X118">
        <v>1</v>
      </c>
      <c r="Y118">
        <v>0</v>
      </c>
    </row>
    <row r="119" spans="1:25" x14ac:dyDescent="0.35">
      <c r="A119" t="s">
        <v>11</v>
      </c>
      <c r="B119" t="s">
        <v>179</v>
      </c>
      <c r="C119" t="s">
        <v>11</v>
      </c>
      <c r="D119">
        <v>255.2</v>
      </c>
      <c r="E119">
        <v>11.457000000000001</v>
      </c>
      <c r="F119">
        <v>1.83</v>
      </c>
      <c r="G119">
        <v>1600</v>
      </c>
      <c r="H119">
        <v>4.5599999999999996</v>
      </c>
      <c r="I119">
        <v>-2.8E-3</v>
      </c>
      <c r="K119">
        <v>20</v>
      </c>
      <c r="U119" s="12">
        <v>900</v>
      </c>
      <c r="V119" s="17">
        <v>0.28048780487804881</v>
      </c>
      <c r="W119">
        <v>1</v>
      </c>
      <c r="X119">
        <v>1</v>
      </c>
      <c r="Y119">
        <v>0</v>
      </c>
    </row>
    <row r="120" spans="1:25" x14ac:dyDescent="0.35">
      <c r="A120" t="s">
        <v>133</v>
      </c>
      <c r="B120" t="s">
        <v>330</v>
      </c>
      <c r="C120" t="s">
        <v>133</v>
      </c>
      <c r="D120">
        <v>59.7</v>
      </c>
      <c r="E120">
        <v>1.3220000000000001</v>
      </c>
      <c r="F120">
        <v>3.69</v>
      </c>
      <c r="G120">
        <v>1645</v>
      </c>
      <c r="H120">
        <v>4.46</v>
      </c>
      <c r="I120">
        <v>-2.7000000000000001E-3</v>
      </c>
      <c r="K120">
        <v>2</v>
      </c>
      <c r="U120" s="12"/>
      <c r="V120" s="17"/>
      <c r="W120">
        <v>1</v>
      </c>
      <c r="X120">
        <v>1</v>
      </c>
      <c r="Y120">
        <v>0</v>
      </c>
    </row>
    <row r="121" spans="1:25" x14ac:dyDescent="0.35">
      <c r="A121" t="s">
        <v>74</v>
      </c>
      <c r="B121" t="s">
        <v>179</v>
      </c>
      <c r="C121" t="s">
        <v>74</v>
      </c>
      <c r="D121">
        <v>265</v>
      </c>
      <c r="E121">
        <v>12.964</v>
      </c>
      <c r="F121">
        <v>2.33</v>
      </c>
      <c r="G121">
        <v>1000</v>
      </c>
      <c r="H121">
        <v>4.08</v>
      </c>
      <c r="I121">
        <v>-4.1000000000000003E-3</v>
      </c>
      <c r="K121">
        <v>21</v>
      </c>
      <c r="U121" s="12"/>
      <c r="V121" s="17"/>
      <c r="W121">
        <v>1</v>
      </c>
      <c r="X121">
        <v>1</v>
      </c>
      <c r="Y121">
        <v>0</v>
      </c>
    </row>
    <row r="122" spans="1:25" x14ac:dyDescent="0.35">
      <c r="A122" t="s">
        <v>117</v>
      </c>
      <c r="B122" t="s">
        <v>314</v>
      </c>
      <c r="C122" t="s">
        <v>117</v>
      </c>
      <c r="D122">
        <v>752</v>
      </c>
      <c r="E122">
        <v>33.984999999999999</v>
      </c>
      <c r="F122">
        <v>1.82</v>
      </c>
      <c r="G122">
        <v>870</v>
      </c>
      <c r="H122">
        <v>4.09</v>
      </c>
      <c r="I122">
        <v>-4.7000000000000002E-3</v>
      </c>
      <c r="K122">
        <v>44</v>
      </c>
      <c r="U122" s="12"/>
      <c r="V122" s="17"/>
      <c r="W122">
        <v>1</v>
      </c>
      <c r="X122">
        <v>1</v>
      </c>
      <c r="Y122">
        <v>0</v>
      </c>
    </row>
    <row r="123" spans="1:25" x14ac:dyDescent="0.35">
      <c r="A123" t="s">
        <v>27</v>
      </c>
      <c r="B123" t="s">
        <v>202</v>
      </c>
      <c r="C123" t="s">
        <v>27</v>
      </c>
      <c r="D123">
        <v>253.1</v>
      </c>
      <c r="E123">
        <v>9.8469999999999995</v>
      </c>
      <c r="F123">
        <v>3.19</v>
      </c>
      <c r="G123">
        <v>1200</v>
      </c>
      <c r="H123">
        <v>4.07</v>
      </c>
      <c r="I123">
        <v>-3.3999999999999998E-3</v>
      </c>
      <c r="K123">
        <v>14</v>
      </c>
      <c r="U123" s="12"/>
      <c r="V123" s="17"/>
      <c r="W123">
        <v>1</v>
      </c>
      <c r="X123">
        <v>1</v>
      </c>
      <c r="Y123">
        <v>0</v>
      </c>
    </row>
    <row r="124" spans="1:25" x14ac:dyDescent="0.35">
      <c r="A124" t="s">
        <v>393</v>
      </c>
      <c r="B124" t="s">
        <v>194</v>
      </c>
      <c r="C124" t="s">
        <v>393</v>
      </c>
      <c r="D124">
        <v>146</v>
      </c>
      <c r="E124">
        <v>6.875</v>
      </c>
      <c r="F124">
        <v>2.63</v>
      </c>
      <c r="G124">
        <v>1456</v>
      </c>
      <c r="H124">
        <v>4.0599999999999996</v>
      </c>
      <c r="I124">
        <v>-2.8E-3</v>
      </c>
      <c r="K124">
        <v>13</v>
      </c>
      <c r="U124" s="12"/>
      <c r="V124" s="17"/>
      <c r="W124">
        <v>1</v>
      </c>
      <c r="X124">
        <v>1</v>
      </c>
      <c r="Y124">
        <v>0</v>
      </c>
    </row>
    <row r="125" spans="1:25" x14ac:dyDescent="0.35">
      <c r="A125" t="s">
        <v>409</v>
      </c>
      <c r="B125" t="s">
        <v>227</v>
      </c>
      <c r="C125" t="s">
        <v>409</v>
      </c>
      <c r="D125">
        <v>62.6</v>
      </c>
      <c r="E125">
        <v>2.4449999999999998</v>
      </c>
      <c r="F125">
        <v>1.87</v>
      </c>
      <c r="G125">
        <v>2510</v>
      </c>
      <c r="H125">
        <v>4.1399999999999997</v>
      </c>
      <c r="I125">
        <v>-1.6000000000000001E-3</v>
      </c>
      <c r="K125">
        <v>5</v>
      </c>
      <c r="U125" s="12">
        <v>1530</v>
      </c>
      <c r="V125" s="17">
        <v>0.25867507886435331</v>
      </c>
      <c r="W125">
        <v>1</v>
      </c>
      <c r="X125">
        <v>1</v>
      </c>
      <c r="Y125">
        <v>0</v>
      </c>
    </row>
    <row r="126" spans="1:25" x14ac:dyDescent="0.35">
      <c r="A126" t="s">
        <v>414</v>
      </c>
      <c r="B126" t="s">
        <v>230</v>
      </c>
      <c r="C126" t="s">
        <v>414</v>
      </c>
      <c r="D126">
        <v>90</v>
      </c>
      <c r="E126">
        <v>3.9489999999999998</v>
      </c>
      <c r="F126">
        <v>2.0099999999999998</v>
      </c>
      <c r="G126">
        <v>1781</v>
      </c>
      <c r="H126">
        <v>4.3499999999999996</v>
      </c>
      <c r="I126">
        <v>-2.3999999999999998E-3</v>
      </c>
      <c r="K126">
        <v>7</v>
      </c>
      <c r="U126" s="12"/>
      <c r="V126" s="17"/>
      <c r="W126">
        <v>1</v>
      </c>
      <c r="X126">
        <v>1</v>
      </c>
      <c r="Y126">
        <v>0</v>
      </c>
    </row>
    <row r="127" spans="1:25" x14ac:dyDescent="0.35">
      <c r="A127" t="s">
        <v>401</v>
      </c>
      <c r="B127" t="s">
        <v>331</v>
      </c>
      <c r="C127" t="s">
        <v>401</v>
      </c>
      <c r="D127">
        <v>59.3</v>
      </c>
      <c r="E127">
        <v>2.6349999999999998</v>
      </c>
      <c r="F127">
        <v>2.12</v>
      </c>
      <c r="G127">
        <v>2110</v>
      </c>
      <c r="H127">
        <v>4.55</v>
      </c>
      <c r="I127">
        <v>-2.2000000000000001E-3</v>
      </c>
      <c r="K127">
        <v>5</v>
      </c>
      <c r="U127" s="12"/>
      <c r="V127" s="17"/>
      <c r="W127">
        <v>1</v>
      </c>
      <c r="X127">
        <v>1</v>
      </c>
      <c r="Y127">
        <v>0</v>
      </c>
    </row>
    <row r="128" spans="1:25" x14ac:dyDescent="0.35">
      <c r="A128" t="s">
        <v>417</v>
      </c>
      <c r="B128" t="s">
        <v>198</v>
      </c>
      <c r="C128" t="s">
        <v>417</v>
      </c>
      <c r="D128">
        <v>910</v>
      </c>
      <c r="E128">
        <v>44.26</v>
      </c>
      <c r="F128">
        <v>1.81</v>
      </c>
      <c r="G128">
        <v>1684</v>
      </c>
      <c r="H128">
        <v>4.05</v>
      </c>
      <c r="I128">
        <v>-2.3999999999999998E-3</v>
      </c>
      <c r="K128">
        <v>81.5</v>
      </c>
      <c r="U128" s="12"/>
      <c r="V128" s="17"/>
      <c r="W128">
        <v>1</v>
      </c>
      <c r="X128">
        <v>1</v>
      </c>
      <c r="Y128">
        <v>0</v>
      </c>
    </row>
    <row r="129" spans="1:25" x14ac:dyDescent="0.35">
      <c r="A129" t="s">
        <v>420</v>
      </c>
      <c r="B129" t="s">
        <v>296</v>
      </c>
      <c r="C129" t="s">
        <v>420</v>
      </c>
      <c r="D129">
        <v>847.4</v>
      </c>
      <c r="E129">
        <v>36.576999999999998</v>
      </c>
      <c r="F129">
        <v>3.71</v>
      </c>
      <c r="G129">
        <v>513</v>
      </c>
      <c r="H129">
        <v>7.33</v>
      </c>
      <c r="I129">
        <v>-1.43E-2</v>
      </c>
      <c r="K129">
        <v>58.5</v>
      </c>
      <c r="U129" s="12"/>
      <c r="V129" s="17"/>
      <c r="W129">
        <v>1</v>
      </c>
      <c r="X129">
        <v>1</v>
      </c>
      <c r="Y129">
        <v>0</v>
      </c>
    </row>
    <row r="130" spans="1:25" x14ac:dyDescent="0.35">
      <c r="A130" t="s">
        <v>60</v>
      </c>
      <c r="B130" t="s">
        <v>243</v>
      </c>
      <c r="C130" t="s">
        <v>60</v>
      </c>
      <c r="D130">
        <v>131</v>
      </c>
      <c r="E130">
        <v>6.05</v>
      </c>
      <c r="F130">
        <v>2.17</v>
      </c>
      <c r="G130">
        <v>1028</v>
      </c>
      <c r="H130">
        <v>8.5500000000000007</v>
      </c>
      <c r="I130">
        <v>-8.3000000000000001E-3</v>
      </c>
      <c r="K130">
        <v>10</v>
      </c>
      <c r="U130" s="12"/>
      <c r="V130" s="17"/>
      <c r="W130">
        <v>1</v>
      </c>
      <c r="X130">
        <v>1</v>
      </c>
      <c r="Y130">
        <v>0</v>
      </c>
    </row>
    <row r="131" spans="1:25" x14ac:dyDescent="0.35">
      <c r="A131" t="s">
        <v>424</v>
      </c>
      <c r="B131" t="s">
        <v>232</v>
      </c>
      <c r="C131" t="s">
        <v>424</v>
      </c>
      <c r="D131">
        <v>93.9</v>
      </c>
      <c r="E131">
        <v>4.0510000000000002</v>
      </c>
      <c r="F131">
        <v>2.37</v>
      </c>
      <c r="G131">
        <v>1726</v>
      </c>
      <c r="H131">
        <v>3.84</v>
      </c>
      <c r="I131">
        <v>-2.2000000000000001E-3</v>
      </c>
      <c r="K131">
        <v>7</v>
      </c>
      <c r="U131" s="12"/>
      <c r="V131" s="17"/>
      <c r="W131">
        <v>1</v>
      </c>
      <c r="X131">
        <v>1</v>
      </c>
      <c r="Y131">
        <v>0</v>
      </c>
    </row>
    <row r="132" spans="1:25" x14ac:dyDescent="0.35">
      <c r="A132" t="s">
        <v>106</v>
      </c>
      <c r="B132" t="s">
        <v>303</v>
      </c>
      <c r="C132" t="s">
        <v>106</v>
      </c>
      <c r="D132">
        <v>214.3</v>
      </c>
      <c r="E132">
        <v>10.871</v>
      </c>
      <c r="F132">
        <v>1.65</v>
      </c>
      <c r="G132">
        <v>583</v>
      </c>
      <c r="H132">
        <v>4.0199999999999996</v>
      </c>
      <c r="I132">
        <v>-6.8999999999999999E-3</v>
      </c>
      <c r="K132">
        <v>13</v>
      </c>
      <c r="U132" s="12">
        <v>281</v>
      </c>
      <c r="V132" s="17">
        <v>0.28306742151312403</v>
      </c>
      <c r="W132">
        <v>1</v>
      </c>
      <c r="X132">
        <v>1</v>
      </c>
      <c r="Y132">
        <v>0</v>
      </c>
    </row>
    <row r="133" spans="1:25" x14ac:dyDescent="0.35">
      <c r="A133" t="s">
        <v>92</v>
      </c>
      <c r="B133" t="s">
        <v>289</v>
      </c>
      <c r="C133" t="s">
        <v>92</v>
      </c>
      <c r="D133">
        <v>355</v>
      </c>
      <c r="E133">
        <v>14.851000000000001</v>
      </c>
      <c r="F133">
        <v>1.8</v>
      </c>
      <c r="G133">
        <v>430</v>
      </c>
      <c r="H133">
        <v>6.17</v>
      </c>
      <c r="I133">
        <v>-1.44E-2</v>
      </c>
      <c r="K133">
        <v>21</v>
      </c>
      <c r="U133" s="12"/>
      <c r="V133" s="17"/>
      <c r="W133">
        <v>1</v>
      </c>
      <c r="X133">
        <v>1</v>
      </c>
      <c r="Y133">
        <v>0</v>
      </c>
    </row>
    <row r="134" spans="1:25" x14ac:dyDescent="0.35">
      <c r="A134" t="s">
        <v>92</v>
      </c>
      <c r="B134" t="s">
        <v>290</v>
      </c>
      <c r="C134" t="s">
        <v>92</v>
      </c>
      <c r="D134">
        <v>263.89999999999998</v>
      </c>
      <c r="E134">
        <v>14.291</v>
      </c>
      <c r="F134">
        <v>1.8</v>
      </c>
      <c r="G134">
        <v>430</v>
      </c>
      <c r="H134">
        <v>6.17</v>
      </c>
      <c r="I134">
        <v>-1.44E-2</v>
      </c>
      <c r="K134">
        <v>21</v>
      </c>
      <c r="U134" s="12"/>
      <c r="V134" s="17"/>
      <c r="W134">
        <v>1</v>
      </c>
      <c r="X134">
        <v>1</v>
      </c>
      <c r="Y134">
        <v>0</v>
      </c>
    </row>
    <row r="135" spans="1:25" x14ac:dyDescent="0.35">
      <c r="A135" t="s">
        <v>75</v>
      </c>
      <c r="B135" t="s">
        <v>271</v>
      </c>
      <c r="C135" t="s">
        <v>75</v>
      </c>
      <c r="D135">
        <v>433</v>
      </c>
      <c r="E135">
        <v>15.263999999999999</v>
      </c>
      <c r="F135">
        <v>3.8</v>
      </c>
      <c r="G135">
        <v>530</v>
      </c>
      <c r="H135">
        <v>7.33</v>
      </c>
      <c r="I135">
        <v>-1.43E-2</v>
      </c>
      <c r="K135">
        <v>22</v>
      </c>
      <c r="U135" s="12"/>
      <c r="V135" s="17"/>
      <c r="W135">
        <v>1</v>
      </c>
      <c r="X135">
        <v>1</v>
      </c>
      <c r="Y135">
        <v>0</v>
      </c>
    </row>
    <row r="136" spans="1:25" x14ac:dyDescent="0.35">
      <c r="A136" t="s">
        <v>83</v>
      </c>
      <c r="B136" t="s">
        <v>280</v>
      </c>
      <c r="C136" t="s">
        <v>83</v>
      </c>
      <c r="D136">
        <v>595</v>
      </c>
      <c r="E136">
        <v>22.59</v>
      </c>
      <c r="F136">
        <v>2.23</v>
      </c>
      <c r="G136">
        <v>870</v>
      </c>
      <c r="H136">
        <v>4.09</v>
      </c>
      <c r="I136">
        <v>-4.7000000000000002E-3</v>
      </c>
      <c r="K136">
        <v>36</v>
      </c>
      <c r="U136" s="12"/>
      <c r="V136" s="17"/>
      <c r="W136">
        <v>1</v>
      </c>
      <c r="X136">
        <v>1</v>
      </c>
      <c r="Y136">
        <v>0</v>
      </c>
    </row>
    <row r="137" spans="1:25" x14ac:dyDescent="0.35">
      <c r="A137" t="s">
        <v>394</v>
      </c>
      <c r="B137" t="s">
        <v>195</v>
      </c>
      <c r="C137" t="s">
        <v>394</v>
      </c>
      <c r="D137">
        <v>166</v>
      </c>
      <c r="E137">
        <v>7.1749999999999998</v>
      </c>
      <c r="F137">
        <v>2.6</v>
      </c>
      <c r="G137">
        <v>1456</v>
      </c>
      <c r="H137">
        <v>4.0599999999999996</v>
      </c>
      <c r="I137">
        <v>-2.8E-3</v>
      </c>
      <c r="K137">
        <v>13</v>
      </c>
      <c r="U137" s="12"/>
      <c r="V137" s="17"/>
      <c r="W137">
        <v>1</v>
      </c>
      <c r="X137">
        <v>1</v>
      </c>
      <c r="Y137">
        <v>0</v>
      </c>
    </row>
    <row r="138" spans="1:25" x14ac:dyDescent="0.35">
      <c r="A138" t="s">
        <v>397</v>
      </c>
      <c r="B138" t="s">
        <v>220</v>
      </c>
      <c r="C138" t="s">
        <v>397</v>
      </c>
      <c r="D138">
        <v>473</v>
      </c>
      <c r="E138">
        <v>24.027000000000001</v>
      </c>
      <c r="F138">
        <v>0.69</v>
      </c>
      <c r="G138">
        <v>1290</v>
      </c>
      <c r="H138">
        <v>4.0999999999999996</v>
      </c>
      <c r="I138">
        <v>-3.0999999999999999E-3</v>
      </c>
      <c r="J138">
        <v>2</v>
      </c>
      <c r="K138">
        <v>29</v>
      </c>
      <c r="O138">
        <v>36.71</v>
      </c>
      <c r="P138">
        <v>0.1</v>
      </c>
      <c r="Q138">
        <v>36.700000000000003</v>
      </c>
      <c r="R138">
        <v>0.1</v>
      </c>
      <c r="S138">
        <v>2</v>
      </c>
      <c r="T138">
        <v>1.5</v>
      </c>
      <c r="U138" s="12"/>
      <c r="V138" s="17"/>
      <c r="W138">
        <v>1</v>
      </c>
      <c r="X138">
        <v>1</v>
      </c>
      <c r="Y138">
        <v>0</v>
      </c>
    </row>
    <row r="139" spans="1:25" x14ac:dyDescent="0.35">
      <c r="A139" t="s">
        <v>418</v>
      </c>
      <c r="B139" t="s">
        <v>197</v>
      </c>
      <c r="C139" t="s">
        <v>418</v>
      </c>
      <c r="D139">
        <v>1034</v>
      </c>
      <c r="E139">
        <v>45.46</v>
      </c>
      <c r="F139">
        <v>2.09</v>
      </c>
      <c r="G139">
        <v>1800</v>
      </c>
      <c r="H139">
        <v>4.76</v>
      </c>
      <c r="I139">
        <v>-2.5999999999999999E-3</v>
      </c>
      <c r="K139">
        <v>81.5</v>
      </c>
      <c r="U139" s="12"/>
      <c r="V139" s="17"/>
      <c r="W139">
        <v>1</v>
      </c>
      <c r="X139">
        <v>1</v>
      </c>
      <c r="Y139">
        <v>0</v>
      </c>
    </row>
    <row r="140" spans="1:25" x14ac:dyDescent="0.35">
      <c r="A140" t="s">
        <v>18</v>
      </c>
      <c r="B140" t="s">
        <v>186</v>
      </c>
      <c r="C140" t="s">
        <v>18</v>
      </c>
      <c r="D140">
        <v>109.5</v>
      </c>
      <c r="E140">
        <v>5.1479999999999997</v>
      </c>
      <c r="F140">
        <v>2.87</v>
      </c>
      <c r="G140">
        <v>1134</v>
      </c>
      <c r="H140">
        <v>3.87</v>
      </c>
      <c r="I140">
        <v>-3.3999999999999998E-3</v>
      </c>
      <c r="K140">
        <v>7</v>
      </c>
      <c r="U140" s="12">
        <v>552</v>
      </c>
      <c r="V140" s="17">
        <v>0.27813504823151125</v>
      </c>
      <c r="W140">
        <v>1</v>
      </c>
      <c r="X140">
        <v>1</v>
      </c>
      <c r="Y140">
        <v>0</v>
      </c>
    </row>
    <row r="141" spans="1:25" x14ac:dyDescent="0.35">
      <c r="A141" t="s">
        <v>76</v>
      </c>
      <c r="B141" t="s">
        <v>272</v>
      </c>
      <c r="C141" t="s">
        <v>76</v>
      </c>
      <c r="D141">
        <v>292</v>
      </c>
      <c r="E141">
        <v>14.083</v>
      </c>
      <c r="F141">
        <v>3.07</v>
      </c>
      <c r="G141">
        <v>490</v>
      </c>
      <c r="H141">
        <v>4.1500000000000004</v>
      </c>
      <c r="I141">
        <v>-8.5000000000000006E-3</v>
      </c>
      <c r="K141">
        <v>21</v>
      </c>
      <c r="U141" s="12">
        <v>353</v>
      </c>
      <c r="V141" s="17">
        <v>0.24773701762744163</v>
      </c>
      <c r="W141">
        <v>1</v>
      </c>
      <c r="X141">
        <v>1</v>
      </c>
      <c r="Y141">
        <v>0</v>
      </c>
    </row>
    <row r="142" spans="1:25" x14ac:dyDescent="0.35">
      <c r="A142" t="s">
        <v>77</v>
      </c>
      <c r="B142" t="s">
        <v>273</v>
      </c>
      <c r="C142" t="s">
        <v>77</v>
      </c>
      <c r="D142">
        <v>318</v>
      </c>
      <c r="E142">
        <v>14.45</v>
      </c>
      <c r="F142">
        <v>3.28</v>
      </c>
      <c r="G142">
        <v>513</v>
      </c>
      <c r="H142">
        <v>7.33</v>
      </c>
      <c r="I142">
        <v>-1.43E-2</v>
      </c>
      <c r="K142">
        <v>22</v>
      </c>
      <c r="U142" s="12"/>
      <c r="V142" s="17"/>
      <c r="W142">
        <v>1</v>
      </c>
      <c r="X142">
        <v>1</v>
      </c>
      <c r="Y142">
        <v>0</v>
      </c>
    </row>
    <row r="143" spans="1:25" x14ac:dyDescent="0.35">
      <c r="A143" t="s">
        <v>107</v>
      </c>
      <c r="B143" t="s">
        <v>304</v>
      </c>
      <c r="C143" t="s">
        <v>107</v>
      </c>
      <c r="D143">
        <v>124.4</v>
      </c>
      <c r="E143">
        <v>5.4189999999999996</v>
      </c>
      <c r="F143">
        <v>4.63</v>
      </c>
      <c r="G143">
        <v>465</v>
      </c>
      <c r="H143">
        <v>4.16</v>
      </c>
      <c r="I143">
        <v>-8.8999999999999999E-3</v>
      </c>
      <c r="J143">
        <v>1</v>
      </c>
      <c r="K143">
        <v>7</v>
      </c>
      <c r="L143">
        <v>467</v>
      </c>
      <c r="M143">
        <v>10</v>
      </c>
      <c r="N143">
        <v>0.08</v>
      </c>
      <c r="U143" s="12">
        <v>307</v>
      </c>
      <c r="V143" s="17">
        <v>0.24041713641488163</v>
      </c>
      <c r="W143">
        <v>1</v>
      </c>
      <c r="X143">
        <v>1</v>
      </c>
      <c r="Y143">
        <v>0</v>
      </c>
    </row>
    <row r="144" spans="1:25" x14ac:dyDescent="0.35">
      <c r="A144" t="s">
        <v>162</v>
      </c>
      <c r="B144" t="s">
        <v>334</v>
      </c>
      <c r="C144" t="s">
        <v>162</v>
      </c>
      <c r="D144">
        <v>29.87</v>
      </c>
      <c r="E144">
        <v>0.65900000000000003</v>
      </c>
      <c r="F144">
        <v>4.28</v>
      </c>
      <c r="G144">
        <v>1905</v>
      </c>
      <c r="H144">
        <v>4.25</v>
      </c>
      <c r="I144">
        <v>-2.2000000000000001E-3</v>
      </c>
      <c r="J144">
        <v>1</v>
      </c>
      <c r="K144">
        <v>1</v>
      </c>
      <c r="L144">
        <v>631</v>
      </c>
      <c r="M144">
        <v>3</v>
      </c>
      <c r="N144">
        <v>0</v>
      </c>
      <c r="U144" s="12"/>
      <c r="V144" s="17"/>
      <c r="W144">
        <v>1</v>
      </c>
      <c r="X144">
        <v>1</v>
      </c>
      <c r="Y144">
        <v>0</v>
      </c>
    </row>
    <row r="145" spans="1:25" x14ac:dyDescent="0.35">
      <c r="A145" t="s">
        <v>136</v>
      </c>
      <c r="B145" t="s">
        <v>334</v>
      </c>
      <c r="C145" t="s">
        <v>136</v>
      </c>
      <c r="D145">
        <v>38</v>
      </c>
      <c r="E145">
        <v>1.097</v>
      </c>
      <c r="F145">
        <v>3.3</v>
      </c>
      <c r="G145">
        <v>2000</v>
      </c>
      <c r="H145">
        <v>3.94</v>
      </c>
      <c r="I145">
        <v>-2E-3</v>
      </c>
      <c r="J145">
        <v>1</v>
      </c>
      <c r="K145">
        <v>2</v>
      </c>
      <c r="L145">
        <v>520</v>
      </c>
      <c r="M145">
        <v>5.7</v>
      </c>
      <c r="N145">
        <v>0</v>
      </c>
      <c r="U145" s="12"/>
      <c r="V145" s="17"/>
      <c r="W145">
        <v>1</v>
      </c>
      <c r="X145">
        <v>1</v>
      </c>
      <c r="Y145">
        <v>0</v>
      </c>
    </row>
    <row r="146" spans="1:25" x14ac:dyDescent="0.35">
      <c r="A146" t="s">
        <v>40</v>
      </c>
      <c r="B146" t="s">
        <v>222</v>
      </c>
      <c r="C146" t="s">
        <v>40</v>
      </c>
      <c r="D146">
        <v>701</v>
      </c>
      <c r="E146">
        <v>37.893000000000001</v>
      </c>
      <c r="F146">
        <v>0.47</v>
      </c>
      <c r="G146">
        <v>810</v>
      </c>
      <c r="H146">
        <v>4.0999999999999996</v>
      </c>
      <c r="I146">
        <v>-5.1000000000000004E-3</v>
      </c>
      <c r="K146">
        <v>48</v>
      </c>
      <c r="U146" s="12"/>
      <c r="V146" s="17"/>
      <c r="W146">
        <v>1</v>
      </c>
      <c r="X146">
        <v>1</v>
      </c>
      <c r="Y146">
        <v>0</v>
      </c>
    </row>
    <row r="147" spans="1:25" x14ac:dyDescent="0.35">
      <c r="A147" t="s">
        <v>40</v>
      </c>
      <c r="B147" t="s">
        <v>223</v>
      </c>
      <c r="C147" t="s">
        <v>40</v>
      </c>
      <c r="D147">
        <v>724</v>
      </c>
      <c r="E147">
        <v>38.44</v>
      </c>
      <c r="F147">
        <v>0.47</v>
      </c>
      <c r="G147">
        <v>810</v>
      </c>
      <c r="H147">
        <v>4.0999999999999996</v>
      </c>
      <c r="I147">
        <v>-5.1000000000000004E-3</v>
      </c>
      <c r="K147">
        <v>48</v>
      </c>
      <c r="U147" s="12"/>
      <c r="V147" s="17"/>
      <c r="W147">
        <v>1</v>
      </c>
      <c r="X147">
        <v>1</v>
      </c>
      <c r="Y147">
        <v>0</v>
      </c>
    </row>
    <row r="148" spans="1:25" x14ac:dyDescent="0.35">
      <c r="A148" t="s">
        <v>78</v>
      </c>
      <c r="B148" t="s">
        <v>274</v>
      </c>
      <c r="C148" t="s">
        <v>78</v>
      </c>
      <c r="D148">
        <v>277</v>
      </c>
      <c r="E148">
        <v>13.211</v>
      </c>
      <c r="F148">
        <v>3.7</v>
      </c>
      <c r="G148">
        <v>515</v>
      </c>
      <c r="H148">
        <v>6.51</v>
      </c>
      <c r="I148">
        <v>-1.26E-2</v>
      </c>
      <c r="K148">
        <v>21</v>
      </c>
      <c r="U148" s="12"/>
      <c r="V148" s="17"/>
      <c r="W148">
        <v>1</v>
      </c>
      <c r="X148">
        <v>1</v>
      </c>
      <c r="Y148">
        <v>0</v>
      </c>
    </row>
    <row r="149" spans="1:25" x14ac:dyDescent="0.35">
      <c r="A149" t="s">
        <v>66</v>
      </c>
      <c r="B149" t="s">
        <v>257</v>
      </c>
      <c r="C149" t="s">
        <v>66</v>
      </c>
      <c r="D149">
        <v>635</v>
      </c>
      <c r="E149">
        <v>27.19</v>
      </c>
      <c r="F149">
        <v>2.8</v>
      </c>
      <c r="G149">
        <v>912</v>
      </c>
      <c r="H149">
        <v>4.09</v>
      </c>
      <c r="I149">
        <v>-4.4999999999999997E-3</v>
      </c>
      <c r="K149">
        <v>42</v>
      </c>
      <c r="U149" s="12">
        <v>528.74766465241407</v>
      </c>
      <c r="V149" s="17">
        <v>0.25706499293474128</v>
      </c>
      <c r="W149">
        <v>1</v>
      </c>
      <c r="X149">
        <v>1</v>
      </c>
      <c r="Y149">
        <v>0</v>
      </c>
    </row>
    <row r="150" spans="1:25" x14ac:dyDescent="0.35">
      <c r="A150" t="s">
        <v>137</v>
      </c>
      <c r="B150" t="s">
        <v>335</v>
      </c>
      <c r="C150" t="s">
        <v>137</v>
      </c>
      <c r="D150">
        <v>26.5</v>
      </c>
      <c r="E150">
        <v>1.125</v>
      </c>
      <c r="F150">
        <v>3.11</v>
      </c>
      <c r="G150">
        <v>1616</v>
      </c>
      <c r="H150">
        <v>3.95</v>
      </c>
      <c r="I150">
        <v>-2.3999999999999998E-3</v>
      </c>
      <c r="K150">
        <v>2</v>
      </c>
      <c r="U150" s="12">
        <v>1303</v>
      </c>
      <c r="V150" s="17">
        <v>0.1797476650827462</v>
      </c>
      <c r="W150">
        <v>1</v>
      </c>
      <c r="X150">
        <v>1</v>
      </c>
      <c r="Y150">
        <v>0</v>
      </c>
    </row>
    <row r="151" spans="1:25" x14ac:dyDescent="0.35">
      <c r="A151" t="s">
        <v>43</v>
      </c>
      <c r="B151" t="s">
        <v>228</v>
      </c>
      <c r="C151" t="s">
        <v>43</v>
      </c>
      <c r="D151">
        <v>348</v>
      </c>
      <c r="E151">
        <v>15.442</v>
      </c>
      <c r="F151">
        <v>3.79</v>
      </c>
      <c r="G151">
        <v>1450</v>
      </c>
      <c r="H151">
        <v>4.0599999999999996</v>
      </c>
      <c r="I151">
        <v>-2.8E-3</v>
      </c>
      <c r="K151">
        <v>29</v>
      </c>
      <c r="U151" s="12"/>
      <c r="V151" s="17"/>
      <c r="W151">
        <v>1</v>
      </c>
      <c r="X151">
        <v>1</v>
      </c>
      <c r="Y151">
        <v>0</v>
      </c>
    </row>
    <row r="152" spans="1:25" x14ac:dyDescent="0.35">
      <c r="A152" t="s">
        <v>79</v>
      </c>
      <c r="B152" t="s">
        <v>275</v>
      </c>
      <c r="C152" t="s">
        <v>79</v>
      </c>
      <c r="D152">
        <v>326</v>
      </c>
      <c r="E152">
        <v>14.964</v>
      </c>
      <c r="F152">
        <v>3.8</v>
      </c>
      <c r="G152">
        <v>513</v>
      </c>
      <c r="H152">
        <v>7.33</v>
      </c>
      <c r="I152">
        <v>-1.43E-2</v>
      </c>
      <c r="K152">
        <v>22</v>
      </c>
      <c r="U152" s="12"/>
      <c r="V152" s="17"/>
      <c r="W152">
        <v>1</v>
      </c>
      <c r="X152">
        <v>1</v>
      </c>
      <c r="Y152">
        <v>0</v>
      </c>
    </row>
    <row r="153" spans="1:25" x14ac:dyDescent="0.35">
      <c r="A153" t="s">
        <v>138</v>
      </c>
      <c r="B153" t="s">
        <v>337</v>
      </c>
      <c r="C153" t="s">
        <v>138</v>
      </c>
      <c r="D153">
        <v>118.3</v>
      </c>
      <c r="E153">
        <v>4.3559999999999999</v>
      </c>
      <c r="F153">
        <v>1.8</v>
      </c>
      <c r="G153">
        <v>1922</v>
      </c>
      <c r="H153">
        <v>4.04</v>
      </c>
      <c r="I153">
        <v>-2.0999999999999999E-3</v>
      </c>
      <c r="J153">
        <v>2</v>
      </c>
      <c r="K153">
        <v>7</v>
      </c>
      <c r="O153">
        <v>8</v>
      </c>
      <c r="P153">
        <v>0</v>
      </c>
      <c r="Q153">
        <v>1.2</v>
      </c>
      <c r="R153">
        <v>0</v>
      </c>
      <c r="S153">
        <v>2</v>
      </c>
      <c r="T153">
        <v>0.5</v>
      </c>
      <c r="U153" s="12"/>
      <c r="V153" s="17"/>
      <c r="W153">
        <v>1</v>
      </c>
      <c r="X153">
        <v>1</v>
      </c>
      <c r="Y153">
        <v>0</v>
      </c>
    </row>
    <row r="154" spans="1:25" x14ac:dyDescent="0.35">
      <c r="A154" t="s">
        <v>36</v>
      </c>
      <c r="B154" t="s">
        <v>214</v>
      </c>
      <c r="C154" t="s">
        <v>36</v>
      </c>
      <c r="D154">
        <v>340</v>
      </c>
      <c r="E154">
        <v>13.82</v>
      </c>
      <c r="F154">
        <v>2.38</v>
      </c>
      <c r="G154">
        <v>1197</v>
      </c>
      <c r="H154">
        <v>4.07</v>
      </c>
      <c r="I154">
        <v>-3.3999999999999998E-3</v>
      </c>
      <c r="K154">
        <v>22</v>
      </c>
      <c r="U154" s="12"/>
      <c r="V154" s="17"/>
      <c r="W154">
        <v>1</v>
      </c>
      <c r="X154">
        <v>1</v>
      </c>
      <c r="Y154">
        <v>0</v>
      </c>
    </row>
    <row r="155" spans="1:25" x14ac:dyDescent="0.35">
      <c r="A155" t="s">
        <v>93</v>
      </c>
      <c r="B155" t="s">
        <v>292</v>
      </c>
      <c r="C155" t="s">
        <v>93</v>
      </c>
      <c r="D155">
        <v>292.8</v>
      </c>
      <c r="E155">
        <v>14.026</v>
      </c>
      <c r="F155">
        <v>1.58</v>
      </c>
      <c r="G155">
        <v>1093</v>
      </c>
      <c r="H155">
        <v>4.01</v>
      </c>
      <c r="I155">
        <v>-3.7000000000000002E-3</v>
      </c>
      <c r="K155">
        <v>21</v>
      </c>
      <c r="U155" s="12"/>
      <c r="V155" s="17"/>
      <c r="W155">
        <v>1</v>
      </c>
      <c r="X155">
        <v>1</v>
      </c>
      <c r="Y155">
        <v>0</v>
      </c>
    </row>
    <row r="156" spans="1:25" x14ac:dyDescent="0.35">
      <c r="A156" t="s">
        <v>94</v>
      </c>
      <c r="B156" t="s">
        <v>293</v>
      </c>
      <c r="C156" t="s">
        <v>94</v>
      </c>
      <c r="D156">
        <v>245</v>
      </c>
      <c r="E156">
        <v>13.45</v>
      </c>
      <c r="F156">
        <v>4.5</v>
      </c>
      <c r="G156">
        <v>370</v>
      </c>
      <c r="H156">
        <v>10</v>
      </c>
      <c r="I156">
        <v>-2.7099999999999999E-2</v>
      </c>
      <c r="K156">
        <v>20</v>
      </c>
      <c r="U156" s="12"/>
      <c r="V156" s="17"/>
      <c r="W156">
        <v>1</v>
      </c>
      <c r="X156">
        <v>1</v>
      </c>
      <c r="Y156">
        <v>0</v>
      </c>
    </row>
    <row r="157" spans="1:25" x14ac:dyDescent="0.35">
      <c r="A157" t="s">
        <v>54</v>
      </c>
      <c r="B157" t="s">
        <v>244</v>
      </c>
      <c r="C157" t="s">
        <v>54</v>
      </c>
      <c r="D157">
        <v>137</v>
      </c>
      <c r="E157">
        <v>6.476</v>
      </c>
      <c r="F157">
        <v>2.2999999999999998</v>
      </c>
      <c r="G157">
        <v>1059</v>
      </c>
      <c r="H157">
        <v>8.65</v>
      </c>
      <c r="I157">
        <v>-8.2000000000000007E-3</v>
      </c>
      <c r="K157">
        <v>10</v>
      </c>
      <c r="U157" s="12">
        <v>630</v>
      </c>
      <c r="V157" s="17">
        <v>0.26315789473684209</v>
      </c>
      <c r="W157">
        <v>1</v>
      </c>
      <c r="X157">
        <v>1</v>
      </c>
      <c r="Y157">
        <v>0</v>
      </c>
    </row>
    <row r="158" spans="1:25" x14ac:dyDescent="0.35">
      <c r="A158" t="s">
        <v>55</v>
      </c>
      <c r="B158" t="s">
        <v>245</v>
      </c>
      <c r="C158" t="s">
        <v>55</v>
      </c>
      <c r="D158">
        <v>87.8</v>
      </c>
      <c r="E158">
        <v>4.008</v>
      </c>
      <c r="F158">
        <v>2.85</v>
      </c>
      <c r="G158">
        <v>1100</v>
      </c>
      <c r="H158">
        <v>4.08</v>
      </c>
      <c r="I158">
        <v>-3.7000000000000002E-3</v>
      </c>
      <c r="K158">
        <v>5</v>
      </c>
      <c r="U158" s="12"/>
      <c r="V158" s="17"/>
      <c r="W158">
        <v>1</v>
      </c>
      <c r="X158">
        <v>1</v>
      </c>
      <c r="Y158">
        <v>0</v>
      </c>
    </row>
    <row r="159" spans="1:25" x14ac:dyDescent="0.35">
      <c r="A159" t="s">
        <v>411</v>
      </c>
      <c r="B159" t="s">
        <v>203</v>
      </c>
      <c r="C159" t="s">
        <v>411</v>
      </c>
      <c r="D159">
        <v>657</v>
      </c>
      <c r="E159">
        <v>29.68</v>
      </c>
      <c r="F159">
        <v>2.4900000000000002</v>
      </c>
      <c r="G159">
        <v>1615</v>
      </c>
      <c r="H159">
        <v>4.05</v>
      </c>
      <c r="I159">
        <v>-2.5000000000000001E-3</v>
      </c>
      <c r="K159">
        <v>51</v>
      </c>
      <c r="U159" s="12"/>
      <c r="V159" s="17"/>
      <c r="W159">
        <v>1</v>
      </c>
      <c r="X159">
        <v>1</v>
      </c>
      <c r="Y159">
        <v>0</v>
      </c>
    </row>
    <row r="160" spans="1:25" x14ac:dyDescent="0.35">
      <c r="A160" t="s">
        <v>412</v>
      </c>
      <c r="B160" t="s">
        <v>204</v>
      </c>
      <c r="C160" t="s">
        <v>412</v>
      </c>
      <c r="D160">
        <v>629</v>
      </c>
      <c r="E160">
        <v>29.55</v>
      </c>
      <c r="F160">
        <v>2.4700000000000002</v>
      </c>
      <c r="G160">
        <v>1615</v>
      </c>
      <c r="H160">
        <v>4.05</v>
      </c>
      <c r="I160">
        <v>-2.5000000000000001E-3</v>
      </c>
      <c r="K160">
        <v>51</v>
      </c>
      <c r="U160" s="12"/>
      <c r="V160" s="17"/>
      <c r="W160">
        <v>1</v>
      </c>
      <c r="X160">
        <v>1</v>
      </c>
      <c r="Y160">
        <v>0</v>
      </c>
    </row>
    <row r="161" spans="1:25" x14ac:dyDescent="0.35">
      <c r="A161" t="s">
        <v>156</v>
      </c>
      <c r="B161" t="s">
        <v>355</v>
      </c>
      <c r="C161" t="s">
        <v>156</v>
      </c>
      <c r="D161">
        <v>52.9</v>
      </c>
      <c r="E161">
        <v>2.3940000000000001</v>
      </c>
      <c r="F161">
        <v>3.1</v>
      </c>
      <c r="G161">
        <v>1395</v>
      </c>
      <c r="H161">
        <v>4.09</v>
      </c>
      <c r="I161">
        <v>-2.8999999999999998E-3</v>
      </c>
      <c r="K161">
        <v>3</v>
      </c>
      <c r="U161" s="12"/>
      <c r="V161" s="17"/>
      <c r="W161">
        <v>1</v>
      </c>
      <c r="X161">
        <v>1</v>
      </c>
      <c r="Y161">
        <v>0</v>
      </c>
    </row>
    <row r="162" spans="1:25" x14ac:dyDescent="0.35">
      <c r="A162" t="s">
        <v>436</v>
      </c>
      <c r="B162" t="s">
        <v>180</v>
      </c>
      <c r="C162" t="s">
        <v>12</v>
      </c>
      <c r="D162">
        <v>269.5</v>
      </c>
      <c r="E162">
        <v>11.313000000000001</v>
      </c>
      <c r="F162">
        <v>2.37</v>
      </c>
      <c r="G162">
        <v>1743</v>
      </c>
      <c r="H162">
        <v>4.9000000000000004</v>
      </c>
      <c r="I162">
        <v>-2.3E-3</v>
      </c>
      <c r="K162">
        <v>20</v>
      </c>
      <c r="U162" s="12">
        <v>902</v>
      </c>
      <c r="V162" s="17">
        <v>0.27468776019983349</v>
      </c>
      <c r="W162">
        <v>1</v>
      </c>
      <c r="X162">
        <v>1</v>
      </c>
      <c r="Y162">
        <v>0</v>
      </c>
    </row>
    <row r="163" spans="1:25" x14ac:dyDescent="0.35">
      <c r="A163" t="s">
        <v>139</v>
      </c>
      <c r="B163" t="s">
        <v>338</v>
      </c>
      <c r="C163" t="s">
        <v>139</v>
      </c>
      <c r="D163">
        <v>105.5</v>
      </c>
      <c r="E163">
        <v>3.2879999999999998</v>
      </c>
      <c r="F163">
        <v>2.4</v>
      </c>
      <c r="G163">
        <v>1700</v>
      </c>
      <c r="H163">
        <v>8.3000000000000007</v>
      </c>
      <c r="I163">
        <v>-4.8999999999999998E-3</v>
      </c>
      <c r="K163">
        <v>5</v>
      </c>
      <c r="U163" s="12"/>
      <c r="V163" s="17"/>
      <c r="W163">
        <v>1</v>
      </c>
      <c r="X163">
        <v>1</v>
      </c>
      <c r="Y163">
        <v>0</v>
      </c>
    </row>
    <row r="164" spans="1:25" x14ac:dyDescent="0.35">
      <c r="A164" t="s">
        <v>95</v>
      </c>
      <c r="B164" t="s">
        <v>294</v>
      </c>
      <c r="C164" t="s">
        <v>95</v>
      </c>
      <c r="D164">
        <v>239</v>
      </c>
      <c r="E164">
        <v>12.804</v>
      </c>
      <c r="F164">
        <v>4.5</v>
      </c>
      <c r="G164">
        <v>370</v>
      </c>
      <c r="H164">
        <v>10</v>
      </c>
      <c r="I164">
        <v>-2.7099999999999999E-2</v>
      </c>
      <c r="K164">
        <v>20</v>
      </c>
      <c r="U164" s="12"/>
      <c r="V164" s="17"/>
      <c r="W164">
        <v>1</v>
      </c>
      <c r="X164">
        <v>1</v>
      </c>
      <c r="Y164">
        <v>0</v>
      </c>
    </row>
    <row r="165" spans="1:25" x14ac:dyDescent="0.35">
      <c r="A165" t="s">
        <v>56</v>
      </c>
      <c r="B165" t="s">
        <v>246</v>
      </c>
      <c r="C165" t="s">
        <v>56</v>
      </c>
      <c r="D165">
        <v>99.3</v>
      </c>
      <c r="E165">
        <v>3.472</v>
      </c>
      <c r="F165">
        <v>2.8</v>
      </c>
      <c r="G165">
        <v>840</v>
      </c>
      <c r="H165">
        <v>4</v>
      </c>
      <c r="I165">
        <v>-4.7999999999999996E-3</v>
      </c>
      <c r="K165">
        <v>5</v>
      </c>
      <c r="U165" s="12"/>
      <c r="V165" s="17"/>
      <c r="W165">
        <v>1</v>
      </c>
      <c r="X165">
        <v>1</v>
      </c>
      <c r="Y165">
        <v>0</v>
      </c>
    </row>
    <row r="166" spans="1:25" x14ac:dyDescent="0.35">
      <c r="A166" t="s">
        <v>356</v>
      </c>
      <c r="B166" t="s">
        <v>357</v>
      </c>
      <c r="C166" t="s">
        <v>356</v>
      </c>
      <c r="D166">
        <v>65.5</v>
      </c>
      <c r="E166">
        <v>1.819</v>
      </c>
      <c r="F166">
        <v>5.68</v>
      </c>
      <c r="G166">
        <v>658</v>
      </c>
      <c r="H166">
        <v>4.17</v>
      </c>
      <c r="I166">
        <v>-6.3E-3</v>
      </c>
      <c r="J166">
        <v>1</v>
      </c>
      <c r="K166">
        <v>2</v>
      </c>
      <c r="L166">
        <v>598</v>
      </c>
      <c r="M166">
        <v>12</v>
      </c>
      <c r="N166">
        <v>4.1000000000000002E-2</v>
      </c>
      <c r="U166" s="12"/>
      <c r="V166" s="17"/>
      <c r="W166">
        <v>1</v>
      </c>
      <c r="X166">
        <v>1</v>
      </c>
      <c r="Y166">
        <v>0</v>
      </c>
    </row>
    <row r="167" spans="1:25" x14ac:dyDescent="0.35">
      <c r="A167" t="s">
        <v>356</v>
      </c>
      <c r="B167" t="s">
        <v>358</v>
      </c>
      <c r="C167" t="s">
        <v>356</v>
      </c>
      <c r="D167">
        <v>57.5</v>
      </c>
      <c r="E167">
        <v>1.738</v>
      </c>
      <c r="F167">
        <v>5.94</v>
      </c>
      <c r="G167">
        <v>658</v>
      </c>
      <c r="H167">
        <v>4.17</v>
      </c>
      <c r="I167">
        <v>-6.3E-3</v>
      </c>
      <c r="J167">
        <v>1</v>
      </c>
      <c r="K167">
        <v>1.875</v>
      </c>
      <c r="L167">
        <v>595</v>
      </c>
      <c r="M167">
        <v>10</v>
      </c>
      <c r="N167">
        <v>1.6E-2</v>
      </c>
      <c r="U167" s="12"/>
      <c r="V167" s="17"/>
      <c r="W167">
        <v>1</v>
      </c>
      <c r="X167">
        <v>1</v>
      </c>
      <c r="Y167">
        <v>0</v>
      </c>
    </row>
    <row r="168" spans="1:25" x14ac:dyDescent="0.35">
      <c r="A168" t="s">
        <v>111</v>
      </c>
      <c r="B168" t="s">
        <v>308</v>
      </c>
      <c r="C168" t="s">
        <v>111</v>
      </c>
      <c r="D168">
        <v>41.43</v>
      </c>
      <c r="E168">
        <v>2.2690000000000001</v>
      </c>
      <c r="F168">
        <v>0</v>
      </c>
      <c r="G168">
        <v>730</v>
      </c>
      <c r="H168">
        <v>6</v>
      </c>
      <c r="I168">
        <v>-8.2000000000000007E-3</v>
      </c>
      <c r="J168">
        <v>1</v>
      </c>
      <c r="K168">
        <v>3</v>
      </c>
      <c r="L168">
        <v>847</v>
      </c>
      <c r="M168">
        <v>4.95</v>
      </c>
      <c r="N168">
        <v>0.1188</v>
      </c>
      <c r="U168" s="12"/>
      <c r="V168" s="17">
        <v>0.25</v>
      </c>
      <c r="W168">
        <v>1</v>
      </c>
      <c r="X168">
        <v>2</v>
      </c>
      <c r="Y168">
        <v>0.16</v>
      </c>
    </row>
    <row r="169" spans="1:25" x14ac:dyDescent="0.35">
      <c r="A169" t="s">
        <v>28</v>
      </c>
      <c r="B169" t="s">
        <v>205</v>
      </c>
      <c r="C169" t="s">
        <v>28</v>
      </c>
      <c r="D169">
        <v>210</v>
      </c>
      <c r="E169">
        <v>9.6509999999999998</v>
      </c>
      <c r="F169">
        <v>3.28</v>
      </c>
      <c r="G169">
        <v>950</v>
      </c>
      <c r="H169">
        <v>4.09</v>
      </c>
      <c r="I169">
        <v>-4.3E-3</v>
      </c>
      <c r="K169">
        <v>12</v>
      </c>
      <c r="U169" s="12"/>
      <c r="V169" s="17"/>
      <c r="W169">
        <v>1</v>
      </c>
      <c r="X169">
        <v>1</v>
      </c>
      <c r="Y169">
        <v>0</v>
      </c>
    </row>
    <row r="170" spans="1:25" x14ac:dyDescent="0.35">
      <c r="A170" t="s">
        <v>152</v>
      </c>
      <c r="B170" t="s">
        <v>351</v>
      </c>
      <c r="C170" t="s">
        <v>152</v>
      </c>
      <c r="D170">
        <v>98</v>
      </c>
      <c r="E170">
        <v>3.1070000000000002</v>
      </c>
      <c r="F170">
        <v>2.44</v>
      </c>
      <c r="G170">
        <v>953</v>
      </c>
      <c r="H170">
        <v>3.88</v>
      </c>
      <c r="I170">
        <v>-4.1000000000000003E-3</v>
      </c>
      <c r="K170">
        <v>5</v>
      </c>
      <c r="U170" s="12"/>
      <c r="V170" s="17"/>
      <c r="W170">
        <v>1</v>
      </c>
      <c r="X170">
        <v>1</v>
      </c>
      <c r="Y170">
        <v>0</v>
      </c>
    </row>
    <row r="171" spans="1:25" x14ac:dyDescent="0.35">
      <c r="A171" t="s">
        <v>57</v>
      </c>
      <c r="B171" t="s">
        <v>247</v>
      </c>
      <c r="C171" t="s">
        <v>57</v>
      </c>
      <c r="D171">
        <v>100.5</v>
      </c>
      <c r="E171">
        <v>3.4940000000000002</v>
      </c>
      <c r="F171">
        <v>2.81</v>
      </c>
      <c r="G171">
        <v>840</v>
      </c>
      <c r="H171">
        <v>4</v>
      </c>
      <c r="I171">
        <v>-4.7999999999999996E-3</v>
      </c>
      <c r="K171">
        <v>5</v>
      </c>
      <c r="U171" s="12"/>
      <c r="V171" s="17"/>
      <c r="W171">
        <v>1</v>
      </c>
      <c r="X171">
        <v>1</v>
      </c>
      <c r="Y171">
        <v>0</v>
      </c>
    </row>
    <row r="172" spans="1:25" x14ac:dyDescent="0.35">
      <c r="A172" t="s">
        <v>67</v>
      </c>
      <c r="B172" t="s">
        <v>258</v>
      </c>
      <c r="C172" t="s">
        <v>67</v>
      </c>
      <c r="D172">
        <v>695</v>
      </c>
      <c r="E172">
        <v>27.49</v>
      </c>
      <c r="F172">
        <v>1.8</v>
      </c>
      <c r="G172">
        <v>890</v>
      </c>
      <c r="H172">
        <v>4.09</v>
      </c>
      <c r="I172">
        <v>-4.5999999999999999E-3</v>
      </c>
      <c r="K172">
        <v>41</v>
      </c>
      <c r="U172" s="12">
        <v>515.99278677702682</v>
      </c>
      <c r="V172" s="17">
        <v>0.25706499293474133</v>
      </c>
      <c r="W172">
        <v>1</v>
      </c>
      <c r="X172">
        <v>1</v>
      </c>
      <c r="Y172">
        <v>0</v>
      </c>
    </row>
    <row r="173" spans="1:25" x14ac:dyDescent="0.35">
      <c r="A173" t="s">
        <v>140</v>
      </c>
      <c r="B173" t="s">
        <v>339</v>
      </c>
      <c r="C173" t="s">
        <v>140</v>
      </c>
      <c r="D173">
        <v>50.5</v>
      </c>
      <c r="E173">
        <v>1.8819999999999999</v>
      </c>
      <c r="F173">
        <v>2.2400000000000002</v>
      </c>
      <c r="G173">
        <v>2220</v>
      </c>
      <c r="H173">
        <v>4.24</v>
      </c>
      <c r="I173">
        <v>-1.9E-3</v>
      </c>
      <c r="K173">
        <v>3</v>
      </c>
      <c r="U173" s="12">
        <v>1124</v>
      </c>
      <c r="V173" s="17">
        <v>0.27783634207405455</v>
      </c>
      <c r="W173">
        <v>1</v>
      </c>
      <c r="X173">
        <v>1</v>
      </c>
      <c r="Y173">
        <v>0</v>
      </c>
    </row>
    <row r="174" spans="1:25" x14ac:dyDescent="0.35">
      <c r="A174" t="s">
        <v>108</v>
      </c>
      <c r="B174" t="s">
        <v>305</v>
      </c>
      <c r="C174" t="s">
        <v>108</v>
      </c>
      <c r="D174">
        <v>214.3</v>
      </c>
      <c r="E174">
        <v>10.871</v>
      </c>
      <c r="F174">
        <v>1.65</v>
      </c>
      <c r="G174">
        <v>583</v>
      </c>
      <c r="H174">
        <v>4.0199999999999996</v>
      </c>
      <c r="I174">
        <v>-6.8999999999999999E-3</v>
      </c>
      <c r="J174">
        <v>2</v>
      </c>
      <c r="K174">
        <v>13</v>
      </c>
      <c r="O174">
        <v>8.65</v>
      </c>
      <c r="P174">
        <v>2.4E-2</v>
      </c>
      <c r="Q174">
        <v>8.5</v>
      </c>
      <c r="R174">
        <v>2.4E-2</v>
      </c>
      <c r="S174">
        <v>3</v>
      </c>
      <c r="T174">
        <v>0.8</v>
      </c>
      <c r="U174" s="12"/>
      <c r="V174" s="17"/>
      <c r="W174">
        <v>1</v>
      </c>
      <c r="X174">
        <v>1</v>
      </c>
      <c r="Y174">
        <v>0</v>
      </c>
    </row>
    <row r="175" spans="1:25" x14ac:dyDescent="0.35">
      <c r="A175" t="s">
        <v>71</v>
      </c>
      <c r="B175" t="s">
        <v>265</v>
      </c>
      <c r="C175" t="s">
        <v>71</v>
      </c>
      <c r="D175">
        <v>425.5</v>
      </c>
      <c r="E175">
        <v>19.899999999999999</v>
      </c>
      <c r="F175">
        <v>2.0499999999999998</v>
      </c>
      <c r="G175">
        <v>2500</v>
      </c>
      <c r="H175">
        <v>4.04</v>
      </c>
      <c r="I175">
        <v>-1.6000000000000001E-3</v>
      </c>
      <c r="K175">
        <v>34</v>
      </c>
      <c r="U175" s="12"/>
      <c r="V175" s="17"/>
      <c r="W175">
        <v>1</v>
      </c>
      <c r="X175">
        <v>1</v>
      </c>
      <c r="Y175">
        <v>0</v>
      </c>
    </row>
    <row r="176" spans="1:25" x14ac:dyDescent="0.35">
      <c r="A176" t="s">
        <v>71</v>
      </c>
      <c r="B176" t="s">
        <v>266</v>
      </c>
      <c r="C176" t="s">
        <v>71</v>
      </c>
      <c r="D176">
        <v>419.5</v>
      </c>
      <c r="E176">
        <v>19.75</v>
      </c>
      <c r="F176">
        <v>2.06</v>
      </c>
      <c r="G176">
        <v>2500</v>
      </c>
      <c r="H176">
        <v>4.04</v>
      </c>
      <c r="I176">
        <v>-1.6000000000000001E-3</v>
      </c>
      <c r="K176">
        <v>34</v>
      </c>
      <c r="U176" s="12"/>
      <c r="V176" s="17"/>
      <c r="W176">
        <v>1</v>
      </c>
      <c r="X176">
        <v>1</v>
      </c>
      <c r="Y176">
        <v>0</v>
      </c>
    </row>
    <row r="177" spans="1:25" x14ac:dyDescent="0.35">
      <c r="A177" t="s">
        <v>153</v>
      </c>
      <c r="B177" t="s">
        <v>352</v>
      </c>
      <c r="C177" t="s">
        <v>153</v>
      </c>
      <c r="D177">
        <v>93.3</v>
      </c>
      <c r="E177">
        <v>2.9430000000000001</v>
      </c>
      <c r="F177">
        <v>4.3899999999999997</v>
      </c>
      <c r="G177">
        <v>1200</v>
      </c>
      <c r="H177">
        <v>4.07</v>
      </c>
      <c r="I177">
        <v>-3.3999999999999998E-3</v>
      </c>
      <c r="K177">
        <v>5</v>
      </c>
      <c r="U177" s="12"/>
      <c r="V177" s="17"/>
      <c r="W177">
        <v>1</v>
      </c>
      <c r="X177">
        <v>1</v>
      </c>
      <c r="Y177">
        <v>0</v>
      </c>
    </row>
    <row r="178" spans="1:25" x14ac:dyDescent="0.35">
      <c r="A178" t="s">
        <v>22</v>
      </c>
      <c r="B178" t="s">
        <v>190</v>
      </c>
      <c r="C178" t="s">
        <v>22</v>
      </c>
      <c r="D178">
        <v>95.4</v>
      </c>
      <c r="E178">
        <v>4.9859999999999998</v>
      </c>
      <c r="F178">
        <v>1.1200000000000001</v>
      </c>
      <c r="G178">
        <v>1640</v>
      </c>
      <c r="H178">
        <v>5.0599999999999996</v>
      </c>
      <c r="I178">
        <v>-3.0999999999999999E-3</v>
      </c>
      <c r="J178">
        <v>2</v>
      </c>
      <c r="K178">
        <v>8</v>
      </c>
      <c r="O178">
        <v>4.75</v>
      </c>
      <c r="P178">
        <v>0.01</v>
      </c>
      <c r="Q178">
        <v>4.75</v>
      </c>
      <c r="R178">
        <v>0.01</v>
      </c>
      <c r="S178">
        <v>1</v>
      </c>
      <c r="T178">
        <v>0.25</v>
      </c>
      <c r="U178" s="12">
        <v>915</v>
      </c>
      <c r="V178" s="17">
        <v>0.27272727272727271</v>
      </c>
      <c r="W178">
        <v>1</v>
      </c>
      <c r="X178">
        <v>1</v>
      </c>
      <c r="Y178">
        <v>0</v>
      </c>
    </row>
    <row r="179" spans="1:25" x14ac:dyDescent="0.35">
      <c r="A179" t="s">
        <v>403</v>
      </c>
      <c r="B179" t="s">
        <v>192</v>
      </c>
      <c r="C179" t="s">
        <v>403</v>
      </c>
      <c r="D179">
        <v>101.5</v>
      </c>
      <c r="E179">
        <v>4.9870000000000001</v>
      </c>
      <c r="F179">
        <v>1.36</v>
      </c>
      <c r="G179">
        <v>1740</v>
      </c>
      <c r="H179">
        <v>4</v>
      </c>
      <c r="I179">
        <v>-2.3E-3</v>
      </c>
      <c r="K179">
        <v>8</v>
      </c>
      <c r="U179" s="12"/>
      <c r="V179" s="17"/>
      <c r="W179">
        <v>1</v>
      </c>
      <c r="X179">
        <v>1</v>
      </c>
      <c r="Y179">
        <v>0</v>
      </c>
    </row>
    <row r="180" spans="1:25" x14ac:dyDescent="0.35">
      <c r="A180" t="s">
        <v>119</v>
      </c>
      <c r="B180" t="s">
        <v>316</v>
      </c>
      <c r="C180" t="s">
        <v>119</v>
      </c>
      <c r="D180">
        <v>910</v>
      </c>
      <c r="E180">
        <v>42.13</v>
      </c>
      <c r="F180">
        <v>4.63</v>
      </c>
      <c r="G180">
        <v>465</v>
      </c>
      <c r="H180">
        <v>4.16</v>
      </c>
      <c r="I180">
        <v>-8.8999999999999999E-3</v>
      </c>
      <c r="K180">
        <v>46</v>
      </c>
      <c r="U180" s="12"/>
      <c r="V180" s="17"/>
      <c r="W180">
        <v>1</v>
      </c>
      <c r="X180">
        <v>1</v>
      </c>
      <c r="Y180">
        <v>0</v>
      </c>
    </row>
    <row r="181" spans="1:25" x14ac:dyDescent="0.35">
      <c r="A181" t="s">
        <v>442</v>
      </c>
      <c r="B181" t="s">
        <v>181</v>
      </c>
      <c r="C181" t="s">
        <v>13</v>
      </c>
      <c r="D181">
        <v>335.3</v>
      </c>
      <c r="E181">
        <v>11.792</v>
      </c>
      <c r="F181">
        <v>2.27</v>
      </c>
      <c r="G181">
        <v>1740</v>
      </c>
      <c r="H181">
        <v>6.68</v>
      </c>
      <c r="I181">
        <v>-3.8E-3</v>
      </c>
      <c r="K181">
        <v>20</v>
      </c>
      <c r="U181" s="12">
        <v>963</v>
      </c>
      <c r="V181" s="17">
        <v>0.27169274537695592</v>
      </c>
      <c r="W181">
        <v>1</v>
      </c>
      <c r="X181">
        <v>1</v>
      </c>
      <c r="Y181">
        <v>0</v>
      </c>
    </row>
    <row r="182" spans="1:25" x14ac:dyDescent="0.35">
      <c r="A182" t="s">
        <v>29</v>
      </c>
      <c r="B182" t="s">
        <v>206</v>
      </c>
      <c r="C182" t="s">
        <v>29</v>
      </c>
      <c r="D182">
        <v>124</v>
      </c>
      <c r="E182">
        <v>5.5650000000000004</v>
      </c>
      <c r="F182">
        <v>1.58</v>
      </c>
      <c r="G182">
        <v>1017</v>
      </c>
      <c r="H182">
        <v>9.85</v>
      </c>
      <c r="I182">
        <v>-9.7000000000000003E-3</v>
      </c>
      <c r="J182">
        <v>1</v>
      </c>
      <c r="K182">
        <v>8</v>
      </c>
      <c r="L182">
        <v>485</v>
      </c>
      <c r="M182">
        <v>0.4</v>
      </c>
      <c r="N182">
        <v>5.0000000000000001E-3</v>
      </c>
      <c r="U182" s="12"/>
      <c r="V182" s="17"/>
      <c r="W182">
        <v>1</v>
      </c>
      <c r="X182">
        <v>1</v>
      </c>
      <c r="Y182">
        <v>0</v>
      </c>
    </row>
    <row r="183" spans="1:25" x14ac:dyDescent="0.35">
      <c r="A183" t="s">
        <v>141</v>
      </c>
      <c r="B183" t="s">
        <v>340</v>
      </c>
      <c r="C183" t="s">
        <v>141</v>
      </c>
      <c r="D183">
        <v>82</v>
      </c>
      <c r="E183">
        <v>3.9780000000000002</v>
      </c>
      <c r="F183">
        <v>1.93</v>
      </c>
      <c r="G183">
        <v>1922</v>
      </c>
      <c r="H183">
        <v>4.04</v>
      </c>
      <c r="I183">
        <v>-2.0999999999999999E-3</v>
      </c>
      <c r="J183">
        <v>2</v>
      </c>
      <c r="K183">
        <v>7</v>
      </c>
      <c r="O183">
        <v>8</v>
      </c>
      <c r="P183">
        <v>0</v>
      </c>
      <c r="Q183">
        <v>1.2</v>
      </c>
      <c r="R183">
        <v>0</v>
      </c>
      <c r="S183">
        <v>2</v>
      </c>
      <c r="T183">
        <v>0.5</v>
      </c>
      <c r="U183" s="12">
        <v>1083</v>
      </c>
      <c r="V183" s="17">
        <v>0.26739690721649484</v>
      </c>
      <c r="W183">
        <v>1</v>
      </c>
      <c r="X183">
        <v>1</v>
      </c>
      <c r="Y183">
        <v>0</v>
      </c>
    </row>
    <row r="184" spans="1:25" x14ac:dyDescent="0.35">
      <c r="A184" t="s">
        <v>30</v>
      </c>
      <c r="B184" t="s">
        <v>207</v>
      </c>
      <c r="C184" t="s">
        <v>30</v>
      </c>
      <c r="D184">
        <v>332</v>
      </c>
      <c r="E184">
        <v>14.696999999999999</v>
      </c>
      <c r="F184">
        <v>3.4</v>
      </c>
      <c r="G184">
        <v>950</v>
      </c>
      <c r="H184">
        <v>4.09</v>
      </c>
      <c r="I184">
        <v>-4.3E-3</v>
      </c>
      <c r="K184">
        <v>19</v>
      </c>
      <c r="U184" s="12"/>
      <c r="V184" s="17"/>
      <c r="W184">
        <v>1</v>
      </c>
      <c r="X184">
        <v>1</v>
      </c>
      <c r="Y184">
        <v>0</v>
      </c>
    </row>
    <row r="185" spans="1:25" x14ac:dyDescent="0.35">
      <c r="A185" t="s">
        <v>120</v>
      </c>
      <c r="B185" t="s">
        <v>317</v>
      </c>
      <c r="C185" t="s">
        <v>120</v>
      </c>
      <c r="D185">
        <v>710</v>
      </c>
      <c r="E185">
        <v>32.869999999999997</v>
      </c>
      <c r="F185">
        <v>1.51</v>
      </c>
      <c r="G185">
        <v>860</v>
      </c>
      <c r="H185">
        <v>4.09</v>
      </c>
      <c r="I185">
        <v>-4.7999999999999996E-3</v>
      </c>
      <c r="K185">
        <v>49</v>
      </c>
      <c r="U185" s="12"/>
      <c r="V185" s="17"/>
      <c r="W185">
        <v>1</v>
      </c>
      <c r="X185">
        <v>1</v>
      </c>
      <c r="Y185">
        <v>0</v>
      </c>
    </row>
    <row r="186" spans="1:25" x14ac:dyDescent="0.35">
      <c r="A186" t="s">
        <v>112</v>
      </c>
      <c r="B186" t="s">
        <v>309</v>
      </c>
      <c r="C186" t="s">
        <v>112</v>
      </c>
      <c r="D186">
        <v>24</v>
      </c>
      <c r="E186">
        <v>1.401</v>
      </c>
      <c r="F186">
        <v>1.58</v>
      </c>
      <c r="G186">
        <v>3090</v>
      </c>
      <c r="H186">
        <v>4.5999999999999996</v>
      </c>
      <c r="I186">
        <v>-1.5E-3</v>
      </c>
      <c r="K186">
        <v>3</v>
      </c>
      <c r="U186" s="12">
        <v>2200</v>
      </c>
      <c r="V186" s="17">
        <v>0.21746575342465754</v>
      </c>
      <c r="W186">
        <v>1</v>
      </c>
      <c r="X186">
        <v>1</v>
      </c>
      <c r="Y186">
        <v>0</v>
      </c>
    </row>
    <row r="187" spans="1:25" x14ac:dyDescent="0.35">
      <c r="A187" t="s">
        <v>84</v>
      </c>
      <c r="B187" t="s">
        <v>282</v>
      </c>
      <c r="C187" t="s">
        <v>84</v>
      </c>
      <c r="D187">
        <v>395</v>
      </c>
      <c r="E187">
        <v>20.3</v>
      </c>
      <c r="F187">
        <v>1.99</v>
      </c>
      <c r="G187">
        <v>870</v>
      </c>
      <c r="H187">
        <v>4.09</v>
      </c>
      <c r="I187">
        <v>-4.7000000000000002E-3</v>
      </c>
      <c r="K187">
        <v>35</v>
      </c>
      <c r="U187" s="12"/>
      <c r="V187" s="17"/>
      <c r="W187">
        <v>1</v>
      </c>
      <c r="X187">
        <v>1</v>
      </c>
      <c r="Y187">
        <v>0</v>
      </c>
    </row>
    <row r="188" spans="1:25" x14ac:dyDescent="0.35">
      <c r="A188" t="s">
        <v>163</v>
      </c>
      <c r="B188" t="s">
        <v>362</v>
      </c>
      <c r="C188" t="s">
        <v>163</v>
      </c>
      <c r="D188">
        <v>32.049999999999997</v>
      </c>
      <c r="E188">
        <v>1.5509999999999999</v>
      </c>
      <c r="F188">
        <v>6.4</v>
      </c>
      <c r="G188">
        <v>145</v>
      </c>
      <c r="H188">
        <v>7</v>
      </c>
      <c r="I188">
        <v>-6.3E-3</v>
      </c>
      <c r="K188">
        <v>1</v>
      </c>
      <c r="U188" s="12"/>
      <c r="V188" s="17"/>
      <c r="W188">
        <v>1</v>
      </c>
      <c r="X188">
        <v>1</v>
      </c>
      <c r="Y188">
        <v>0</v>
      </c>
    </row>
    <row r="189" spans="1:25" x14ac:dyDescent="0.35">
      <c r="A189" t="s">
        <v>158</v>
      </c>
      <c r="B189" t="s">
        <v>361</v>
      </c>
      <c r="C189" t="s">
        <v>158</v>
      </c>
      <c r="D189">
        <v>82.6</v>
      </c>
      <c r="E189">
        <v>3.7519999999999998</v>
      </c>
      <c r="F189">
        <v>11.09</v>
      </c>
      <c r="G189">
        <v>170</v>
      </c>
      <c r="H189">
        <v>5</v>
      </c>
      <c r="I189">
        <v>-2.9399999999999999E-2</v>
      </c>
      <c r="K189">
        <v>2</v>
      </c>
      <c r="U189" s="12"/>
      <c r="V189" s="17"/>
      <c r="W189">
        <v>1</v>
      </c>
      <c r="X189">
        <v>1</v>
      </c>
      <c r="Y189">
        <v>0</v>
      </c>
    </row>
    <row r="190" spans="1:25" x14ac:dyDescent="0.35">
      <c r="A190" t="s">
        <v>96</v>
      </c>
      <c r="B190" t="s">
        <v>297</v>
      </c>
      <c r="C190" t="s">
        <v>96</v>
      </c>
      <c r="D190">
        <v>259</v>
      </c>
      <c r="E190">
        <v>13.664999999999999</v>
      </c>
      <c r="F190">
        <v>1.8</v>
      </c>
      <c r="G190">
        <v>430</v>
      </c>
      <c r="H190">
        <v>6.17</v>
      </c>
      <c r="I190">
        <v>-1.44E-2</v>
      </c>
      <c r="K190">
        <v>21</v>
      </c>
      <c r="U190" s="12"/>
      <c r="V190" s="17"/>
      <c r="W190">
        <v>1</v>
      </c>
      <c r="X190">
        <v>1</v>
      </c>
      <c r="Y190">
        <v>0</v>
      </c>
    </row>
    <row r="191" spans="1:25" x14ac:dyDescent="0.35">
      <c r="A191" t="s">
        <v>142</v>
      </c>
      <c r="B191" t="s">
        <v>341</v>
      </c>
      <c r="C191" t="s">
        <v>142</v>
      </c>
      <c r="D191">
        <v>42.6</v>
      </c>
      <c r="E191">
        <v>1.222</v>
      </c>
      <c r="F191">
        <v>3.57</v>
      </c>
      <c r="G191">
        <v>2000</v>
      </c>
      <c r="H191">
        <v>3.94</v>
      </c>
      <c r="I191">
        <v>-2E-3</v>
      </c>
      <c r="K191">
        <v>2</v>
      </c>
      <c r="U191" s="12"/>
      <c r="V191" s="17"/>
      <c r="W191">
        <v>1</v>
      </c>
      <c r="X191">
        <v>1</v>
      </c>
      <c r="Y191">
        <v>0</v>
      </c>
    </row>
    <row r="192" spans="1:25" x14ac:dyDescent="0.35">
      <c r="A192" t="s">
        <v>19</v>
      </c>
      <c r="B192" t="s">
        <v>187</v>
      </c>
      <c r="C192" t="s">
        <v>19</v>
      </c>
      <c r="D192">
        <v>155.9</v>
      </c>
      <c r="E192">
        <v>4.899</v>
      </c>
      <c r="F192">
        <v>2.86</v>
      </c>
      <c r="G192">
        <v>1256</v>
      </c>
      <c r="H192">
        <v>4.68</v>
      </c>
      <c r="I192">
        <v>-3.7000000000000002E-3</v>
      </c>
      <c r="K192">
        <v>7</v>
      </c>
      <c r="U192" s="12"/>
      <c r="V192" s="17"/>
      <c r="W192">
        <v>1</v>
      </c>
      <c r="X192">
        <v>1</v>
      </c>
      <c r="Y192">
        <v>0</v>
      </c>
    </row>
    <row r="193" spans="1:25" x14ac:dyDescent="0.35">
      <c r="A193" t="s">
        <v>31</v>
      </c>
      <c r="B193" t="s">
        <v>208</v>
      </c>
      <c r="C193" t="s">
        <v>31</v>
      </c>
      <c r="D193">
        <v>390</v>
      </c>
      <c r="E193">
        <v>17.039000000000001</v>
      </c>
      <c r="F193">
        <v>3.41</v>
      </c>
      <c r="G193">
        <v>950</v>
      </c>
      <c r="H193">
        <v>4.09</v>
      </c>
      <c r="I193">
        <v>-4.3E-3</v>
      </c>
      <c r="K193">
        <v>22</v>
      </c>
      <c r="U193" s="12"/>
      <c r="V193" s="17"/>
      <c r="W193">
        <v>1</v>
      </c>
      <c r="X193">
        <v>1</v>
      </c>
      <c r="Y193">
        <v>0</v>
      </c>
    </row>
    <row r="194" spans="1:25" x14ac:dyDescent="0.35">
      <c r="A194" t="s">
        <v>68</v>
      </c>
      <c r="B194" t="s">
        <v>259</v>
      </c>
      <c r="C194" t="s">
        <v>68</v>
      </c>
      <c r="D194">
        <v>553</v>
      </c>
      <c r="E194">
        <v>27.27</v>
      </c>
      <c r="F194">
        <v>2.61</v>
      </c>
      <c r="G194">
        <v>762</v>
      </c>
      <c r="H194">
        <v>4.0999999999999996</v>
      </c>
      <c r="I194">
        <v>-5.4000000000000003E-3</v>
      </c>
      <c r="K194">
        <v>41</v>
      </c>
      <c r="U194" s="12">
        <v>441.78258822931963</v>
      </c>
      <c r="V194" s="17">
        <v>0.25706499293474133</v>
      </c>
      <c r="W194">
        <v>1</v>
      </c>
      <c r="X194">
        <v>1</v>
      </c>
      <c r="Y194">
        <v>0</v>
      </c>
    </row>
    <row r="195" spans="1:25" x14ac:dyDescent="0.35">
      <c r="A195" t="s">
        <v>113</v>
      </c>
      <c r="B195" t="s">
        <v>310</v>
      </c>
      <c r="C195" t="s">
        <v>113</v>
      </c>
      <c r="D195">
        <v>44.1</v>
      </c>
      <c r="E195">
        <v>2.8</v>
      </c>
      <c r="F195">
        <v>0</v>
      </c>
      <c r="G195">
        <v>150</v>
      </c>
      <c r="H195">
        <v>4.3600000000000003</v>
      </c>
      <c r="I195">
        <v>-2.9100000000000001E-2</v>
      </c>
      <c r="K195">
        <v>3</v>
      </c>
      <c r="U195" s="12"/>
      <c r="V195" s="17"/>
      <c r="W195">
        <v>1</v>
      </c>
      <c r="X195">
        <v>1</v>
      </c>
      <c r="Y195">
        <v>0</v>
      </c>
    </row>
    <row r="196" spans="1:25" x14ac:dyDescent="0.35">
      <c r="A196" t="s">
        <v>157</v>
      </c>
      <c r="B196" t="s">
        <v>360</v>
      </c>
      <c r="C196" t="s">
        <v>157</v>
      </c>
      <c r="D196">
        <v>60</v>
      </c>
      <c r="E196">
        <v>1.8180000000000001</v>
      </c>
      <c r="F196">
        <v>4.93</v>
      </c>
      <c r="G196">
        <v>658</v>
      </c>
      <c r="H196">
        <v>4.17</v>
      </c>
      <c r="I196">
        <v>-6.3E-3</v>
      </c>
      <c r="J196">
        <v>1</v>
      </c>
      <c r="K196">
        <v>2</v>
      </c>
      <c r="L196">
        <v>420</v>
      </c>
      <c r="M196">
        <v>10</v>
      </c>
      <c r="N196">
        <v>0</v>
      </c>
      <c r="U196" s="12"/>
      <c r="V196" s="17"/>
      <c r="W196">
        <v>1</v>
      </c>
      <c r="X196">
        <v>1</v>
      </c>
      <c r="Y196">
        <v>0</v>
      </c>
    </row>
    <row r="197" spans="1:25" x14ac:dyDescent="0.35">
      <c r="A197" t="s">
        <v>69</v>
      </c>
      <c r="B197" t="s">
        <v>260</v>
      </c>
      <c r="C197" t="s">
        <v>69</v>
      </c>
      <c r="D197">
        <v>533</v>
      </c>
      <c r="E197">
        <v>26.8</v>
      </c>
      <c r="F197">
        <v>2.66</v>
      </c>
      <c r="G197">
        <v>760</v>
      </c>
      <c r="H197">
        <v>4.0999999999999996</v>
      </c>
      <c r="I197">
        <v>-5.4000000000000003E-3</v>
      </c>
      <c r="K197">
        <v>41</v>
      </c>
      <c r="U197" s="12">
        <v>440.62305387701167</v>
      </c>
      <c r="V197" s="17">
        <v>0.25706499293474133</v>
      </c>
      <c r="W197">
        <v>1</v>
      </c>
      <c r="X197">
        <v>1</v>
      </c>
      <c r="Y197">
        <v>0</v>
      </c>
    </row>
    <row r="198" spans="1:25" x14ac:dyDescent="0.35">
      <c r="A198" t="s">
        <v>97</v>
      </c>
      <c r="B198" t="s">
        <v>298</v>
      </c>
      <c r="C198" t="s">
        <v>97</v>
      </c>
      <c r="D198">
        <v>259</v>
      </c>
      <c r="E198">
        <v>13.51</v>
      </c>
      <c r="F198">
        <v>1.8</v>
      </c>
      <c r="G198">
        <v>430</v>
      </c>
      <c r="H198">
        <v>6.17</v>
      </c>
      <c r="I198">
        <v>-1.44E-2</v>
      </c>
      <c r="K198">
        <v>21</v>
      </c>
      <c r="U198" s="12"/>
      <c r="V198" s="17"/>
      <c r="W198">
        <v>1</v>
      </c>
      <c r="X198">
        <v>1</v>
      </c>
      <c r="Y198">
        <v>0</v>
      </c>
    </row>
    <row r="199" spans="1:25" x14ac:dyDescent="0.35">
      <c r="A199" t="s">
        <v>143</v>
      </c>
      <c r="B199" t="s">
        <v>342</v>
      </c>
      <c r="C199" t="s">
        <v>143</v>
      </c>
      <c r="D199">
        <v>180</v>
      </c>
      <c r="E199">
        <v>4.6820000000000004</v>
      </c>
      <c r="F199">
        <v>3.86</v>
      </c>
      <c r="G199">
        <v>1857</v>
      </c>
      <c r="H199">
        <v>4.05</v>
      </c>
      <c r="I199">
        <v>-2.2000000000000001E-3</v>
      </c>
      <c r="K199">
        <v>7</v>
      </c>
      <c r="U199" s="12"/>
      <c r="V199" s="17"/>
      <c r="W199">
        <v>1</v>
      </c>
      <c r="X199">
        <v>1</v>
      </c>
      <c r="Y199">
        <v>0</v>
      </c>
    </row>
    <row r="200" spans="1:25" x14ac:dyDescent="0.35">
      <c r="A200" t="s">
        <v>38</v>
      </c>
      <c r="B200" t="s">
        <v>216</v>
      </c>
      <c r="C200" t="s">
        <v>38</v>
      </c>
      <c r="D200">
        <v>1890</v>
      </c>
      <c r="E200">
        <v>85.2</v>
      </c>
      <c r="F200">
        <v>2.75</v>
      </c>
      <c r="G200">
        <v>1255</v>
      </c>
      <c r="H200">
        <v>4.8</v>
      </c>
      <c r="I200">
        <v>-3.8E-3</v>
      </c>
      <c r="K200">
        <v>137</v>
      </c>
      <c r="U200" s="12">
        <v>555</v>
      </c>
      <c r="V200" s="17">
        <v>0.22551928783382788</v>
      </c>
      <c r="W200">
        <v>1</v>
      </c>
      <c r="X200">
        <v>1</v>
      </c>
      <c r="Y200">
        <v>0</v>
      </c>
    </row>
    <row r="201" spans="1:25" x14ac:dyDescent="0.35">
      <c r="A201" t="s">
        <v>121</v>
      </c>
      <c r="B201" t="s">
        <v>318</v>
      </c>
      <c r="C201" t="s">
        <v>121</v>
      </c>
      <c r="D201">
        <v>254</v>
      </c>
      <c r="E201">
        <v>10.843999999999999</v>
      </c>
      <c r="F201">
        <v>2.66</v>
      </c>
      <c r="G201">
        <v>900</v>
      </c>
      <c r="H201">
        <v>4</v>
      </c>
      <c r="I201">
        <v>-4.4000000000000003E-3</v>
      </c>
      <c r="K201">
        <v>15</v>
      </c>
      <c r="U201" s="12"/>
      <c r="V201" s="17"/>
      <c r="W201">
        <v>1</v>
      </c>
      <c r="X201">
        <v>1</v>
      </c>
      <c r="Y201">
        <v>0</v>
      </c>
    </row>
    <row r="202" spans="1:25" x14ac:dyDescent="0.35">
      <c r="A202" t="s">
        <v>122</v>
      </c>
      <c r="B202" t="s">
        <v>319</v>
      </c>
      <c r="C202" t="s">
        <v>122</v>
      </c>
      <c r="D202">
        <v>380</v>
      </c>
      <c r="E202">
        <v>19.04</v>
      </c>
      <c r="F202">
        <v>1.49</v>
      </c>
      <c r="G202">
        <v>860</v>
      </c>
      <c r="H202">
        <v>4.09</v>
      </c>
      <c r="I202">
        <v>-4.7999999999999996E-3</v>
      </c>
      <c r="K202">
        <v>25</v>
      </c>
      <c r="U202" s="12"/>
      <c r="V202" s="17"/>
      <c r="W202">
        <v>1</v>
      </c>
      <c r="X202">
        <v>1</v>
      </c>
      <c r="Y202">
        <v>0</v>
      </c>
    </row>
    <row r="203" spans="1:25" x14ac:dyDescent="0.35">
      <c r="A203" t="s">
        <v>58</v>
      </c>
      <c r="B203" t="s">
        <v>248</v>
      </c>
      <c r="C203" t="s">
        <v>58</v>
      </c>
      <c r="D203">
        <v>83.5</v>
      </c>
      <c r="E203">
        <v>3.7629999999999999</v>
      </c>
      <c r="F203">
        <v>2.54</v>
      </c>
      <c r="G203">
        <v>795</v>
      </c>
      <c r="H203">
        <v>4.0999999999999996</v>
      </c>
      <c r="I203">
        <v>-5.1999999999999998E-3</v>
      </c>
      <c r="K203">
        <v>5</v>
      </c>
      <c r="U203" s="12"/>
      <c r="V203" s="17"/>
      <c r="W203">
        <v>1</v>
      </c>
      <c r="X203">
        <v>1</v>
      </c>
      <c r="Y203">
        <v>0</v>
      </c>
    </row>
    <row r="204" spans="1:25" x14ac:dyDescent="0.35">
      <c r="A204" t="s">
        <v>59</v>
      </c>
      <c r="B204" t="s">
        <v>249</v>
      </c>
      <c r="C204" t="s">
        <v>59</v>
      </c>
      <c r="D204">
        <v>82.5</v>
      </c>
      <c r="E204">
        <v>3.9929999999999999</v>
      </c>
      <c r="F204">
        <v>2.54</v>
      </c>
      <c r="G204">
        <v>795</v>
      </c>
      <c r="H204">
        <v>4.0999999999999996</v>
      </c>
      <c r="I204">
        <v>-5.1999999999999998E-3</v>
      </c>
      <c r="K204">
        <v>5</v>
      </c>
      <c r="U204" s="12"/>
      <c r="V204" s="17"/>
      <c r="W204">
        <v>1</v>
      </c>
      <c r="X204">
        <v>1</v>
      </c>
      <c r="Y204">
        <v>0</v>
      </c>
    </row>
    <row r="205" spans="1:25" x14ac:dyDescent="0.35">
      <c r="A205" t="s">
        <v>32</v>
      </c>
      <c r="B205" t="s">
        <v>209</v>
      </c>
      <c r="C205" t="s">
        <v>32</v>
      </c>
      <c r="D205">
        <v>83.03</v>
      </c>
      <c r="E205">
        <v>3.9260000000000002</v>
      </c>
      <c r="F205">
        <v>1.25</v>
      </c>
      <c r="G205">
        <v>2301</v>
      </c>
      <c r="H205">
        <v>4.04</v>
      </c>
      <c r="I205">
        <v>-1.8E-3</v>
      </c>
      <c r="K205">
        <v>6</v>
      </c>
      <c r="U205" s="12">
        <v>666</v>
      </c>
      <c r="V205" s="17">
        <v>0.36468915075172692</v>
      </c>
      <c r="W205">
        <v>1</v>
      </c>
      <c r="X205">
        <v>1</v>
      </c>
      <c r="Y205">
        <v>0</v>
      </c>
    </row>
    <row r="206" spans="1:25" x14ac:dyDescent="0.35">
      <c r="A206" t="s">
        <v>37</v>
      </c>
      <c r="B206" t="s">
        <v>215</v>
      </c>
      <c r="C206" t="s">
        <v>37</v>
      </c>
      <c r="D206">
        <v>298</v>
      </c>
      <c r="E206">
        <v>13.574999999999999</v>
      </c>
      <c r="F206">
        <v>3.12</v>
      </c>
      <c r="G206">
        <v>1044</v>
      </c>
      <c r="H206">
        <v>4</v>
      </c>
      <c r="I206">
        <v>-3.8E-3</v>
      </c>
      <c r="K206">
        <v>22</v>
      </c>
      <c r="U206" s="12"/>
      <c r="V206" s="17">
        <v>0.26</v>
      </c>
      <c r="W206">
        <v>1</v>
      </c>
      <c r="X206">
        <v>1</v>
      </c>
      <c r="Y206">
        <v>0</v>
      </c>
    </row>
    <row r="207" spans="1:25" x14ac:dyDescent="0.35">
      <c r="A207" t="s">
        <v>432</v>
      </c>
      <c r="U207" s="12"/>
    </row>
    <row r="208" spans="1:25" x14ac:dyDescent="0.35">
      <c r="A208" t="s">
        <v>437</v>
      </c>
      <c r="U208" s="12"/>
    </row>
    <row r="209" spans="1:21" x14ac:dyDescent="0.35">
      <c r="A209" t="s">
        <v>438</v>
      </c>
      <c r="U209" s="12"/>
    </row>
    <row r="210" spans="1:21" x14ac:dyDescent="0.35">
      <c r="A210" t="s">
        <v>439</v>
      </c>
      <c r="U210" s="12"/>
    </row>
    <row r="211" spans="1:21" x14ac:dyDescent="0.35">
      <c r="A211" t="s">
        <v>440</v>
      </c>
      <c r="U211" s="12"/>
    </row>
    <row r="212" spans="1:21" x14ac:dyDescent="0.35">
      <c r="A212" t="s">
        <v>441</v>
      </c>
      <c r="U212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EBE9F-B976-472F-B8F5-5990E3840B33}">
  <dimension ref="A1:AN213"/>
  <sheetViews>
    <sheetView topLeftCell="A38" zoomScale="55" zoomScaleNormal="55" workbookViewId="0">
      <selection activeCell="K42" sqref="K42"/>
    </sheetView>
  </sheetViews>
  <sheetFormatPr defaultColWidth="8.7265625" defaultRowHeight="14.5" x14ac:dyDescent="0.35"/>
  <cols>
    <col min="1" max="1" width="21.6328125" bestFit="1" customWidth="1"/>
    <col min="2" max="2" width="12.26953125" bestFit="1" customWidth="1"/>
    <col min="3" max="3" width="21.6328125" bestFit="1" customWidth="1"/>
    <col min="4" max="4" width="9.453125" bestFit="1" customWidth="1"/>
    <col min="5" max="5" width="12.08984375" bestFit="1" customWidth="1"/>
    <col min="6" max="6" width="7.54296875" bestFit="1" customWidth="1"/>
    <col min="7" max="7" width="25.7265625" bestFit="1" customWidth="1"/>
    <col min="9" max="9" width="15.81640625" bestFit="1" customWidth="1"/>
    <col min="10" max="10" width="7.453125" bestFit="1" customWidth="1"/>
    <col min="11" max="13" width="8.453125" bestFit="1" customWidth="1"/>
    <col min="14" max="14" width="6.7265625" bestFit="1" customWidth="1"/>
    <col min="15" max="15" width="15.81640625" bestFit="1" customWidth="1"/>
    <col min="18" max="18" width="4.81640625" bestFit="1" customWidth="1"/>
    <col min="19" max="19" width="15.81640625" bestFit="1" customWidth="1"/>
    <col min="20" max="20" width="7.453125" bestFit="1" customWidth="1"/>
    <col min="21" max="21" width="7.08984375" bestFit="1" customWidth="1"/>
    <col min="22" max="22" width="9.1796875" bestFit="1" customWidth="1"/>
    <col min="23" max="23" width="9" bestFit="1" customWidth="1"/>
    <col min="24" max="24" width="6.1796875" bestFit="1" customWidth="1"/>
    <col min="25" max="25" width="7.08984375" bestFit="1" customWidth="1"/>
    <col min="26" max="26" width="7.1796875" bestFit="1" customWidth="1"/>
    <col min="27" max="27" width="7" bestFit="1" customWidth="1"/>
    <col min="28" max="28" width="4.81640625" bestFit="1" customWidth="1"/>
    <col min="29" max="29" width="5.81640625" bestFit="1" customWidth="1"/>
    <col min="30" max="30" width="1.90625" bestFit="1" customWidth="1"/>
    <col min="31" max="31" width="4.81640625" bestFit="1" customWidth="1"/>
    <col min="32" max="32" width="13.81640625" bestFit="1" customWidth="1"/>
    <col min="33" max="33" width="26.90625" bestFit="1" customWidth="1"/>
    <col min="35" max="35" width="22.26953125" bestFit="1" customWidth="1"/>
    <col min="36" max="36" width="12.26953125" bestFit="1" customWidth="1"/>
    <col min="37" max="37" width="13.6328125" bestFit="1" customWidth="1"/>
    <col min="38" max="38" width="15.453125" bestFit="1" customWidth="1"/>
    <col min="39" max="39" width="12.453125" bestFit="1" customWidth="1"/>
  </cols>
  <sheetData>
    <row r="1" spans="1:40" x14ac:dyDescent="0.35">
      <c r="A1" s="2" t="s">
        <v>466</v>
      </c>
      <c r="B1" s="4" t="s">
        <v>167</v>
      </c>
      <c r="C1" s="4" t="s">
        <v>1</v>
      </c>
      <c r="D1" s="4" t="s">
        <v>444</v>
      </c>
      <c r="E1" s="4" t="s">
        <v>445</v>
      </c>
      <c r="F1" s="4" t="s">
        <v>380</v>
      </c>
      <c r="G1" s="4" t="s">
        <v>446</v>
      </c>
      <c r="H1" s="4" t="s">
        <v>381</v>
      </c>
      <c r="I1" s="4" t="s">
        <v>446</v>
      </c>
      <c r="J1" s="4" t="s">
        <v>447</v>
      </c>
      <c r="K1" s="4" t="s">
        <v>448</v>
      </c>
      <c r="L1" s="4" t="s">
        <v>449</v>
      </c>
      <c r="M1" s="4" t="s">
        <v>450</v>
      </c>
      <c r="N1" s="4" t="s">
        <v>371</v>
      </c>
      <c r="O1" s="4" t="s">
        <v>446</v>
      </c>
      <c r="P1" s="4" t="s">
        <v>0</v>
      </c>
      <c r="Q1" s="4" t="s">
        <v>446</v>
      </c>
      <c r="R1" s="4" t="s">
        <v>369</v>
      </c>
      <c r="S1" s="4" t="s">
        <v>446</v>
      </c>
      <c r="T1" s="4" t="s">
        <v>370</v>
      </c>
      <c r="U1" s="4" t="s">
        <v>382</v>
      </c>
      <c r="V1" s="5" t="s">
        <v>372</v>
      </c>
      <c r="W1" s="5" t="s">
        <v>383</v>
      </c>
      <c r="X1" s="5" t="s">
        <v>373</v>
      </c>
      <c r="Y1" s="5" t="s">
        <v>374</v>
      </c>
      <c r="Z1" s="4" t="s">
        <v>375</v>
      </c>
      <c r="AA1" s="4" t="s">
        <v>376</v>
      </c>
      <c r="AB1" s="2" t="s">
        <v>377</v>
      </c>
      <c r="AC1" s="2" t="s">
        <v>378</v>
      </c>
      <c r="AD1" s="2" t="s">
        <v>164</v>
      </c>
      <c r="AE1" s="2" t="s">
        <v>379</v>
      </c>
      <c r="AF1" s="4" t="s">
        <v>443</v>
      </c>
      <c r="AG1" s="4" t="s">
        <v>446</v>
      </c>
      <c r="AH1" s="4" t="s">
        <v>0</v>
      </c>
      <c r="AI1" s="4" t="s">
        <v>446</v>
      </c>
      <c r="AJ1" s="4" t="s">
        <v>386</v>
      </c>
      <c r="AK1" s="4" t="s">
        <v>446</v>
      </c>
      <c r="AL1" s="19" t="s">
        <v>468</v>
      </c>
      <c r="AM1" s="19" t="s">
        <v>469</v>
      </c>
      <c r="AN1" s="19" t="s">
        <v>470</v>
      </c>
    </row>
    <row r="2" spans="1:40" x14ac:dyDescent="0.35">
      <c r="A2" s="8"/>
      <c r="B2" s="6"/>
      <c r="C2" s="6"/>
      <c r="D2" s="6"/>
      <c r="E2" s="6"/>
      <c r="F2" s="6" t="s">
        <v>451</v>
      </c>
      <c r="G2" s="6"/>
      <c r="H2" s="6" t="s">
        <v>4</v>
      </c>
      <c r="I2" s="6"/>
      <c r="J2" s="6"/>
      <c r="K2" s="6"/>
      <c r="L2" s="6"/>
      <c r="M2" s="6"/>
      <c r="N2" s="6" t="s">
        <v>5</v>
      </c>
      <c r="O2" s="6"/>
      <c r="P2" s="6" t="s">
        <v>6</v>
      </c>
      <c r="Q2" s="6"/>
      <c r="R2" s="6"/>
      <c r="S2" s="6"/>
      <c r="T2" s="6" t="s">
        <v>6</v>
      </c>
      <c r="U2" s="6"/>
      <c r="V2" s="7"/>
      <c r="W2" s="6" t="s">
        <v>7</v>
      </c>
      <c r="X2" s="6" t="s">
        <v>3</v>
      </c>
      <c r="Y2" s="6" t="s">
        <v>4</v>
      </c>
      <c r="Z2" s="8"/>
      <c r="AA2" s="8"/>
      <c r="AB2" s="8"/>
      <c r="AC2" s="1"/>
      <c r="AD2" s="1"/>
      <c r="AE2" s="1"/>
      <c r="AF2" s="6" t="s">
        <v>6</v>
      </c>
      <c r="AG2" s="16"/>
      <c r="AH2" s="6" t="s">
        <v>6</v>
      </c>
      <c r="AI2" s="16"/>
      <c r="AJ2" s="6"/>
      <c r="AK2" s="16"/>
      <c r="AL2" s="8"/>
      <c r="AM2" s="8"/>
      <c r="AN2" s="8"/>
    </row>
    <row r="3" spans="1:40" x14ac:dyDescent="0.35">
      <c r="A3" s="14" t="s">
        <v>45</v>
      </c>
      <c r="B3" s="10" t="s">
        <v>168</v>
      </c>
      <c r="C3" t="s">
        <v>45</v>
      </c>
      <c r="D3">
        <v>-2583.5</v>
      </c>
      <c r="E3">
        <v>2.4300000000000002</v>
      </c>
      <c r="F3">
        <v>170.6</v>
      </c>
      <c r="H3">
        <v>6.4589999999999996</v>
      </c>
      <c r="J3">
        <v>0.30709999999999998</v>
      </c>
      <c r="K3">
        <v>1.6758</v>
      </c>
      <c r="L3">
        <v>-1685.5</v>
      </c>
      <c r="M3">
        <v>-2.1257999999999999</v>
      </c>
      <c r="N3">
        <v>2.11</v>
      </c>
      <c r="P3">
        <v>1060</v>
      </c>
      <c r="R3">
        <v>4.08</v>
      </c>
      <c r="T3">
        <v>-3.8E-3</v>
      </c>
      <c r="V3">
        <v>10</v>
      </c>
      <c r="AF3" s="12">
        <v>587</v>
      </c>
      <c r="AG3" t="s">
        <v>452</v>
      </c>
      <c r="AH3">
        <v>1120</v>
      </c>
      <c r="AI3" t="s">
        <v>452</v>
      </c>
      <c r="AJ3" s="17">
        <f>(2*AF3-3*AH3)/(-6*AH3-2*AF3)</f>
        <v>0.27691917912338487</v>
      </c>
      <c r="AK3" t="s">
        <v>453</v>
      </c>
      <c r="AL3">
        <v>1</v>
      </c>
      <c r="AM3">
        <v>1</v>
      </c>
      <c r="AN3">
        <v>0</v>
      </c>
    </row>
    <row r="4" spans="1:40" x14ac:dyDescent="0.35">
      <c r="A4" s="14" t="s">
        <v>24</v>
      </c>
      <c r="B4" s="10" t="s">
        <v>169</v>
      </c>
      <c r="C4" t="s">
        <v>24</v>
      </c>
      <c r="D4">
        <v>-3865.63</v>
      </c>
      <c r="E4">
        <v>0.94</v>
      </c>
      <c r="F4">
        <v>212.5</v>
      </c>
      <c r="H4">
        <v>9.2539999999999996</v>
      </c>
      <c r="J4">
        <v>0.38540000000000002</v>
      </c>
      <c r="K4">
        <v>0.32090000000000002</v>
      </c>
      <c r="L4">
        <v>-247.5</v>
      </c>
      <c r="M4">
        <v>-2.8898999999999999</v>
      </c>
      <c r="N4">
        <v>2.57</v>
      </c>
      <c r="P4">
        <v>1420</v>
      </c>
      <c r="R4">
        <v>4.0599999999999996</v>
      </c>
      <c r="T4">
        <v>-2.8999999999999998E-3</v>
      </c>
      <c r="V4">
        <v>12</v>
      </c>
      <c r="AF4" s="13"/>
      <c r="AG4" s="2"/>
      <c r="AH4" s="2"/>
      <c r="AI4" s="2"/>
      <c r="AJ4" s="2"/>
      <c r="AK4" s="2"/>
      <c r="AL4">
        <v>1</v>
      </c>
      <c r="AM4">
        <v>1</v>
      </c>
      <c r="AN4">
        <v>0</v>
      </c>
    </row>
    <row r="5" spans="1:40" x14ac:dyDescent="0.35">
      <c r="A5" s="15" t="s">
        <v>41</v>
      </c>
      <c r="B5" s="11" t="s">
        <v>171</v>
      </c>
      <c r="C5" s="9" t="s">
        <v>41</v>
      </c>
      <c r="D5" s="9">
        <v>-1490.85</v>
      </c>
      <c r="E5" s="9">
        <v>0.62</v>
      </c>
      <c r="F5" s="9">
        <v>59.3</v>
      </c>
      <c r="G5" s="9"/>
      <c r="H5" s="9">
        <v>2.6349999999999998</v>
      </c>
      <c r="I5" s="9"/>
      <c r="J5" s="9">
        <v>0.14779999999999999</v>
      </c>
      <c r="K5" s="9">
        <v>0.20150000000000001</v>
      </c>
      <c r="L5" s="9">
        <v>-2395</v>
      </c>
      <c r="M5" s="9">
        <v>-0.80179999999999996</v>
      </c>
      <c r="N5" s="9">
        <v>2.12</v>
      </c>
      <c r="O5" s="9"/>
      <c r="P5" s="9">
        <v>2110</v>
      </c>
      <c r="Q5" s="9"/>
      <c r="R5" s="9">
        <v>4.55</v>
      </c>
      <c r="S5" s="9"/>
      <c r="T5" s="9">
        <v>-2.2000000000000001E-3</v>
      </c>
      <c r="U5" s="9"/>
      <c r="V5" s="18">
        <v>5</v>
      </c>
      <c r="W5" s="9"/>
      <c r="X5" s="9"/>
      <c r="Y5" s="9"/>
      <c r="Z5" s="9"/>
      <c r="AA5" s="9"/>
      <c r="AB5" s="9"/>
      <c r="AC5" s="9"/>
      <c r="AD5" s="9"/>
      <c r="AE5" s="9"/>
      <c r="AF5" s="13"/>
      <c r="AG5" s="2"/>
      <c r="AH5" s="2"/>
      <c r="AI5" s="2"/>
      <c r="AJ5" s="2"/>
      <c r="AK5" s="2"/>
      <c r="AL5">
        <v>1</v>
      </c>
      <c r="AM5">
        <v>1</v>
      </c>
      <c r="AN5">
        <v>0</v>
      </c>
    </row>
    <row r="6" spans="1:40" x14ac:dyDescent="0.35">
      <c r="A6" s="14" t="s">
        <v>98</v>
      </c>
      <c r="B6" s="10" t="s">
        <v>172</v>
      </c>
      <c r="C6" t="s">
        <v>98</v>
      </c>
      <c r="D6">
        <v>-3935.49</v>
      </c>
      <c r="E6">
        <v>1.69</v>
      </c>
      <c r="F6">
        <v>207.4</v>
      </c>
      <c r="H6">
        <v>10.067</v>
      </c>
      <c r="J6">
        <v>0.45200000000000001</v>
      </c>
      <c r="K6">
        <v>-1.3364</v>
      </c>
      <c r="L6">
        <v>-1275.9000000000001</v>
      </c>
      <c r="M6">
        <v>-3.9535999999999998</v>
      </c>
      <c r="N6">
        <v>2.36</v>
      </c>
      <c r="P6">
        <v>541</v>
      </c>
      <c r="R6">
        <v>5.91</v>
      </c>
      <c r="T6">
        <v>-1.09E-2</v>
      </c>
      <c r="U6">
        <v>2</v>
      </c>
      <c r="V6" s="3">
        <v>13</v>
      </c>
      <c r="Z6">
        <v>14</v>
      </c>
      <c r="AA6">
        <v>4.2000000000000003E-2</v>
      </c>
      <c r="AB6">
        <v>13</v>
      </c>
      <c r="AC6">
        <v>4.2000000000000003E-2</v>
      </c>
      <c r="AD6">
        <v>3</v>
      </c>
      <c r="AE6">
        <v>0.9</v>
      </c>
      <c r="AF6" s="12">
        <v>286</v>
      </c>
      <c r="AG6" t="s">
        <v>452</v>
      </c>
      <c r="AH6">
        <v>569</v>
      </c>
      <c r="AI6" t="s">
        <v>452</v>
      </c>
      <c r="AJ6" s="17">
        <f>(2*AF6-3*AH6)/(-6*AH6-2*AF6)</f>
        <v>0.28474661314601102</v>
      </c>
      <c r="AK6" t="s">
        <v>453</v>
      </c>
      <c r="AL6">
        <v>1</v>
      </c>
      <c r="AM6">
        <v>1</v>
      </c>
      <c r="AN6">
        <v>0</v>
      </c>
    </row>
    <row r="7" spans="1:40" x14ac:dyDescent="0.35">
      <c r="A7" s="14" t="s">
        <v>99</v>
      </c>
      <c r="B7" s="10" t="s">
        <v>173</v>
      </c>
      <c r="C7" t="s">
        <v>99</v>
      </c>
      <c r="D7">
        <v>-3921.49</v>
      </c>
      <c r="E7">
        <v>1.68</v>
      </c>
      <c r="F7">
        <v>224.3</v>
      </c>
      <c r="H7">
        <v>10.105</v>
      </c>
      <c r="J7">
        <v>0.45200000000000001</v>
      </c>
      <c r="K7">
        <v>-1.3364</v>
      </c>
      <c r="L7">
        <v>-1275.9000000000001</v>
      </c>
      <c r="M7">
        <v>-3.9535999999999998</v>
      </c>
      <c r="N7">
        <v>2.4</v>
      </c>
      <c r="P7">
        <v>541</v>
      </c>
      <c r="R7">
        <v>5.91</v>
      </c>
      <c r="T7">
        <v>-1.09E-2</v>
      </c>
      <c r="V7" s="3">
        <v>13</v>
      </c>
      <c r="AF7" s="12">
        <v>286</v>
      </c>
      <c r="AG7" t="s">
        <v>452</v>
      </c>
      <c r="AH7">
        <v>569</v>
      </c>
      <c r="AI7" t="s">
        <v>452</v>
      </c>
      <c r="AJ7" s="17">
        <f>(2*AF7-3*AH7)/(-6*AH7-2*AF7)</f>
        <v>0.28474661314601102</v>
      </c>
      <c r="AK7" t="s">
        <v>453</v>
      </c>
      <c r="AL7">
        <v>1</v>
      </c>
      <c r="AM7">
        <v>1</v>
      </c>
      <c r="AN7">
        <v>0</v>
      </c>
    </row>
    <row r="8" spans="1:40" x14ac:dyDescent="0.35">
      <c r="A8" s="14" t="s">
        <v>85</v>
      </c>
      <c r="B8" s="10" t="s">
        <v>276</v>
      </c>
      <c r="C8" t="s">
        <v>85</v>
      </c>
      <c r="D8">
        <v>-8728.65</v>
      </c>
      <c r="E8">
        <v>2.27</v>
      </c>
      <c r="F8">
        <v>439</v>
      </c>
      <c r="H8">
        <v>21.57</v>
      </c>
      <c r="J8">
        <v>1.155</v>
      </c>
      <c r="K8">
        <v>-4.1700000000000001E-2</v>
      </c>
      <c r="L8">
        <v>-4024.4</v>
      </c>
      <c r="M8">
        <v>-9.9528999999999996</v>
      </c>
      <c r="N8">
        <v>2.04</v>
      </c>
      <c r="P8">
        <v>870</v>
      </c>
      <c r="R8">
        <v>4.09</v>
      </c>
      <c r="T8">
        <v>-4.7000000000000002E-3</v>
      </c>
      <c r="V8" s="3">
        <v>36</v>
      </c>
      <c r="AF8" s="13"/>
      <c r="AG8" s="2"/>
      <c r="AH8" s="2"/>
      <c r="AI8" s="2"/>
      <c r="AJ8" s="2"/>
      <c r="AK8" s="2"/>
      <c r="AL8">
        <v>1</v>
      </c>
      <c r="AM8">
        <v>1</v>
      </c>
      <c r="AN8">
        <v>0</v>
      </c>
    </row>
    <row r="9" spans="1:40" x14ac:dyDescent="0.35">
      <c r="A9" s="14" t="s">
        <v>434</v>
      </c>
      <c r="B9" s="10" t="s">
        <v>367</v>
      </c>
      <c r="C9" t="s">
        <v>8</v>
      </c>
      <c r="D9">
        <v>-5260.65</v>
      </c>
      <c r="E9">
        <v>1.31</v>
      </c>
      <c r="F9">
        <v>342</v>
      </c>
      <c r="H9">
        <v>11.525</v>
      </c>
      <c r="J9">
        <v>0.67730000000000001</v>
      </c>
      <c r="K9">
        <v>0</v>
      </c>
      <c r="L9">
        <v>-3772.7</v>
      </c>
      <c r="M9">
        <v>-5.0439999999999996</v>
      </c>
      <c r="N9">
        <v>2.12</v>
      </c>
      <c r="P9">
        <v>1900</v>
      </c>
      <c r="R9">
        <v>6.2</v>
      </c>
      <c r="T9">
        <v>-1.6000000000000001E-3</v>
      </c>
      <c r="V9" s="3">
        <v>20</v>
      </c>
      <c r="AF9" s="12">
        <v>921</v>
      </c>
      <c r="AG9" t="s">
        <v>454</v>
      </c>
      <c r="AH9">
        <v>1751</v>
      </c>
      <c r="AI9" t="s">
        <v>454</v>
      </c>
      <c r="AJ9" s="17">
        <f>(2*AF9-3*AH9)/(-6*AH9-2*AF9)</f>
        <v>0.27623906705539358</v>
      </c>
      <c r="AK9" t="s">
        <v>453</v>
      </c>
      <c r="AL9">
        <v>1</v>
      </c>
      <c r="AM9">
        <v>1</v>
      </c>
      <c r="AN9">
        <v>0</v>
      </c>
    </row>
    <row r="10" spans="1:40" x14ac:dyDescent="0.35">
      <c r="A10" s="14" t="s">
        <v>402</v>
      </c>
      <c r="B10" s="10" t="s">
        <v>191</v>
      </c>
      <c r="C10" t="s">
        <v>402</v>
      </c>
      <c r="D10">
        <v>-2485.5100000000002</v>
      </c>
      <c r="E10">
        <v>0.91</v>
      </c>
      <c r="F10">
        <v>113</v>
      </c>
      <c r="H10">
        <v>5.0830000000000002</v>
      </c>
      <c r="J10">
        <v>0.24479999999999999</v>
      </c>
      <c r="K10">
        <v>9.6799999999999997E-2</v>
      </c>
      <c r="L10">
        <v>-2533.3000000000002</v>
      </c>
      <c r="M10">
        <v>-1.6415999999999999</v>
      </c>
      <c r="N10">
        <v>1.36</v>
      </c>
      <c r="P10">
        <v>1740</v>
      </c>
      <c r="R10">
        <v>4</v>
      </c>
      <c r="T10">
        <v>-2.3E-3</v>
      </c>
      <c r="V10" s="3">
        <v>7.75</v>
      </c>
      <c r="AF10" s="13"/>
      <c r="AG10" s="2"/>
      <c r="AH10" s="2"/>
      <c r="AI10" s="2"/>
      <c r="AJ10" s="2"/>
      <c r="AK10" s="2"/>
      <c r="AL10">
        <v>1</v>
      </c>
      <c r="AM10">
        <v>1</v>
      </c>
      <c r="AN10">
        <v>0</v>
      </c>
    </row>
    <row r="11" spans="1:40" x14ac:dyDescent="0.35">
      <c r="A11" s="14" t="s">
        <v>406</v>
      </c>
      <c r="B11" s="10" t="s">
        <v>224</v>
      </c>
      <c r="C11" t="s">
        <v>406</v>
      </c>
      <c r="D11">
        <v>-1646.76</v>
      </c>
      <c r="E11">
        <v>1.1200000000000001</v>
      </c>
      <c r="F11">
        <v>51.8</v>
      </c>
      <c r="H11">
        <v>2.54</v>
      </c>
      <c r="J11">
        <v>0.13950000000000001</v>
      </c>
      <c r="K11">
        <v>0.58899999999999997</v>
      </c>
      <c r="L11">
        <v>-2460.6</v>
      </c>
      <c r="M11">
        <v>-0.58919999999999995</v>
      </c>
      <c r="N11">
        <v>1.8</v>
      </c>
      <c r="P11">
        <v>2030</v>
      </c>
      <c r="R11">
        <v>4</v>
      </c>
      <c r="T11">
        <v>-2E-3</v>
      </c>
      <c r="V11">
        <v>5</v>
      </c>
      <c r="AF11" s="13"/>
      <c r="AG11" s="2"/>
      <c r="AH11" s="2"/>
      <c r="AI11" s="2"/>
      <c r="AJ11" s="2"/>
      <c r="AK11" s="2"/>
      <c r="AL11">
        <v>1</v>
      </c>
      <c r="AM11">
        <v>1</v>
      </c>
      <c r="AN11">
        <v>0</v>
      </c>
    </row>
    <row r="12" spans="1:40" x14ac:dyDescent="0.35">
      <c r="A12" s="14" t="s">
        <v>80</v>
      </c>
      <c r="B12" s="10" t="s">
        <v>277</v>
      </c>
      <c r="C12" t="s">
        <v>80</v>
      </c>
      <c r="D12">
        <v>-9039.7999999999993</v>
      </c>
      <c r="E12">
        <v>1.96</v>
      </c>
      <c r="F12">
        <v>413</v>
      </c>
      <c r="H12">
        <v>20.71</v>
      </c>
      <c r="J12">
        <v>1.1859999999999999</v>
      </c>
      <c r="K12">
        <v>-0.25990000000000002</v>
      </c>
      <c r="L12">
        <v>-3627.2</v>
      </c>
      <c r="M12">
        <v>-10.677</v>
      </c>
      <c r="N12">
        <v>2</v>
      </c>
      <c r="P12">
        <v>870</v>
      </c>
      <c r="R12">
        <v>4.09</v>
      </c>
      <c r="T12">
        <v>-4.7000000000000002E-3</v>
      </c>
      <c r="V12" s="3">
        <v>36</v>
      </c>
      <c r="AF12" s="13"/>
      <c r="AG12" s="2"/>
      <c r="AH12" s="2"/>
      <c r="AI12" s="2"/>
      <c r="AJ12" s="2"/>
      <c r="AK12" s="2"/>
      <c r="AL12">
        <v>1</v>
      </c>
      <c r="AM12">
        <v>1</v>
      </c>
      <c r="AN12">
        <v>0</v>
      </c>
    </row>
    <row r="13" spans="1:40" x14ac:dyDescent="0.35">
      <c r="A13" s="14" t="s">
        <v>100</v>
      </c>
      <c r="B13" s="10" t="s">
        <v>174</v>
      </c>
      <c r="C13" t="s">
        <v>100</v>
      </c>
      <c r="D13">
        <v>-3307.25</v>
      </c>
      <c r="E13">
        <v>1.68</v>
      </c>
      <c r="F13">
        <v>232</v>
      </c>
      <c r="H13">
        <v>9.74</v>
      </c>
      <c r="J13">
        <v>0.64349999999999996</v>
      </c>
      <c r="K13">
        <v>-1.6067</v>
      </c>
      <c r="L13">
        <v>9302.2999999999993</v>
      </c>
      <c r="M13">
        <v>-9.1796000000000006</v>
      </c>
      <c r="N13">
        <v>2.76</v>
      </c>
      <c r="P13">
        <v>400</v>
      </c>
      <c r="R13">
        <v>4.18</v>
      </c>
      <c r="T13">
        <v>-1.04E-2</v>
      </c>
      <c r="V13" s="3">
        <v>11</v>
      </c>
      <c r="AF13" s="13"/>
      <c r="AG13" s="2"/>
      <c r="AH13" s="2"/>
      <c r="AI13" s="2"/>
      <c r="AJ13" s="2"/>
      <c r="AK13" s="2"/>
      <c r="AL13">
        <v>1</v>
      </c>
      <c r="AM13">
        <v>1</v>
      </c>
      <c r="AN13">
        <v>0</v>
      </c>
    </row>
    <row r="14" spans="1:40" x14ac:dyDescent="0.35">
      <c r="A14" s="14" t="s">
        <v>20</v>
      </c>
      <c r="B14" s="10" t="s">
        <v>188</v>
      </c>
      <c r="C14" t="s">
        <v>20</v>
      </c>
      <c r="D14">
        <v>-2588.7199999999998</v>
      </c>
      <c r="E14">
        <v>0.68</v>
      </c>
      <c r="F14">
        <v>92.7</v>
      </c>
      <c r="H14">
        <v>5.1529999999999996</v>
      </c>
      <c r="J14">
        <v>0.27729999999999999</v>
      </c>
      <c r="K14">
        <v>-0.65880000000000005</v>
      </c>
      <c r="L14">
        <v>-1914.1</v>
      </c>
      <c r="M14">
        <v>-2.2656000000000001</v>
      </c>
      <c r="N14">
        <v>1.81</v>
      </c>
      <c r="P14">
        <v>1442</v>
      </c>
      <c r="R14">
        <v>6.89</v>
      </c>
      <c r="T14">
        <v>-4.7999999999999996E-3</v>
      </c>
      <c r="V14" s="3">
        <v>8</v>
      </c>
      <c r="AF14" s="12">
        <v>991</v>
      </c>
      <c r="AG14" t="s">
        <v>452</v>
      </c>
      <c r="AH14">
        <v>1620</v>
      </c>
      <c r="AI14" t="s">
        <v>452</v>
      </c>
      <c r="AJ14" s="17">
        <f>(2*AF14-3*AH14)/(-6*AH14-2*AF14)</f>
        <v>0.24594086480943428</v>
      </c>
      <c r="AK14" t="s">
        <v>453</v>
      </c>
      <c r="AL14">
        <v>1</v>
      </c>
      <c r="AM14">
        <v>1</v>
      </c>
      <c r="AN14">
        <v>0</v>
      </c>
    </row>
    <row r="15" spans="1:40" x14ac:dyDescent="0.35">
      <c r="A15" s="14" t="s">
        <v>433</v>
      </c>
      <c r="B15" s="10" t="s">
        <v>176</v>
      </c>
      <c r="C15" t="s">
        <v>9</v>
      </c>
      <c r="D15">
        <v>-5769.08</v>
      </c>
      <c r="E15">
        <v>1.56</v>
      </c>
      <c r="F15">
        <v>316.39999999999998</v>
      </c>
      <c r="H15">
        <v>13.204000000000001</v>
      </c>
      <c r="J15">
        <v>0.63859999999999995</v>
      </c>
      <c r="K15">
        <v>0</v>
      </c>
      <c r="L15">
        <v>-4955.1000000000004</v>
      </c>
      <c r="M15">
        <v>-3.9891999999999999</v>
      </c>
      <c r="N15">
        <v>2.86</v>
      </c>
      <c r="P15">
        <v>1588</v>
      </c>
      <c r="R15">
        <v>4.7</v>
      </c>
      <c r="T15">
        <v>-3.5999999999999999E-3</v>
      </c>
      <c r="V15" s="3">
        <v>20</v>
      </c>
      <c r="AF15" s="12">
        <v>860</v>
      </c>
      <c r="AG15" t="s">
        <v>454</v>
      </c>
      <c r="AH15">
        <v>1625</v>
      </c>
      <c r="AI15" t="s">
        <v>454</v>
      </c>
      <c r="AJ15" s="17">
        <f>(2*AF15-3*AH15)/(-6*AH15-2*AF15)</f>
        <v>0.27506538796861379</v>
      </c>
      <c r="AK15" t="s">
        <v>453</v>
      </c>
      <c r="AL15">
        <v>1</v>
      </c>
      <c r="AM15">
        <v>1</v>
      </c>
      <c r="AN15">
        <v>0</v>
      </c>
    </row>
    <row r="16" spans="1:40" x14ac:dyDescent="0.35">
      <c r="A16" s="14" t="s">
        <v>154</v>
      </c>
      <c r="B16" s="10" t="s">
        <v>353</v>
      </c>
      <c r="C16" t="s">
        <v>154</v>
      </c>
      <c r="D16">
        <v>-1434.4</v>
      </c>
      <c r="E16">
        <v>3.5</v>
      </c>
      <c r="F16">
        <v>106.9</v>
      </c>
      <c r="H16">
        <v>4.5940000000000003</v>
      </c>
      <c r="J16">
        <v>0.12870000000000001</v>
      </c>
      <c r="K16">
        <v>-0.85450000000000004</v>
      </c>
      <c r="L16">
        <v>-1223</v>
      </c>
      <c r="M16">
        <v>-0.5605</v>
      </c>
      <c r="N16">
        <v>4.18</v>
      </c>
      <c r="P16">
        <v>543.79999999999995</v>
      </c>
      <c r="R16">
        <v>4.1900000000000004</v>
      </c>
      <c r="T16">
        <v>-7.7000000000000002E-3</v>
      </c>
      <c r="V16" s="3">
        <v>6</v>
      </c>
      <c r="AF16" s="12">
        <v>293</v>
      </c>
      <c r="AG16" t="s">
        <v>452</v>
      </c>
      <c r="AH16">
        <v>549</v>
      </c>
      <c r="AI16" t="s">
        <v>452</v>
      </c>
      <c r="AJ16" s="17">
        <f>(2*AF16-3*AH16)/(-6*AH16-2*AF16)</f>
        <v>0.27345360824742271</v>
      </c>
      <c r="AK16" t="s">
        <v>453</v>
      </c>
      <c r="AL16">
        <v>1</v>
      </c>
      <c r="AM16">
        <v>1</v>
      </c>
      <c r="AN16">
        <v>0</v>
      </c>
    </row>
    <row r="17" spans="1:40" x14ac:dyDescent="0.35">
      <c r="A17" s="14" t="s">
        <v>147</v>
      </c>
      <c r="B17" s="10" t="s">
        <v>346</v>
      </c>
      <c r="C17" t="s">
        <v>147</v>
      </c>
      <c r="D17">
        <v>-1970.62</v>
      </c>
      <c r="E17">
        <v>0.77</v>
      </c>
      <c r="F17">
        <v>188.46</v>
      </c>
      <c r="H17">
        <v>6.6059999999999999</v>
      </c>
      <c r="J17">
        <v>0.34100000000000003</v>
      </c>
      <c r="K17">
        <v>-0.11609999999999999</v>
      </c>
      <c r="L17">
        <v>0</v>
      </c>
      <c r="M17">
        <v>-3.0548000000000002</v>
      </c>
      <c r="N17">
        <v>3.46</v>
      </c>
      <c r="P17">
        <v>914</v>
      </c>
      <c r="R17">
        <v>3.88</v>
      </c>
      <c r="T17">
        <v>-4.3E-3</v>
      </c>
      <c r="U17">
        <v>2</v>
      </c>
      <c r="V17" s="3">
        <v>10</v>
      </c>
      <c r="Z17">
        <v>11.91</v>
      </c>
      <c r="AA17">
        <v>1.6E-2</v>
      </c>
      <c r="AB17">
        <v>11.9</v>
      </c>
      <c r="AC17">
        <v>1.6E-2</v>
      </c>
      <c r="AD17">
        <v>1</v>
      </c>
      <c r="AE17">
        <v>1</v>
      </c>
      <c r="AF17" s="13"/>
      <c r="AG17" s="2"/>
      <c r="AH17" s="2"/>
      <c r="AI17" s="2"/>
      <c r="AJ17" s="2"/>
      <c r="AK17" s="2"/>
      <c r="AL17">
        <v>1</v>
      </c>
      <c r="AM17">
        <v>1</v>
      </c>
      <c r="AN17">
        <v>0</v>
      </c>
    </row>
    <row r="18" spans="1:40" x14ac:dyDescent="0.35">
      <c r="A18" s="14" t="s">
        <v>166</v>
      </c>
      <c r="B18" s="10" t="s">
        <v>267</v>
      </c>
      <c r="C18" t="s">
        <v>166</v>
      </c>
      <c r="D18">
        <v>-5144.2299999999996</v>
      </c>
      <c r="E18">
        <v>3.19</v>
      </c>
      <c r="F18">
        <v>418</v>
      </c>
      <c r="H18">
        <v>15.432</v>
      </c>
      <c r="J18">
        <v>0.81569999999999998</v>
      </c>
      <c r="K18">
        <v>-3.4861</v>
      </c>
      <c r="L18">
        <v>19.8</v>
      </c>
      <c r="M18">
        <v>-7.4667000000000003</v>
      </c>
      <c r="N18">
        <v>3.8</v>
      </c>
      <c r="P18">
        <v>513</v>
      </c>
      <c r="R18">
        <v>7.33</v>
      </c>
      <c r="T18">
        <v>-1.43E-2</v>
      </c>
      <c r="V18" s="3">
        <v>22</v>
      </c>
      <c r="AF18" s="13"/>
      <c r="AG18" s="2"/>
      <c r="AH18" s="2"/>
      <c r="AI18" s="2"/>
      <c r="AJ18" s="2"/>
      <c r="AK18" s="2"/>
      <c r="AL18">
        <v>1</v>
      </c>
      <c r="AM18">
        <v>1</v>
      </c>
      <c r="AN18">
        <v>0</v>
      </c>
    </row>
    <row r="19" spans="1:40" x14ac:dyDescent="0.35">
      <c r="A19" s="14" t="s">
        <v>101</v>
      </c>
      <c r="B19" s="10" t="s">
        <v>175</v>
      </c>
      <c r="C19" t="s">
        <v>101</v>
      </c>
      <c r="D19">
        <v>-4232.7</v>
      </c>
      <c r="E19">
        <v>0.79</v>
      </c>
      <c r="F19">
        <v>200.5</v>
      </c>
      <c r="H19">
        <v>10.079000000000001</v>
      </c>
      <c r="J19">
        <v>0.3705</v>
      </c>
      <c r="K19">
        <v>1.0009999999999999</v>
      </c>
      <c r="L19">
        <v>-4339.1000000000004</v>
      </c>
      <c r="M19">
        <v>-1.9605999999999999</v>
      </c>
      <c r="N19">
        <v>1.41</v>
      </c>
      <c r="P19">
        <v>860</v>
      </c>
      <c r="R19">
        <v>4.09</v>
      </c>
      <c r="T19">
        <v>-4.7999999999999996E-3</v>
      </c>
      <c r="U19">
        <v>2</v>
      </c>
      <c r="V19" s="3">
        <v>13</v>
      </c>
      <c r="Z19">
        <v>42.01</v>
      </c>
      <c r="AA19">
        <v>0.1</v>
      </c>
      <c r="AB19">
        <v>42</v>
      </c>
      <c r="AC19">
        <v>0.1</v>
      </c>
      <c r="AD19">
        <v>1</v>
      </c>
      <c r="AE19">
        <v>2</v>
      </c>
      <c r="AF19" s="12">
        <v>399</v>
      </c>
      <c r="AG19" t="s">
        <v>452</v>
      </c>
      <c r="AH19">
        <v>842</v>
      </c>
      <c r="AI19" t="s">
        <v>452</v>
      </c>
      <c r="AJ19" s="17">
        <f>(2*AF19-3*AH19)/(-6*AH19-2*AF19)</f>
        <v>0.29538461538461541</v>
      </c>
      <c r="AK19" t="s">
        <v>453</v>
      </c>
      <c r="AL19">
        <v>1</v>
      </c>
      <c r="AM19">
        <v>1</v>
      </c>
      <c r="AN19">
        <v>0</v>
      </c>
    </row>
    <row r="20" spans="1:40" x14ac:dyDescent="0.35">
      <c r="A20" s="14" t="s">
        <v>61</v>
      </c>
      <c r="B20" s="10" t="s">
        <v>250</v>
      </c>
      <c r="C20" t="s">
        <v>61</v>
      </c>
      <c r="D20">
        <v>-12066.85</v>
      </c>
      <c r="E20">
        <v>2.48</v>
      </c>
      <c r="F20">
        <v>537</v>
      </c>
      <c r="H20">
        <v>26.54</v>
      </c>
      <c r="J20">
        <v>1.2773000000000001</v>
      </c>
      <c r="K20">
        <v>2.5825</v>
      </c>
      <c r="L20">
        <v>-9704.6</v>
      </c>
      <c r="M20">
        <v>-9.0747</v>
      </c>
      <c r="N20">
        <v>2.52</v>
      </c>
      <c r="P20">
        <v>700</v>
      </c>
      <c r="R20">
        <v>4.1100000000000003</v>
      </c>
      <c r="T20">
        <v>-5.8999999999999999E-3</v>
      </c>
      <c r="V20" s="3">
        <v>41</v>
      </c>
      <c r="AF20" s="12">
        <f>((54498114558.4725)/10^8)*(P20/(940))</f>
        <v>405.83702330777396</v>
      </c>
      <c r="AG20" t="s">
        <v>455</v>
      </c>
      <c r="AJ20" s="17">
        <f>(2*AF20-3*P20)/(-6*P20-2*AF20)</f>
        <v>0.25706499293474128</v>
      </c>
      <c r="AK20" t="s">
        <v>453</v>
      </c>
      <c r="AL20">
        <v>1</v>
      </c>
      <c r="AM20">
        <v>1</v>
      </c>
      <c r="AN20">
        <v>0</v>
      </c>
    </row>
    <row r="21" spans="1:40" x14ac:dyDescent="0.35">
      <c r="A21" s="14" t="s">
        <v>86</v>
      </c>
      <c r="B21" s="10" t="s">
        <v>283</v>
      </c>
      <c r="C21" t="s">
        <v>86</v>
      </c>
      <c r="D21">
        <v>-71416.61</v>
      </c>
      <c r="E21">
        <v>15.14</v>
      </c>
      <c r="F21">
        <v>3600</v>
      </c>
      <c r="H21">
        <v>175.48</v>
      </c>
      <c r="J21">
        <v>9.6210000000000004</v>
      </c>
      <c r="K21">
        <v>-9.1182999999999996</v>
      </c>
      <c r="L21">
        <v>-35941.599999999999</v>
      </c>
      <c r="M21">
        <v>-83.034199999999998</v>
      </c>
      <c r="N21">
        <v>2.6</v>
      </c>
      <c r="P21">
        <v>496</v>
      </c>
      <c r="R21">
        <v>6.31</v>
      </c>
      <c r="T21">
        <v>-1.2699999999999999E-2</v>
      </c>
      <c r="V21" s="3">
        <v>291</v>
      </c>
      <c r="AF21" s="12"/>
      <c r="AL21">
        <v>1</v>
      </c>
      <c r="AM21">
        <v>1</v>
      </c>
      <c r="AN21">
        <v>0</v>
      </c>
    </row>
    <row r="22" spans="1:40" x14ac:dyDescent="0.35">
      <c r="A22" s="14" t="s">
        <v>428</v>
      </c>
      <c r="B22" s="10" t="s">
        <v>456</v>
      </c>
      <c r="C22" t="s">
        <v>426</v>
      </c>
      <c r="F22">
        <v>400.6</v>
      </c>
      <c r="G22" t="s">
        <v>457</v>
      </c>
      <c r="H22">
        <v>32.81</v>
      </c>
      <c r="I22" t="s">
        <v>458</v>
      </c>
      <c r="N22">
        <v>3</v>
      </c>
      <c r="O22" t="s">
        <v>458</v>
      </c>
      <c r="P22">
        <v>846</v>
      </c>
      <c r="Q22" t="s">
        <v>458</v>
      </c>
      <c r="R22">
        <v>6.6</v>
      </c>
      <c r="S22" t="s">
        <v>458</v>
      </c>
      <c r="V22" s="3">
        <v>21</v>
      </c>
      <c r="AF22" s="12">
        <v>1018</v>
      </c>
      <c r="AG22" t="s">
        <v>452</v>
      </c>
      <c r="AH22">
        <v>2123</v>
      </c>
      <c r="AI22" t="s">
        <v>452</v>
      </c>
      <c r="AJ22" s="17">
        <f>(2*AF22-3*AH22)/(-6*AH22-2*AF22)</f>
        <v>0.29328550155678895</v>
      </c>
      <c r="AK22" t="s">
        <v>453</v>
      </c>
      <c r="AL22">
        <v>1</v>
      </c>
      <c r="AM22">
        <v>1</v>
      </c>
      <c r="AN22">
        <v>0</v>
      </c>
    </row>
    <row r="23" spans="1:40" x14ac:dyDescent="0.35">
      <c r="A23" s="14" t="s">
        <v>429</v>
      </c>
      <c r="B23" s="10" t="s">
        <v>384</v>
      </c>
      <c r="C23" t="s">
        <v>385</v>
      </c>
      <c r="F23">
        <v>383.2</v>
      </c>
      <c r="G23" t="s">
        <v>457</v>
      </c>
      <c r="H23">
        <v>31.67</v>
      </c>
      <c r="I23" t="s">
        <v>458</v>
      </c>
      <c r="N23">
        <v>3.29</v>
      </c>
      <c r="O23" t="s">
        <v>458</v>
      </c>
      <c r="P23">
        <v>868</v>
      </c>
      <c r="Q23" t="s">
        <v>458</v>
      </c>
      <c r="R23">
        <v>5.63</v>
      </c>
      <c r="S23" t="s">
        <v>458</v>
      </c>
      <c r="V23" s="3">
        <v>21</v>
      </c>
      <c r="AF23" s="12">
        <v>1018</v>
      </c>
      <c r="AG23" t="s">
        <v>452</v>
      </c>
      <c r="AH23">
        <v>2123</v>
      </c>
      <c r="AI23" t="s">
        <v>452</v>
      </c>
      <c r="AJ23" s="17">
        <f>(2*AF23-3*AH23)/(-6*AH23-2*AF23)</f>
        <v>0.29328550155678895</v>
      </c>
      <c r="AK23" t="s">
        <v>453</v>
      </c>
      <c r="AL23">
        <v>1</v>
      </c>
      <c r="AM23">
        <v>1</v>
      </c>
      <c r="AN23">
        <v>0</v>
      </c>
    </row>
    <row r="24" spans="1:40" x14ac:dyDescent="0.35">
      <c r="A24" s="14" t="s">
        <v>430</v>
      </c>
      <c r="B24" s="10" t="s">
        <v>459</v>
      </c>
      <c r="C24" t="s">
        <v>427</v>
      </c>
      <c r="F24">
        <v>390.4</v>
      </c>
      <c r="G24" t="s">
        <v>460</v>
      </c>
      <c r="H24">
        <v>31.88</v>
      </c>
      <c r="I24" t="s">
        <v>458</v>
      </c>
      <c r="N24">
        <v>3.36</v>
      </c>
      <c r="O24" t="s">
        <v>458</v>
      </c>
      <c r="P24">
        <v>913</v>
      </c>
      <c r="Q24" t="s">
        <v>458</v>
      </c>
      <c r="R24">
        <v>5.55</v>
      </c>
      <c r="S24" t="s">
        <v>458</v>
      </c>
      <c r="V24" s="3">
        <v>21</v>
      </c>
      <c r="AF24" s="12">
        <v>1018</v>
      </c>
      <c r="AG24" t="s">
        <v>452</v>
      </c>
      <c r="AH24">
        <v>2123</v>
      </c>
      <c r="AI24" t="s">
        <v>452</v>
      </c>
      <c r="AJ24" s="17">
        <f>(2*AF24-3*AH24)/(-6*AH24-2*AF24)</f>
        <v>0.29328550155678895</v>
      </c>
      <c r="AK24" t="s">
        <v>453</v>
      </c>
      <c r="AL24">
        <v>1</v>
      </c>
      <c r="AM24">
        <v>1</v>
      </c>
      <c r="AN24">
        <v>0</v>
      </c>
    </row>
    <row r="25" spans="1:40" x14ac:dyDescent="0.35">
      <c r="A25" s="14" t="s">
        <v>148</v>
      </c>
      <c r="B25" s="10" t="s">
        <v>347</v>
      </c>
      <c r="C25" t="s">
        <v>148</v>
      </c>
      <c r="D25">
        <v>-1207.82</v>
      </c>
      <c r="E25">
        <v>0.46</v>
      </c>
      <c r="F25">
        <v>89.8</v>
      </c>
      <c r="H25">
        <v>3.415</v>
      </c>
      <c r="J25">
        <v>0.1923</v>
      </c>
      <c r="K25">
        <v>-0.30520000000000003</v>
      </c>
      <c r="L25">
        <v>1149.7</v>
      </c>
      <c r="M25">
        <v>-2.1183000000000001</v>
      </c>
      <c r="N25">
        <v>6.14</v>
      </c>
      <c r="P25">
        <v>614</v>
      </c>
      <c r="R25">
        <v>5.87</v>
      </c>
      <c r="T25">
        <v>-9.5999999999999992E-3</v>
      </c>
      <c r="U25">
        <v>1</v>
      </c>
      <c r="V25" s="3">
        <v>5</v>
      </c>
      <c r="W25">
        <v>1240</v>
      </c>
      <c r="X25">
        <v>9</v>
      </c>
      <c r="Y25">
        <v>4.4999999999999998E-2</v>
      </c>
      <c r="AF25" s="12">
        <v>385</v>
      </c>
      <c r="AG25" t="s">
        <v>452</v>
      </c>
      <c r="AH25">
        <v>469</v>
      </c>
      <c r="AI25" t="s">
        <v>452</v>
      </c>
      <c r="AJ25" s="17">
        <f>(2*AF25-3*AH25)/(-6*AH25-2*AF25)</f>
        <v>0.177734375</v>
      </c>
      <c r="AK25" t="s">
        <v>453</v>
      </c>
      <c r="AL25">
        <v>1</v>
      </c>
      <c r="AM25">
        <v>1</v>
      </c>
      <c r="AN25">
        <v>0</v>
      </c>
    </row>
    <row r="26" spans="1:40" x14ac:dyDescent="0.35">
      <c r="A26" s="14" t="s">
        <v>123</v>
      </c>
      <c r="B26" s="10" t="s">
        <v>320</v>
      </c>
      <c r="C26" t="s">
        <v>123</v>
      </c>
      <c r="D26">
        <v>-1100.3399999999999</v>
      </c>
      <c r="E26">
        <v>1.63</v>
      </c>
      <c r="F26">
        <v>50.4</v>
      </c>
      <c r="H26">
        <v>2.1150000000000002</v>
      </c>
      <c r="J26">
        <v>0.10349999999999999</v>
      </c>
      <c r="K26">
        <v>-0.45469999999999999</v>
      </c>
      <c r="L26">
        <v>-416.2</v>
      </c>
      <c r="M26">
        <v>-0.71360000000000001</v>
      </c>
      <c r="N26">
        <v>2</v>
      </c>
      <c r="P26">
        <v>953</v>
      </c>
      <c r="R26">
        <v>3.88</v>
      </c>
      <c r="T26">
        <v>-4.1000000000000003E-3</v>
      </c>
      <c r="V26" s="3">
        <v>3</v>
      </c>
      <c r="AF26" s="12"/>
      <c r="AL26">
        <v>1</v>
      </c>
      <c r="AM26">
        <v>1</v>
      </c>
      <c r="AN26">
        <v>0</v>
      </c>
    </row>
    <row r="27" spans="1:40" x14ac:dyDescent="0.35">
      <c r="A27" s="14" t="s">
        <v>124</v>
      </c>
      <c r="B27" s="10" t="s">
        <v>321</v>
      </c>
      <c r="C27" t="s">
        <v>124</v>
      </c>
      <c r="D27">
        <v>-959</v>
      </c>
      <c r="E27">
        <v>1.0900000000000001</v>
      </c>
      <c r="F27">
        <v>113.7</v>
      </c>
      <c r="H27">
        <v>3.137</v>
      </c>
      <c r="J27">
        <v>0.14510000000000001</v>
      </c>
      <c r="K27">
        <v>2.3534000000000002</v>
      </c>
      <c r="L27">
        <v>721.6</v>
      </c>
      <c r="M27">
        <v>-1.0084</v>
      </c>
      <c r="N27">
        <v>2.91</v>
      </c>
      <c r="P27">
        <v>2230</v>
      </c>
      <c r="R27">
        <v>4.04</v>
      </c>
      <c r="T27">
        <v>-1.8E-3</v>
      </c>
      <c r="V27" s="3">
        <v>5</v>
      </c>
      <c r="AF27" s="12"/>
      <c r="AL27">
        <v>1</v>
      </c>
      <c r="AM27">
        <v>1</v>
      </c>
      <c r="AN27">
        <v>0</v>
      </c>
    </row>
    <row r="28" spans="1:40" x14ac:dyDescent="0.35">
      <c r="A28" s="14" t="s">
        <v>144</v>
      </c>
      <c r="B28" s="10" t="s">
        <v>343</v>
      </c>
      <c r="C28" t="s">
        <v>144</v>
      </c>
      <c r="D28">
        <v>-925.65</v>
      </c>
      <c r="E28">
        <v>0.3</v>
      </c>
      <c r="F28">
        <v>63.2</v>
      </c>
      <c r="H28">
        <v>2.4630000000000001</v>
      </c>
      <c r="J28">
        <v>0.15840000000000001</v>
      </c>
      <c r="K28">
        <v>-0.40760000000000002</v>
      </c>
      <c r="L28">
        <v>-1052.3</v>
      </c>
      <c r="M28">
        <v>-1.1713</v>
      </c>
      <c r="N28">
        <v>6.2</v>
      </c>
      <c r="P28">
        <v>415</v>
      </c>
      <c r="R28">
        <v>6.45</v>
      </c>
      <c r="T28">
        <v>-1.55E-2</v>
      </c>
      <c r="V28" s="3">
        <v>5</v>
      </c>
      <c r="AF28" s="12"/>
      <c r="AL28">
        <v>1</v>
      </c>
      <c r="AM28">
        <v>1</v>
      </c>
      <c r="AN28">
        <v>0</v>
      </c>
    </row>
    <row r="29" spans="1:40" x14ac:dyDescent="0.35">
      <c r="A29" s="14" t="s">
        <v>47</v>
      </c>
      <c r="B29" s="10" t="s">
        <v>233</v>
      </c>
      <c r="C29" t="s">
        <v>47</v>
      </c>
      <c r="D29">
        <v>-3002.01</v>
      </c>
      <c r="E29">
        <v>1.74</v>
      </c>
      <c r="F29">
        <v>127</v>
      </c>
      <c r="H29">
        <v>6.05</v>
      </c>
      <c r="J29">
        <v>0.36199999999999999</v>
      </c>
      <c r="K29">
        <v>-1.6943999999999999</v>
      </c>
      <c r="L29">
        <v>-175.9</v>
      </c>
      <c r="M29">
        <v>-3.5657000000000001</v>
      </c>
      <c r="N29">
        <v>2.31</v>
      </c>
      <c r="P29">
        <v>1192</v>
      </c>
      <c r="R29">
        <v>5.19</v>
      </c>
      <c r="T29">
        <v>-4.4000000000000003E-3</v>
      </c>
      <c r="V29" s="3">
        <v>9.5</v>
      </c>
      <c r="AF29" s="12"/>
      <c r="AL29">
        <v>1</v>
      </c>
      <c r="AM29">
        <v>1</v>
      </c>
      <c r="AN29">
        <v>0</v>
      </c>
    </row>
    <row r="30" spans="1:40" x14ac:dyDescent="0.35">
      <c r="A30" s="14" t="s">
        <v>149</v>
      </c>
      <c r="B30" s="10" t="s">
        <v>348</v>
      </c>
      <c r="C30" t="s">
        <v>149</v>
      </c>
      <c r="D30">
        <v>-1207.8800000000001</v>
      </c>
      <c r="E30">
        <v>0.46</v>
      </c>
      <c r="F30">
        <v>92.5</v>
      </c>
      <c r="H30">
        <v>3.6890000000000001</v>
      </c>
      <c r="J30">
        <v>0.1409</v>
      </c>
      <c r="K30">
        <v>0.50290000000000001</v>
      </c>
      <c r="L30">
        <v>-950.7</v>
      </c>
      <c r="M30">
        <v>-0.85840000000000005</v>
      </c>
      <c r="N30">
        <v>2.52</v>
      </c>
      <c r="P30">
        <v>733</v>
      </c>
      <c r="R30">
        <v>4.0599999999999996</v>
      </c>
      <c r="T30">
        <v>-5.4999999999999997E-3</v>
      </c>
      <c r="U30">
        <v>1</v>
      </c>
      <c r="V30" s="3">
        <v>5</v>
      </c>
      <c r="W30">
        <v>1240</v>
      </c>
      <c r="X30">
        <v>10</v>
      </c>
      <c r="Y30">
        <v>0.04</v>
      </c>
      <c r="AF30" s="12">
        <v>320</v>
      </c>
      <c r="AG30" t="s">
        <v>452</v>
      </c>
      <c r="AH30">
        <v>733</v>
      </c>
      <c r="AI30" t="s">
        <v>452</v>
      </c>
      <c r="AJ30" s="17">
        <f>(2*AF30-3*AH30)/(-6*AH30-2*AF30)</f>
        <v>0.30944819372766968</v>
      </c>
      <c r="AK30" t="s">
        <v>453</v>
      </c>
      <c r="AL30">
        <v>1</v>
      </c>
      <c r="AM30">
        <v>1</v>
      </c>
      <c r="AN30">
        <v>0</v>
      </c>
    </row>
    <row r="31" spans="1:40" x14ac:dyDescent="0.35">
      <c r="A31" s="14" t="s">
        <v>407</v>
      </c>
      <c r="B31" s="10" t="s">
        <v>225</v>
      </c>
      <c r="C31" t="s">
        <v>407</v>
      </c>
      <c r="D31">
        <v>-1541.73</v>
      </c>
      <c r="E31">
        <v>1.8</v>
      </c>
      <c r="F31">
        <v>73.5</v>
      </c>
      <c r="H31">
        <v>2.7450000000000001</v>
      </c>
      <c r="J31">
        <v>0.1593</v>
      </c>
      <c r="K31">
        <v>0</v>
      </c>
      <c r="L31">
        <v>-967.3</v>
      </c>
      <c r="M31">
        <v>-1.0753999999999999</v>
      </c>
      <c r="N31">
        <v>1.87</v>
      </c>
      <c r="P31">
        <v>2360</v>
      </c>
      <c r="R31">
        <v>3.9</v>
      </c>
      <c r="T31">
        <v>-1.6000000000000001E-3</v>
      </c>
      <c r="V31">
        <v>5</v>
      </c>
      <c r="AF31" s="12">
        <v>1250</v>
      </c>
      <c r="AG31" t="s">
        <v>461</v>
      </c>
      <c r="AH31">
        <v>2270</v>
      </c>
      <c r="AI31" t="s">
        <v>461</v>
      </c>
      <c r="AJ31" s="17">
        <f>(2*AF31-3*AH31)/(-6*AH31-2*AF31)</f>
        <v>0.2673697270471464</v>
      </c>
      <c r="AK31" t="s">
        <v>453</v>
      </c>
      <c r="AL31">
        <v>1</v>
      </c>
      <c r="AM31">
        <v>1</v>
      </c>
      <c r="AN31">
        <v>0</v>
      </c>
    </row>
    <row r="32" spans="1:40" x14ac:dyDescent="0.35">
      <c r="A32" s="14" t="s">
        <v>102</v>
      </c>
      <c r="B32" s="10" t="s">
        <v>299</v>
      </c>
      <c r="C32" t="s">
        <v>102</v>
      </c>
      <c r="D32">
        <v>-2077.9899999999998</v>
      </c>
      <c r="E32">
        <v>1.76</v>
      </c>
      <c r="F32">
        <v>135</v>
      </c>
      <c r="H32">
        <v>5.67</v>
      </c>
      <c r="J32">
        <v>0.22919999999999999</v>
      </c>
      <c r="K32">
        <v>1.1876</v>
      </c>
      <c r="L32">
        <v>0</v>
      </c>
      <c r="M32">
        <v>-1.9706999999999999</v>
      </c>
      <c r="N32">
        <v>4.67</v>
      </c>
      <c r="P32">
        <v>465</v>
      </c>
      <c r="R32">
        <v>4.16</v>
      </c>
      <c r="T32">
        <v>-8.8999999999999999E-3</v>
      </c>
      <c r="V32" s="3">
        <v>7</v>
      </c>
      <c r="AF32" s="12"/>
      <c r="AL32">
        <v>1</v>
      </c>
      <c r="AM32">
        <v>1</v>
      </c>
      <c r="AN32">
        <v>0</v>
      </c>
    </row>
    <row r="33" spans="1:40" x14ac:dyDescent="0.35">
      <c r="A33" s="14" t="s">
        <v>103</v>
      </c>
      <c r="B33" s="10" t="s">
        <v>300</v>
      </c>
      <c r="C33" t="s">
        <v>103</v>
      </c>
      <c r="D33">
        <v>-2091.6999999999998</v>
      </c>
      <c r="E33">
        <v>1.76</v>
      </c>
      <c r="F33">
        <v>118.7</v>
      </c>
      <c r="H33">
        <v>5.6029999999999998</v>
      </c>
      <c r="J33">
        <v>0.11609999999999999</v>
      </c>
      <c r="K33">
        <v>8.6021000000000001</v>
      </c>
      <c r="L33">
        <v>-1992.7</v>
      </c>
      <c r="M33">
        <v>0</v>
      </c>
      <c r="N33">
        <v>4.5</v>
      </c>
      <c r="P33">
        <v>465</v>
      </c>
      <c r="R33">
        <v>4.16</v>
      </c>
      <c r="T33">
        <v>-8.8999999999999999E-3</v>
      </c>
      <c r="V33" s="3">
        <v>7</v>
      </c>
      <c r="AF33" s="12"/>
      <c r="AL33">
        <v>1</v>
      </c>
      <c r="AM33">
        <v>1</v>
      </c>
      <c r="AN33">
        <v>0</v>
      </c>
    </row>
    <row r="34" spans="1:40" x14ac:dyDescent="0.35">
      <c r="A34" s="14" t="s">
        <v>42</v>
      </c>
      <c r="B34" s="10" t="s">
        <v>368</v>
      </c>
      <c r="C34" t="s">
        <v>42</v>
      </c>
      <c r="D34">
        <v>-2496.17</v>
      </c>
      <c r="E34">
        <v>2.81</v>
      </c>
      <c r="F34">
        <v>99.5</v>
      </c>
      <c r="H34">
        <v>4.8179999999999996</v>
      </c>
      <c r="J34">
        <v>0.2056</v>
      </c>
      <c r="K34">
        <v>0.60340000000000005</v>
      </c>
      <c r="L34">
        <v>-5517.7</v>
      </c>
      <c r="M34">
        <v>-0.35260000000000002</v>
      </c>
      <c r="N34">
        <v>1.58</v>
      </c>
      <c r="P34">
        <v>1782</v>
      </c>
      <c r="R34">
        <v>4</v>
      </c>
      <c r="T34">
        <v>-2.2000000000000001E-3</v>
      </c>
      <c r="V34" s="3">
        <v>8</v>
      </c>
      <c r="AF34" s="12"/>
      <c r="AL34">
        <v>1</v>
      </c>
      <c r="AM34">
        <v>1</v>
      </c>
      <c r="AN34">
        <v>0</v>
      </c>
    </row>
    <row r="35" spans="1:40" x14ac:dyDescent="0.35">
      <c r="A35" s="14" t="s">
        <v>48</v>
      </c>
      <c r="B35" s="10" t="s">
        <v>234</v>
      </c>
      <c r="C35" t="s">
        <v>48</v>
      </c>
      <c r="D35">
        <v>-3310.14</v>
      </c>
      <c r="E35">
        <v>0.8</v>
      </c>
      <c r="F35">
        <v>135</v>
      </c>
      <c r="H35">
        <v>6.3559999999999999</v>
      </c>
      <c r="J35">
        <v>0.34760000000000002</v>
      </c>
      <c r="K35">
        <v>-0.69740000000000002</v>
      </c>
      <c r="L35">
        <v>-1781.6</v>
      </c>
      <c r="M35">
        <v>-2.7574999999999998</v>
      </c>
      <c r="N35">
        <v>2.08</v>
      </c>
      <c r="P35">
        <v>1192</v>
      </c>
      <c r="R35">
        <v>5.19</v>
      </c>
      <c r="T35">
        <v>-4.4000000000000003E-3</v>
      </c>
      <c r="U35">
        <v>2</v>
      </c>
      <c r="V35" s="3">
        <v>10</v>
      </c>
      <c r="Z35">
        <v>3.8</v>
      </c>
      <c r="AA35">
        <v>0.01</v>
      </c>
      <c r="AB35">
        <v>3.8</v>
      </c>
      <c r="AC35">
        <v>0.01</v>
      </c>
      <c r="AD35">
        <v>1</v>
      </c>
      <c r="AE35">
        <v>0.25</v>
      </c>
      <c r="AF35" s="12"/>
      <c r="AL35">
        <v>1</v>
      </c>
      <c r="AM35">
        <v>1</v>
      </c>
      <c r="AN35">
        <v>0</v>
      </c>
    </row>
    <row r="36" spans="1:40" x14ac:dyDescent="0.35">
      <c r="A36" s="14" t="s">
        <v>72</v>
      </c>
      <c r="B36" s="10" t="s">
        <v>268</v>
      </c>
      <c r="C36" t="s">
        <v>72</v>
      </c>
      <c r="D36">
        <v>-5834.87</v>
      </c>
      <c r="E36">
        <v>2.83</v>
      </c>
      <c r="F36">
        <v>290</v>
      </c>
      <c r="H36">
        <v>13.957000000000001</v>
      </c>
      <c r="J36">
        <v>0.74119999999999997</v>
      </c>
      <c r="K36">
        <v>-1.8748</v>
      </c>
      <c r="L36">
        <v>-2368.8000000000002</v>
      </c>
      <c r="M36">
        <v>-6.6169000000000002</v>
      </c>
      <c r="N36">
        <v>3.07</v>
      </c>
      <c r="P36">
        <v>700</v>
      </c>
      <c r="R36">
        <v>4.1100000000000003</v>
      </c>
      <c r="T36">
        <v>-5.8999999999999999E-3</v>
      </c>
      <c r="V36" s="3">
        <v>21</v>
      </c>
      <c r="AF36" s="12"/>
      <c r="AL36">
        <v>1</v>
      </c>
      <c r="AM36">
        <v>1</v>
      </c>
      <c r="AN36">
        <v>0</v>
      </c>
    </row>
    <row r="37" spans="1:40" x14ac:dyDescent="0.35">
      <c r="A37" s="14" t="s">
        <v>87</v>
      </c>
      <c r="B37" s="10" t="s">
        <v>284</v>
      </c>
      <c r="C37" t="s">
        <v>87</v>
      </c>
      <c r="D37">
        <v>-4360.96</v>
      </c>
      <c r="E37">
        <v>0.98</v>
      </c>
      <c r="F37">
        <v>221.3</v>
      </c>
      <c r="H37">
        <v>10.746</v>
      </c>
      <c r="J37">
        <v>0.62470000000000003</v>
      </c>
      <c r="K37">
        <v>-2.077</v>
      </c>
      <c r="L37">
        <v>-1721.8</v>
      </c>
      <c r="M37">
        <v>-5.6193999999999997</v>
      </c>
      <c r="N37">
        <v>2.2000000000000002</v>
      </c>
      <c r="P37">
        <v>628</v>
      </c>
      <c r="R37">
        <v>4</v>
      </c>
      <c r="T37">
        <v>-6.4000000000000003E-3</v>
      </c>
      <c r="V37" s="3">
        <v>18</v>
      </c>
      <c r="AF37" s="12"/>
      <c r="AL37">
        <v>1</v>
      </c>
      <c r="AM37">
        <v>1</v>
      </c>
      <c r="AN37">
        <v>0</v>
      </c>
    </row>
    <row r="38" spans="1:40" x14ac:dyDescent="0.35">
      <c r="A38" s="14" t="s">
        <v>81</v>
      </c>
      <c r="B38" s="10" t="s">
        <v>278</v>
      </c>
      <c r="C38" t="s">
        <v>81</v>
      </c>
      <c r="D38">
        <v>-8909.23</v>
      </c>
      <c r="E38">
        <v>1.55</v>
      </c>
      <c r="F38">
        <v>437</v>
      </c>
      <c r="H38">
        <v>21.14</v>
      </c>
      <c r="J38">
        <v>1.1708000000000001</v>
      </c>
      <c r="K38">
        <v>-0.15079999999999999</v>
      </c>
      <c r="L38">
        <v>-3825.8</v>
      </c>
      <c r="M38">
        <v>-10.315</v>
      </c>
      <c r="N38">
        <v>2.04</v>
      </c>
      <c r="P38">
        <v>870</v>
      </c>
      <c r="R38">
        <v>4.09</v>
      </c>
      <c r="T38">
        <v>-4.7000000000000002E-3</v>
      </c>
      <c r="V38" s="3">
        <v>36</v>
      </c>
      <c r="AF38" s="12"/>
      <c r="AL38">
        <v>1</v>
      </c>
      <c r="AM38">
        <v>1</v>
      </c>
      <c r="AN38">
        <v>0</v>
      </c>
    </row>
    <row r="39" spans="1:40" x14ac:dyDescent="0.35">
      <c r="A39" s="14" t="s">
        <v>44</v>
      </c>
      <c r="B39" s="10" t="s">
        <v>235</v>
      </c>
      <c r="C39" t="s">
        <v>44</v>
      </c>
      <c r="D39">
        <v>-3091.12</v>
      </c>
      <c r="E39">
        <v>0.66</v>
      </c>
      <c r="F39">
        <v>132</v>
      </c>
      <c r="H39">
        <v>6.2640000000000002</v>
      </c>
      <c r="J39">
        <v>0.30599999999999999</v>
      </c>
      <c r="K39">
        <v>-0.37930000000000003</v>
      </c>
      <c r="L39">
        <v>-3041.7</v>
      </c>
      <c r="M39">
        <v>-1.8521000000000001</v>
      </c>
      <c r="N39">
        <v>2.11</v>
      </c>
      <c r="P39">
        <v>1059</v>
      </c>
      <c r="R39">
        <v>8.65</v>
      </c>
      <c r="T39">
        <v>-8.2000000000000007E-3</v>
      </c>
      <c r="V39" s="3">
        <v>10</v>
      </c>
      <c r="AF39" s="12">
        <f>770</f>
        <v>770</v>
      </c>
      <c r="AG39" t="s">
        <v>461</v>
      </c>
      <c r="AH39">
        <v>1040</v>
      </c>
      <c r="AI39" t="s">
        <v>461</v>
      </c>
      <c r="AJ39" s="17">
        <f>(2*AF39-3*AH39)/(-6*AH39-2*AF39)</f>
        <v>0.20308483290488433</v>
      </c>
      <c r="AK39" t="s">
        <v>453</v>
      </c>
      <c r="AL39">
        <v>1</v>
      </c>
      <c r="AM39">
        <v>1</v>
      </c>
      <c r="AN39">
        <v>0</v>
      </c>
    </row>
    <row r="40" spans="1:40" x14ac:dyDescent="0.35">
      <c r="A40" s="14" t="s">
        <v>49</v>
      </c>
      <c r="B40" s="10" t="s">
        <v>236</v>
      </c>
      <c r="C40" t="s">
        <v>49</v>
      </c>
      <c r="D40">
        <v>-3082.74</v>
      </c>
      <c r="E40">
        <v>0.67</v>
      </c>
      <c r="F40">
        <v>131.69999999999999</v>
      </c>
      <c r="H40">
        <v>6.0990000000000002</v>
      </c>
      <c r="J40">
        <v>0.35620000000000002</v>
      </c>
      <c r="K40">
        <v>-0.29899999999999999</v>
      </c>
      <c r="L40">
        <v>-596.9</v>
      </c>
      <c r="M40">
        <v>-3.1852999999999998</v>
      </c>
      <c r="N40">
        <v>2.2599999999999998</v>
      </c>
      <c r="P40">
        <v>1500</v>
      </c>
      <c r="R40">
        <v>5.5</v>
      </c>
      <c r="T40">
        <v>-3.5999999999999999E-3</v>
      </c>
      <c r="V40" s="3">
        <v>10</v>
      </c>
      <c r="AF40" s="12">
        <f>770</f>
        <v>770</v>
      </c>
      <c r="AG40" t="s">
        <v>461</v>
      </c>
      <c r="AH40">
        <v>1040</v>
      </c>
      <c r="AI40" t="s">
        <v>461</v>
      </c>
      <c r="AJ40" s="17">
        <f>(2*AF40-3*AH40)/(-6*AH40-2*AF40)</f>
        <v>0.20308483290488433</v>
      </c>
      <c r="AK40" t="s">
        <v>453</v>
      </c>
      <c r="AL40">
        <v>1</v>
      </c>
      <c r="AM40">
        <v>1</v>
      </c>
      <c r="AN40">
        <v>0</v>
      </c>
    </row>
    <row r="41" spans="1:40" x14ac:dyDescent="0.35">
      <c r="A41" s="14" t="s">
        <v>14</v>
      </c>
      <c r="B41" s="10" t="s">
        <v>182</v>
      </c>
      <c r="C41" t="s">
        <v>14</v>
      </c>
      <c r="D41">
        <v>-9609.82</v>
      </c>
      <c r="E41">
        <v>2.4900000000000002</v>
      </c>
      <c r="F41">
        <v>443</v>
      </c>
      <c r="H41">
        <v>19.785</v>
      </c>
      <c r="J41">
        <v>1.07</v>
      </c>
      <c r="K41">
        <v>-1.6533</v>
      </c>
      <c r="L41">
        <v>-7899.6</v>
      </c>
      <c r="M41">
        <v>-7.3738999999999999</v>
      </c>
      <c r="N41">
        <v>2.91</v>
      </c>
      <c r="P41">
        <v>1194</v>
      </c>
      <c r="R41">
        <v>4.79</v>
      </c>
      <c r="T41">
        <v>-4.0000000000000001E-3</v>
      </c>
      <c r="V41" s="3">
        <v>33</v>
      </c>
      <c r="AF41" s="12"/>
      <c r="AL41">
        <v>1</v>
      </c>
      <c r="AM41">
        <v>1</v>
      </c>
      <c r="AN41">
        <v>0</v>
      </c>
    </row>
    <row r="42" spans="1:40" x14ac:dyDescent="0.35">
      <c r="A42" s="14" t="s">
        <v>33</v>
      </c>
      <c r="B42" s="10" t="s">
        <v>210</v>
      </c>
      <c r="C42" t="s">
        <v>33</v>
      </c>
      <c r="D42">
        <v>-6895.42</v>
      </c>
      <c r="E42">
        <v>1.31</v>
      </c>
      <c r="F42">
        <v>301</v>
      </c>
      <c r="H42">
        <v>13.648572608083876</v>
      </c>
      <c r="J42">
        <v>0.63090000000000002</v>
      </c>
      <c r="K42">
        <v>1.3693</v>
      </c>
      <c r="L42">
        <v>-6645.8</v>
      </c>
      <c r="M42">
        <v>-3.7311000000000001</v>
      </c>
      <c r="N42">
        <v>2.1559499999999998</v>
      </c>
      <c r="O42" t="s">
        <v>471</v>
      </c>
      <c r="P42">
        <v>1425.5325</v>
      </c>
      <c r="Q42" t="s">
        <v>471</v>
      </c>
      <c r="R42">
        <v>8.4427000000000003</v>
      </c>
      <c r="S42" t="s">
        <v>471</v>
      </c>
      <c r="T42">
        <v>-5.9220000000000002E-2</v>
      </c>
      <c r="V42">
        <v>22</v>
      </c>
      <c r="AF42" s="12"/>
      <c r="AJ42">
        <v>0.26</v>
      </c>
      <c r="AK42" t="s">
        <v>462</v>
      </c>
      <c r="AL42">
        <v>1</v>
      </c>
      <c r="AM42">
        <v>1</v>
      </c>
      <c r="AN42">
        <v>0</v>
      </c>
    </row>
    <row r="43" spans="1:40" x14ac:dyDescent="0.35">
      <c r="A43" s="14" t="s">
        <v>109</v>
      </c>
      <c r="B43" s="10" t="s">
        <v>306</v>
      </c>
      <c r="C43" t="s">
        <v>109</v>
      </c>
      <c r="D43">
        <v>-907.02</v>
      </c>
      <c r="E43">
        <v>0.27</v>
      </c>
      <c r="F43">
        <v>39.6</v>
      </c>
      <c r="H43">
        <v>2.0640000000000001</v>
      </c>
      <c r="J43">
        <v>0.10780000000000001</v>
      </c>
      <c r="K43">
        <v>-0.32790000000000002</v>
      </c>
      <c r="L43">
        <v>-190.3</v>
      </c>
      <c r="M43">
        <v>-1.0416000000000001</v>
      </c>
      <c r="N43">
        <v>1.23</v>
      </c>
      <c r="P43">
        <v>979</v>
      </c>
      <c r="R43">
        <v>4.1900000000000004</v>
      </c>
      <c r="T43">
        <v>-4.3E-3</v>
      </c>
      <c r="V43" s="3">
        <v>3</v>
      </c>
      <c r="AF43" s="12"/>
      <c r="AL43">
        <v>1</v>
      </c>
      <c r="AM43">
        <v>1</v>
      </c>
      <c r="AN43">
        <v>0</v>
      </c>
    </row>
    <row r="44" spans="1:40" x14ac:dyDescent="0.35">
      <c r="A44" s="14" t="s">
        <v>159</v>
      </c>
      <c r="B44" s="10" t="s">
        <v>363</v>
      </c>
      <c r="C44" t="s">
        <v>159</v>
      </c>
      <c r="D44">
        <v>0</v>
      </c>
      <c r="E44">
        <v>0</v>
      </c>
      <c r="F44">
        <v>33.14</v>
      </c>
      <c r="H44">
        <v>0.71099999999999997</v>
      </c>
      <c r="J44">
        <v>1.24E-2</v>
      </c>
      <c r="K44">
        <v>0.92200000000000004</v>
      </c>
      <c r="L44">
        <v>-379.9</v>
      </c>
      <c r="M44">
        <v>-0.23350000000000001</v>
      </c>
      <c r="N44">
        <v>3.58</v>
      </c>
      <c r="P44">
        <v>1625</v>
      </c>
      <c r="R44">
        <v>4.24</v>
      </c>
      <c r="T44">
        <v>-2.5999999999999999E-3</v>
      </c>
      <c r="V44" s="3">
        <v>1</v>
      </c>
      <c r="AF44" s="12">
        <v>469</v>
      </c>
      <c r="AG44" t="s">
        <v>452</v>
      </c>
      <c r="AH44">
        <v>1373</v>
      </c>
      <c r="AI44" t="s">
        <v>452</v>
      </c>
      <c r="AJ44" s="17">
        <f>(2*AF44-3*AH44)/(-6*AH44-2*AF44)</f>
        <v>0.34666521360069746</v>
      </c>
      <c r="AK44" t="s">
        <v>453</v>
      </c>
      <c r="AL44">
        <v>1</v>
      </c>
      <c r="AM44">
        <v>1</v>
      </c>
      <c r="AN44">
        <v>0</v>
      </c>
    </row>
    <row r="45" spans="1:40" x14ac:dyDescent="0.35">
      <c r="A45" s="14" t="s">
        <v>39</v>
      </c>
      <c r="B45" s="10" t="s">
        <v>217</v>
      </c>
      <c r="C45" t="s">
        <v>39</v>
      </c>
      <c r="D45">
        <v>-9163.48</v>
      </c>
      <c r="E45">
        <v>1.51</v>
      </c>
      <c r="F45">
        <v>404.1</v>
      </c>
      <c r="H45">
        <v>23.321999999999999</v>
      </c>
      <c r="J45">
        <v>0.90610000000000002</v>
      </c>
      <c r="K45">
        <v>0</v>
      </c>
      <c r="L45">
        <v>-7902</v>
      </c>
      <c r="M45">
        <v>-6.2934000000000001</v>
      </c>
      <c r="N45">
        <v>0.68</v>
      </c>
      <c r="P45">
        <v>1290</v>
      </c>
      <c r="R45">
        <v>4.0999999999999996</v>
      </c>
      <c r="T45">
        <v>-3.0999999999999999E-3</v>
      </c>
      <c r="U45">
        <v>2</v>
      </c>
      <c r="V45" s="3">
        <v>29</v>
      </c>
      <c r="Z45">
        <v>36.71</v>
      </c>
      <c r="AA45">
        <v>0.1</v>
      </c>
      <c r="AB45">
        <v>36.700000000000003</v>
      </c>
      <c r="AC45">
        <v>0.1</v>
      </c>
      <c r="AD45">
        <v>2</v>
      </c>
      <c r="AE45">
        <v>1.5</v>
      </c>
      <c r="AF45" s="12"/>
      <c r="AL45">
        <v>1</v>
      </c>
      <c r="AM45">
        <v>1</v>
      </c>
      <c r="AN45">
        <v>0</v>
      </c>
    </row>
    <row r="46" spans="1:40" x14ac:dyDescent="0.35">
      <c r="A46" s="14" t="s">
        <v>125</v>
      </c>
      <c r="B46" s="10" t="s">
        <v>322</v>
      </c>
      <c r="C46" t="s">
        <v>125</v>
      </c>
      <c r="D46">
        <v>-1675.33</v>
      </c>
      <c r="E46">
        <v>0.75</v>
      </c>
      <c r="F46">
        <v>50.9</v>
      </c>
      <c r="H46">
        <v>2.5579999999999998</v>
      </c>
      <c r="J46">
        <v>0.13950000000000001</v>
      </c>
      <c r="K46">
        <v>0.58899999999999997</v>
      </c>
      <c r="L46">
        <v>-2460.6</v>
      </c>
      <c r="M46">
        <v>-0.58919999999999995</v>
      </c>
      <c r="N46">
        <v>1.8</v>
      </c>
      <c r="P46">
        <v>2540</v>
      </c>
      <c r="R46">
        <v>4.34</v>
      </c>
      <c r="T46">
        <v>-1.6999999999999999E-3</v>
      </c>
      <c r="V46" s="3">
        <v>5</v>
      </c>
      <c r="AF46" s="12">
        <v>1620</v>
      </c>
      <c r="AG46" t="s">
        <v>461</v>
      </c>
      <c r="AH46">
        <v>2510</v>
      </c>
      <c r="AI46" t="s">
        <v>461</v>
      </c>
      <c r="AJ46" s="17">
        <f>(2*AF46-3*AH46)/(-6*AH46-2*AF46)</f>
        <v>0.23442622950819672</v>
      </c>
      <c r="AK46" t="s">
        <v>453</v>
      </c>
      <c r="AL46">
        <v>1</v>
      </c>
      <c r="AM46">
        <v>1</v>
      </c>
      <c r="AN46">
        <v>0</v>
      </c>
    </row>
    <row r="47" spans="1:40" x14ac:dyDescent="0.35">
      <c r="A47" s="14" t="s">
        <v>110</v>
      </c>
      <c r="B47" s="10" t="s">
        <v>307</v>
      </c>
      <c r="C47" t="s">
        <v>110</v>
      </c>
      <c r="D47">
        <v>-904.24</v>
      </c>
      <c r="E47">
        <v>0.27</v>
      </c>
      <c r="F47">
        <v>50.86</v>
      </c>
      <c r="H47">
        <v>2.7450000000000001</v>
      </c>
      <c r="J47">
        <v>7.2700000000000001E-2</v>
      </c>
      <c r="K47">
        <v>0.13039999999999999</v>
      </c>
      <c r="L47">
        <v>-4129</v>
      </c>
      <c r="M47">
        <v>0</v>
      </c>
      <c r="N47">
        <v>0</v>
      </c>
      <c r="P47">
        <v>160</v>
      </c>
      <c r="R47">
        <v>4.3499999999999996</v>
      </c>
      <c r="T47">
        <v>-2.7199999999999998E-2</v>
      </c>
      <c r="V47" s="3">
        <v>3</v>
      </c>
      <c r="AF47" s="12">
        <v>391</v>
      </c>
      <c r="AG47" t="s">
        <v>452</v>
      </c>
      <c r="AH47">
        <v>164</v>
      </c>
      <c r="AI47" t="s">
        <v>452</v>
      </c>
      <c r="AJ47" s="17">
        <f>(2*AF47-3*AH47)/(-6*AH47-2*AF47)</f>
        <v>-0.16421291053227632</v>
      </c>
      <c r="AK47" t="s">
        <v>453</v>
      </c>
      <c r="AL47">
        <v>1</v>
      </c>
      <c r="AM47">
        <v>1</v>
      </c>
      <c r="AN47">
        <v>0</v>
      </c>
    </row>
    <row r="48" spans="1:40" x14ac:dyDescent="0.35">
      <c r="A48" s="14" t="s">
        <v>62</v>
      </c>
      <c r="B48" s="10" t="s">
        <v>252</v>
      </c>
      <c r="C48" t="s">
        <v>62</v>
      </c>
      <c r="D48">
        <v>-12064.71</v>
      </c>
      <c r="E48">
        <v>2.48</v>
      </c>
      <c r="F48">
        <v>538</v>
      </c>
      <c r="H48">
        <v>26.33</v>
      </c>
      <c r="J48">
        <v>1.2773000000000001</v>
      </c>
      <c r="K48">
        <v>2.5825</v>
      </c>
      <c r="L48">
        <v>-9704.6</v>
      </c>
      <c r="M48">
        <v>-9.0747</v>
      </c>
      <c r="N48">
        <v>2.52</v>
      </c>
      <c r="P48">
        <v>700</v>
      </c>
      <c r="R48">
        <v>4.1100000000000003</v>
      </c>
      <c r="T48">
        <v>-5.8999999999999999E-3</v>
      </c>
      <c r="V48" s="3">
        <v>41</v>
      </c>
      <c r="AF48" s="12">
        <f>((54498114558.4725)/10^8)*(P48/(940))</f>
        <v>405.83702330777396</v>
      </c>
      <c r="AG48" t="s">
        <v>455</v>
      </c>
      <c r="AJ48" s="17">
        <f>(2*AF48-3*P48)/(-6*P48-2*AF48)</f>
        <v>0.25706499293474128</v>
      </c>
      <c r="AK48" t="s">
        <v>453</v>
      </c>
      <c r="AL48">
        <v>1</v>
      </c>
      <c r="AM48">
        <v>1</v>
      </c>
      <c r="AN48">
        <v>0</v>
      </c>
    </row>
    <row r="49" spans="1:40" x14ac:dyDescent="0.35">
      <c r="A49" s="14" t="s">
        <v>126</v>
      </c>
      <c r="B49" s="10" t="s">
        <v>323</v>
      </c>
      <c r="C49" t="s">
        <v>126</v>
      </c>
      <c r="D49">
        <v>-170.6</v>
      </c>
      <c r="E49">
        <v>0.11</v>
      </c>
      <c r="F49">
        <v>92.4</v>
      </c>
      <c r="H49">
        <v>2.3439999999999999</v>
      </c>
      <c r="J49">
        <v>0.1103</v>
      </c>
      <c r="K49">
        <v>0</v>
      </c>
      <c r="L49">
        <v>0</v>
      </c>
      <c r="M49">
        <v>-0.67479999999999996</v>
      </c>
      <c r="N49">
        <v>3.33</v>
      </c>
      <c r="P49">
        <v>1310</v>
      </c>
      <c r="R49">
        <v>5.7</v>
      </c>
      <c r="T49">
        <v>-4.3E-3</v>
      </c>
      <c r="V49" s="3">
        <v>3</v>
      </c>
      <c r="AF49" s="12"/>
      <c r="AL49">
        <v>1</v>
      </c>
      <c r="AM49">
        <v>1</v>
      </c>
      <c r="AN49">
        <v>0</v>
      </c>
    </row>
    <row r="50" spans="1:40" x14ac:dyDescent="0.35">
      <c r="A50" s="14" t="s">
        <v>82</v>
      </c>
      <c r="B50" s="10" t="s">
        <v>279</v>
      </c>
      <c r="C50" t="s">
        <v>82</v>
      </c>
      <c r="D50">
        <v>-7116.71</v>
      </c>
      <c r="E50">
        <v>3.2</v>
      </c>
      <c r="F50">
        <v>584</v>
      </c>
      <c r="H50">
        <v>21.62</v>
      </c>
      <c r="J50">
        <v>1.1919999999999999</v>
      </c>
      <c r="K50">
        <v>-0.59399999999999997</v>
      </c>
      <c r="L50">
        <v>-4826.3999999999996</v>
      </c>
      <c r="M50">
        <v>-9.7683</v>
      </c>
      <c r="N50">
        <v>2.27</v>
      </c>
      <c r="P50">
        <v>870</v>
      </c>
      <c r="R50">
        <v>4.09</v>
      </c>
      <c r="T50">
        <v>-4.7000000000000002E-3</v>
      </c>
      <c r="V50" s="3">
        <v>36</v>
      </c>
      <c r="AF50" s="12"/>
      <c r="AL50">
        <v>1</v>
      </c>
      <c r="AM50">
        <v>1</v>
      </c>
      <c r="AN50">
        <v>0</v>
      </c>
    </row>
    <row r="51" spans="1:40" x14ac:dyDescent="0.35">
      <c r="A51" s="14" t="s">
        <v>70</v>
      </c>
      <c r="B51" s="10" t="s">
        <v>261</v>
      </c>
      <c r="C51" t="s">
        <v>70</v>
      </c>
      <c r="D51">
        <v>-18341.5</v>
      </c>
      <c r="E51">
        <v>6.45</v>
      </c>
      <c r="F51">
        <v>1650</v>
      </c>
      <c r="H51">
        <v>55.74</v>
      </c>
      <c r="J51">
        <v>3.1644000000000001</v>
      </c>
      <c r="K51">
        <v>-2.7883</v>
      </c>
      <c r="L51">
        <v>-5039.1000000000004</v>
      </c>
      <c r="M51">
        <v>-26.721</v>
      </c>
      <c r="N51">
        <v>2.75</v>
      </c>
      <c r="P51">
        <v>630</v>
      </c>
      <c r="R51">
        <v>4.12</v>
      </c>
      <c r="T51">
        <v>-6.4999999999999997E-3</v>
      </c>
      <c r="V51" s="3">
        <v>90</v>
      </c>
      <c r="AF51" s="12"/>
      <c r="AL51">
        <v>1</v>
      </c>
      <c r="AM51">
        <v>1</v>
      </c>
      <c r="AN51">
        <v>0</v>
      </c>
    </row>
    <row r="52" spans="1:40" x14ac:dyDescent="0.35">
      <c r="A52" s="14" t="s">
        <v>160</v>
      </c>
      <c r="B52" s="10" t="s">
        <v>364</v>
      </c>
      <c r="C52" t="s">
        <v>160</v>
      </c>
      <c r="D52">
        <v>2</v>
      </c>
      <c r="E52">
        <v>0.06</v>
      </c>
      <c r="F52">
        <v>2.38</v>
      </c>
      <c r="H52">
        <v>0.34200000000000003</v>
      </c>
      <c r="J52">
        <v>2.4299999999999999E-2</v>
      </c>
      <c r="K52">
        <v>0.62719999999999998</v>
      </c>
      <c r="L52">
        <v>-377.4</v>
      </c>
      <c r="M52">
        <v>-0.27339999999999998</v>
      </c>
      <c r="N52">
        <v>0.49</v>
      </c>
      <c r="P52">
        <v>4465</v>
      </c>
      <c r="R52">
        <v>1.61</v>
      </c>
      <c r="T52">
        <v>-4.0000000000000002E-4</v>
      </c>
      <c r="V52">
        <v>1</v>
      </c>
      <c r="AF52" s="12">
        <v>5380</v>
      </c>
      <c r="AG52" t="s">
        <v>463</v>
      </c>
      <c r="AJ52" s="17">
        <f>(2*AF52-3*P52)/(-6*P52-2*AF52)</f>
        <v>7.0173102529960049E-2</v>
      </c>
      <c r="AK52" t="s">
        <v>453</v>
      </c>
      <c r="AL52">
        <v>1</v>
      </c>
      <c r="AM52">
        <v>1</v>
      </c>
      <c r="AN52">
        <v>0</v>
      </c>
    </row>
    <row r="53" spans="1:40" x14ac:dyDescent="0.35">
      <c r="A53" s="14" t="s">
        <v>145</v>
      </c>
      <c r="B53" s="10" t="s">
        <v>344</v>
      </c>
      <c r="C53" t="s">
        <v>145</v>
      </c>
      <c r="D53">
        <v>-999.86</v>
      </c>
      <c r="E53">
        <v>0.38</v>
      </c>
      <c r="F53">
        <v>34.5</v>
      </c>
      <c r="H53">
        <v>1.786</v>
      </c>
      <c r="J53">
        <v>0.14510000000000001</v>
      </c>
      <c r="K53">
        <v>0.87090000000000001</v>
      </c>
      <c r="L53">
        <v>584.4</v>
      </c>
      <c r="M53">
        <v>-1.7411000000000001</v>
      </c>
      <c r="N53">
        <v>3.57</v>
      </c>
      <c r="P53">
        <v>2280</v>
      </c>
      <c r="R53">
        <v>4.04</v>
      </c>
      <c r="T53">
        <v>-1.8E-3</v>
      </c>
      <c r="V53">
        <v>4</v>
      </c>
      <c r="AF53" s="12"/>
      <c r="AL53">
        <v>1</v>
      </c>
      <c r="AM53">
        <v>1</v>
      </c>
      <c r="AN53">
        <v>0</v>
      </c>
    </row>
    <row r="54" spans="1:40" x14ac:dyDescent="0.35">
      <c r="A54" s="14" t="s">
        <v>46</v>
      </c>
      <c r="B54" s="10" t="s">
        <v>237</v>
      </c>
      <c r="C54" t="s">
        <v>46</v>
      </c>
      <c r="D54">
        <v>-3201.69</v>
      </c>
      <c r="E54">
        <v>0.62</v>
      </c>
      <c r="F54">
        <v>142.9</v>
      </c>
      <c r="H54">
        <v>6.6189999999999998</v>
      </c>
      <c r="J54">
        <v>0.3145</v>
      </c>
      <c r="K54">
        <v>4.1000000000000003E-3</v>
      </c>
      <c r="L54">
        <v>-2745.9</v>
      </c>
      <c r="M54">
        <v>-2.0200999999999998</v>
      </c>
      <c r="N54">
        <v>2.73</v>
      </c>
      <c r="P54">
        <v>1192</v>
      </c>
      <c r="R54">
        <v>5.19</v>
      </c>
      <c r="T54">
        <v>-4.4000000000000003E-3</v>
      </c>
      <c r="V54">
        <v>10</v>
      </c>
      <c r="AF54" s="12">
        <v>670</v>
      </c>
      <c r="AG54" t="s">
        <v>461</v>
      </c>
      <c r="AH54">
        <v>1130</v>
      </c>
      <c r="AI54" t="s">
        <v>461</v>
      </c>
      <c r="AJ54" s="17">
        <f>(2*AF54-3*AH54)/(-6*AH54-2*AF54)</f>
        <v>0.25246305418719212</v>
      </c>
      <c r="AK54" t="s">
        <v>453</v>
      </c>
      <c r="AL54">
        <v>1</v>
      </c>
      <c r="AM54">
        <v>1</v>
      </c>
      <c r="AN54">
        <v>0</v>
      </c>
    </row>
    <row r="55" spans="1:40" x14ac:dyDescent="0.35">
      <c r="A55" s="14" t="s">
        <v>150</v>
      </c>
      <c r="B55" s="10" t="s">
        <v>349</v>
      </c>
      <c r="C55" t="s">
        <v>150</v>
      </c>
      <c r="D55">
        <v>-2325.7600000000002</v>
      </c>
      <c r="E55">
        <v>0.57999999999999996</v>
      </c>
      <c r="F55">
        <v>156.1</v>
      </c>
      <c r="H55">
        <v>6.4290000000000003</v>
      </c>
      <c r="J55">
        <v>0.3589</v>
      </c>
      <c r="K55">
        <v>-0.49049999999999999</v>
      </c>
      <c r="L55">
        <v>0</v>
      </c>
      <c r="M55">
        <v>-3.4561999999999999</v>
      </c>
      <c r="N55">
        <v>3.28</v>
      </c>
      <c r="P55">
        <v>943</v>
      </c>
      <c r="R55">
        <v>3.74</v>
      </c>
      <c r="T55">
        <v>-4.0000000000000001E-3</v>
      </c>
      <c r="U55">
        <v>2</v>
      </c>
      <c r="V55">
        <v>10</v>
      </c>
      <c r="Z55">
        <v>11.91</v>
      </c>
      <c r="AA55">
        <v>1.6E-2</v>
      </c>
      <c r="AB55">
        <v>11.9</v>
      </c>
      <c r="AC55">
        <v>1.6E-2</v>
      </c>
      <c r="AD55">
        <v>1</v>
      </c>
      <c r="AE55">
        <v>1</v>
      </c>
      <c r="AF55" s="12">
        <v>457</v>
      </c>
      <c r="AG55" t="s">
        <v>452</v>
      </c>
      <c r="AH55">
        <v>949</v>
      </c>
      <c r="AI55" t="s">
        <v>452</v>
      </c>
      <c r="AJ55" s="17">
        <f>(2*AF55-3*AH55)/(-6*AH55-2*AF55)</f>
        <v>0.29252421307506055</v>
      </c>
      <c r="AK55" t="s">
        <v>453</v>
      </c>
      <c r="AL55">
        <v>1</v>
      </c>
      <c r="AM55">
        <v>1</v>
      </c>
      <c r="AN55">
        <v>0</v>
      </c>
    </row>
    <row r="56" spans="1:40" x14ac:dyDescent="0.35">
      <c r="A56" s="14" t="s">
        <v>73</v>
      </c>
      <c r="B56" s="10" t="s">
        <v>270</v>
      </c>
      <c r="C56" t="s">
        <v>73</v>
      </c>
      <c r="D56">
        <v>-6330.48</v>
      </c>
      <c r="E56">
        <v>3.04</v>
      </c>
      <c r="F56">
        <v>318</v>
      </c>
      <c r="H56">
        <v>14.738</v>
      </c>
      <c r="J56">
        <v>0.78549999999999998</v>
      </c>
      <c r="K56">
        <v>-3.8031000000000001</v>
      </c>
      <c r="L56">
        <v>-2130.3000000000002</v>
      </c>
      <c r="M56">
        <v>-6.8936999999999999</v>
      </c>
      <c r="N56">
        <v>3.8</v>
      </c>
      <c r="P56">
        <v>530</v>
      </c>
      <c r="R56">
        <v>7.33</v>
      </c>
      <c r="T56">
        <v>-1.43E-2</v>
      </c>
      <c r="V56">
        <v>22</v>
      </c>
      <c r="AF56" s="12"/>
      <c r="AL56">
        <v>1</v>
      </c>
      <c r="AM56">
        <v>1</v>
      </c>
      <c r="AN56">
        <v>0</v>
      </c>
    </row>
    <row r="57" spans="1:40" x14ac:dyDescent="0.35">
      <c r="A57" s="14" t="s">
        <v>50</v>
      </c>
      <c r="B57" s="10" t="s">
        <v>238</v>
      </c>
      <c r="C57" t="s">
        <v>50</v>
      </c>
      <c r="D57">
        <v>-3090.23</v>
      </c>
      <c r="E57">
        <v>0.66</v>
      </c>
      <c r="F57">
        <v>132.5</v>
      </c>
      <c r="H57">
        <v>6.2619999999999996</v>
      </c>
      <c r="J57">
        <v>0.35620000000000002</v>
      </c>
      <c r="K57">
        <v>-0.29899999999999999</v>
      </c>
      <c r="L57">
        <v>-596.9</v>
      </c>
      <c r="M57">
        <v>-3.1852999999999998</v>
      </c>
      <c r="N57">
        <v>2.27</v>
      </c>
      <c r="P57">
        <v>1059</v>
      </c>
      <c r="R57">
        <v>8.65</v>
      </c>
      <c r="T57">
        <v>-8.2000000000000007E-3</v>
      </c>
      <c r="V57">
        <v>10</v>
      </c>
      <c r="AF57" s="12">
        <f>770</f>
        <v>770</v>
      </c>
      <c r="AG57" t="s">
        <v>461</v>
      </c>
      <c r="AH57">
        <v>1040</v>
      </c>
      <c r="AI57" t="s">
        <v>461</v>
      </c>
      <c r="AJ57" s="17">
        <f>(2*AF57-3*AH57)/(-6*AH57-2*AF57)</f>
        <v>0.20308483290488433</v>
      </c>
      <c r="AK57" t="s">
        <v>453</v>
      </c>
      <c r="AL57">
        <v>1</v>
      </c>
      <c r="AM57">
        <v>1</v>
      </c>
      <c r="AN57">
        <v>0</v>
      </c>
    </row>
    <row r="58" spans="1:40" x14ac:dyDescent="0.35">
      <c r="A58" s="14" t="s">
        <v>34</v>
      </c>
      <c r="B58" s="10" t="s">
        <v>211</v>
      </c>
      <c r="C58" t="s">
        <v>34</v>
      </c>
      <c r="D58">
        <v>-6473.9</v>
      </c>
      <c r="E58">
        <v>1.17</v>
      </c>
      <c r="F58">
        <v>315</v>
      </c>
      <c r="H58">
        <v>13.809787427726189</v>
      </c>
      <c r="J58">
        <v>0.61329999999999996</v>
      </c>
      <c r="K58">
        <v>2.2370000000000001</v>
      </c>
      <c r="L58">
        <v>-7160</v>
      </c>
      <c r="M58">
        <v>-2.9876999999999998</v>
      </c>
      <c r="N58">
        <v>2.3011400000000002</v>
      </c>
      <c r="O58" t="s">
        <v>464</v>
      </c>
      <c r="P58">
        <v>1274.1666</v>
      </c>
      <c r="Q58" t="s">
        <v>464</v>
      </c>
      <c r="R58">
        <v>3.25569</v>
      </c>
      <c r="S58" t="s">
        <v>464</v>
      </c>
      <c r="T58">
        <v>-2.555E-2</v>
      </c>
      <c r="V58">
        <v>22</v>
      </c>
      <c r="AF58" s="12"/>
      <c r="AJ58">
        <v>0.26</v>
      </c>
      <c r="AK58" t="s">
        <v>462</v>
      </c>
      <c r="AL58">
        <v>1</v>
      </c>
      <c r="AM58">
        <v>1</v>
      </c>
      <c r="AN58">
        <v>0</v>
      </c>
    </row>
    <row r="59" spans="1:40" x14ac:dyDescent="0.35">
      <c r="A59" s="14" t="s">
        <v>127</v>
      </c>
      <c r="B59" s="10" t="s">
        <v>324</v>
      </c>
      <c r="C59" t="s">
        <v>127</v>
      </c>
      <c r="D59">
        <v>-1137.3499999999999</v>
      </c>
      <c r="E59">
        <v>4.3099999999999996</v>
      </c>
      <c r="F59">
        <v>83</v>
      </c>
      <c r="H59">
        <v>2.9089999999999998</v>
      </c>
      <c r="J59">
        <v>0.11899999999999999</v>
      </c>
      <c r="K59">
        <v>-0.9496</v>
      </c>
      <c r="L59">
        <v>-1442</v>
      </c>
      <c r="M59">
        <v>-3.3999999999999998E-3</v>
      </c>
      <c r="N59">
        <v>1.59</v>
      </c>
      <c r="P59">
        <v>2380</v>
      </c>
      <c r="R59">
        <v>4</v>
      </c>
      <c r="T59">
        <v>-1.6999999999999999E-3</v>
      </c>
      <c r="V59">
        <v>5</v>
      </c>
      <c r="AF59" s="12"/>
      <c r="AL59">
        <v>1</v>
      </c>
      <c r="AM59">
        <v>1</v>
      </c>
      <c r="AN59">
        <v>0</v>
      </c>
    </row>
    <row r="60" spans="1:40" x14ac:dyDescent="0.35">
      <c r="A60" s="14" t="s">
        <v>15</v>
      </c>
      <c r="B60" s="10" t="s">
        <v>183</v>
      </c>
      <c r="C60" t="s">
        <v>15</v>
      </c>
      <c r="D60">
        <v>-1477.74</v>
      </c>
      <c r="E60">
        <v>0.68</v>
      </c>
      <c r="F60">
        <v>151</v>
      </c>
      <c r="H60">
        <v>4.6310000000000002</v>
      </c>
      <c r="J60">
        <v>0.2011</v>
      </c>
      <c r="K60">
        <v>1.7330000000000001</v>
      </c>
      <c r="L60">
        <v>-1960.6</v>
      </c>
      <c r="M60">
        <v>-0.90090000000000003</v>
      </c>
      <c r="N60">
        <v>2.82</v>
      </c>
      <c r="P60">
        <v>1256</v>
      </c>
      <c r="R60">
        <v>4.68</v>
      </c>
      <c r="T60">
        <v>-3.7000000000000002E-3</v>
      </c>
      <c r="V60">
        <v>7</v>
      </c>
      <c r="AF60" s="12">
        <v>512</v>
      </c>
      <c r="AG60" t="s">
        <v>465</v>
      </c>
      <c r="AH60">
        <v>1363</v>
      </c>
      <c r="AI60" t="s">
        <v>465</v>
      </c>
      <c r="AJ60" s="17">
        <f>(2*AF60-3*AH60)/(-6*AH60-2*AF60)</f>
        <v>0.33307976526841993</v>
      </c>
      <c r="AK60" t="s">
        <v>453</v>
      </c>
      <c r="AL60">
        <v>1</v>
      </c>
      <c r="AM60">
        <v>1</v>
      </c>
      <c r="AN60">
        <v>0</v>
      </c>
    </row>
    <row r="61" spans="1:40" x14ac:dyDescent="0.35">
      <c r="A61" s="14" t="s">
        <v>388</v>
      </c>
      <c r="B61" s="10" t="s">
        <v>170</v>
      </c>
      <c r="C61" t="s">
        <v>388</v>
      </c>
      <c r="D61">
        <v>-1142.1400000000001</v>
      </c>
      <c r="E61">
        <v>10.119999999999999</v>
      </c>
      <c r="F61">
        <v>91.5</v>
      </c>
      <c r="H61">
        <v>2.76</v>
      </c>
      <c r="J61">
        <v>0.1003</v>
      </c>
      <c r="K61">
        <v>1.3328</v>
      </c>
      <c r="L61">
        <v>-4364.8999999999996</v>
      </c>
      <c r="M61">
        <v>0.41980000000000001</v>
      </c>
      <c r="N61">
        <v>2.12</v>
      </c>
      <c r="P61">
        <v>2180</v>
      </c>
      <c r="R61">
        <v>4.55</v>
      </c>
      <c r="T61">
        <v>-2.2000000000000001E-3</v>
      </c>
      <c r="V61">
        <v>5</v>
      </c>
      <c r="AF61" s="12"/>
      <c r="AL61">
        <v>1</v>
      </c>
      <c r="AM61">
        <v>1</v>
      </c>
      <c r="AN61">
        <v>0</v>
      </c>
    </row>
    <row r="62" spans="1:40" x14ac:dyDescent="0.35">
      <c r="A62" s="14" t="s">
        <v>387</v>
      </c>
      <c r="B62" s="10" t="s">
        <v>251</v>
      </c>
      <c r="C62" t="s">
        <v>387</v>
      </c>
      <c r="D62">
        <v>-9624.5300000000007</v>
      </c>
      <c r="E62">
        <v>8.8000000000000007</v>
      </c>
      <c r="F62">
        <v>725</v>
      </c>
      <c r="H62">
        <v>27.87</v>
      </c>
      <c r="J62">
        <v>1.3831</v>
      </c>
      <c r="K62">
        <v>3.0669</v>
      </c>
      <c r="L62">
        <v>-4224.7</v>
      </c>
      <c r="M62">
        <v>-11.2576</v>
      </c>
      <c r="N62">
        <v>2.74</v>
      </c>
      <c r="P62">
        <v>700</v>
      </c>
      <c r="R62">
        <v>4.1100000000000003</v>
      </c>
      <c r="T62">
        <v>-5.8999999999999999E-3</v>
      </c>
      <c r="V62" s="3">
        <v>41</v>
      </c>
      <c r="AF62" s="12"/>
      <c r="AL62">
        <v>1</v>
      </c>
      <c r="AM62">
        <v>1</v>
      </c>
      <c r="AN62">
        <v>0</v>
      </c>
    </row>
    <row r="63" spans="1:40" x14ac:dyDescent="0.35">
      <c r="A63" s="14" t="s">
        <v>392</v>
      </c>
      <c r="B63" s="10" t="s">
        <v>193</v>
      </c>
      <c r="C63" t="s">
        <v>392</v>
      </c>
      <c r="D63">
        <v>-3208.31</v>
      </c>
      <c r="E63">
        <v>0.8</v>
      </c>
      <c r="F63">
        <v>167</v>
      </c>
      <c r="H63">
        <v>6.98</v>
      </c>
      <c r="J63">
        <v>0.41610000000000003</v>
      </c>
      <c r="K63">
        <v>-0.34770000000000001</v>
      </c>
      <c r="L63">
        <v>-2835.9</v>
      </c>
      <c r="M63">
        <v>-3.3603000000000001</v>
      </c>
      <c r="N63">
        <v>2.8</v>
      </c>
      <c r="P63">
        <v>1456</v>
      </c>
      <c r="R63">
        <v>4.0599999999999996</v>
      </c>
      <c r="T63">
        <v>-2.8E-3</v>
      </c>
      <c r="V63" s="3">
        <v>13</v>
      </c>
      <c r="AF63" s="12"/>
      <c r="AL63">
        <v>1</v>
      </c>
      <c r="AM63">
        <v>1</v>
      </c>
      <c r="AN63">
        <v>0</v>
      </c>
    </row>
    <row r="64" spans="1:40" x14ac:dyDescent="0.35">
      <c r="A64" s="14" t="s">
        <v>395</v>
      </c>
      <c r="B64" s="10" t="s">
        <v>218</v>
      </c>
      <c r="C64" t="s">
        <v>395</v>
      </c>
      <c r="D64">
        <v>-8444.02</v>
      </c>
      <c r="E64">
        <v>1.66</v>
      </c>
      <c r="F64">
        <v>461</v>
      </c>
      <c r="H64">
        <v>23.71</v>
      </c>
      <c r="J64">
        <v>0.92400000000000004</v>
      </c>
      <c r="K64">
        <v>0</v>
      </c>
      <c r="L64">
        <v>-7039.4</v>
      </c>
      <c r="M64">
        <v>-6.4396000000000004</v>
      </c>
      <c r="N64">
        <v>0.67</v>
      </c>
      <c r="P64">
        <v>1290</v>
      </c>
      <c r="R64">
        <v>4.0999999999999996</v>
      </c>
      <c r="T64">
        <v>-3.0999999999999999E-3</v>
      </c>
      <c r="U64">
        <v>2</v>
      </c>
      <c r="V64" s="3">
        <v>29</v>
      </c>
      <c r="Z64">
        <v>36.71</v>
      </c>
      <c r="AA64">
        <v>0.1</v>
      </c>
      <c r="AB64">
        <v>36.700000000000003</v>
      </c>
      <c r="AC64">
        <v>0.1</v>
      </c>
      <c r="AD64">
        <v>2</v>
      </c>
      <c r="AE64">
        <v>1.5</v>
      </c>
      <c r="AF64" s="12"/>
      <c r="AL64">
        <v>1</v>
      </c>
      <c r="AM64">
        <v>1</v>
      </c>
      <c r="AN64">
        <v>0</v>
      </c>
    </row>
    <row r="65" spans="1:40" x14ac:dyDescent="0.35">
      <c r="A65" s="14" t="s">
        <v>398</v>
      </c>
      <c r="B65" s="10" t="s">
        <v>212</v>
      </c>
      <c r="C65" t="s">
        <v>398</v>
      </c>
      <c r="D65">
        <v>-6027.57</v>
      </c>
      <c r="E65">
        <v>1.23</v>
      </c>
      <c r="F65">
        <v>329</v>
      </c>
      <c r="H65">
        <v>14.21</v>
      </c>
      <c r="J65">
        <v>0.5847</v>
      </c>
      <c r="K65">
        <v>3.0447000000000002</v>
      </c>
      <c r="L65">
        <v>-7674.2</v>
      </c>
      <c r="M65">
        <v>-2.2443</v>
      </c>
      <c r="N65">
        <v>2.31</v>
      </c>
      <c r="P65">
        <v>1513</v>
      </c>
      <c r="R65">
        <v>4</v>
      </c>
      <c r="T65">
        <v>-2.5999999999999999E-3</v>
      </c>
      <c r="V65">
        <v>22</v>
      </c>
      <c r="AF65" s="12"/>
      <c r="AJ65">
        <v>0.26</v>
      </c>
      <c r="AK65" t="s">
        <v>462</v>
      </c>
      <c r="AL65">
        <v>1</v>
      </c>
      <c r="AM65">
        <v>1</v>
      </c>
      <c r="AN65">
        <v>0</v>
      </c>
    </row>
    <row r="66" spans="1:40" x14ac:dyDescent="0.35">
      <c r="A66" s="14" t="s">
        <v>404</v>
      </c>
      <c r="B66" s="10" t="s">
        <v>221</v>
      </c>
      <c r="C66" t="s">
        <v>404</v>
      </c>
      <c r="D66">
        <v>-14238.91</v>
      </c>
      <c r="E66">
        <v>3.99</v>
      </c>
      <c r="F66">
        <v>762</v>
      </c>
      <c r="H66">
        <v>38.32</v>
      </c>
      <c r="J66">
        <v>1.6559999999999999</v>
      </c>
      <c r="K66">
        <v>-3.4163000000000001</v>
      </c>
      <c r="L66">
        <v>-6497.7</v>
      </c>
      <c r="M66">
        <v>-14.1143</v>
      </c>
      <c r="N66">
        <v>0.49</v>
      </c>
      <c r="P66">
        <v>800</v>
      </c>
      <c r="R66">
        <v>4.0999999999999996</v>
      </c>
      <c r="T66">
        <v>-5.1000000000000004E-3</v>
      </c>
      <c r="V66" s="3">
        <v>48</v>
      </c>
      <c r="AF66" s="12"/>
      <c r="AL66">
        <v>1</v>
      </c>
      <c r="AM66">
        <v>1</v>
      </c>
      <c r="AN66">
        <v>0</v>
      </c>
    </row>
    <row r="67" spans="1:40" x14ac:dyDescent="0.35">
      <c r="A67" s="14" t="s">
        <v>408</v>
      </c>
      <c r="B67" s="10" t="s">
        <v>226</v>
      </c>
      <c r="C67" t="s">
        <v>408</v>
      </c>
      <c r="D67">
        <v>-1084.6400000000001</v>
      </c>
      <c r="E67">
        <v>8.14</v>
      </c>
      <c r="F67">
        <v>91</v>
      </c>
      <c r="H67">
        <v>2.548</v>
      </c>
      <c r="J67">
        <v>0.13320000000000001</v>
      </c>
      <c r="K67">
        <v>1.083</v>
      </c>
      <c r="L67">
        <v>-3661.4</v>
      </c>
      <c r="M67">
        <v>-0.31469999999999998</v>
      </c>
      <c r="N67">
        <v>1.87</v>
      </c>
      <c r="P67">
        <v>2810</v>
      </c>
      <c r="R67">
        <v>4.1399999999999997</v>
      </c>
      <c r="T67">
        <v>-1.6000000000000001E-3</v>
      </c>
      <c r="V67">
        <v>5</v>
      </c>
      <c r="AF67" s="12">
        <v>1530</v>
      </c>
      <c r="AG67" t="s">
        <v>461</v>
      </c>
      <c r="AH67">
        <v>2660</v>
      </c>
      <c r="AI67" t="s">
        <v>461</v>
      </c>
      <c r="AJ67" s="17">
        <f>(2*AF67-3*AH67)/(-6*AH67-2*AF67)</f>
        <v>0.25867507886435331</v>
      </c>
      <c r="AK67" t="s">
        <v>453</v>
      </c>
      <c r="AL67">
        <v>1</v>
      </c>
      <c r="AM67">
        <v>1</v>
      </c>
      <c r="AN67">
        <v>0</v>
      </c>
    </row>
    <row r="68" spans="1:40" x14ac:dyDescent="0.35">
      <c r="A68" s="14" t="s">
        <v>413</v>
      </c>
      <c r="B68" s="10" t="s">
        <v>229</v>
      </c>
      <c r="C68" t="s">
        <v>413</v>
      </c>
      <c r="D68">
        <v>-1471.79</v>
      </c>
      <c r="E68">
        <v>0.76</v>
      </c>
      <c r="F68">
        <v>140</v>
      </c>
      <c r="H68">
        <v>4.2030000000000003</v>
      </c>
      <c r="J68">
        <v>0.1668</v>
      </c>
      <c r="K68">
        <v>4.2610000000000001</v>
      </c>
      <c r="L68">
        <v>-1705.4</v>
      </c>
      <c r="M68">
        <v>-0.54139999999999999</v>
      </c>
      <c r="N68">
        <v>2.2200000000000002</v>
      </c>
      <c r="P68">
        <v>1977</v>
      </c>
      <c r="R68">
        <v>4.92</v>
      </c>
      <c r="T68">
        <v>-2.5000000000000001E-3</v>
      </c>
      <c r="V68">
        <v>7</v>
      </c>
      <c r="AF68" s="12"/>
      <c r="AL68">
        <v>1</v>
      </c>
      <c r="AM68">
        <v>1</v>
      </c>
      <c r="AN68">
        <v>0</v>
      </c>
    </row>
    <row r="69" spans="1:40" x14ac:dyDescent="0.35">
      <c r="A69" s="14" t="s">
        <v>410</v>
      </c>
      <c r="B69" s="10" t="s">
        <v>291</v>
      </c>
      <c r="C69" t="s">
        <v>410</v>
      </c>
      <c r="D69">
        <v>-5766.75</v>
      </c>
      <c r="E69">
        <v>1.35</v>
      </c>
      <c r="F69">
        <v>320</v>
      </c>
      <c r="H69">
        <v>14.8</v>
      </c>
      <c r="J69">
        <v>0.73709999999999998</v>
      </c>
      <c r="K69">
        <v>-1.681</v>
      </c>
      <c r="L69">
        <v>-1957.3</v>
      </c>
      <c r="M69">
        <v>-6.3581000000000003</v>
      </c>
      <c r="N69">
        <v>1.58</v>
      </c>
      <c r="P69">
        <v>1093</v>
      </c>
      <c r="R69">
        <v>4.01</v>
      </c>
      <c r="T69">
        <v>-3.7000000000000002E-3</v>
      </c>
      <c r="V69">
        <v>21</v>
      </c>
      <c r="AF69" s="12"/>
      <c r="AL69">
        <v>1</v>
      </c>
      <c r="AM69">
        <v>1</v>
      </c>
      <c r="AN69">
        <v>0</v>
      </c>
    </row>
    <row r="70" spans="1:40" x14ac:dyDescent="0.35">
      <c r="A70" s="14" t="s">
        <v>63</v>
      </c>
      <c r="B70" s="10" t="s">
        <v>253</v>
      </c>
      <c r="C70" t="s">
        <v>63</v>
      </c>
      <c r="D70">
        <v>-10503.82</v>
      </c>
      <c r="E70">
        <v>2.88</v>
      </c>
      <c r="F70">
        <v>710</v>
      </c>
      <c r="H70">
        <v>28.42</v>
      </c>
      <c r="J70">
        <v>1.29</v>
      </c>
      <c r="K70">
        <v>2.9992000000000001</v>
      </c>
      <c r="L70">
        <v>-8447.5</v>
      </c>
      <c r="M70">
        <v>-8.9469999999999992</v>
      </c>
      <c r="N70">
        <v>2.88</v>
      </c>
      <c r="P70">
        <v>760</v>
      </c>
      <c r="R70">
        <v>4.0999999999999996</v>
      </c>
      <c r="T70">
        <v>-5.4000000000000003E-3</v>
      </c>
      <c r="V70">
        <v>41</v>
      </c>
      <c r="AF70" s="12">
        <f>((54498114558.4725)/10^8)*(P70/(940))</f>
        <v>440.62305387701167</v>
      </c>
      <c r="AG70" t="s">
        <v>455</v>
      </c>
      <c r="AJ70" s="17">
        <f>(2*AF70-3*P70)/(-6*P70-2*AF70)</f>
        <v>0.25706499293474133</v>
      </c>
      <c r="AK70" t="s">
        <v>453</v>
      </c>
      <c r="AL70">
        <v>1</v>
      </c>
      <c r="AM70">
        <v>1</v>
      </c>
      <c r="AN70">
        <v>0</v>
      </c>
    </row>
    <row r="71" spans="1:40" x14ac:dyDescent="0.35">
      <c r="A71" s="14" t="s">
        <v>390</v>
      </c>
      <c r="B71" s="10" t="s">
        <v>262</v>
      </c>
      <c r="C71" t="s">
        <v>390</v>
      </c>
      <c r="D71">
        <v>-4411.57</v>
      </c>
      <c r="E71">
        <v>1.01</v>
      </c>
      <c r="F71">
        <v>251.1</v>
      </c>
      <c r="H71">
        <v>10.695</v>
      </c>
      <c r="J71">
        <v>0.68659999999999999</v>
      </c>
      <c r="K71">
        <v>-1.2415</v>
      </c>
      <c r="L71">
        <v>186</v>
      </c>
      <c r="M71">
        <v>-6.8840000000000003</v>
      </c>
      <c r="N71">
        <v>2.21</v>
      </c>
      <c r="P71">
        <v>525</v>
      </c>
      <c r="R71">
        <v>4.1399999999999997</v>
      </c>
      <c r="T71">
        <v>-7.9000000000000008E-3</v>
      </c>
      <c r="V71" s="3">
        <v>19</v>
      </c>
      <c r="AF71" s="12"/>
      <c r="AL71">
        <v>1</v>
      </c>
      <c r="AM71">
        <v>1</v>
      </c>
      <c r="AN71">
        <v>0</v>
      </c>
    </row>
    <row r="72" spans="1:40" x14ac:dyDescent="0.35">
      <c r="A72" s="14" t="s">
        <v>391</v>
      </c>
      <c r="B72" s="10" t="s">
        <v>269</v>
      </c>
      <c r="C72" t="s">
        <v>391</v>
      </c>
      <c r="D72">
        <v>-5468.47</v>
      </c>
      <c r="E72">
        <v>2.86</v>
      </c>
      <c r="F72">
        <v>330</v>
      </c>
      <c r="H72">
        <v>14.07</v>
      </c>
      <c r="J72">
        <v>0.75629999999999997</v>
      </c>
      <c r="K72">
        <v>-1.9147000000000001</v>
      </c>
      <c r="L72">
        <v>-1586.1</v>
      </c>
      <c r="M72">
        <v>-6.9287000000000001</v>
      </c>
      <c r="N72">
        <v>3.18</v>
      </c>
      <c r="P72">
        <v>700</v>
      </c>
      <c r="R72">
        <v>4.1100000000000003</v>
      </c>
      <c r="T72">
        <v>-5.8999999999999999E-3</v>
      </c>
      <c r="V72" s="3">
        <v>21</v>
      </c>
      <c r="AF72" s="12"/>
      <c r="AL72">
        <v>1</v>
      </c>
      <c r="AM72">
        <v>1</v>
      </c>
      <c r="AN72">
        <v>0</v>
      </c>
    </row>
    <row r="73" spans="1:40" x14ac:dyDescent="0.35">
      <c r="A73" s="14" t="s">
        <v>399</v>
      </c>
      <c r="B73" s="10" t="s">
        <v>254</v>
      </c>
      <c r="C73" t="s">
        <v>399</v>
      </c>
      <c r="D73">
        <v>-10880.25</v>
      </c>
      <c r="E73">
        <v>5.15</v>
      </c>
      <c r="F73">
        <v>624</v>
      </c>
      <c r="H73">
        <v>26.59</v>
      </c>
      <c r="J73">
        <v>1.7628999999999999</v>
      </c>
      <c r="K73">
        <v>-11.8992</v>
      </c>
      <c r="L73">
        <v>9423.7000000000007</v>
      </c>
      <c r="M73">
        <v>-20.207100000000001</v>
      </c>
      <c r="N73">
        <v>1.83</v>
      </c>
      <c r="P73">
        <v>890</v>
      </c>
      <c r="R73">
        <v>4.09</v>
      </c>
      <c r="T73">
        <v>-4.5999999999999999E-3</v>
      </c>
      <c r="V73" s="3">
        <v>41</v>
      </c>
      <c r="AF73" s="12">
        <f>((54498114558.4725)/10^8)*(P73/(940))</f>
        <v>515.99278677702682</v>
      </c>
      <c r="AG73" t="s">
        <v>455</v>
      </c>
      <c r="AJ73" s="17">
        <f>(2*AF73-3*P73)/(-6*P73-2*AF73)</f>
        <v>0.25706499293474133</v>
      </c>
      <c r="AK73" t="s">
        <v>453</v>
      </c>
      <c r="AL73">
        <v>1</v>
      </c>
      <c r="AM73">
        <v>1</v>
      </c>
      <c r="AN73">
        <v>0</v>
      </c>
    </row>
    <row r="74" spans="1:40" x14ac:dyDescent="0.35">
      <c r="A74" s="14" t="s">
        <v>405</v>
      </c>
      <c r="B74" s="10" t="s">
        <v>336</v>
      </c>
      <c r="C74" t="s">
        <v>405</v>
      </c>
      <c r="D74">
        <v>-271.97000000000003</v>
      </c>
      <c r="E74">
        <v>2.0499999999999998</v>
      </c>
      <c r="F74">
        <v>60.6</v>
      </c>
      <c r="H74">
        <v>1.206</v>
      </c>
      <c r="J74">
        <v>4.4400000000000002E-2</v>
      </c>
      <c r="K74">
        <v>0.82799999999999996</v>
      </c>
      <c r="L74">
        <v>-1214.2</v>
      </c>
      <c r="M74">
        <v>-0.1852</v>
      </c>
      <c r="N74">
        <v>7.43</v>
      </c>
      <c r="P74">
        <v>1520</v>
      </c>
      <c r="R74">
        <v>4.9000000000000004</v>
      </c>
      <c r="T74">
        <v>-3.2000000000000002E-3</v>
      </c>
      <c r="V74">
        <v>2</v>
      </c>
      <c r="AF74" s="12"/>
      <c r="AL74">
        <v>1</v>
      </c>
      <c r="AM74">
        <v>1</v>
      </c>
      <c r="AN74">
        <v>0</v>
      </c>
    </row>
    <row r="75" spans="1:40" x14ac:dyDescent="0.35">
      <c r="A75" s="14" t="s">
        <v>51</v>
      </c>
      <c r="B75" s="10" t="s">
        <v>239</v>
      </c>
      <c r="C75" t="s">
        <v>51</v>
      </c>
      <c r="D75">
        <v>-2388.7199999999998</v>
      </c>
      <c r="E75">
        <v>0.81</v>
      </c>
      <c r="F75">
        <v>189.9</v>
      </c>
      <c r="H75">
        <v>6.5919999999999996</v>
      </c>
      <c r="J75">
        <v>0.3987</v>
      </c>
      <c r="K75">
        <v>-0.65790000000000004</v>
      </c>
      <c r="L75">
        <v>1290.0999999999999</v>
      </c>
      <c r="M75">
        <v>-4.0579999999999998</v>
      </c>
      <c r="N75">
        <v>3.26</v>
      </c>
      <c r="P75">
        <v>1010</v>
      </c>
      <c r="R75">
        <v>4.08</v>
      </c>
      <c r="T75">
        <v>-4.0000000000000001E-3</v>
      </c>
      <c r="V75">
        <v>10</v>
      </c>
      <c r="AF75" s="12">
        <f>770-240</f>
        <v>530</v>
      </c>
      <c r="AG75" t="s">
        <v>461</v>
      </c>
      <c r="AH75">
        <v>1040</v>
      </c>
      <c r="AI75" t="s">
        <v>461</v>
      </c>
      <c r="AJ75" s="17">
        <f>(2*AF75-3*AH75)/(-6*AH75-2*AF75)</f>
        <v>0.28219178082191781</v>
      </c>
      <c r="AK75" t="s">
        <v>453</v>
      </c>
      <c r="AL75">
        <v>1</v>
      </c>
      <c r="AM75">
        <v>1</v>
      </c>
      <c r="AN75">
        <v>0</v>
      </c>
    </row>
    <row r="76" spans="1:40" x14ac:dyDescent="0.35">
      <c r="A76" s="14" t="s">
        <v>419</v>
      </c>
      <c r="B76" s="10" t="s">
        <v>295</v>
      </c>
      <c r="C76" t="s">
        <v>419</v>
      </c>
      <c r="D76">
        <v>-12550.45</v>
      </c>
      <c r="E76">
        <v>9.09</v>
      </c>
      <c r="F76">
        <v>930.2</v>
      </c>
      <c r="H76">
        <v>37.238999999999997</v>
      </c>
      <c r="J76">
        <v>1.9442999999999999</v>
      </c>
      <c r="K76">
        <v>-1.2289000000000001</v>
      </c>
      <c r="L76">
        <v>-4840.2</v>
      </c>
      <c r="M76">
        <v>-16.635000000000002</v>
      </c>
      <c r="N76">
        <v>3.68</v>
      </c>
      <c r="P76">
        <v>513</v>
      </c>
      <c r="R76">
        <v>7.33</v>
      </c>
      <c r="T76">
        <v>-1.43E-2</v>
      </c>
      <c r="V76" s="3">
        <v>58.5</v>
      </c>
      <c r="AF76" s="12"/>
      <c r="AL76">
        <v>1</v>
      </c>
      <c r="AM76">
        <v>1</v>
      </c>
      <c r="AN76">
        <v>0</v>
      </c>
    </row>
    <row r="77" spans="1:40" x14ac:dyDescent="0.35">
      <c r="A77" s="14" t="s">
        <v>421</v>
      </c>
      <c r="B77" s="10" t="s">
        <v>281</v>
      </c>
      <c r="C77" t="s">
        <v>421</v>
      </c>
      <c r="D77">
        <v>-7900.11</v>
      </c>
      <c r="E77">
        <v>2.08</v>
      </c>
      <c r="F77">
        <v>456</v>
      </c>
      <c r="H77">
        <v>20.399999999999999</v>
      </c>
      <c r="J77">
        <v>1.4662999999999999</v>
      </c>
      <c r="K77">
        <v>-4.7365000000000004</v>
      </c>
      <c r="L77">
        <v>-1182.8</v>
      </c>
      <c r="M77">
        <v>-14.388</v>
      </c>
      <c r="N77">
        <v>2.08</v>
      </c>
      <c r="P77">
        <v>870</v>
      </c>
      <c r="R77">
        <v>4.09</v>
      </c>
      <c r="T77">
        <v>-4.7000000000000002E-3</v>
      </c>
      <c r="V77">
        <v>35</v>
      </c>
      <c r="AF77" s="12"/>
      <c r="AL77">
        <v>1</v>
      </c>
      <c r="AM77">
        <v>1</v>
      </c>
      <c r="AN77">
        <v>0</v>
      </c>
    </row>
    <row r="78" spans="1:40" x14ac:dyDescent="0.35">
      <c r="A78" s="14" t="s">
        <v>415</v>
      </c>
      <c r="B78" s="10" t="s">
        <v>264</v>
      </c>
      <c r="C78" t="s">
        <v>415</v>
      </c>
      <c r="D78">
        <v>-9659.86</v>
      </c>
      <c r="E78">
        <v>5.87</v>
      </c>
      <c r="F78">
        <v>485</v>
      </c>
      <c r="H78">
        <v>19.922999999999998</v>
      </c>
      <c r="J78">
        <v>1.1329</v>
      </c>
      <c r="K78">
        <v>-0.73480000000000001</v>
      </c>
      <c r="L78">
        <v>-10420.200000000001</v>
      </c>
      <c r="M78">
        <v>-7.0366</v>
      </c>
      <c r="N78">
        <v>1.96</v>
      </c>
      <c r="P78">
        <v>2500</v>
      </c>
      <c r="R78">
        <v>4.04</v>
      </c>
      <c r="T78">
        <v>-1.6999999999999999E-3</v>
      </c>
      <c r="V78">
        <v>34</v>
      </c>
      <c r="AF78" s="12"/>
      <c r="AL78">
        <v>1</v>
      </c>
      <c r="AM78">
        <v>1</v>
      </c>
      <c r="AN78">
        <v>0</v>
      </c>
    </row>
    <row r="79" spans="1:40" x14ac:dyDescent="0.35">
      <c r="A79" s="14" t="s">
        <v>416</v>
      </c>
      <c r="B79" s="10" t="s">
        <v>196</v>
      </c>
      <c r="C79" t="s">
        <v>416</v>
      </c>
      <c r="D79">
        <v>-23755.040000000001</v>
      </c>
      <c r="E79">
        <v>6.34</v>
      </c>
      <c r="F79">
        <v>1010</v>
      </c>
      <c r="H79">
        <v>44.88</v>
      </c>
      <c r="J79">
        <v>2.88</v>
      </c>
      <c r="K79">
        <v>-5.6595000000000004</v>
      </c>
      <c r="L79">
        <v>-10642</v>
      </c>
      <c r="M79">
        <v>-25.373000000000001</v>
      </c>
      <c r="N79">
        <v>1.83</v>
      </c>
      <c r="P79">
        <v>1800</v>
      </c>
      <c r="R79">
        <v>4.76</v>
      </c>
      <c r="T79">
        <v>-2.5999999999999999E-3</v>
      </c>
      <c r="V79" s="3">
        <v>81.5</v>
      </c>
      <c r="AF79" s="12"/>
      <c r="AL79">
        <v>1</v>
      </c>
      <c r="AM79">
        <v>1</v>
      </c>
      <c r="AN79">
        <v>0</v>
      </c>
    </row>
    <row r="80" spans="1:40" x14ac:dyDescent="0.35">
      <c r="A80" s="14" t="s">
        <v>88</v>
      </c>
      <c r="B80" s="10" t="s">
        <v>285</v>
      </c>
      <c r="C80" t="s">
        <v>88</v>
      </c>
      <c r="D80">
        <v>-4798.43</v>
      </c>
      <c r="E80">
        <v>4.24</v>
      </c>
      <c r="F80">
        <v>352</v>
      </c>
      <c r="H80">
        <v>14.225</v>
      </c>
      <c r="J80">
        <v>0.57969999999999999</v>
      </c>
      <c r="K80">
        <v>3.9493999999999998</v>
      </c>
      <c r="L80">
        <v>-6459.3</v>
      </c>
      <c r="M80">
        <v>-3.0880999999999998</v>
      </c>
      <c r="N80">
        <v>1.8</v>
      </c>
      <c r="P80">
        <v>430</v>
      </c>
      <c r="R80">
        <v>6.17</v>
      </c>
      <c r="T80">
        <v>-1.44E-2</v>
      </c>
      <c r="V80">
        <v>21</v>
      </c>
      <c r="AF80" s="12"/>
      <c r="AL80">
        <v>1</v>
      </c>
      <c r="AM80">
        <v>1</v>
      </c>
      <c r="AN80">
        <v>0</v>
      </c>
    </row>
    <row r="81" spans="1:40" x14ac:dyDescent="0.35">
      <c r="A81" s="14" t="s">
        <v>425</v>
      </c>
      <c r="B81" s="10" t="s">
        <v>231</v>
      </c>
      <c r="C81" t="s">
        <v>425</v>
      </c>
      <c r="D81">
        <v>-1467.92</v>
      </c>
      <c r="E81">
        <v>0.97</v>
      </c>
      <c r="F81">
        <v>146</v>
      </c>
      <c r="H81">
        <v>4.3209999999999997</v>
      </c>
      <c r="J81">
        <v>0.2011</v>
      </c>
      <c r="K81">
        <v>1.7330000000000001</v>
      </c>
      <c r="L81">
        <v>-1960.6</v>
      </c>
      <c r="M81">
        <v>-0.90090000000000003</v>
      </c>
      <c r="N81">
        <v>2.73</v>
      </c>
      <c r="P81">
        <v>1690</v>
      </c>
      <c r="R81">
        <v>4.3499999999999996</v>
      </c>
      <c r="T81">
        <v>-2.5999999999999999E-3</v>
      </c>
      <c r="V81">
        <v>7</v>
      </c>
      <c r="AF81" s="12"/>
      <c r="AL81">
        <v>1</v>
      </c>
      <c r="AM81">
        <v>1</v>
      </c>
      <c r="AN81">
        <v>0</v>
      </c>
    </row>
    <row r="82" spans="1:40" x14ac:dyDescent="0.35">
      <c r="A82" s="14" t="s">
        <v>16</v>
      </c>
      <c r="B82" s="10" t="s">
        <v>184</v>
      </c>
      <c r="C82" t="s">
        <v>16</v>
      </c>
      <c r="D82">
        <v>-2172.5700000000002</v>
      </c>
      <c r="E82">
        <v>0.56999999999999995</v>
      </c>
      <c r="F82">
        <v>95.1</v>
      </c>
      <c r="H82">
        <v>4.3659999999999997</v>
      </c>
      <c r="J82">
        <v>0.23330000000000001</v>
      </c>
      <c r="K82">
        <v>0.14940000000000001</v>
      </c>
      <c r="L82">
        <v>-603.79999999999995</v>
      </c>
      <c r="M82">
        <v>-1.8696999999999999</v>
      </c>
      <c r="N82">
        <v>2.85</v>
      </c>
      <c r="P82">
        <v>1285</v>
      </c>
      <c r="R82">
        <v>3.84</v>
      </c>
      <c r="T82">
        <v>-3.0000000000000001E-3</v>
      </c>
      <c r="V82" s="3">
        <v>7</v>
      </c>
      <c r="AF82" s="12">
        <v>820</v>
      </c>
      <c r="AG82" t="s">
        <v>461</v>
      </c>
      <c r="AH82">
        <v>1285</v>
      </c>
      <c r="AI82" t="s">
        <v>461</v>
      </c>
      <c r="AJ82" s="17">
        <f>(2*AF82-3*AH82)/(-6*AH82-2*AF82)</f>
        <v>0.23689839572192514</v>
      </c>
      <c r="AK82" t="s">
        <v>453</v>
      </c>
      <c r="AL82">
        <v>1</v>
      </c>
      <c r="AM82">
        <v>1</v>
      </c>
      <c r="AN82">
        <v>0</v>
      </c>
    </row>
    <row r="83" spans="1:40" x14ac:dyDescent="0.35">
      <c r="A83" s="14" t="s">
        <v>25</v>
      </c>
      <c r="B83" s="10" t="s">
        <v>200</v>
      </c>
      <c r="C83" t="s">
        <v>25</v>
      </c>
      <c r="D83">
        <v>-3992.26</v>
      </c>
      <c r="E83">
        <v>1.33</v>
      </c>
      <c r="F83">
        <v>198.5</v>
      </c>
      <c r="H83">
        <v>9.0239999999999991</v>
      </c>
      <c r="J83">
        <v>0.40570000000000001</v>
      </c>
      <c r="K83">
        <v>-0.70989999999999998</v>
      </c>
      <c r="L83">
        <v>-1188.3</v>
      </c>
      <c r="M83">
        <v>-3.1743999999999999</v>
      </c>
      <c r="N83">
        <v>2.23</v>
      </c>
      <c r="P83">
        <v>1080</v>
      </c>
      <c r="R83">
        <v>4.08</v>
      </c>
      <c r="T83">
        <v>-3.8E-3</v>
      </c>
      <c r="U83">
        <v>2</v>
      </c>
      <c r="V83" s="3">
        <v>12</v>
      </c>
      <c r="Z83">
        <v>7.51</v>
      </c>
      <c r="AA83">
        <v>0.09</v>
      </c>
      <c r="AB83">
        <v>7.5</v>
      </c>
      <c r="AC83">
        <v>0.09</v>
      </c>
      <c r="AD83">
        <v>1</v>
      </c>
      <c r="AE83">
        <v>0.8</v>
      </c>
      <c r="AF83" s="12"/>
      <c r="AL83">
        <v>1</v>
      </c>
      <c r="AM83">
        <v>1</v>
      </c>
      <c r="AN83">
        <v>0</v>
      </c>
    </row>
    <row r="84" spans="1:40" x14ac:dyDescent="0.35">
      <c r="A84" s="14" t="s">
        <v>128</v>
      </c>
      <c r="B84" s="10" t="s">
        <v>325</v>
      </c>
      <c r="C84" t="s">
        <v>128</v>
      </c>
      <c r="D84">
        <v>-1568.97</v>
      </c>
      <c r="E84">
        <v>0.89</v>
      </c>
      <c r="F84">
        <v>73.599999999999994</v>
      </c>
      <c r="H84">
        <v>3.0859999999999999</v>
      </c>
      <c r="J84">
        <v>0.151</v>
      </c>
      <c r="K84">
        <v>0</v>
      </c>
      <c r="L84">
        <v>-1890.4</v>
      </c>
      <c r="M84">
        <v>-0.6522</v>
      </c>
      <c r="N84">
        <v>2.15</v>
      </c>
      <c r="P84">
        <v>1700</v>
      </c>
      <c r="R84">
        <v>8.3000000000000007</v>
      </c>
      <c r="T84">
        <v>-4.8999999999999998E-3</v>
      </c>
      <c r="V84" s="3">
        <v>5</v>
      </c>
      <c r="AF84" s="12"/>
      <c r="AL84">
        <v>1</v>
      </c>
      <c r="AM84">
        <v>1</v>
      </c>
      <c r="AN84">
        <v>0</v>
      </c>
    </row>
    <row r="85" spans="1:40" x14ac:dyDescent="0.35">
      <c r="A85" s="14" t="s">
        <v>64</v>
      </c>
      <c r="B85" s="10" t="s">
        <v>255</v>
      </c>
      <c r="C85" t="s">
        <v>64</v>
      </c>
      <c r="D85">
        <v>-11960.24</v>
      </c>
      <c r="E85">
        <v>3.55</v>
      </c>
      <c r="F85">
        <v>530</v>
      </c>
      <c r="H85">
        <v>25.98</v>
      </c>
      <c r="J85">
        <v>1.7175</v>
      </c>
      <c r="K85">
        <v>-12.106999999999999</v>
      </c>
      <c r="L85">
        <v>7075</v>
      </c>
      <c r="M85">
        <v>-19.271999999999998</v>
      </c>
      <c r="N85">
        <v>1.49</v>
      </c>
      <c r="P85">
        <v>883</v>
      </c>
      <c r="R85">
        <v>4.09</v>
      </c>
      <c r="T85">
        <v>-4.5999999999999999E-3</v>
      </c>
      <c r="V85" s="3">
        <v>41</v>
      </c>
      <c r="AF85" s="12">
        <f>((54498114558.4725)/10^8)*(P85/(940))</f>
        <v>511.93441654394917</v>
      </c>
      <c r="AG85" t="s">
        <v>455</v>
      </c>
      <c r="AJ85" s="17">
        <f>(2*AF85-3*AE85)/(-6*AE85-2*AF85)</f>
        <v>-1</v>
      </c>
      <c r="AK85" t="s">
        <v>453</v>
      </c>
      <c r="AL85">
        <v>1</v>
      </c>
      <c r="AM85">
        <v>1</v>
      </c>
      <c r="AN85">
        <v>0</v>
      </c>
    </row>
    <row r="86" spans="1:40" x14ac:dyDescent="0.35">
      <c r="A86" s="14" t="s">
        <v>146</v>
      </c>
      <c r="B86" s="10" t="s">
        <v>345</v>
      </c>
      <c r="C86" t="s">
        <v>146</v>
      </c>
      <c r="D86">
        <v>-561.79</v>
      </c>
      <c r="E86">
        <v>0.35</v>
      </c>
      <c r="F86">
        <v>60.3</v>
      </c>
      <c r="H86">
        <v>2.0819999999999999</v>
      </c>
      <c r="J86">
        <v>0.13930000000000001</v>
      </c>
      <c r="K86">
        <v>1.47E-2</v>
      </c>
      <c r="L86">
        <v>-212.7</v>
      </c>
      <c r="M86">
        <v>-1.0778000000000001</v>
      </c>
      <c r="N86">
        <v>4.3499999999999996</v>
      </c>
      <c r="P86">
        <v>2500</v>
      </c>
      <c r="R86">
        <v>4.03</v>
      </c>
      <c r="T86">
        <v>-1.6000000000000001E-3</v>
      </c>
      <c r="V86" s="3">
        <v>4</v>
      </c>
      <c r="AF86" s="12"/>
      <c r="AL86">
        <v>1</v>
      </c>
      <c r="AM86">
        <v>1</v>
      </c>
      <c r="AN86">
        <v>0</v>
      </c>
    </row>
    <row r="87" spans="1:40" x14ac:dyDescent="0.35">
      <c r="A87" s="14" t="s">
        <v>2</v>
      </c>
      <c r="B87" s="10" t="s">
        <v>365</v>
      </c>
      <c r="C87" t="s">
        <v>2</v>
      </c>
      <c r="D87">
        <v>0</v>
      </c>
      <c r="E87">
        <v>0</v>
      </c>
      <c r="F87">
        <v>5.74</v>
      </c>
      <c r="H87">
        <v>0.53</v>
      </c>
      <c r="J87">
        <v>5.0999999999999997E-2</v>
      </c>
      <c r="K87">
        <v>-0.44290000000000002</v>
      </c>
      <c r="L87">
        <v>488.6</v>
      </c>
      <c r="M87">
        <v>-0.80549999999999999</v>
      </c>
      <c r="N87">
        <v>1.67</v>
      </c>
      <c r="P87">
        <v>312</v>
      </c>
      <c r="R87">
        <v>3.9</v>
      </c>
      <c r="T87">
        <v>-1.2500000000000001E-2</v>
      </c>
      <c r="V87" s="3">
        <v>1</v>
      </c>
      <c r="AF87" s="12">
        <v>1093</v>
      </c>
      <c r="AG87" t="s">
        <v>452</v>
      </c>
      <c r="AH87">
        <v>1610</v>
      </c>
      <c r="AI87" t="s">
        <v>452</v>
      </c>
      <c r="AJ87" s="17">
        <f>(2*AF87-3*AH87)/(-6*AH87-2*AF87)</f>
        <v>0.22319770386628399</v>
      </c>
      <c r="AK87" t="s">
        <v>453</v>
      </c>
      <c r="AL87">
        <v>1</v>
      </c>
      <c r="AM87">
        <v>1</v>
      </c>
      <c r="AN87">
        <v>0</v>
      </c>
    </row>
    <row r="88" spans="1:40" x14ac:dyDescent="0.35">
      <c r="A88" s="14" t="s">
        <v>89</v>
      </c>
      <c r="B88" s="10" t="s">
        <v>286</v>
      </c>
      <c r="C88" t="s">
        <v>89</v>
      </c>
      <c r="D88">
        <v>-3297.65</v>
      </c>
      <c r="E88">
        <v>1.69</v>
      </c>
      <c r="F88">
        <v>310</v>
      </c>
      <c r="H88">
        <v>11.98</v>
      </c>
      <c r="J88">
        <v>0.57640000000000002</v>
      </c>
      <c r="K88">
        <v>0.2984</v>
      </c>
      <c r="L88">
        <v>-3757</v>
      </c>
      <c r="M88">
        <v>-4.1661999999999999</v>
      </c>
      <c r="N88">
        <v>2.2799999999999998</v>
      </c>
      <c r="P88">
        <v>630</v>
      </c>
      <c r="R88">
        <v>4</v>
      </c>
      <c r="T88">
        <v>-6.3E-3</v>
      </c>
      <c r="V88" s="3">
        <v>18</v>
      </c>
      <c r="AF88" s="12"/>
      <c r="AL88">
        <v>1</v>
      </c>
      <c r="AM88">
        <v>1</v>
      </c>
      <c r="AN88">
        <v>0</v>
      </c>
    </row>
    <row r="89" spans="1:40" x14ac:dyDescent="0.35">
      <c r="A89" s="14" t="s">
        <v>435</v>
      </c>
      <c r="B89" s="10" t="s">
        <v>177</v>
      </c>
      <c r="C89" t="s">
        <v>165</v>
      </c>
      <c r="D89">
        <v>-6642.95</v>
      </c>
      <c r="E89">
        <v>1.46</v>
      </c>
      <c r="F89">
        <v>255</v>
      </c>
      <c r="H89">
        <v>12.535</v>
      </c>
      <c r="J89">
        <v>0.626</v>
      </c>
      <c r="K89">
        <v>0</v>
      </c>
      <c r="L89">
        <v>-5779.2</v>
      </c>
      <c r="M89">
        <v>-4.0029000000000003</v>
      </c>
      <c r="N89">
        <v>2.2000000000000002</v>
      </c>
      <c r="P89">
        <v>1720</v>
      </c>
      <c r="R89">
        <v>5.9</v>
      </c>
      <c r="T89">
        <v>-3.2000000000000002E-3</v>
      </c>
      <c r="V89" s="3">
        <v>20</v>
      </c>
      <c r="AF89" s="12">
        <v>981</v>
      </c>
      <c r="AG89" t="s">
        <v>454</v>
      </c>
      <c r="AH89">
        <v>1663</v>
      </c>
      <c r="AI89" t="s">
        <v>454</v>
      </c>
      <c r="AJ89" s="17">
        <f>(2*AF89-3*AH89)/(-6*AH89-2*AF89)</f>
        <v>0.25351758793969847</v>
      </c>
      <c r="AK89" t="s">
        <v>453</v>
      </c>
      <c r="AL89">
        <v>1</v>
      </c>
      <c r="AM89">
        <v>1</v>
      </c>
      <c r="AN89">
        <v>0</v>
      </c>
    </row>
    <row r="90" spans="1:40" x14ac:dyDescent="0.35">
      <c r="A90" s="14" t="s">
        <v>65</v>
      </c>
      <c r="B90" s="10" t="s">
        <v>256</v>
      </c>
      <c r="C90" t="s">
        <v>65</v>
      </c>
      <c r="D90">
        <v>-9607.15</v>
      </c>
      <c r="E90">
        <v>3.02</v>
      </c>
      <c r="F90">
        <v>735</v>
      </c>
      <c r="H90">
        <v>27.84</v>
      </c>
      <c r="J90">
        <v>1.3831</v>
      </c>
      <c r="K90">
        <v>3.0669</v>
      </c>
      <c r="L90">
        <v>-4224.7</v>
      </c>
      <c r="M90">
        <v>-11.2576</v>
      </c>
      <c r="N90">
        <v>2.74</v>
      </c>
      <c r="P90">
        <v>648</v>
      </c>
      <c r="R90">
        <v>4.12</v>
      </c>
      <c r="T90">
        <v>-6.4000000000000003E-3</v>
      </c>
      <c r="V90" s="3">
        <v>41</v>
      </c>
      <c r="AF90" s="12">
        <f>((54498114558.4725)/10^8)*(P90/(940))</f>
        <v>375.68913014776791</v>
      </c>
      <c r="AG90" t="s">
        <v>455</v>
      </c>
      <c r="AJ90" s="17">
        <f>(2*AF90-3*P90)/(-6*P90-2*AF90)</f>
        <v>0.25706499293474128</v>
      </c>
      <c r="AK90" t="s">
        <v>453</v>
      </c>
      <c r="AL90">
        <v>1</v>
      </c>
      <c r="AM90">
        <v>1</v>
      </c>
      <c r="AN90">
        <v>0</v>
      </c>
    </row>
    <row r="91" spans="1:40" x14ac:dyDescent="0.35">
      <c r="A91" s="14" t="s">
        <v>155</v>
      </c>
      <c r="B91" s="10" t="s">
        <v>354</v>
      </c>
      <c r="C91" t="s">
        <v>155</v>
      </c>
      <c r="D91">
        <v>-411.3</v>
      </c>
      <c r="E91">
        <v>0.22</v>
      </c>
      <c r="F91">
        <v>72.099999999999994</v>
      </c>
      <c r="H91">
        <v>2.702</v>
      </c>
      <c r="J91">
        <v>4.5199999999999997E-2</v>
      </c>
      <c r="K91">
        <v>-0.79700000000000004</v>
      </c>
      <c r="L91">
        <v>0</v>
      </c>
      <c r="M91">
        <v>0</v>
      </c>
      <c r="N91">
        <v>11.47</v>
      </c>
      <c r="P91">
        <v>238</v>
      </c>
      <c r="R91">
        <v>5</v>
      </c>
      <c r="T91">
        <v>-2.1000000000000001E-2</v>
      </c>
      <c r="V91" s="3">
        <v>2</v>
      </c>
      <c r="AF91" s="12"/>
      <c r="AL91">
        <v>1</v>
      </c>
      <c r="AM91">
        <v>1</v>
      </c>
      <c r="AN91">
        <v>0</v>
      </c>
    </row>
    <row r="92" spans="1:40" x14ac:dyDescent="0.35">
      <c r="A92" s="14" t="s">
        <v>52</v>
      </c>
      <c r="B92" s="10" t="s">
        <v>240</v>
      </c>
      <c r="C92" t="s">
        <v>52</v>
      </c>
      <c r="D92">
        <v>-2841.92</v>
      </c>
      <c r="E92">
        <v>0.94</v>
      </c>
      <c r="F92">
        <v>175</v>
      </c>
      <c r="H92">
        <v>6.7949999999999999</v>
      </c>
      <c r="J92">
        <v>0.3402</v>
      </c>
      <c r="K92">
        <v>8.1199999999999994E-2</v>
      </c>
      <c r="L92">
        <v>-1047.8</v>
      </c>
      <c r="M92">
        <v>-2.6467000000000001</v>
      </c>
      <c r="N92">
        <v>2.38</v>
      </c>
      <c r="P92">
        <v>1192</v>
      </c>
      <c r="R92">
        <v>3.97</v>
      </c>
      <c r="T92">
        <v>-3.3E-3</v>
      </c>
      <c r="V92" s="3">
        <v>10</v>
      </c>
      <c r="AF92" s="12">
        <f>670-60</f>
        <v>610</v>
      </c>
      <c r="AG92" t="s">
        <v>461</v>
      </c>
      <c r="AH92">
        <f>1130-70</f>
        <v>1060</v>
      </c>
      <c r="AI92" t="s">
        <v>461</v>
      </c>
      <c r="AJ92" s="17">
        <f>(2*AF92-3*AH92)/(-6*AH92-2*AF92)</f>
        <v>0.25857519788918204</v>
      </c>
      <c r="AK92" t="s">
        <v>453</v>
      </c>
      <c r="AL92">
        <v>1</v>
      </c>
      <c r="AM92">
        <v>1</v>
      </c>
      <c r="AN92">
        <v>0</v>
      </c>
    </row>
    <row r="93" spans="1:40" x14ac:dyDescent="0.35">
      <c r="A93" s="14" t="s">
        <v>129</v>
      </c>
      <c r="B93" s="10" t="s">
        <v>326</v>
      </c>
      <c r="C93" t="s">
        <v>129</v>
      </c>
      <c r="D93">
        <v>-825.65</v>
      </c>
      <c r="E93">
        <v>0.68</v>
      </c>
      <c r="F93">
        <v>87.4</v>
      </c>
      <c r="H93">
        <v>3.0270000000000001</v>
      </c>
      <c r="J93">
        <v>0.16389999999999999</v>
      </c>
      <c r="K93">
        <v>0</v>
      </c>
      <c r="L93">
        <v>-2257.1999999999998</v>
      </c>
      <c r="M93">
        <v>-0.65759999999999996</v>
      </c>
      <c r="N93">
        <v>2.79</v>
      </c>
      <c r="P93">
        <v>2230</v>
      </c>
      <c r="R93">
        <v>4.04</v>
      </c>
      <c r="T93">
        <v>-1.8E-3</v>
      </c>
      <c r="U93">
        <v>1</v>
      </c>
      <c r="V93" s="3">
        <v>5</v>
      </c>
      <c r="W93">
        <v>955</v>
      </c>
      <c r="X93">
        <v>15.6</v>
      </c>
      <c r="Y93">
        <v>0</v>
      </c>
      <c r="AF93" s="12">
        <v>910</v>
      </c>
      <c r="AG93" t="s">
        <v>452</v>
      </c>
      <c r="AH93">
        <v>2066</v>
      </c>
      <c r="AI93" t="s">
        <v>452</v>
      </c>
      <c r="AJ93" s="17">
        <f>(2*AF93-3*AH93)/(-6*AH93-2*AF93)</f>
        <v>0.30796285875070345</v>
      </c>
      <c r="AK93" t="s">
        <v>453</v>
      </c>
      <c r="AL93">
        <v>1</v>
      </c>
      <c r="AM93">
        <v>1</v>
      </c>
      <c r="AN93">
        <v>0</v>
      </c>
    </row>
    <row r="94" spans="1:40" x14ac:dyDescent="0.35">
      <c r="A94" s="14" t="s">
        <v>130</v>
      </c>
      <c r="B94" s="10" t="s">
        <v>327</v>
      </c>
      <c r="C94" t="s">
        <v>130</v>
      </c>
      <c r="D94">
        <v>-1953.09</v>
      </c>
      <c r="E94">
        <v>0.85</v>
      </c>
      <c r="F94">
        <v>113.9</v>
      </c>
      <c r="H94">
        <v>4.0750000000000002</v>
      </c>
      <c r="J94">
        <v>0.2167</v>
      </c>
      <c r="K94">
        <v>0.58679999999999999</v>
      </c>
      <c r="L94">
        <v>-2430.1999999999998</v>
      </c>
      <c r="M94">
        <v>-1.1782999999999999</v>
      </c>
      <c r="N94">
        <v>2.06</v>
      </c>
      <c r="P94">
        <v>1922</v>
      </c>
      <c r="R94">
        <v>4.04</v>
      </c>
      <c r="T94">
        <v>-2.0999999999999999E-3</v>
      </c>
      <c r="U94">
        <v>2</v>
      </c>
      <c r="V94" s="3">
        <v>7</v>
      </c>
      <c r="Z94">
        <v>18.3</v>
      </c>
      <c r="AA94">
        <v>0</v>
      </c>
      <c r="AB94">
        <v>13.6</v>
      </c>
      <c r="AC94">
        <v>0</v>
      </c>
      <c r="AD94">
        <v>2</v>
      </c>
      <c r="AE94">
        <v>1</v>
      </c>
      <c r="AF94" s="12"/>
      <c r="AL94">
        <v>1</v>
      </c>
      <c r="AM94">
        <v>1</v>
      </c>
      <c r="AN94">
        <v>0</v>
      </c>
    </row>
    <row r="95" spans="1:40" x14ac:dyDescent="0.35">
      <c r="A95" s="14" t="s">
        <v>114</v>
      </c>
      <c r="B95" s="10" t="s">
        <v>311</v>
      </c>
      <c r="C95" t="s">
        <v>114</v>
      </c>
      <c r="D95">
        <v>-10545.09</v>
      </c>
      <c r="E95">
        <v>1.8</v>
      </c>
      <c r="F95">
        <v>783</v>
      </c>
      <c r="H95">
        <v>31.7</v>
      </c>
      <c r="J95">
        <v>1.5047999999999999</v>
      </c>
      <c r="K95">
        <v>-0.50480000000000003</v>
      </c>
      <c r="L95">
        <v>-2959.3</v>
      </c>
      <c r="M95">
        <v>-13.2972</v>
      </c>
      <c r="N95">
        <v>1.57</v>
      </c>
      <c r="P95">
        <v>274</v>
      </c>
      <c r="R95">
        <v>4</v>
      </c>
      <c r="T95">
        <v>-1.46E-2</v>
      </c>
      <c r="V95" s="3">
        <v>46</v>
      </c>
      <c r="AF95" s="12"/>
      <c r="AL95">
        <v>1</v>
      </c>
      <c r="AM95">
        <v>1</v>
      </c>
      <c r="AN95">
        <v>0</v>
      </c>
    </row>
    <row r="96" spans="1:40" x14ac:dyDescent="0.35">
      <c r="A96" s="14" t="s">
        <v>115</v>
      </c>
      <c r="B96" s="10" t="s">
        <v>312</v>
      </c>
      <c r="C96" t="s">
        <v>115</v>
      </c>
      <c r="D96">
        <v>-3791.94</v>
      </c>
      <c r="E96">
        <v>5.27</v>
      </c>
      <c r="F96">
        <v>166.2</v>
      </c>
      <c r="H96">
        <v>7.1280000000000001</v>
      </c>
      <c r="J96">
        <v>0.41760000000000003</v>
      </c>
      <c r="K96">
        <v>-0.41760000000000003</v>
      </c>
      <c r="L96">
        <v>-4748.1000000000004</v>
      </c>
      <c r="M96">
        <v>-2.8199000000000001</v>
      </c>
      <c r="N96">
        <v>2.8</v>
      </c>
      <c r="P96">
        <v>1800</v>
      </c>
      <c r="R96">
        <v>4</v>
      </c>
      <c r="T96">
        <v>-2.2000000000000001E-3</v>
      </c>
      <c r="V96" s="3">
        <v>13</v>
      </c>
      <c r="AF96" s="12"/>
      <c r="AL96">
        <v>1</v>
      </c>
      <c r="AM96">
        <v>1</v>
      </c>
      <c r="AN96">
        <v>0</v>
      </c>
    </row>
    <row r="97" spans="1:40" x14ac:dyDescent="0.35">
      <c r="A97" s="14" t="s">
        <v>431</v>
      </c>
      <c r="B97" s="10" t="s">
        <v>219</v>
      </c>
      <c r="C97" t="s">
        <v>396</v>
      </c>
      <c r="D97">
        <v>-9449.32</v>
      </c>
      <c r="E97">
        <v>1.52</v>
      </c>
      <c r="F97">
        <v>475.6</v>
      </c>
      <c r="H97">
        <v>23.321999999999999</v>
      </c>
      <c r="J97">
        <v>0.98019999999999996</v>
      </c>
      <c r="K97">
        <v>0</v>
      </c>
      <c r="L97">
        <v>-7035.9</v>
      </c>
      <c r="M97">
        <v>-6.6807999999999996</v>
      </c>
      <c r="N97">
        <v>0.67</v>
      </c>
      <c r="P97">
        <v>1290</v>
      </c>
      <c r="R97">
        <v>4.0999999999999996</v>
      </c>
      <c r="T97">
        <v>-3.0999999999999999E-3</v>
      </c>
      <c r="U97">
        <v>2</v>
      </c>
      <c r="V97" s="3">
        <v>32</v>
      </c>
      <c r="Z97">
        <v>36.71</v>
      </c>
      <c r="AA97">
        <v>0.1</v>
      </c>
      <c r="AB97">
        <v>36.700000000000003</v>
      </c>
      <c r="AC97">
        <v>0.1</v>
      </c>
      <c r="AD97">
        <v>2</v>
      </c>
      <c r="AE97">
        <v>1.5</v>
      </c>
      <c r="AF97" s="12"/>
      <c r="AL97">
        <v>1</v>
      </c>
      <c r="AM97">
        <v>1</v>
      </c>
      <c r="AN97">
        <v>0</v>
      </c>
    </row>
    <row r="98" spans="1:40" x14ac:dyDescent="0.35">
      <c r="A98" s="14" t="s">
        <v>23</v>
      </c>
      <c r="B98" s="10" t="s">
        <v>199</v>
      </c>
      <c r="C98" t="s">
        <v>422</v>
      </c>
      <c r="D98">
        <v>-2900.76</v>
      </c>
      <c r="E98">
        <v>0.96</v>
      </c>
      <c r="F98">
        <v>100.5</v>
      </c>
      <c r="H98">
        <v>5.3390000000000004</v>
      </c>
      <c r="J98">
        <v>0.38769999999999999</v>
      </c>
      <c r="K98">
        <v>-0.71199999999999997</v>
      </c>
      <c r="L98">
        <v>-857.2</v>
      </c>
      <c r="M98">
        <v>-3.7442000000000002</v>
      </c>
      <c r="N98">
        <v>1.57</v>
      </c>
      <c r="P98">
        <v>1315</v>
      </c>
      <c r="R98">
        <v>4.0599999999999996</v>
      </c>
      <c r="T98">
        <v>-3.0999999999999999E-3</v>
      </c>
      <c r="V98">
        <v>11</v>
      </c>
      <c r="AF98" s="12"/>
      <c r="AL98">
        <v>1</v>
      </c>
      <c r="AM98">
        <v>1</v>
      </c>
      <c r="AN98">
        <v>0</v>
      </c>
    </row>
    <row r="99" spans="1:40" x14ac:dyDescent="0.35">
      <c r="A99" s="14" t="s">
        <v>131</v>
      </c>
      <c r="B99" s="10" t="s">
        <v>328</v>
      </c>
      <c r="C99" t="s">
        <v>131</v>
      </c>
      <c r="D99">
        <v>-1230.43</v>
      </c>
      <c r="E99">
        <v>0.84</v>
      </c>
      <c r="F99">
        <v>109.5</v>
      </c>
      <c r="H99">
        <v>3.169</v>
      </c>
      <c r="J99">
        <v>0.1389</v>
      </c>
      <c r="K99">
        <v>0.5081</v>
      </c>
      <c r="L99">
        <v>-1288.8</v>
      </c>
      <c r="M99">
        <v>-0.4637</v>
      </c>
      <c r="N99">
        <v>2.4</v>
      </c>
      <c r="P99">
        <v>1700</v>
      </c>
      <c r="R99">
        <v>8.3000000000000007</v>
      </c>
      <c r="T99">
        <v>-4.8999999999999998E-3</v>
      </c>
      <c r="U99">
        <v>1</v>
      </c>
      <c r="V99" s="3">
        <v>5</v>
      </c>
      <c r="W99">
        <v>1900</v>
      </c>
      <c r="X99">
        <v>12</v>
      </c>
      <c r="Y99">
        <v>0.02</v>
      </c>
      <c r="AF99" s="12">
        <f>1320-410</f>
        <v>910</v>
      </c>
      <c r="AG99" t="s">
        <v>461</v>
      </c>
      <c r="AH99">
        <v>2120</v>
      </c>
      <c r="AI99" t="s">
        <v>461</v>
      </c>
      <c r="AJ99" s="17">
        <f>(2*AF99-3*AH99)/(-6*AH99-2*AF99)</f>
        <v>0.31224209078404402</v>
      </c>
      <c r="AK99" t="s">
        <v>453</v>
      </c>
      <c r="AL99">
        <v>1</v>
      </c>
      <c r="AM99">
        <v>1</v>
      </c>
      <c r="AN99">
        <v>0</v>
      </c>
    </row>
    <row r="100" spans="1:40" x14ac:dyDescent="0.35">
      <c r="A100" s="14" t="s">
        <v>161</v>
      </c>
      <c r="B100" s="10" t="s">
        <v>366</v>
      </c>
      <c r="C100" t="s">
        <v>161</v>
      </c>
      <c r="D100">
        <v>0</v>
      </c>
      <c r="E100">
        <v>0</v>
      </c>
      <c r="F100">
        <v>27.09</v>
      </c>
      <c r="H100">
        <v>0.70899999999999996</v>
      </c>
      <c r="J100">
        <v>4.6199999999999998E-2</v>
      </c>
      <c r="K100">
        <v>0.51590000000000003</v>
      </c>
      <c r="L100">
        <v>723.1</v>
      </c>
      <c r="M100">
        <v>-0.55620000000000003</v>
      </c>
      <c r="N100">
        <v>3.56</v>
      </c>
      <c r="P100">
        <v>1640</v>
      </c>
      <c r="R100">
        <v>5.16</v>
      </c>
      <c r="T100">
        <v>-3.0999999999999999E-3</v>
      </c>
      <c r="U100">
        <v>1</v>
      </c>
      <c r="V100" s="3">
        <v>1</v>
      </c>
      <c r="W100">
        <v>1042</v>
      </c>
      <c r="X100">
        <v>8.3000000000000007</v>
      </c>
      <c r="Y100">
        <v>0</v>
      </c>
      <c r="AF100" s="12">
        <v>815</v>
      </c>
      <c r="AG100" t="s">
        <v>452</v>
      </c>
      <c r="AH100">
        <v>1667</v>
      </c>
      <c r="AI100" t="s">
        <v>452</v>
      </c>
      <c r="AJ100" s="17">
        <f>(2*AF100-3*AH100)/(-6*AH100-2*AF100)</f>
        <v>0.28980398899587345</v>
      </c>
      <c r="AK100" t="s">
        <v>453</v>
      </c>
      <c r="AL100">
        <v>1</v>
      </c>
      <c r="AM100">
        <v>1</v>
      </c>
      <c r="AN100">
        <v>0</v>
      </c>
    </row>
    <row r="101" spans="1:40" x14ac:dyDescent="0.35">
      <c r="A101" s="14" t="s">
        <v>53</v>
      </c>
      <c r="B101" s="10" t="s">
        <v>241</v>
      </c>
      <c r="C101" t="s">
        <v>53</v>
      </c>
      <c r="D101">
        <v>-3025.26</v>
      </c>
      <c r="E101">
        <v>1.67</v>
      </c>
      <c r="F101">
        <v>133.5</v>
      </c>
      <c r="H101">
        <v>6.04</v>
      </c>
      <c r="J101">
        <v>0.31940000000000002</v>
      </c>
      <c r="K101">
        <v>0.36159999999999998</v>
      </c>
      <c r="L101">
        <v>-1173.9000000000001</v>
      </c>
      <c r="M101">
        <v>-2.4695</v>
      </c>
      <c r="N101">
        <v>2.1</v>
      </c>
      <c r="P101">
        <v>1281</v>
      </c>
      <c r="R101">
        <v>3.81</v>
      </c>
      <c r="T101">
        <v>-3.0000000000000001E-3</v>
      </c>
      <c r="V101" s="3">
        <v>10</v>
      </c>
      <c r="AF101" s="12">
        <v>840</v>
      </c>
      <c r="AG101" t="s">
        <v>461</v>
      </c>
      <c r="AH101">
        <v>1430</v>
      </c>
      <c r="AI101" t="s">
        <v>461</v>
      </c>
      <c r="AJ101" s="17">
        <f>(2*AF101-3*AH101)/(-6*AH101-2*AF101)</f>
        <v>0.25438596491228072</v>
      </c>
      <c r="AK101" t="s">
        <v>453</v>
      </c>
      <c r="AL101">
        <v>1</v>
      </c>
      <c r="AM101">
        <v>1</v>
      </c>
      <c r="AN101">
        <v>0</v>
      </c>
    </row>
    <row r="102" spans="1:40" x14ac:dyDescent="0.35">
      <c r="A102" s="14" t="s">
        <v>26</v>
      </c>
      <c r="B102" s="10" t="s">
        <v>201</v>
      </c>
      <c r="C102" t="s">
        <v>26</v>
      </c>
      <c r="D102">
        <v>-11809.63</v>
      </c>
      <c r="E102">
        <v>8.5</v>
      </c>
      <c r="F102">
        <v>830</v>
      </c>
      <c r="H102">
        <v>31.08</v>
      </c>
      <c r="J102">
        <v>1.7954000000000001</v>
      </c>
      <c r="K102">
        <v>-3.7986</v>
      </c>
      <c r="L102">
        <v>-4455.7</v>
      </c>
      <c r="M102">
        <v>-14.888</v>
      </c>
      <c r="N102">
        <v>2.4900000000000002</v>
      </c>
      <c r="P102">
        <v>1615</v>
      </c>
      <c r="R102">
        <v>4.05</v>
      </c>
      <c r="T102">
        <v>-2.5000000000000001E-3</v>
      </c>
      <c r="V102" s="3">
        <v>51</v>
      </c>
      <c r="AF102" s="12"/>
      <c r="AL102">
        <v>1</v>
      </c>
      <c r="AM102">
        <v>1</v>
      </c>
      <c r="AN102">
        <v>0</v>
      </c>
    </row>
    <row r="103" spans="1:40" x14ac:dyDescent="0.35">
      <c r="A103" s="14" t="s">
        <v>104</v>
      </c>
      <c r="B103" s="10" t="s">
        <v>301</v>
      </c>
      <c r="C103" t="s">
        <v>104</v>
      </c>
      <c r="D103">
        <v>-2122.89</v>
      </c>
      <c r="E103">
        <v>2.91</v>
      </c>
      <c r="F103">
        <v>136</v>
      </c>
      <c r="H103">
        <v>6.0519999999999996</v>
      </c>
      <c r="J103">
        <v>0.24199999999999999</v>
      </c>
      <c r="K103">
        <v>-0.44819999999999999</v>
      </c>
      <c r="L103">
        <v>-895.8</v>
      </c>
      <c r="M103">
        <v>-1.9358</v>
      </c>
      <c r="N103">
        <v>3.16</v>
      </c>
      <c r="P103">
        <v>514</v>
      </c>
      <c r="R103">
        <v>2</v>
      </c>
      <c r="T103">
        <v>-3.8999999999999998E-3</v>
      </c>
      <c r="V103" s="3">
        <v>7</v>
      </c>
      <c r="AF103" s="12"/>
      <c r="AL103">
        <v>1</v>
      </c>
      <c r="AM103">
        <v>1</v>
      </c>
      <c r="AN103">
        <v>0</v>
      </c>
    </row>
    <row r="104" spans="1:40" x14ac:dyDescent="0.35">
      <c r="A104" s="14" t="s">
        <v>90</v>
      </c>
      <c r="B104" s="10" t="s">
        <v>287</v>
      </c>
      <c r="C104" t="s">
        <v>90</v>
      </c>
      <c r="D104">
        <v>-4122.1000000000004</v>
      </c>
      <c r="E104">
        <v>0.78</v>
      </c>
      <c r="F104">
        <v>203.7</v>
      </c>
      <c r="H104">
        <v>9.9339999999999993</v>
      </c>
      <c r="J104">
        <v>0.43669999999999998</v>
      </c>
      <c r="K104">
        <v>-3.4295</v>
      </c>
      <c r="L104">
        <v>-4055.9</v>
      </c>
      <c r="M104">
        <v>-2.6991000000000001</v>
      </c>
      <c r="N104">
        <v>2.5099999999999998</v>
      </c>
      <c r="P104">
        <v>645</v>
      </c>
      <c r="R104">
        <v>4.12</v>
      </c>
      <c r="T104">
        <v>-6.4000000000000003E-3</v>
      </c>
      <c r="V104" s="3">
        <v>17</v>
      </c>
      <c r="AF104" s="12"/>
      <c r="AL104">
        <v>1</v>
      </c>
      <c r="AM104">
        <v>1</v>
      </c>
      <c r="AN104">
        <v>0</v>
      </c>
    </row>
    <row r="105" spans="1:40" x14ac:dyDescent="0.35">
      <c r="A105" s="14" t="s">
        <v>118</v>
      </c>
      <c r="B105" s="10" t="s">
        <v>315</v>
      </c>
      <c r="C105" t="s">
        <v>118</v>
      </c>
      <c r="D105">
        <v>-4232.63</v>
      </c>
      <c r="E105">
        <v>2.81</v>
      </c>
      <c r="F105">
        <v>281.5</v>
      </c>
      <c r="H105">
        <v>11.438000000000001</v>
      </c>
      <c r="J105">
        <v>0.53649999999999998</v>
      </c>
      <c r="K105">
        <v>-1.0089999999999999</v>
      </c>
      <c r="L105">
        <v>-980.4</v>
      </c>
      <c r="M105">
        <v>-4.7350000000000003</v>
      </c>
      <c r="N105">
        <v>3.21</v>
      </c>
      <c r="P105">
        <v>425</v>
      </c>
      <c r="R105">
        <v>2</v>
      </c>
      <c r="T105">
        <v>-4.7000000000000002E-3</v>
      </c>
      <c r="V105" s="3">
        <v>16</v>
      </c>
      <c r="AF105" s="12"/>
      <c r="AL105">
        <v>1</v>
      </c>
      <c r="AM105">
        <v>1</v>
      </c>
      <c r="AN105">
        <v>0</v>
      </c>
    </row>
    <row r="106" spans="1:40" x14ac:dyDescent="0.35">
      <c r="A106" s="14" t="s">
        <v>10</v>
      </c>
      <c r="B106" s="10" t="s">
        <v>178</v>
      </c>
      <c r="C106" t="s">
        <v>10</v>
      </c>
      <c r="D106">
        <v>-5687.75</v>
      </c>
      <c r="E106">
        <v>3.88</v>
      </c>
      <c r="F106">
        <v>317</v>
      </c>
      <c r="H106">
        <v>11.738</v>
      </c>
      <c r="J106">
        <v>0.61299999999999999</v>
      </c>
      <c r="K106">
        <v>0.36059999999999998</v>
      </c>
      <c r="L106">
        <v>-4178</v>
      </c>
      <c r="M106">
        <v>-3.7294</v>
      </c>
      <c r="N106">
        <v>2.37</v>
      </c>
      <c r="P106">
        <v>1743</v>
      </c>
      <c r="R106">
        <v>4.05</v>
      </c>
      <c r="T106">
        <v>-2.3E-3</v>
      </c>
      <c r="V106" s="3">
        <v>20</v>
      </c>
      <c r="AF106" s="12"/>
      <c r="AL106">
        <v>1</v>
      </c>
      <c r="AM106">
        <v>1</v>
      </c>
      <c r="AN106">
        <v>0</v>
      </c>
    </row>
    <row r="107" spans="1:40" x14ac:dyDescent="0.35">
      <c r="A107" s="14" t="s">
        <v>400</v>
      </c>
      <c r="B107" s="10" t="s">
        <v>242</v>
      </c>
      <c r="C107" t="s">
        <v>400</v>
      </c>
      <c r="D107">
        <v>-2746.8</v>
      </c>
      <c r="E107">
        <v>2.46</v>
      </c>
      <c r="F107">
        <v>149.65</v>
      </c>
      <c r="H107">
        <v>6.3090000000000002</v>
      </c>
      <c r="J107">
        <v>0.30919999999999997</v>
      </c>
      <c r="K107">
        <v>0.54190000000000005</v>
      </c>
      <c r="L107">
        <v>-664.6</v>
      </c>
      <c r="M107">
        <v>-2.1766000000000001</v>
      </c>
      <c r="N107">
        <v>1.94</v>
      </c>
      <c r="P107">
        <v>1308</v>
      </c>
      <c r="R107">
        <v>3</v>
      </c>
      <c r="T107">
        <v>-2.3E-3</v>
      </c>
      <c r="V107" s="3">
        <v>10</v>
      </c>
      <c r="AF107" s="12"/>
      <c r="AL107">
        <v>1</v>
      </c>
      <c r="AM107">
        <v>1</v>
      </c>
      <c r="AN107">
        <v>0</v>
      </c>
    </row>
    <row r="108" spans="1:40" x14ac:dyDescent="0.35">
      <c r="A108" s="14" t="s">
        <v>21</v>
      </c>
      <c r="B108" s="10" t="s">
        <v>189</v>
      </c>
      <c r="C108" t="s">
        <v>21</v>
      </c>
      <c r="D108">
        <v>-2593.02</v>
      </c>
      <c r="E108">
        <v>0.67</v>
      </c>
      <c r="F108">
        <v>83.5</v>
      </c>
      <c r="H108">
        <v>4.4139999999999997</v>
      </c>
      <c r="J108">
        <v>0.27939999999999998</v>
      </c>
      <c r="K108">
        <v>-0.71240000000000003</v>
      </c>
      <c r="L108">
        <v>-2055.6</v>
      </c>
      <c r="M108">
        <v>-2.2894000000000001</v>
      </c>
      <c r="N108">
        <v>1.92</v>
      </c>
      <c r="P108">
        <v>1601</v>
      </c>
      <c r="R108">
        <v>4.05</v>
      </c>
      <c r="T108">
        <v>-2.5000000000000001E-3</v>
      </c>
      <c r="V108" s="3">
        <v>8</v>
      </c>
      <c r="AF108" s="12"/>
      <c r="AL108">
        <v>1</v>
      </c>
      <c r="AM108">
        <v>1</v>
      </c>
      <c r="AN108">
        <v>0</v>
      </c>
    </row>
    <row r="109" spans="1:40" x14ac:dyDescent="0.35">
      <c r="A109" s="14" t="s">
        <v>17</v>
      </c>
      <c r="B109" s="10" t="s">
        <v>185</v>
      </c>
      <c r="C109" t="s">
        <v>17</v>
      </c>
      <c r="D109">
        <v>-2307.04</v>
      </c>
      <c r="E109">
        <v>0.9</v>
      </c>
      <c r="F109">
        <v>127.6</v>
      </c>
      <c r="H109">
        <v>5.16</v>
      </c>
      <c r="J109">
        <v>0.2475</v>
      </c>
      <c r="K109">
        <v>-0.3206</v>
      </c>
      <c r="L109">
        <v>0</v>
      </c>
      <c r="M109">
        <v>-2.0518999999999998</v>
      </c>
      <c r="N109">
        <v>2.9</v>
      </c>
      <c r="P109">
        <v>985</v>
      </c>
      <c r="R109">
        <v>4.07</v>
      </c>
      <c r="T109">
        <v>-4.1000000000000003E-3</v>
      </c>
      <c r="U109">
        <v>1</v>
      </c>
      <c r="V109" s="3">
        <v>7</v>
      </c>
      <c r="W109">
        <v>1710</v>
      </c>
      <c r="X109">
        <v>10.029999999999999</v>
      </c>
      <c r="Y109">
        <v>0.05</v>
      </c>
      <c r="AF109" s="12"/>
      <c r="AL109">
        <v>1</v>
      </c>
      <c r="AM109">
        <v>1</v>
      </c>
      <c r="AN109">
        <v>0</v>
      </c>
    </row>
    <row r="110" spans="1:40" x14ac:dyDescent="0.35">
      <c r="A110" s="14" t="s">
        <v>116</v>
      </c>
      <c r="B110" s="10" t="s">
        <v>313</v>
      </c>
      <c r="C110" t="s">
        <v>116</v>
      </c>
      <c r="D110">
        <v>-7262.64</v>
      </c>
      <c r="E110">
        <v>1.1200000000000001</v>
      </c>
      <c r="F110">
        <v>465</v>
      </c>
      <c r="H110">
        <v>20.37</v>
      </c>
      <c r="J110">
        <v>1.0134000000000001</v>
      </c>
      <c r="K110">
        <v>-2.1413000000000002</v>
      </c>
      <c r="L110">
        <v>-2235.8000000000002</v>
      </c>
      <c r="M110">
        <v>-8.8066999999999993</v>
      </c>
      <c r="N110">
        <v>1.37</v>
      </c>
      <c r="P110">
        <v>860</v>
      </c>
      <c r="R110">
        <v>4.09</v>
      </c>
      <c r="T110">
        <v>-4.7999999999999996E-3</v>
      </c>
      <c r="V110" s="3">
        <v>31</v>
      </c>
      <c r="AF110" s="12"/>
      <c r="AL110">
        <v>1</v>
      </c>
      <c r="AM110">
        <v>1</v>
      </c>
      <c r="AN110">
        <v>0</v>
      </c>
    </row>
    <row r="111" spans="1:40" x14ac:dyDescent="0.35">
      <c r="A111" s="14" t="s">
        <v>35</v>
      </c>
      <c r="B111" s="10" t="s">
        <v>213</v>
      </c>
      <c r="C111" t="s">
        <v>35</v>
      </c>
      <c r="D111">
        <v>-4868.6099999999997</v>
      </c>
      <c r="E111">
        <v>0.81</v>
      </c>
      <c r="F111">
        <v>229</v>
      </c>
      <c r="H111">
        <v>10.132</v>
      </c>
      <c r="J111">
        <v>0.68779999999999997</v>
      </c>
      <c r="K111">
        <v>0.15659999999999999</v>
      </c>
      <c r="L111">
        <v>375.9</v>
      </c>
      <c r="M111">
        <v>-7.1791999999999998</v>
      </c>
      <c r="N111">
        <v>2.65</v>
      </c>
      <c r="P111">
        <v>1229</v>
      </c>
      <c r="R111">
        <v>5.45</v>
      </c>
      <c r="T111">
        <v>-4.4000000000000003E-3</v>
      </c>
      <c r="V111" s="3">
        <v>19</v>
      </c>
      <c r="AF111" s="12"/>
      <c r="AL111">
        <v>1</v>
      </c>
      <c r="AM111">
        <v>1</v>
      </c>
      <c r="AN111">
        <v>0</v>
      </c>
    </row>
    <row r="112" spans="1:40" x14ac:dyDescent="0.35">
      <c r="A112" s="14" t="s">
        <v>105</v>
      </c>
      <c r="B112" s="10" t="s">
        <v>302</v>
      </c>
      <c r="C112" t="s">
        <v>105</v>
      </c>
      <c r="D112">
        <v>-3029.23</v>
      </c>
      <c r="E112">
        <v>2.82</v>
      </c>
      <c r="F112">
        <v>198.5</v>
      </c>
      <c r="H112">
        <v>8.8260000000000005</v>
      </c>
      <c r="J112">
        <v>0.36980000000000002</v>
      </c>
      <c r="K112">
        <v>-1.6332</v>
      </c>
      <c r="L112">
        <v>684.7</v>
      </c>
      <c r="M112">
        <v>-3.6831</v>
      </c>
      <c r="N112">
        <v>1.85</v>
      </c>
      <c r="P112">
        <v>450</v>
      </c>
      <c r="R112">
        <v>5.7</v>
      </c>
      <c r="T112">
        <v>-1.2699999999999999E-2</v>
      </c>
      <c r="U112">
        <v>2</v>
      </c>
      <c r="V112" s="3">
        <v>10</v>
      </c>
      <c r="Z112">
        <v>11.61</v>
      </c>
      <c r="AA112">
        <v>0.4</v>
      </c>
      <c r="AB112">
        <v>11.6</v>
      </c>
      <c r="AC112">
        <v>0.4</v>
      </c>
      <c r="AD112">
        <v>2</v>
      </c>
      <c r="AE112">
        <v>0.7</v>
      </c>
      <c r="AF112" s="12"/>
      <c r="AL112">
        <v>1</v>
      </c>
      <c r="AM112">
        <v>1</v>
      </c>
      <c r="AN112">
        <v>0</v>
      </c>
    </row>
    <row r="113" spans="1:40" x14ac:dyDescent="0.35">
      <c r="A113" s="14" t="s">
        <v>132</v>
      </c>
      <c r="B113" s="10" t="s">
        <v>329</v>
      </c>
      <c r="C113" t="s">
        <v>132</v>
      </c>
      <c r="D113">
        <v>-634.61</v>
      </c>
      <c r="E113">
        <v>0.5</v>
      </c>
      <c r="F113">
        <v>38.1</v>
      </c>
      <c r="H113">
        <v>1.6759999999999999</v>
      </c>
      <c r="J113">
        <v>5.2400000000000002E-2</v>
      </c>
      <c r="K113">
        <v>0.36730000000000002</v>
      </c>
      <c r="L113">
        <v>-750.7</v>
      </c>
      <c r="M113">
        <v>-5.0999999999999997E-2</v>
      </c>
      <c r="N113">
        <v>3.41</v>
      </c>
      <c r="P113">
        <v>1130</v>
      </c>
      <c r="R113">
        <v>3.87</v>
      </c>
      <c r="T113">
        <v>-3.3999999999999998E-3</v>
      </c>
      <c r="V113" s="3">
        <v>3</v>
      </c>
      <c r="AF113" s="12">
        <v>812</v>
      </c>
      <c r="AG113" t="s">
        <v>452</v>
      </c>
      <c r="AH113">
        <v>1147</v>
      </c>
      <c r="AI113" t="s">
        <v>452</v>
      </c>
      <c r="AJ113" s="17">
        <f>(2*AF113-3*AH113)/(-6*AH113-2*AF113)</f>
        <v>0.21361391958617446</v>
      </c>
      <c r="AK113" t="s">
        <v>453</v>
      </c>
      <c r="AL113">
        <v>1</v>
      </c>
      <c r="AM113">
        <v>1</v>
      </c>
      <c r="AN113">
        <v>0</v>
      </c>
    </row>
    <row r="114" spans="1:40" x14ac:dyDescent="0.35">
      <c r="A114" s="14" t="s">
        <v>91</v>
      </c>
      <c r="B114" s="10" t="s">
        <v>288</v>
      </c>
      <c r="C114" t="s">
        <v>91</v>
      </c>
      <c r="D114">
        <v>-4369.1400000000003</v>
      </c>
      <c r="E114">
        <v>1.08</v>
      </c>
      <c r="F114">
        <v>212</v>
      </c>
      <c r="H114">
        <v>10.645</v>
      </c>
      <c r="J114">
        <v>0.61470000000000002</v>
      </c>
      <c r="K114">
        <v>-2.077</v>
      </c>
      <c r="L114">
        <v>-1721.8</v>
      </c>
      <c r="M114">
        <v>-5.6193999999999997</v>
      </c>
      <c r="N114">
        <v>2.2000000000000002</v>
      </c>
      <c r="P114">
        <v>710</v>
      </c>
      <c r="R114">
        <v>3.2</v>
      </c>
      <c r="T114">
        <v>-4.4999999999999997E-3</v>
      </c>
      <c r="V114" s="3">
        <v>18</v>
      </c>
      <c r="AF114" s="12"/>
      <c r="AL114">
        <v>1</v>
      </c>
      <c r="AM114">
        <v>1</v>
      </c>
      <c r="AN114">
        <v>0</v>
      </c>
    </row>
    <row r="115" spans="1:40" x14ac:dyDescent="0.35">
      <c r="A115" s="14" t="s">
        <v>423</v>
      </c>
      <c r="B115" s="10" t="s">
        <v>359</v>
      </c>
      <c r="C115" t="s">
        <v>423</v>
      </c>
      <c r="D115">
        <v>-97.76</v>
      </c>
      <c r="E115">
        <v>0.48</v>
      </c>
      <c r="F115">
        <v>70.8</v>
      </c>
      <c r="H115">
        <v>1.819</v>
      </c>
      <c r="J115">
        <v>5.0200000000000002E-2</v>
      </c>
      <c r="K115">
        <v>-0.1052</v>
      </c>
      <c r="L115">
        <v>-940</v>
      </c>
      <c r="M115">
        <v>0</v>
      </c>
      <c r="N115">
        <v>5.73</v>
      </c>
      <c r="P115">
        <v>658</v>
      </c>
      <c r="R115">
        <v>4.17</v>
      </c>
      <c r="T115">
        <v>-6.3E-3</v>
      </c>
      <c r="U115">
        <v>1</v>
      </c>
      <c r="V115" s="3">
        <v>2</v>
      </c>
      <c r="W115">
        <v>598</v>
      </c>
      <c r="X115">
        <v>12</v>
      </c>
      <c r="Y115">
        <v>4.1000000000000002E-2</v>
      </c>
      <c r="AF115" s="12"/>
      <c r="AL115">
        <v>1</v>
      </c>
      <c r="AM115">
        <v>1</v>
      </c>
      <c r="AN115">
        <v>0</v>
      </c>
    </row>
    <row r="116" spans="1:40" x14ac:dyDescent="0.35">
      <c r="A116" s="14" t="s">
        <v>389</v>
      </c>
      <c r="B116" s="10" t="s">
        <v>263</v>
      </c>
      <c r="C116" t="s">
        <v>389</v>
      </c>
      <c r="D116">
        <v>-4771.22</v>
      </c>
      <c r="E116">
        <v>0.79</v>
      </c>
      <c r="F116">
        <v>221.5</v>
      </c>
      <c r="H116">
        <v>10.59</v>
      </c>
      <c r="J116">
        <v>0.68300000000000005</v>
      </c>
      <c r="K116">
        <v>-1.4054</v>
      </c>
      <c r="L116">
        <v>291</v>
      </c>
      <c r="M116">
        <v>-6.9763999999999999</v>
      </c>
      <c r="N116">
        <v>2.4300000000000002</v>
      </c>
      <c r="P116">
        <v>525</v>
      </c>
      <c r="R116">
        <v>4.1399999999999997</v>
      </c>
      <c r="T116">
        <v>-7.9000000000000008E-3</v>
      </c>
      <c r="V116" s="3">
        <v>19</v>
      </c>
      <c r="AF116" s="12"/>
      <c r="AL116">
        <v>1</v>
      </c>
      <c r="AM116">
        <v>1</v>
      </c>
      <c r="AN116">
        <v>0</v>
      </c>
    </row>
    <row r="117" spans="1:40" x14ac:dyDescent="0.35">
      <c r="A117" s="14" t="s">
        <v>134</v>
      </c>
      <c r="B117" s="10" t="s">
        <v>332</v>
      </c>
      <c r="C117" t="s">
        <v>134</v>
      </c>
      <c r="D117">
        <v>-1442.29</v>
      </c>
      <c r="E117">
        <v>2.71</v>
      </c>
      <c r="F117">
        <v>121</v>
      </c>
      <c r="H117">
        <v>4.4569999999999999</v>
      </c>
      <c r="J117">
        <v>0.27050000000000002</v>
      </c>
      <c r="K117">
        <v>-0.75049999999999994</v>
      </c>
      <c r="L117">
        <v>-999.2</v>
      </c>
      <c r="M117">
        <v>-2.0224000000000002</v>
      </c>
      <c r="N117">
        <v>3.63</v>
      </c>
      <c r="P117">
        <v>1857</v>
      </c>
      <c r="R117">
        <v>4.05</v>
      </c>
      <c r="T117">
        <v>-2.2000000000000001E-3</v>
      </c>
      <c r="U117">
        <v>1</v>
      </c>
      <c r="V117" s="3">
        <v>7</v>
      </c>
      <c r="W117">
        <v>665</v>
      </c>
      <c r="X117">
        <v>17</v>
      </c>
      <c r="Y117">
        <v>0</v>
      </c>
      <c r="AF117" s="12"/>
      <c r="AL117">
        <v>1</v>
      </c>
      <c r="AM117">
        <v>1</v>
      </c>
      <c r="AN117">
        <v>0</v>
      </c>
    </row>
    <row r="118" spans="1:40" x14ac:dyDescent="0.35">
      <c r="A118" s="14" t="s">
        <v>151</v>
      </c>
      <c r="B118" s="10" t="s">
        <v>350</v>
      </c>
      <c r="C118" t="s">
        <v>151</v>
      </c>
      <c r="D118">
        <v>-1110.93</v>
      </c>
      <c r="E118">
        <v>0.32</v>
      </c>
      <c r="F118">
        <v>65.5</v>
      </c>
      <c r="H118">
        <v>2.8029999999999999</v>
      </c>
      <c r="J118">
        <v>0.18640000000000001</v>
      </c>
      <c r="K118">
        <v>-0.37719999999999998</v>
      </c>
      <c r="L118">
        <v>0</v>
      </c>
      <c r="M118">
        <v>-1.8862000000000001</v>
      </c>
      <c r="N118">
        <v>3.38</v>
      </c>
      <c r="P118">
        <v>1028</v>
      </c>
      <c r="R118">
        <v>5.41</v>
      </c>
      <c r="T118">
        <v>-5.3E-3</v>
      </c>
      <c r="V118" s="3">
        <v>5</v>
      </c>
      <c r="AF118" s="12">
        <v>680</v>
      </c>
      <c r="AG118" t="s">
        <v>452</v>
      </c>
      <c r="AH118">
        <v>1140</v>
      </c>
      <c r="AI118" t="s">
        <v>452</v>
      </c>
      <c r="AJ118" s="17">
        <f>(2*AF118-3*AH118)/(-6*AH118-2*AF118)</f>
        <v>0.25121951219512195</v>
      </c>
      <c r="AK118" t="s">
        <v>453</v>
      </c>
      <c r="AL118">
        <v>1</v>
      </c>
      <c r="AM118">
        <v>1</v>
      </c>
      <c r="AN118">
        <v>0</v>
      </c>
    </row>
    <row r="119" spans="1:40" x14ac:dyDescent="0.35">
      <c r="A119" s="14" t="s">
        <v>135</v>
      </c>
      <c r="B119" s="10" t="s">
        <v>333</v>
      </c>
      <c r="C119" t="s">
        <v>135</v>
      </c>
      <c r="D119">
        <v>-1114.51</v>
      </c>
      <c r="E119">
        <v>0.95</v>
      </c>
      <c r="F119">
        <v>146.9</v>
      </c>
      <c r="H119">
        <v>4.452</v>
      </c>
      <c r="J119">
        <v>0.26250000000000001</v>
      </c>
      <c r="K119">
        <v>-0.72050000000000003</v>
      </c>
      <c r="L119">
        <v>-1926.2</v>
      </c>
      <c r="M119">
        <v>-1.6556999999999999</v>
      </c>
      <c r="N119">
        <v>3.71</v>
      </c>
      <c r="P119">
        <v>1857</v>
      </c>
      <c r="R119">
        <v>4.05</v>
      </c>
      <c r="T119">
        <v>-2.2000000000000001E-3</v>
      </c>
      <c r="U119">
        <v>1</v>
      </c>
      <c r="V119" s="3">
        <v>7</v>
      </c>
      <c r="W119">
        <v>848</v>
      </c>
      <c r="X119">
        <v>35</v>
      </c>
      <c r="Y119">
        <v>0</v>
      </c>
      <c r="AF119" s="12">
        <v>914</v>
      </c>
      <c r="AG119" t="s">
        <v>452</v>
      </c>
      <c r="AH119">
        <v>1610</v>
      </c>
      <c r="AI119" t="s">
        <v>452</v>
      </c>
      <c r="AJ119" s="17">
        <f>(2*AF119-3*AH119)/(-6*AH119-2*AF119)</f>
        <v>0.26131615598885793</v>
      </c>
      <c r="AK119" t="s">
        <v>453</v>
      </c>
      <c r="AL119">
        <v>1</v>
      </c>
      <c r="AM119">
        <v>1</v>
      </c>
      <c r="AN119">
        <v>0</v>
      </c>
    </row>
    <row r="120" spans="1:40" x14ac:dyDescent="0.35">
      <c r="A120" s="14" t="s">
        <v>11</v>
      </c>
      <c r="B120" s="10" t="s">
        <v>179</v>
      </c>
      <c r="C120" t="s">
        <v>11</v>
      </c>
      <c r="D120">
        <v>-6050.33</v>
      </c>
      <c r="E120">
        <v>9.6199999999999992</v>
      </c>
      <c r="F120">
        <v>255.2</v>
      </c>
      <c r="H120">
        <v>11.457000000000001</v>
      </c>
      <c r="J120">
        <v>0.71360000000000001</v>
      </c>
      <c r="K120">
        <v>-9.9699999999999997E-2</v>
      </c>
      <c r="L120">
        <v>-1158.2</v>
      </c>
      <c r="M120">
        <v>-6.6223000000000001</v>
      </c>
      <c r="N120">
        <v>1.83</v>
      </c>
      <c r="P120">
        <v>1600</v>
      </c>
      <c r="R120">
        <v>4.5599999999999996</v>
      </c>
      <c r="T120">
        <v>-2.8E-3</v>
      </c>
      <c r="V120" s="3">
        <v>20</v>
      </c>
      <c r="AF120" s="12">
        <v>900</v>
      </c>
      <c r="AG120" t="s">
        <v>461</v>
      </c>
      <c r="AH120">
        <v>1750</v>
      </c>
      <c r="AI120" t="s">
        <v>461</v>
      </c>
      <c r="AJ120" s="17">
        <f>(2*AF120-3*AH120)/(-6*AH120-2*AF120)</f>
        <v>0.28048780487804881</v>
      </c>
      <c r="AK120" t="s">
        <v>453</v>
      </c>
      <c r="AL120">
        <v>1</v>
      </c>
      <c r="AM120">
        <v>1</v>
      </c>
      <c r="AN120">
        <v>0</v>
      </c>
    </row>
    <row r="121" spans="1:40" x14ac:dyDescent="0.35">
      <c r="A121" s="14" t="s">
        <v>133</v>
      </c>
      <c r="B121" s="10" t="s">
        <v>330</v>
      </c>
      <c r="C121" t="s">
        <v>133</v>
      </c>
      <c r="D121">
        <v>-385.55</v>
      </c>
      <c r="E121">
        <v>0.41</v>
      </c>
      <c r="F121">
        <v>59.7</v>
      </c>
      <c r="H121">
        <v>1.3220000000000001</v>
      </c>
      <c r="J121">
        <v>5.9799999999999999E-2</v>
      </c>
      <c r="K121">
        <v>0.36</v>
      </c>
      <c r="L121">
        <v>-31.4</v>
      </c>
      <c r="M121">
        <v>-0.28260000000000002</v>
      </c>
      <c r="N121">
        <v>3.69</v>
      </c>
      <c r="P121">
        <v>1645</v>
      </c>
      <c r="R121">
        <v>4.46</v>
      </c>
      <c r="T121">
        <v>-2.7000000000000001E-3</v>
      </c>
      <c r="V121" s="3">
        <v>2</v>
      </c>
      <c r="AF121" s="12"/>
      <c r="AL121">
        <v>1</v>
      </c>
      <c r="AM121">
        <v>1</v>
      </c>
      <c r="AN121">
        <v>0</v>
      </c>
    </row>
    <row r="122" spans="1:40" x14ac:dyDescent="0.35">
      <c r="A122" s="14" t="s">
        <v>74</v>
      </c>
      <c r="B122" s="10" t="s">
        <v>179</v>
      </c>
      <c r="C122" t="s">
        <v>74</v>
      </c>
      <c r="D122">
        <v>-6242.11</v>
      </c>
      <c r="E122">
        <v>1.4</v>
      </c>
      <c r="F122">
        <v>265</v>
      </c>
      <c r="H122">
        <v>12.964</v>
      </c>
      <c r="J122">
        <v>0.74439999999999995</v>
      </c>
      <c r="K122">
        <v>-1.68</v>
      </c>
      <c r="L122">
        <v>-2074.4</v>
      </c>
      <c r="M122">
        <v>-6.7831999999999999</v>
      </c>
      <c r="N122">
        <v>2.33</v>
      </c>
      <c r="P122">
        <v>1000</v>
      </c>
      <c r="R122">
        <v>4.08</v>
      </c>
      <c r="T122">
        <v>-4.1000000000000003E-3</v>
      </c>
      <c r="V122" s="3">
        <v>21</v>
      </c>
      <c r="AF122" s="12"/>
      <c r="AL122">
        <v>1</v>
      </c>
      <c r="AM122">
        <v>1</v>
      </c>
      <c r="AN122">
        <v>0</v>
      </c>
    </row>
    <row r="123" spans="1:40" x14ac:dyDescent="0.35">
      <c r="A123" s="14" t="s">
        <v>117</v>
      </c>
      <c r="B123" s="10" t="s">
        <v>314</v>
      </c>
      <c r="C123" t="s">
        <v>117</v>
      </c>
      <c r="D123">
        <v>-13841.95</v>
      </c>
      <c r="E123">
        <v>2.61</v>
      </c>
      <c r="F123">
        <v>752</v>
      </c>
      <c r="H123">
        <v>33.984999999999999</v>
      </c>
      <c r="J123">
        <v>1.359</v>
      </c>
      <c r="K123">
        <v>3.6442000000000001</v>
      </c>
      <c r="L123">
        <v>-8594.7000000000007</v>
      </c>
      <c r="M123">
        <v>-9.5982000000000003</v>
      </c>
      <c r="N123">
        <v>1.82</v>
      </c>
      <c r="P123">
        <v>870</v>
      </c>
      <c r="R123">
        <v>4.09</v>
      </c>
      <c r="T123">
        <v>-4.7000000000000002E-3</v>
      </c>
      <c r="V123" s="3">
        <v>44</v>
      </c>
      <c r="AF123" s="12"/>
      <c r="AL123">
        <v>1</v>
      </c>
      <c r="AM123">
        <v>1</v>
      </c>
      <c r="AN123">
        <v>0</v>
      </c>
    </row>
    <row r="124" spans="1:40" x14ac:dyDescent="0.35">
      <c r="A124" s="14" t="s">
        <v>27</v>
      </c>
      <c r="B124" s="10" t="s">
        <v>202</v>
      </c>
      <c r="C124" t="s">
        <v>27</v>
      </c>
      <c r="D124">
        <v>-4545.87</v>
      </c>
      <c r="E124">
        <v>1.36</v>
      </c>
      <c r="F124">
        <v>253.1</v>
      </c>
      <c r="H124">
        <v>9.8469999999999995</v>
      </c>
      <c r="J124">
        <v>0.41749999999999998</v>
      </c>
      <c r="K124">
        <v>0.81169999999999998</v>
      </c>
      <c r="L124">
        <v>-2923</v>
      </c>
      <c r="M124">
        <v>-2.3203</v>
      </c>
      <c r="N124">
        <v>3.19</v>
      </c>
      <c r="P124">
        <v>1200</v>
      </c>
      <c r="R124">
        <v>4.07</v>
      </c>
      <c r="T124">
        <v>-3.3999999999999998E-3</v>
      </c>
      <c r="V124" s="3">
        <v>14</v>
      </c>
      <c r="AF124" s="12"/>
      <c r="AL124">
        <v>1</v>
      </c>
      <c r="AM124">
        <v>1</v>
      </c>
      <c r="AN124">
        <v>0</v>
      </c>
    </row>
    <row r="125" spans="1:40" x14ac:dyDescent="0.35">
      <c r="A125" s="14" t="s">
        <v>393</v>
      </c>
      <c r="B125" s="10" t="s">
        <v>194</v>
      </c>
      <c r="C125" t="s">
        <v>393</v>
      </c>
      <c r="D125">
        <v>-3549.31</v>
      </c>
      <c r="E125">
        <v>0.75</v>
      </c>
      <c r="F125">
        <v>146</v>
      </c>
      <c r="H125">
        <v>6.875</v>
      </c>
      <c r="J125">
        <v>0.41739999999999999</v>
      </c>
      <c r="K125">
        <v>-0.37709999999999999</v>
      </c>
      <c r="L125">
        <v>-2920.6</v>
      </c>
      <c r="M125">
        <v>-3.4178000000000002</v>
      </c>
      <c r="N125">
        <v>2.63</v>
      </c>
      <c r="P125">
        <v>1456</v>
      </c>
      <c r="R125">
        <v>4.0599999999999996</v>
      </c>
      <c r="T125">
        <v>-2.8E-3</v>
      </c>
      <c r="V125" s="3">
        <v>13</v>
      </c>
      <c r="AF125" s="12"/>
      <c r="AL125">
        <v>1</v>
      </c>
      <c r="AM125">
        <v>1</v>
      </c>
      <c r="AN125">
        <v>0</v>
      </c>
    </row>
    <row r="126" spans="1:40" x14ac:dyDescent="0.35">
      <c r="A126" s="14" t="s">
        <v>409</v>
      </c>
      <c r="B126" s="10" t="s">
        <v>227</v>
      </c>
      <c r="C126" t="s">
        <v>409</v>
      </c>
      <c r="D126">
        <v>-1443.02</v>
      </c>
      <c r="E126">
        <v>0.69</v>
      </c>
      <c r="F126">
        <v>62.6</v>
      </c>
      <c r="H126">
        <v>2.4449999999999998</v>
      </c>
      <c r="J126">
        <v>0.14929999999999999</v>
      </c>
      <c r="K126">
        <v>0.2918</v>
      </c>
      <c r="L126">
        <v>-2983</v>
      </c>
      <c r="M126">
        <v>-0.79910000000000003</v>
      </c>
      <c r="N126">
        <v>1.87</v>
      </c>
      <c r="P126">
        <v>2510</v>
      </c>
      <c r="R126">
        <v>4.1399999999999997</v>
      </c>
      <c r="T126">
        <v>-1.6000000000000001E-3</v>
      </c>
      <c r="V126">
        <v>5</v>
      </c>
      <c r="AF126" s="12">
        <v>1530</v>
      </c>
      <c r="AG126" t="s">
        <v>461</v>
      </c>
      <c r="AH126">
        <v>2660</v>
      </c>
      <c r="AI126" t="s">
        <v>461</v>
      </c>
      <c r="AJ126" s="17">
        <f>(2*AF126-3*AH126)/(-6*AH126-2*AF126)</f>
        <v>0.25867507886435331</v>
      </c>
      <c r="AK126" t="s">
        <v>453</v>
      </c>
      <c r="AL126">
        <v>1</v>
      </c>
      <c r="AM126">
        <v>1</v>
      </c>
      <c r="AN126">
        <v>0</v>
      </c>
    </row>
    <row r="127" spans="1:40" x14ac:dyDescent="0.35">
      <c r="A127" s="14" t="s">
        <v>414</v>
      </c>
      <c r="B127" s="10" t="s">
        <v>230</v>
      </c>
      <c r="C127" t="s">
        <v>414</v>
      </c>
      <c r="D127">
        <v>-2127.66</v>
      </c>
      <c r="E127">
        <v>0.78</v>
      </c>
      <c r="F127">
        <v>90</v>
      </c>
      <c r="H127">
        <v>3.9489999999999998</v>
      </c>
      <c r="J127">
        <v>0.21329999999999999</v>
      </c>
      <c r="K127">
        <v>0.26900000000000002</v>
      </c>
      <c r="L127">
        <v>-1410.4</v>
      </c>
      <c r="M127">
        <v>-1.4959</v>
      </c>
      <c r="N127">
        <v>2.0099999999999998</v>
      </c>
      <c r="P127">
        <v>1781</v>
      </c>
      <c r="R127">
        <v>4.3499999999999996</v>
      </c>
      <c r="T127">
        <v>-2.3999999999999998E-3</v>
      </c>
      <c r="V127">
        <v>7</v>
      </c>
      <c r="AF127" s="12"/>
      <c r="AL127">
        <v>1</v>
      </c>
      <c r="AM127">
        <v>1</v>
      </c>
      <c r="AN127">
        <v>0</v>
      </c>
    </row>
    <row r="128" spans="1:40" x14ac:dyDescent="0.35">
      <c r="A128" s="14" t="s">
        <v>401</v>
      </c>
      <c r="B128" s="10" t="s">
        <v>331</v>
      </c>
      <c r="C128" t="s">
        <v>401</v>
      </c>
      <c r="D128">
        <v>-1474.43</v>
      </c>
      <c r="E128">
        <v>2.87</v>
      </c>
      <c r="F128">
        <v>59.3</v>
      </c>
      <c r="H128">
        <v>2.6349999999999998</v>
      </c>
      <c r="J128">
        <v>0.14779999999999999</v>
      </c>
      <c r="K128">
        <v>0.20150000000000001</v>
      </c>
      <c r="L128">
        <v>-2395</v>
      </c>
      <c r="M128">
        <v>-0.80179999999999996</v>
      </c>
      <c r="N128">
        <v>2.12</v>
      </c>
      <c r="P128">
        <v>2110</v>
      </c>
      <c r="R128">
        <v>4.55</v>
      </c>
      <c r="T128">
        <v>-2.2000000000000001E-3</v>
      </c>
      <c r="V128" s="3">
        <v>5</v>
      </c>
      <c r="AF128" s="12"/>
      <c r="AL128">
        <v>1</v>
      </c>
      <c r="AM128">
        <v>1</v>
      </c>
      <c r="AN128">
        <v>0</v>
      </c>
    </row>
    <row r="129" spans="1:40" x14ac:dyDescent="0.35">
      <c r="A129" s="14" t="s">
        <v>417</v>
      </c>
      <c r="B129" s="10" t="s">
        <v>198</v>
      </c>
      <c r="C129" t="s">
        <v>417</v>
      </c>
      <c r="D129">
        <v>-25124.32</v>
      </c>
      <c r="E129">
        <v>6.28</v>
      </c>
      <c r="F129">
        <v>910</v>
      </c>
      <c r="H129">
        <v>44.26</v>
      </c>
      <c r="J129">
        <v>2.8205</v>
      </c>
      <c r="K129">
        <v>-5.9366000000000003</v>
      </c>
      <c r="L129">
        <v>-13774</v>
      </c>
      <c r="M129">
        <v>-24.126000000000001</v>
      </c>
      <c r="N129">
        <v>1.81</v>
      </c>
      <c r="P129">
        <v>1684</v>
      </c>
      <c r="R129">
        <v>4.05</v>
      </c>
      <c r="T129">
        <v>-2.3999999999999998E-3</v>
      </c>
      <c r="V129" s="3">
        <v>81.5</v>
      </c>
      <c r="AF129" s="12"/>
      <c r="AL129">
        <v>1</v>
      </c>
      <c r="AM129">
        <v>1</v>
      </c>
      <c r="AN129">
        <v>0</v>
      </c>
    </row>
    <row r="130" spans="1:40" x14ac:dyDescent="0.35">
      <c r="A130" s="14" t="s">
        <v>420</v>
      </c>
      <c r="B130" s="10" t="s">
        <v>296</v>
      </c>
      <c r="C130" t="s">
        <v>420</v>
      </c>
      <c r="D130">
        <v>-14288.03</v>
      </c>
      <c r="E130">
        <v>25.51</v>
      </c>
      <c r="F130">
        <v>847.4</v>
      </c>
      <c r="H130">
        <v>36.576999999999998</v>
      </c>
      <c r="J130">
        <v>1.8622000000000001</v>
      </c>
      <c r="K130">
        <v>-1.4017999999999999</v>
      </c>
      <c r="L130">
        <v>-8983.1</v>
      </c>
      <c r="M130">
        <v>-14.923</v>
      </c>
      <c r="N130">
        <v>3.71</v>
      </c>
      <c r="P130">
        <v>513</v>
      </c>
      <c r="R130">
        <v>7.33</v>
      </c>
      <c r="T130">
        <v>-1.43E-2</v>
      </c>
      <c r="V130" s="3">
        <v>58.5</v>
      </c>
      <c r="AF130" s="12"/>
      <c r="AL130">
        <v>1</v>
      </c>
      <c r="AM130">
        <v>1</v>
      </c>
      <c r="AN130">
        <v>0</v>
      </c>
    </row>
    <row r="131" spans="1:40" x14ac:dyDescent="0.35">
      <c r="A131" s="14" t="s">
        <v>60</v>
      </c>
      <c r="B131" s="10" t="s">
        <v>243</v>
      </c>
      <c r="C131" t="s">
        <v>60</v>
      </c>
      <c r="D131">
        <v>-3196.61</v>
      </c>
      <c r="E131">
        <v>0.73</v>
      </c>
      <c r="F131">
        <v>131</v>
      </c>
      <c r="H131">
        <v>6.05</v>
      </c>
      <c r="J131">
        <v>0.37140000000000001</v>
      </c>
      <c r="K131">
        <v>-0.40820000000000001</v>
      </c>
      <c r="L131">
        <v>-398.4</v>
      </c>
      <c r="M131">
        <v>-3.5470999999999999</v>
      </c>
      <c r="N131">
        <v>2.17</v>
      </c>
      <c r="P131">
        <v>1028</v>
      </c>
      <c r="R131">
        <v>8.5500000000000007</v>
      </c>
      <c r="T131">
        <v>-8.3000000000000001E-3</v>
      </c>
      <c r="V131" s="3">
        <v>10</v>
      </c>
      <c r="AF131" s="12"/>
      <c r="AL131">
        <v>1</v>
      </c>
      <c r="AM131">
        <v>1</v>
      </c>
      <c r="AN131">
        <v>0</v>
      </c>
    </row>
    <row r="132" spans="1:40" x14ac:dyDescent="0.35">
      <c r="A132" s="14" t="s">
        <v>424</v>
      </c>
      <c r="B132" s="10" t="s">
        <v>232</v>
      </c>
      <c r="C132" t="s">
        <v>424</v>
      </c>
      <c r="D132">
        <v>-2138.5</v>
      </c>
      <c r="E132">
        <v>0.76</v>
      </c>
      <c r="F132">
        <v>93.9</v>
      </c>
      <c r="H132">
        <v>4.0510000000000002</v>
      </c>
      <c r="J132">
        <v>0.2087</v>
      </c>
      <c r="K132">
        <v>0.39419999999999999</v>
      </c>
      <c r="L132">
        <v>-1709.5</v>
      </c>
      <c r="M132">
        <v>-1.3028</v>
      </c>
      <c r="N132">
        <v>2.37</v>
      </c>
      <c r="P132">
        <v>1726</v>
      </c>
      <c r="R132">
        <v>3.84</v>
      </c>
      <c r="T132">
        <v>-2.2000000000000001E-3</v>
      </c>
      <c r="V132">
        <v>7</v>
      </c>
      <c r="AF132" s="12"/>
      <c r="AL132">
        <v>1</v>
      </c>
      <c r="AM132">
        <v>1</v>
      </c>
      <c r="AN132">
        <v>0</v>
      </c>
    </row>
    <row r="133" spans="1:40" x14ac:dyDescent="0.35">
      <c r="A133" s="14" t="s">
        <v>106</v>
      </c>
      <c r="B133" s="10" t="s">
        <v>303</v>
      </c>
      <c r="C133" t="s">
        <v>106</v>
      </c>
      <c r="D133">
        <v>-3975.33</v>
      </c>
      <c r="E133">
        <v>2.8</v>
      </c>
      <c r="F133">
        <v>214.3</v>
      </c>
      <c r="H133">
        <v>10.871</v>
      </c>
      <c r="J133">
        <v>0.44879999999999998</v>
      </c>
      <c r="K133">
        <v>-1.0075000000000001</v>
      </c>
      <c r="L133">
        <v>-1007.3</v>
      </c>
      <c r="M133">
        <v>-3.9731000000000001</v>
      </c>
      <c r="N133">
        <v>1.65</v>
      </c>
      <c r="P133">
        <v>583</v>
      </c>
      <c r="R133">
        <v>4.0199999999999996</v>
      </c>
      <c r="T133">
        <v>-6.8999999999999999E-3</v>
      </c>
      <c r="V133" s="3">
        <v>13</v>
      </c>
      <c r="AF133" s="12">
        <v>281</v>
      </c>
      <c r="AG133" t="s">
        <v>452</v>
      </c>
      <c r="AH133">
        <v>554</v>
      </c>
      <c r="AI133" t="s">
        <v>452</v>
      </c>
      <c r="AJ133" s="17">
        <f>(2*AF133-3*AH133)/(-6*AH133-2*AF133)</f>
        <v>0.28306742151312403</v>
      </c>
      <c r="AK133" t="s">
        <v>453</v>
      </c>
      <c r="AL133">
        <v>1</v>
      </c>
      <c r="AM133">
        <v>1</v>
      </c>
      <c r="AN133">
        <v>0</v>
      </c>
    </row>
    <row r="134" spans="1:40" x14ac:dyDescent="0.35">
      <c r="A134" s="14" t="s">
        <v>92</v>
      </c>
      <c r="B134" s="10" t="s">
        <v>289</v>
      </c>
      <c r="C134" t="s">
        <v>92</v>
      </c>
      <c r="D134">
        <v>-4819.29</v>
      </c>
      <c r="E134">
        <v>1.49</v>
      </c>
      <c r="F134">
        <v>355</v>
      </c>
      <c r="H134">
        <v>14.851000000000001</v>
      </c>
      <c r="J134">
        <v>0.57969999999999999</v>
      </c>
      <c r="K134">
        <v>3.9493999999999998</v>
      </c>
      <c r="L134">
        <v>-6459.3</v>
      </c>
      <c r="M134">
        <v>-3.0880999999999998</v>
      </c>
      <c r="N134">
        <v>1.8</v>
      </c>
      <c r="P134">
        <v>430</v>
      </c>
      <c r="R134">
        <v>6.17</v>
      </c>
      <c r="T134">
        <v>-1.44E-2</v>
      </c>
      <c r="V134" s="3">
        <v>21</v>
      </c>
      <c r="AF134" s="12"/>
      <c r="AL134">
        <v>1</v>
      </c>
      <c r="AM134">
        <v>1</v>
      </c>
      <c r="AN134">
        <v>0</v>
      </c>
    </row>
    <row r="135" spans="1:40" x14ac:dyDescent="0.35">
      <c r="A135" s="14" t="s">
        <v>92</v>
      </c>
      <c r="B135" s="10" t="s">
        <v>290</v>
      </c>
      <c r="C135" t="s">
        <v>92</v>
      </c>
      <c r="D135">
        <v>-5866.01</v>
      </c>
      <c r="E135">
        <v>10.26</v>
      </c>
      <c r="F135">
        <v>263.89999999999998</v>
      </c>
      <c r="H135">
        <v>14.291</v>
      </c>
      <c r="J135">
        <v>0.62219999999999998</v>
      </c>
      <c r="K135">
        <v>0</v>
      </c>
      <c r="L135">
        <v>-6385.5</v>
      </c>
      <c r="M135">
        <v>-3.9163000000000001</v>
      </c>
      <c r="N135">
        <v>1.8</v>
      </c>
      <c r="P135">
        <v>430</v>
      </c>
      <c r="R135">
        <v>6.17</v>
      </c>
      <c r="T135">
        <v>-1.44E-2</v>
      </c>
      <c r="V135" s="3">
        <v>21</v>
      </c>
      <c r="AF135" s="12"/>
      <c r="AL135">
        <v>1</v>
      </c>
      <c r="AM135">
        <v>1</v>
      </c>
      <c r="AN135">
        <v>0</v>
      </c>
    </row>
    <row r="136" spans="1:40" x14ac:dyDescent="0.35">
      <c r="A136" s="14" t="s">
        <v>75</v>
      </c>
      <c r="B136" s="10" t="s">
        <v>271</v>
      </c>
      <c r="C136" t="s">
        <v>75</v>
      </c>
      <c r="D136">
        <v>-5477.59</v>
      </c>
      <c r="E136">
        <v>4.8499999999999996</v>
      </c>
      <c r="F136">
        <v>433</v>
      </c>
      <c r="H136">
        <v>15.263999999999999</v>
      </c>
      <c r="J136">
        <v>0.80989999999999995</v>
      </c>
      <c r="K136">
        <v>-5.9212999999999996</v>
      </c>
      <c r="L136">
        <v>-1514.4</v>
      </c>
      <c r="M136">
        <v>-6.9987000000000004</v>
      </c>
      <c r="N136">
        <v>3.8</v>
      </c>
      <c r="P136">
        <v>530</v>
      </c>
      <c r="R136">
        <v>7.33</v>
      </c>
      <c r="T136">
        <v>-1.43E-2</v>
      </c>
      <c r="V136" s="3">
        <v>22</v>
      </c>
      <c r="AF136" s="12"/>
      <c r="AL136">
        <v>1</v>
      </c>
      <c r="AM136">
        <v>1</v>
      </c>
      <c r="AN136">
        <v>0</v>
      </c>
    </row>
    <row r="137" spans="1:40" x14ac:dyDescent="0.35">
      <c r="A137" s="14" t="s">
        <v>83</v>
      </c>
      <c r="B137" s="10" t="s">
        <v>280</v>
      </c>
      <c r="C137" t="s">
        <v>83</v>
      </c>
      <c r="D137">
        <v>-7702.37</v>
      </c>
      <c r="E137">
        <v>8.36</v>
      </c>
      <c r="F137">
        <v>595</v>
      </c>
      <c r="H137">
        <v>22.59</v>
      </c>
      <c r="J137">
        <v>1.1365000000000001</v>
      </c>
      <c r="K137">
        <v>-0.52429999999999999</v>
      </c>
      <c r="L137">
        <v>-5548.1</v>
      </c>
      <c r="M137">
        <v>-8.9115000000000002</v>
      </c>
      <c r="N137">
        <v>2.23</v>
      </c>
      <c r="P137">
        <v>870</v>
      </c>
      <c r="R137">
        <v>4.09</v>
      </c>
      <c r="T137">
        <v>-4.7000000000000002E-3</v>
      </c>
      <c r="V137" s="3">
        <v>36</v>
      </c>
      <c r="AF137" s="12"/>
      <c r="AL137">
        <v>1</v>
      </c>
      <c r="AM137">
        <v>1</v>
      </c>
      <c r="AN137">
        <v>0</v>
      </c>
    </row>
    <row r="138" spans="1:40" x14ac:dyDescent="0.35">
      <c r="A138" s="14" t="s">
        <v>394</v>
      </c>
      <c r="B138" s="10" t="s">
        <v>195</v>
      </c>
      <c r="C138" t="s">
        <v>394</v>
      </c>
      <c r="D138">
        <v>-3336.2</v>
      </c>
      <c r="E138">
        <v>1.68</v>
      </c>
      <c r="F138">
        <v>166</v>
      </c>
      <c r="H138">
        <v>7.1749999999999998</v>
      </c>
      <c r="J138">
        <v>0.46439999999999998</v>
      </c>
      <c r="K138">
        <v>-1.2654000000000001</v>
      </c>
      <c r="L138">
        <v>-1147.2</v>
      </c>
      <c r="M138">
        <v>-4.3410000000000002</v>
      </c>
      <c r="N138">
        <v>2.6</v>
      </c>
      <c r="P138">
        <v>1456</v>
      </c>
      <c r="R138">
        <v>4.0599999999999996</v>
      </c>
      <c r="T138">
        <v>-2.8E-3</v>
      </c>
      <c r="V138" s="3">
        <v>13</v>
      </c>
      <c r="AF138" s="12"/>
      <c r="AL138">
        <v>1</v>
      </c>
      <c r="AM138">
        <v>1</v>
      </c>
      <c r="AN138">
        <v>0</v>
      </c>
    </row>
    <row r="139" spans="1:40" x14ac:dyDescent="0.35">
      <c r="A139" s="14" t="s">
        <v>397</v>
      </c>
      <c r="B139" s="10" t="s">
        <v>220</v>
      </c>
      <c r="C139" t="s">
        <v>397</v>
      </c>
      <c r="D139">
        <v>-8693.64</v>
      </c>
      <c r="E139">
        <v>3.6</v>
      </c>
      <c r="F139">
        <v>473</v>
      </c>
      <c r="H139">
        <v>24.027000000000001</v>
      </c>
      <c r="J139">
        <v>0.88649999999999995</v>
      </c>
      <c r="K139">
        <v>0</v>
      </c>
      <c r="L139">
        <v>-8840</v>
      </c>
      <c r="M139">
        <v>-5.5903999999999998</v>
      </c>
      <c r="N139">
        <v>0.69</v>
      </c>
      <c r="P139">
        <v>1290</v>
      </c>
      <c r="R139">
        <v>4.0999999999999996</v>
      </c>
      <c r="T139">
        <v>-3.0999999999999999E-3</v>
      </c>
      <c r="U139">
        <v>2</v>
      </c>
      <c r="V139" s="3">
        <v>29</v>
      </c>
      <c r="Z139">
        <v>36.71</v>
      </c>
      <c r="AA139">
        <v>0.1</v>
      </c>
      <c r="AB139">
        <v>36.700000000000003</v>
      </c>
      <c r="AC139">
        <v>0.1</v>
      </c>
      <c r="AD139">
        <v>2</v>
      </c>
      <c r="AE139">
        <v>1.5</v>
      </c>
      <c r="AF139" s="12"/>
      <c r="AL139">
        <v>1</v>
      </c>
      <c r="AM139">
        <v>1</v>
      </c>
      <c r="AN139">
        <v>0</v>
      </c>
    </row>
    <row r="140" spans="1:40" x14ac:dyDescent="0.35">
      <c r="A140" s="14" t="s">
        <v>418</v>
      </c>
      <c r="B140" s="10" t="s">
        <v>197</v>
      </c>
      <c r="C140" t="s">
        <v>418</v>
      </c>
      <c r="D140">
        <v>-24246.42</v>
      </c>
      <c r="E140">
        <v>8.6</v>
      </c>
      <c r="F140">
        <v>1034</v>
      </c>
      <c r="H140">
        <v>45.46</v>
      </c>
      <c r="J140">
        <v>2.8733</v>
      </c>
      <c r="K140">
        <v>-8.9063999999999997</v>
      </c>
      <c r="L140">
        <v>-12688</v>
      </c>
      <c r="M140">
        <v>-24.748999999999999</v>
      </c>
      <c r="N140">
        <v>2.09</v>
      </c>
      <c r="P140">
        <v>1800</v>
      </c>
      <c r="R140">
        <v>4.76</v>
      </c>
      <c r="T140">
        <v>-2.5999999999999999E-3</v>
      </c>
      <c r="V140" s="3">
        <v>81.5</v>
      </c>
      <c r="AF140" s="12"/>
      <c r="AL140">
        <v>1</v>
      </c>
      <c r="AM140">
        <v>1</v>
      </c>
      <c r="AN140">
        <v>0</v>
      </c>
    </row>
    <row r="141" spans="1:40" x14ac:dyDescent="0.35">
      <c r="A141" s="14" t="s">
        <v>18</v>
      </c>
      <c r="B141" s="10" t="s">
        <v>186</v>
      </c>
      <c r="C141" t="s">
        <v>18</v>
      </c>
      <c r="D141">
        <v>-2251.31</v>
      </c>
      <c r="E141">
        <v>0.52</v>
      </c>
      <c r="F141">
        <v>109.5</v>
      </c>
      <c r="H141">
        <v>5.1479999999999997</v>
      </c>
      <c r="J141">
        <v>0.25069999999999998</v>
      </c>
      <c r="K141">
        <v>-1.0432999999999999</v>
      </c>
      <c r="L141">
        <v>-797.2</v>
      </c>
      <c r="M141">
        <v>-1.9961</v>
      </c>
      <c r="N141">
        <v>2.87</v>
      </c>
      <c r="P141">
        <v>1134</v>
      </c>
      <c r="R141">
        <v>3.87</v>
      </c>
      <c r="T141">
        <v>-3.3999999999999998E-3</v>
      </c>
      <c r="V141" s="3">
        <v>7</v>
      </c>
      <c r="AF141" s="12">
        <v>552</v>
      </c>
      <c r="AG141" t="s">
        <v>452</v>
      </c>
      <c r="AH141">
        <v>1060</v>
      </c>
      <c r="AI141" t="s">
        <v>452</v>
      </c>
      <c r="AJ141" s="17">
        <f>(2*AF141-3*AH141)/(-6*AH141-2*AF141)</f>
        <v>0.27813504823151125</v>
      </c>
      <c r="AK141" t="s">
        <v>453</v>
      </c>
      <c r="AL141">
        <v>1</v>
      </c>
      <c r="AM141">
        <v>1</v>
      </c>
      <c r="AN141">
        <v>0</v>
      </c>
    </row>
    <row r="142" spans="1:40" x14ac:dyDescent="0.35">
      <c r="A142" s="14" t="s">
        <v>76</v>
      </c>
      <c r="B142" s="10" t="s">
        <v>272</v>
      </c>
      <c r="C142" t="s">
        <v>76</v>
      </c>
      <c r="D142">
        <v>-5976.56</v>
      </c>
      <c r="E142">
        <v>2.9</v>
      </c>
      <c r="F142">
        <v>292</v>
      </c>
      <c r="H142">
        <v>14.083</v>
      </c>
      <c r="J142">
        <v>0.75639999999999996</v>
      </c>
      <c r="K142">
        <v>-1.984</v>
      </c>
      <c r="L142">
        <v>-2170</v>
      </c>
      <c r="M142">
        <v>-6.9791999999999996</v>
      </c>
      <c r="N142">
        <v>3.07</v>
      </c>
      <c r="P142">
        <v>490</v>
      </c>
      <c r="R142">
        <v>4.1500000000000004</v>
      </c>
      <c r="T142">
        <v>-8.5000000000000006E-3</v>
      </c>
      <c r="V142" s="3">
        <v>21</v>
      </c>
      <c r="AF142" s="12">
        <v>353</v>
      </c>
      <c r="AG142" t="s">
        <v>452</v>
      </c>
      <c r="AH142">
        <v>582</v>
      </c>
      <c r="AI142" t="s">
        <v>452</v>
      </c>
      <c r="AJ142" s="17">
        <f>(2*AF142-3*AH142)/(-6*AH142-2*AF142)</f>
        <v>0.24773701762744163</v>
      </c>
      <c r="AK142" t="s">
        <v>453</v>
      </c>
      <c r="AL142">
        <v>1</v>
      </c>
      <c r="AM142">
        <v>1</v>
      </c>
      <c r="AN142">
        <v>0</v>
      </c>
    </row>
    <row r="143" spans="1:40" x14ac:dyDescent="0.35">
      <c r="A143" s="14" t="s">
        <v>77</v>
      </c>
      <c r="B143" s="10" t="s">
        <v>273</v>
      </c>
      <c r="C143" t="s">
        <v>77</v>
      </c>
      <c r="D143">
        <v>-6171.92</v>
      </c>
      <c r="E143">
        <v>1.99</v>
      </c>
      <c r="F143">
        <v>318</v>
      </c>
      <c r="H143">
        <v>14.45</v>
      </c>
      <c r="J143">
        <v>0.77349999999999997</v>
      </c>
      <c r="K143">
        <v>-4.0228999999999999</v>
      </c>
      <c r="L143">
        <v>-2597.9</v>
      </c>
      <c r="M143">
        <v>-6.5125999999999999</v>
      </c>
      <c r="N143">
        <v>3.28</v>
      </c>
      <c r="P143">
        <v>513</v>
      </c>
      <c r="R143">
        <v>7.33</v>
      </c>
      <c r="T143">
        <v>-1.43E-2</v>
      </c>
      <c r="V143" s="3">
        <v>22</v>
      </c>
      <c r="AF143" s="12"/>
      <c r="AL143">
        <v>1</v>
      </c>
      <c r="AM143">
        <v>1</v>
      </c>
      <c r="AN143">
        <v>0</v>
      </c>
    </row>
    <row r="144" spans="1:40" x14ac:dyDescent="0.35">
      <c r="A144" s="14" t="s">
        <v>107</v>
      </c>
      <c r="B144" s="10" t="s">
        <v>304</v>
      </c>
      <c r="C144" t="s">
        <v>107</v>
      </c>
      <c r="D144">
        <v>-2094.54</v>
      </c>
      <c r="E144">
        <v>1.75</v>
      </c>
      <c r="F144">
        <v>124.4</v>
      </c>
      <c r="H144">
        <v>5.4189999999999996</v>
      </c>
      <c r="J144">
        <v>0.2727</v>
      </c>
      <c r="K144">
        <v>-1.2398</v>
      </c>
      <c r="L144">
        <v>0</v>
      </c>
      <c r="M144">
        <v>-2.7631000000000001</v>
      </c>
      <c r="N144">
        <v>4.63</v>
      </c>
      <c r="P144">
        <v>465</v>
      </c>
      <c r="R144">
        <v>4.16</v>
      </c>
      <c r="T144">
        <v>-8.8999999999999999E-3</v>
      </c>
      <c r="U144">
        <v>1</v>
      </c>
      <c r="V144" s="3">
        <v>7</v>
      </c>
      <c r="W144">
        <v>467</v>
      </c>
      <c r="X144">
        <v>10</v>
      </c>
      <c r="Y144">
        <v>0.08</v>
      </c>
      <c r="AF144" s="12">
        <v>307</v>
      </c>
      <c r="AG144" t="s">
        <v>452</v>
      </c>
      <c r="AH144">
        <v>489</v>
      </c>
      <c r="AI144" t="s">
        <v>452</v>
      </c>
      <c r="AJ144" s="17">
        <f>(2*AF144-3*AH144)/(-6*AH144-2*AF144)</f>
        <v>0.24041713641488163</v>
      </c>
      <c r="AK144" t="s">
        <v>453</v>
      </c>
      <c r="AL144">
        <v>1</v>
      </c>
      <c r="AM144">
        <v>1</v>
      </c>
      <c r="AN144">
        <v>0</v>
      </c>
    </row>
    <row r="145" spans="1:40" x14ac:dyDescent="0.35">
      <c r="A145" s="14" t="s">
        <v>162</v>
      </c>
      <c r="B145" s="10" t="s">
        <v>334</v>
      </c>
      <c r="C145" t="s">
        <v>162</v>
      </c>
      <c r="D145">
        <v>0</v>
      </c>
      <c r="E145">
        <v>0</v>
      </c>
      <c r="F145">
        <v>29.87</v>
      </c>
      <c r="H145">
        <v>0.65900000000000003</v>
      </c>
      <c r="J145">
        <v>4.9799999999999997E-2</v>
      </c>
      <c r="K145">
        <v>0</v>
      </c>
      <c r="L145">
        <v>585.9</v>
      </c>
      <c r="M145">
        <v>-0.53390000000000004</v>
      </c>
      <c r="N145">
        <v>4.28</v>
      </c>
      <c r="P145">
        <v>1905</v>
      </c>
      <c r="R145">
        <v>4.25</v>
      </c>
      <c r="T145">
        <v>-2.2000000000000001E-3</v>
      </c>
      <c r="U145">
        <v>1</v>
      </c>
      <c r="V145" s="3">
        <v>1</v>
      </c>
      <c r="W145">
        <v>631</v>
      </c>
      <c r="X145">
        <v>3</v>
      </c>
      <c r="Y145">
        <v>0</v>
      </c>
      <c r="AF145" s="12"/>
      <c r="AL145">
        <v>1</v>
      </c>
      <c r="AM145">
        <v>1</v>
      </c>
      <c r="AN145">
        <v>0</v>
      </c>
    </row>
    <row r="146" spans="1:40" x14ac:dyDescent="0.35">
      <c r="A146" s="14" t="s">
        <v>136</v>
      </c>
      <c r="B146" s="10" t="s">
        <v>334</v>
      </c>
      <c r="C146" t="s">
        <v>136</v>
      </c>
      <c r="D146">
        <v>-239.47</v>
      </c>
      <c r="E146">
        <v>0.36</v>
      </c>
      <c r="F146">
        <v>38</v>
      </c>
      <c r="H146">
        <v>1.097</v>
      </c>
      <c r="J146">
        <v>4.7699999999999999E-2</v>
      </c>
      <c r="K146">
        <v>0.78239999999999998</v>
      </c>
      <c r="L146">
        <v>-392.5</v>
      </c>
      <c r="M146">
        <v>0</v>
      </c>
      <c r="N146">
        <v>3.3</v>
      </c>
      <c r="P146">
        <v>2000</v>
      </c>
      <c r="R146">
        <v>3.94</v>
      </c>
      <c r="T146">
        <v>-2E-3</v>
      </c>
      <c r="U146">
        <v>1</v>
      </c>
      <c r="V146" s="3">
        <v>2</v>
      </c>
      <c r="W146">
        <v>520</v>
      </c>
      <c r="X146">
        <v>5.7</v>
      </c>
      <c r="Y146">
        <v>0</v>
      </c>
      <c r="AF146" s="12"/>
      <c r="AL146">
        <v>1</v>
      </c>
      <c r="AM146">
        <v>1</v>
      </c>
      <c r="AN146">
        <v>0</v>
      </c>
    </row>
    <row r="147" spans="1:40" x14ac:dyDescent="0.35">
      <c r="A147" s="14" t="s">
        <v>40</v>
      </c>
      <c r="B147" s="10" t="s">
        <v>222</v>
      </c>
      <c r="C147" t="s">
        <v>40</v>
      </c>
      <c r="D147">
        <v>-14959.21</v>
      </c>
      <c r="E147">
        <v>3.83</v>
      </c>
      <c r="F147">
        <v>701</v>
      </c>
      <c r="H147">
        <v>37.893000000000001</v>
      </c>
      <c r="J147">
        <v>1.6257999999999999</v>
      </c>
      <c r="K147">
        <v>-3.5548000000000002</v>
      </c>
      <c r="L147">
        <v>-8063.5</v>
      </c>
      <c r="M147">
        <v>-13.4909</v>
      </c>
      <c r="N147">
        <v>0.47</v>
      </c>
      <c r="P147">
        <v>810</v>
      </c>
      <c r="R147">
        <v>4.0999999999999996</v>
      </c>
      <c r="T147">
        <v>-5.1000000000000004E-3</v>
      </c>
      <c r="V147" s="3">
        <v>48</v>
      </c>
      <c r="AF147" s="12"/>
      <c r="AL147">
        <v>1</v>
      </c>
      <c r="AM147">
        <v>1</v>
      </c>
      <c r="AN147">
        <v>0</v>
      </c>
    </row>
    <row r="148" spans="1:40" x14ac:dyDescent="0.35">
      <c r="A148" s="14" t="s">
        <v>40</v>
      </c>
      <c r="B148" s="10" t="s">
        <v>223</v>
      </c>
      <c r="C148" t="s">
        <v>40</v>
      </c>
      <c r="D148">
        <v>-14799.99</v>
      </c>
      <c r="E148">
        <v>4.05</v>
      </c>
      <c r="F148">
        <v>724</v>
      </c>
      <c r="H148">
        <v>38.44</v>
      </c>
      <c r="J148">
        <v>1.6106</v>
      </c>
      <c r="K148">
        <v>-3.4457</v>
      </c>
      <c r="L148">
        <v>-8262.1</v>
      </c>
      <c r="M148">
        <v>-13.1288</v>
      </c>
      <c r="N148">
        <v>0.47</v>
      </c>
      <c r="P148">
        <v>810</v>
      </c>
      <c r="R148">
        <v>4.0999999999999996</v>
      </c>
      <c r="T148">
        <v>-5.1000000000000004E-3</v>
      </c>
      <c r="V148" s="3">
        <v>48</v>
      </c>
      <c r="AF148" s="12"/>
      <c r="AL148">
        <v>1</v>
      </c>
      <c r="AM148">
        <v>1</v>
      </c>
      <c r="AN148">
        <v>0</v>
      </c>
    </row>
    <row r="149" spans="1:40" x14ac:dyDescent="0.35">
      <c r="A149" s="14" t="s">
        <v>78</v>
      </c>
      <c r="B149" s="10" t="s">
        <v>274</v>
      </c>
      <c r="C149" t="s">
        <v>78</v>
      </c>
      <c r="D149">
        <v>-5942.91</v>
      </c>
      <c r="E149">
        <v>1.81</v>
      </c>
      <c r="F149">
        <v>277</v>
      </c>
      <c r="H149">
        <v>13.211</v>
      </c>
      <c r="J149">
        <v>0.80300000000000005</v>
      </c>
      <c r="K149">
        <v>-3.1579999999999999</v>
      </c>
      <c r="L149">
        <v>217</v>
      </c>
      <c r="M149">
        <v>-8.1509999999999998</v>
      </c>
      <c r="N149">
        <v>3.7</v>
      </c>
      <c r="P149">
        <v>515</v>
      </c>
      <c r="R149">
        <v>6.51</v>
      </c>
      <c r="T149">
        <v>-1.26E-2</v>
      </c>
      <c r="V149" s="3">
        <v>21</v>
      </c>
      <c r="AF149" s="12"/>
      <c r="AL149">
        <v>1</v>
      </c>
      <c r="AM149">
        <v>1</v>
      </c>
      <c r="AN149">
        <v>0</v>
      </c>
    </row>
    <row r="150" spans="1:40" x14ac:dyDescent="0.35">
      <c r="A150" s="14" t="s">
        <v>66</v>
      </c>
      <c r="B150" s="10" t="s">
        <v>257</v>
      </c>
      <c r="C150" t="s">
        <v>66</v>
      </c>
      <c r="D150">
        <v>-12664.49</v>
      </c>
      <c r="E150">
        <v>2.27</v>
      </c>
      <c r="F150">
        <v>635</v>
      </c>
      <c r="H150">
        <v>27.19</v>
      </c>
      <c r="J150">
        <v>1.2802</v>
      </c>
      <c r="K150">
        <v>2.2997000000000001</v>
      </c>
      <c r="L150">
        <v>-12359.5</v>
      </c>
      <c r="M150">
        <v>-8.0657999999999994</v>
      </c>
      <c r="N150">
        <v>2.8</v>
      </c>
      <c r="P150">
        <v>912</v>
      </c>
      <c r="R150">
        <v>4.09</v>
      </c>
      <c r="T150">
        <v>-4.4999999999999997E-3</v>
      </c>
      <c r="V150" s="3">
        <v>42</v>
      </c>
      <c r="AF150" s="12">
        <f>((54498114558.4725)/10^8)*(P150/(940))</f>
        <v>528.74766465241407</v>
      </c>
      <c r="AG150" t="s">
        <v>455</v>
      </c>
      <c r="AJ150" s="17">
        <f>(2*AF150-3*P150)/(-6*P150-2*AF150)</f>
        <v>0.25706499293474128</v>
      </c>
      <c r="AK150" t="s">
        <v>453</v>
      </c>
      <c r="AL150">
        <v>1</v>
      </c>
      <c r="AM150">
        <v>1</v>
      </c>
      <c r="AN150">
        <v>0</v>
      </c>
    </row>
    <row r="151" spans="1:40" x14ac:dyDescent="0.35">
      <c r="A151" s="14" t="s">
        <v>137</v>
      </c>
      <c r="B151" s="10" t="s">
        <v>335</v>
      </c>
      <c r="C151" t="s">
        <v>137</v>
      </c>
      <c r="D151">
        <v>-601.54999999999995</v>
      </c>
      <c r="E151">
        <v>0.27</v>
      </c>
      <c r="F151">
        <v>26.5</v>
      </c>
      <c r="H151">
        <v>1.125</v>
      </c>
      <c r="J151">
        <v>6.0499999999999998E-2</v>
      </c>
      <c r="K151">
        <v>3.6200000000000003E-2</v>
      </c>
      <c r="L151">
        <v>-535.79999999999995</v>
      </c>
      <c r="M151">
        <v>-0.29920000000000002</v>
      </c>
      <c r="N151">
        <v>3.11</v>
      </c>
      <c r="P151">
        <v>1616</v>
      </c>
      <c r="R151">
        <v>3.95</v>
      </c>
      <c r="T151">
        <v>-2.3999999999999998E-3</v>
      </c>
      <c r="V151" s="3">
        <v>2</v>
      </c>
      <c r="AF151" s="12">
        <v>1303</v>
      </c>
      <c r="AG151" t="s">
        <v>452</v>
      </c>
      <c r="AH151">
        <v>1600</v>
      </c>
      <c r="AI151" t="s">
        <v>452</v>
      </c>
      <c r="AJ151" s="17">
        <f>(2*AF151-3*AH151)/(-6*AH151-2*AF151)</f>
        <v>0.1797476650827462</v>
      </c>
      <c r="AK151" t="s">
        <v>453</v>
      </c>
      <c r="AL151">
        <v>1</v>
      </c>
      <c r="AM151">
        <v>1</v>
      </c>
      <c r="AN151">
        <v>0</v>
      </c>
    </row>
    <row r="152" spans="1:40" x14ac:dyDescent="0.35">
      <c r="A152" s="14" t="s">
        <v>43</v>
      </c>
      <c r="B152" s="10" t="s">
        <v>228</v>
      </c>
      <c r="C152" t="s">
        <v>43</v>
      </c>
      <c r="D152">
        <v>-7132.27</v>
      </c>
      <c r="E152">
        <v>1.9</v>
      </c>
      <c r="F152">
        <v>348</v>
      </c>
      <c r="H152">
        <v>15.442</v>
      </c>
      <c r="J152">
        <v>0.96399999999999997</v>
      </c>
      <c r="K152">
        <v>-1.1520999999999999</v>
      </c>
      <c r="L152">
        <v>-4517.8</v>
      </c>
      <c r="M152">
        <v>-7.7247000000000003</v>
      </c>
      <c r="N152">
        <v>3.79</v>
      </c>
      <c r="P152">
        <v>1450</v>
      </c>
      <c r="R152">
        <v>4.0599999999999996</v>
      </c>
      <c r="T152">
        <v>-2.8E-3</v>
      </c>
      <c r="V152">
        <v>29</v>
      </c>
      <c r="AF152" s="12"/>
      <c r="AL152">
        <v>1</v>
      </c>
      <c r="AM152">
        <v>1</v>
      </c>
      <c r="AN152">
        <v>0</v>
      </c>
    </row>
    <row r="153" spans="1:40" x14ac:dyDescent="0.35">
      <c r="A153" s="14" t="s">
        <v>79</v>
      </c>
      <c r="B153" s="10" t="s">
        <v>275</v>
      </c>
      <c r="C153" t="s">
        <v>79</v>
      </c>
      <c r="D153">
        <v>-6214.95</v>
      </c>
      <c r="E153">
        <v>2.9</v>
      </c>
      <c r="F153">
        <v>326</v>
      </c>
      <c r="H153">
        <v>14.964</v>
      </c>
      <c r="J153">
        <v>0.77029999999999998</v>
      </c>
      <c r="K153">
        <v>-3.6939000000000002</v>
      </c>
      <c r="L153">
        <v>-2328.9</v>
      </c>
      <c r="M153">
        <v>-6.5316000000000001</v>
      </c>
      <c r="N153">
        <v>3.8</v>
      </c>
      <c r="P153">
        <v>513</v>
      </c>
      <c r="R153">
        <v>7.33</v>
      </c>
      <c r="T153">
        <v>-1.43E-2</v>
      </c>
      <c r="V153">
        <v>22</v>
      </c>
      <c r="AF153" s="12"/>
      <c r="AL153">
        <v>1</v>
      </c>
      <c r="AM153">
        <v>1</v>
      </c>
      <c r="AN153">
        <v>0</v>
      </c>
    </row>
    <row r="154" spans="1:40" x14ac:dyDescent="0.35">
      <c r="A154" s="14" t="s">
        <v>138</v>
      </c>
      <c r="B154" s="10" t="s">
        <v>337</v>
      </c>
      <c r="C154" t="s">
        <v>138</v>
      </c>
      <c r="D154">
        <v>-1762.6</v>
      </c>
      <c r="E154">
        <v>3.28</v>
      </c>
      <c r="F154">
        <v>118.3</v>
      </c>
      <c r="H154">
        <v>4.3559999999999999</v>
      </c>
      <c r="J154">
        <v>0.1961</v>
      </c>
      <c r="K154">
        <v>0.53979999999999995</v>
      </c>
      <c r="L154">
        <v>-3126</v>
      </c>
      <c r="M154">
        <v>-0.6169</v>
      </c>
      <c r="N154">
        <v>1.8</v>
      </c>
      <c r="P154">
        <v>1922</v>
      </c>
      <c r="R154">
        <v>4.04</v>
      </c>
      <c r="T154">
        <v>-2.0999999999999999E-3</v>
      </c>
      <c r="U154">
        <v>2</v>
      </c>
      <c r="V154">
        <v>7</v>
      </c>
      <c r="Z154">
        <v>8</v>
      </c>
      <c r="AA154">
        <v>0</v>
      </c>
      <c r="AB154">
        <v>1.2</v>
      </c>
      <c r="AC154">
        <v>0</v>
      </c>
      <c r="AD154">
        <v>2</v>
      </c>
      <c r="AE154">
        <v>0.5</v>
      </c>
      <c r="AF154" s="12"/>
      <c r="AL154">
        <v>1</v>
      </c>
      <c r="AM154">
        <v>1</v>
      </c>
      <c r="AN154">
        <v>0</v>
      </c>
    </row>
    <row r="155" spans="1:40" x14ac:dyDescent="0.35">
      <c r="A155" s="14" t="s">
        <v>36</v>
      </c>
      <c r="B155" s="10" t="s">
        <v>214</v>
      </c>
      <c r="C155" t="s">
        <v>36</v>
      </c>
      <c r="D155">
        <v>-6543.04</v>
      </c>
      <c r="E155">
        <v>2.7</v>
      </c>
      <c r="F155">
        <v>340</v>
      </c>
      <c r="H155">
        <v>13.82</v>
      </c>
      <c r="J155">
        <v>0.56979999999999997</v>
      </c>
      <c r="K155">
        <v>2.7789999999999999</v>
      </c>
      <c r="L155">
        <v>-5442.9</v>
      </c>
      <c r="M155">
        <v>-2.8126000000000002</v>
      </c>
      <c r="N155">
        <v>2.38</v>
      </c>
      <c r="P155">
        <v>1197</v>
      </c>
      <c r="R155">
        <v>4.07</v>
      </c>
      <c r="T155">
        <v>-3.3999999999999998E-3</v>
      </c>
      <c r="V155">
        <v>22</v>
      </c>
      <c r="AF155" s="12"/>
      <c r="AL155">
        <v>1</v>
      </c>
      <c r="AM155">
        <v>1</v>
      </c>
      <c r="AN155">
        <v>0</v>
      </c>
    </row>
    <row r="156" spans="1:40" x14ac:dyDescent="0.35">
      <c r="A156" s="14" t="s">
        <v>93</v>
      </c>
      <c r="B156" s="10" t="s">
        <v>292</v>
      </c>
      <c r="C156" t="s">
        <v>93</v>
      </c>
      <c r="D156">
        <v>-6202.1</v>
      </c>
      <c r="E156">
        <v>1.1100000000000001</v>
      </c>
      <c r="F156">
        <v>292.8</v>
      </c>
      <c r="H156">
        <v>14.026</v>
      </c>
      <c r="J156">
        <v>0.72489999999999999</v>
      </c>
      <c r="K156">
        <v>-1.3865000000000001</v>
      </c>
      <c r="L156">
        <v>-2059</v>
      </c>
      <c r="M156">
        <v>-6.3239000000000001</v>
      </c>
      <c r="N156">
        <v>1.58</v>
      </c>
      <c r="P156">
        <v>1093</v>
      </c>
      <c r="R156">
        <v>4.01</v>
      </c>
      <c r="T156">
        <v>-3.7000000000000002E-3</v>
      </c>
      <c r="V156">
        <v>21</v>
      </c>
      <c r="AF156" s="12"/>
      <c r="AL156">
        <v>1</v>
      </c>
      <c r="AM156">
        <v>1</v>
      </c>
      <c r="AN156">
        <v>0</v>
      </c>
    </row>
    <row r="157" spans="1:40" x14ac:dyDescent="0.35">
      <c r="A157" s="14" t="s">
        <v>94</v>
      </c>
      <c r="B157" s="10" t="s">
        <v>293</v>
      </c>
      <c r="C157" t="s">
        <v>94</v>
      </c>
      <c r="D157">
        <v>-5589.24</v>
      </c>
      <c r="E157">
        <v>1.03</v>
      </c>
      <c r="F157">
        <v>245</v>
      </c>
      <c r="H157">
        <v>13.45</v>
      </c>
      <c r="J157">
        <v>0.78449999999999998</v>
      </c>
      <c r="K157">
        <v>-4.2948000000000004</v>
      </c>
      <c r="L157">
        <v>1251</v>
      </c>
      <c r="M157">
        <v>-8.4959000000000007</v>
      </c>
      <c r="N157">
        <v>4.5</v>
      </c>
      <c r="P157">
        <v>370</v>
      </c>
      <c r="R157">
        <v>10</v>
      </c>
      <c r="T157">
        <v>-2.7099999999999999E-2</v>
      </c>
      <c r="V157">
        <v>20</v>
      </c>
      <c r="AF157" s="12"/>
      <c r="AL157">
        <v>1</v>
      </c>
      <c r="AM157">
        <v>1</v>
      </c>
      <c r="AN157">
        <v>0</v>
      </c>
    </row>
    <row r="158" spans="1:40" x14ac:dyDescent="0.35">
      <c r="A158" s="14" t="s">
        <v>54</v>
      </c>
      <c r="B158" s="10" t="s">
        <v>244</v>
      </c>
      <c r="C158" t="s">
        <v>54</v>
      </c>
      <c r="D158">
        <v>-3084.57</v>
      </c>
      <c r="E158">
        <v>0.67</v>
      </c>
      <c r="F158">
        <v>137</v>
      </c>
      <c r="H158">
        <v>6.476</v>
      </c>
      <c r="J158">
        <v>0.35620000000000002</v>
      </c>
      <c r="K158">
        <v>-0.29899999999999999</v>
      </c>
      <c r="L158">
        <v>-596.9</v>
      </c>
      <c r="M158">
        <v>-3.1852999999999998</v>
      </c>
      <c r="N158">
        <v>2.2999999999999998</v>
      </c>
      <c r="P158">
        <v>1059</v>
      </c>
      <c r="R158">
        <v>8.65</v>
      </c>
      <c r="T158">
        <v>-8.2000000000000007E-3</v>
      </c>
      <c r="V158">
        <v>10</v>
      </c>
      <c r="AF158" s="12">
        <v>630</v>
      </c>
      <c r="AG158" t="s">
        <v>452</v>
      </c>
      <c r="AH158">
        <v>1120</v>
      </c>
      <c r="AI158" t="s">
        <v>452</v>
      </c>
      <c r="AJ158" s="17">
        <f>(2*AF158-3*AH158)/(-6*AH158-2*AF158)</f>
        <v>0.26315789473684209</v>
      </c>
      <c r="AK158" t="s">
        <v>453</v>
      </c>
      <c r="AL158">
        <v>1</v>
      </c>
      <c r="AM158">
        <v>1</v>
      </c>
      <c r="AN158">
        <v>0</v>
      </c>
    </row>
    <row r="159" spans="1:40" x14ac:dyDescent="0.35">
      <c r="A159" s="14" t="s">
        <v>55</v>
      </c>
      <c r="B159" s="10" t="s">
        <v>245</v>
      </c>
      <c r="C159" t="s">
        <v>55</v>
      </c>
      <c r="D159">
        <v>-1627.94</v>
      </c>
      <c r="E159">
        <v>0.47</v>
      </c>
      <c r="F159">
        <v>87.8</v>
      </c>
      <c r="H159">
        <v>4.008</v>
      </c>
      <c r="J159">
        <v>0.1578</v>
      </c>
      <c r="K159">
        <v>0</v>
      </c>
      <c r="L159">
        <v>-967.3</v>
      </c>
      <c r="M159">
        <v>-1.0753999999999999</v>
      </c>
      <c r="N159">
        <v>2.85</v>
      </c>
      <c r="P159">
        <v>1100</v>
      </c>
      <c r="R159">
        <v>4.08</v>
      </c>
      <c r="T159">
        <v>-3.7000000000000002E-3</v>
      </c>
      <c r="V159">
        <v>5</v>
      </c>
      <c r="AF159" s="12"/>
      <c r="AL159">
        <v>1</v>
      </c>
      <c r="AM159">
        <v>1</v>
      </c>
      <c r="AN159">
        <v>0</v>
      </c>
    </row>
    <row r="160" spans="1:40" x14ac:dyDescent="0.35">
      <c r="A160" s="14" t="s">
        <v>411</v>
      </c>
      <c r="B160" s="10" t="s">
        <v>203</v>
      </c>
      <c r="C160" t="s">
        <v>411</v>
      </c>
      <c r="D160">
        <v>-14033.82</v>
      </c>
      <c r="E160">
        <v>2.63</v>
      </c>
      <c r="F160">
        <v>657</v>
      </c>
      <c r="H160">
        <v>29.68</v>
      </c>
      <c r="J160">
        <v>1.7372000000000001</v>
      </c>
      <c r="K160">
        <v>-2.4582000000000002</v>
      </c>
      <c r="L160">
        <v>-5161.1000000000004</v>
      </c>
      <c r="M160">
        <v>-14.962999999999999</v>
      </c>
      <c r="N160">
        <v>2.4900000000000002</v>
      </c>
      <c r="P160">
        <v>1615</v>
      </c>
      <c r="R160">
        <v>4.05</v>
      </c>
      <c r="T160">
        <v>-2.5000000000000001E-3</v>
      </c>
      <c r="V160">
        <v>51</v>
      </c>
      <c r="AF160" s="12"/>
      <c r="AL160">
        <v>1</v>
      </c>
      <c r="AM160">
        <v>1</v>
      </c>
      <c r="AN160">
        <v>0</v>
      </c>
    </row>
    <row r="161" spans="1:40" x14ac:dyDescent="0.35">
      <c r="A161" s="14" t="s">
        <v>412</v>
      </c>
      <c r="B161" s="10" t="s">
        <v>204</v>
      </c>
      <c r="C161" t="s">
        <v>412</v>
      </c>
      <c r="D161">
        <v>-14386.75</v>
      </c>
      <c r="E161">
        <v>2.41</v>
      </c>
      <c r="F161">
        <v>629</v>
      </c>
      <c r="H161">
        <v>29.55</v>
      </c>
      <c r="J161">
        <v>1.7208000000000001</v>
      </c>
      <c r="K161">
        <v>-2.4927999999999999</v>
      </c>
      <c r="L161">
        <v>-5998.7</v>
      </c>
      <c r="M161">
        <v>-14.6203</v>
      </c>
      <c r="N161">
        <v>2.4700000000000002</v>
      </c>
      <c r="P161">
        <v>1615</v>
      </c>
      <c r="R161">
        <v>4.05</v>
      </c>
      <c r="T161">
        <v>-2.5000000000000001E-3</v>
      </c>
      <c r="V161">
        <v>51</v>
      </c>
      <c r="AF161" s="12"/>
      <c r="AL161">
        <v>1</v>
      </c>
      <c r="AM161">
        <v>1</v>
      </c>
      <c r="AN161">
        <v>0</v>
      </c>
    </row>
    <row r="162" spans="1:40" x14ac:dyDescent="0.35">
      <c r="A162" s="14" t="s">
        <v>156</v>
      </c>
      <c r="B162" s="10" t="s">
        <v>355</v>
      </c>
      <c r="C162" t="s">
        <v>156</v>
      </c>
      <c r="D162">
        <v>-171.64</v>
      </c>
      <c r="E162">
        <v>1.28</v>
      </c>
      <c r="F162">
        <v>52.9</v>
      </c>
      <c r="H162">
        <v>2.3940000000000001</v>
      </c>
      <c r="J162">
        <v>3.73E-2</v>
      </c>
      <c r="K162">
        <v>-0.67149999999999999</v>
      </c>
      <c r="L162">
        <v>-1817</v>
      </c>
      <c r="M162">
        <v>-0.64929999999999999</v>
      </c>
      <c r="N162">
        <v>3.1</v>
      </c>
      <c r="P162">
        <v>1395</v>
      </c>
      <c r="R162">
        <v>4.09</v>
      </c>
      <c r="T162">
        <v>-2.8999999999999998E-3</v>
      </c>
      <c r="V162">
        <v>3</v>
      </c>
      <c r="AF162" s="12"/>
      <c r="AL162">
        <v>1</v>
      </c>
      <c r="AM162">
        <v>1</v>
      </c>
      <c r="AN162">
        <v>0</v>
      </c>
    </row>
    <row r="163" spans="1:40" x14ac:dyDescent="0.35">
      <c r="A163" s="14" t="s">
        <v>436</v>
      </c>
      <c r="B163" s="10" t="s">
        <v>180</v>
      </c>
      <c r="C163" t="s">
        <v>12</v>
      </c>
      <c r="D163">
        <v>-6282.13</v>
      </c>
      <c r="E163">
        <v>1.06</v>
      </c>
      <c r="F163">
        <v>269.5</v>
      </c>
      <c r="H163">
        <v>11.313000000000001</v>
      </c>
      <c r="J163">
        <v>0.63349999999999995</v>
      </c>
      <c r="K163">
        <v>0</v>
      </c>
      <c r="L163">
        <v>-5196.1000000000004</v>
      </c>
      <c r="M163">
        <v>-4.3151999999999999</v>
      </c>
      <c r="N163">
        <v>2.37</v>
      </c>
      <c r="P163">
        <v>1743</v>
      </c>
      <c r="R163">
        <v>4.9000000000000004</v>
      </c>
      <c r="T163">
        <v>-2.3E-3</v>
      </c>
      <c r="V163" s="3">
        <v>20</v>
      </c>
      <c r="AF163" s="12">
        <v>902</v>
      </c>
      <c r="AG163" t="s">
        <v>454</v>
      </c>
      <c r="AH163">
        <v>1701</v>
      </c>
      <c r="AI163" t="s">
        <v>454</v>
      </c>
      <c r="AJ163" s="17">
        <f>(2*AF163-3*AH163)/(-6*AH163-2*AF163)</f>
        <v>0.27468776019983349</v>
      </c>
      <c r="AK163" t="s">
        <v>453</v>
      </c>
      <c r="AL163">
        <v>1</v>
      </c>
      <c r="AM163">
        <v>1</v>
      </c>
      <c r="AN163">
        <v>0</v>
      </c>
    </row>
    <row r="164" spans="1:40" x14ac:dyDescent="0.35">
      <c r="A164" s="14" t="s">
        <v>139</v>
      </c>
      <c r="B164" s="10" t="s">
        <v>338</v>
      </c>
      <c r="C164" t="s">
        <v>139</v>
      </c>
      <c r="D164">
        <v>-1361.99</v>
      </c>
      <c r="E164">
        <v>2.16</v>
      </c>
      <c r="F164">
        <v>105.5</v>
      </c>
      <c r="H164">
        <v>3.2879999999999998</v>
      </c>
      <c r="J164">
        <v>0.14349999999999999</v>
      </c>
      <c r="K164">
        <v>0.33729999999999999</v>
      </c>
      <c r="L164">
        <v>-1940.7</v>
      </c>
      <c r="M164">
        <v>-0.40760000000000002</v>
      </c>
      <c r="N164">
        <v>2.4</v>
      </c>
      <c r="P164">
        <v>1700</v>
      </c>
      <c r="R164">
        <v>8.3000000000000007</v>
      </c>
      <c r="T164">
        <v>-4.8999999999999998E-3</v>
      </c>
      <c r="V164" s="3">
        <v>5</v>
      </c>
      <c r="AF164" s="12"/>
      <c r="AL164">
        <v>1</v>
      </c>
      <c r="AM164">
        <v>1</v>
      </c>
      <c r="AN164">
        <v>0</v>
      </c>
    </row>
    <row r="165" spans="1:40" x14ac:dyDescent="0.35">
      <c r="A165" s="14" t="s">
        <v>95</v>
      </c>
      <c r="B165" s="10" t="s">
        <v>294</v>
      </c>
      <c r="C165" t="s">
        <v>95</v>
      </c>
      <c r="D165">
        <v>-5640.68</v>
      </c>
      <c r="E165">
        <v>1.01</v>
      </c>
      <c r="F165">
        <v>239</v>
      </c>
      <c r="H165">
        <v>12.804</v>
      </c>
      <c r="J165">
        <v>0.78449999999999998</v>
      </c>
      <c r="K165">
        <v>-4.2948000000000004</v>
      </c>
      <c r="L165">
        <v>1251</v>
      </c>
      <c r="M165">
        <v>-8.4959000000000007</v>
      </c>
      <c r="N165">
        <v>4.5</v>
      </c>
      <c r="P165">
        <v>370</v>
      </c>
      <c r="R165">
        <v>10</v>
      </c>
      <c r="T165">
        <v>-2.7099999999999999E-2</v>
      </c>
      <c r="V165" s="3">
        <v>20</v>
      </c>
      <c r="AF165" s="12"/>
      <c r="AL165">
        <v>1</v>
      </c>
      <c r="AM165">
        <v>1</v>
      </c>
      <c r="AN165">
        <v>0</v>
      </c>
    </row>
    <row r="166" spans="1:40" x14ac:dyDescent="0.35">
      <c r="A166" s="14" t="s">
        <v>56</v>
      </c>
      <c r="B166" s="10" t="s">
        <v>246</v>
      </c>
      <c r="C166" t="s">
        <v>56</v>
      </c>
      <c r="D166">
        <v>-1323.14</v>
      </c>
      <c r="E166">
        <v>0.73</v>
      </c>
      <c r="F166">
        <v>99.3</v>
      </c>
      <c r="H166">
        <v>3.472</v>
      </c>
      <c r="J166">
        <v>0.1384</v>
      </c>
      <c r="K166">
        <v>0.4088</v>
      </c>
      <c r="L166">
        <v>-1936</v>
      </c>
      <c r="M166">
        <v>-0.53890000000000005</v>
      </c>
      <c r="N166">
        <v>2.8</v>
      </c>
      <c r="P166">
        <v>840</v>
      </c>
      <c r="R166">
        <v>4</v>
      </c>
      <c r="T166">
        <v>-4.7999999999999996E-3</v>
      </c>
      <c r="V166" s="3">
        <v>5</v>
      </c>
      <c r="AF166" s="12"/>
      <c r="AL166">
        <v>1</v>
      </c>
      <c r="AM166">
        <v>1</v>
      </c>
      <c r="AN166">
        <v>0</v>
      </c>
    </row>
    <row r="167" spans="1:40" x14ac:dyDescent="0.35">
      <c r="A167" s="14" t="s">
        <v>356</v>
      </c>
      <c r="B167" s="10" t="s">
        <v>357</v>
      </c>
      <c r="C167" t="s">
        <v>356</v>
      </c>
      <c r="D167">
        <v>-99.03</v>
      </c>
      <c r="E167">
        <v>1.34</v>
      </c>
      <c r="F167">
        <v>65.5</v>
      </c>
      <c r="H167">
        <v>1.819</v>
      </c>
      <c r="J167">
        <v>5.0200000000000002E-2</v>
      </c>
      <c r="K167">
        <v>-0.1052</v>
      </c>
      <c r="L167">
        <v>-940</v>
      </c>
      <c r="M167">
        <v>0</v>
      </c>
      <c r="N167">
        <v>5.68</v>
      </c>
      <c r="P167">
        <v>658</v>
      </c>
      <c r="R167">
        <v>4.17</v>
      </c>
      <c r="T167">
        <v>-6.3E-3</v>
      </c>
      <c r="U167">
        <v>1</v>
      </c>
      <c r="V167" s="3">
        <v>2</v>
      </c>
      <c r="W167">
        <v>598</v>
      </c>
      <c r="X167">
        <v>12</v>
      </c>
      <c r="Y167">
        <v>4.1000000000000002E-2</v>
      </c>
      <c r="AF167" s="12"/>
      <c r="AL167">
        <v>1</v>
      </c>
      <c r="AM167">
        <v>1</v>
      </c>
      <c r="AN167">
        <v>0</v>
      </c>
    </row>
    <row r="168" spans="1:40" x14ac:dyDescent="0.35">
      <c r="A168" s="14" t="s">
        <v>356</v>
      </c>
      <c r="B168" s="10" t="s">
        <v>358</v>
      </c>
      <c r="C168" t="s">
        <v>356</v>
      </c>
      <c r="D168">
        <v>-96.02</v>
      </c>
      <c r="E168">
        <v>1.17</v>
      </c>
      <c r="F168">
        <v>57.5</v>
      </c>
      <c r="H168">
        <v>1.738</v>
      </c>
      <c r="J168">
        <v>5.11E-2</v>
      </c>
      <c r="K168">
        <v>-0.83069999999999999</v>
      </c>
      <c r="L168">
        <v>-669.7</v>
      </c>
      <c r="M168">
        <v>0</v>
      </c>
      <c r="N168">
        <v>5.94</v>
      </c>
      <c r="P168">
        <v>658</v>
      </c>
      <c r="R168">
        <v>4.17</v>
      </c>
      <c r="T168">
        <v>-6.3E-3</v>
      </c>
      <c r="U168">
        <v>1</v>
      </c>
      <c r="V168" s="3">
        <v>1.875</v>
      </c>
      <c r="W168">
        <v>595</v>
      </c>
      <c r="X168">
        <v>10</v>
      </c>
      <c r="Y168">
        <v>1.6E-2</v>
      </c>
      <c r="AF168" s="12"/>
      <c r="AL168">
        <v>1</v>
      </c>
      <c r="AM168">
        <v>1</v>
      </c>
      <c r="AN168">
        <v>0</v>
      </c>
    </row>
    <row r="169" spans="1:40" x14ac:dyDescent="0.35">
      <c r="A169" s="14" t="s">
        <v>111</v>
      </c>
      <c r="B169" s="10" t="s">
        <v>308</v>
      </c>
      <c r="C169" t="s">
        <v>111</v>
      </c>
      <c r="D169">
        <v>-910.7</v>
      </c>
      <c r="E169">
        <v>0.27</v>
      </c>
      <c r="F169">
        <v>41.43</v>
      </c>
      <c r="H169">
        <v>2.2690000000000001</v>
      </c>
      <c r="J169">
        <v>9.2899999999999996E-2</v>
      </c>
      <c r="K169">
        <v>-6.4199999999999993E-2</v>
      </c>
      <c r="L169">
        <v>-714.9</v>
      </c>
      <c r="M169">
        <v>-0.71609999999999996</v>
      </c>
      <c r="N169">
        <v>0</v>
      </c>
      <c r="P169">
        <v>730</v>
      </c>
      <c r="R169">
        <v>6</v>
      </c>
      <c r="T169">
        <v>-8.2000000000000007E-3</v>
      </c>
      <c r="U169">
        <v>1</v>
      </c>
      <c r="V169" s="3">
        <v>3</v>
      </c>
      <c r="W169">
        <v>847</v>
      </c>
      <c r="X169">
        <v>4.95</v>
      </c>
      <c r="Y169">
        <v>0.1188</v>
      </c>
      <c r="AF169" s="12"/>
      <c r="AJ169">
        <v>0.25</v>
      </c>
      <c r="AK169" t="s">
        <v>453</v>
      </c>
      <c r="AL169">
        <v>1</v>
      </c>
      <c r="AM169">
        <v>2</v>
      </c>
      <c r="AN169">
        <v>0.16</v>
      </c>
    </row>
    <row r="170" spans="1:40" x14ac:dyDescent="0.35">
      <c r="A170" s="14" t="s">
        <v>28</v>
      </c>
      <c r="B170" s="10" t="s">
        <v>205</v>
      </c>
      <c r="C170" t="s">
        <v>28</v>
      </c>
      <c r="D170">
        <v>-3943.92</v>
      </c>
      <c r="E170">
        <v>1.36</v>
      </c>
      <c r="F170">
        <v>210</v>
      </c>
      <c r="H170">
        <v>9.6509999999999998</v>
      </c>
      <c r="J170">
        <v>0.37230000000000002</v>
      </c>
      <c r="K170">
        <v>-0.2893</v>
      </c>
      <c r="L170">
        <v>-2462.4</v>
      </c>
      <c r="M170">
        <v>-2.1812999999999998</v>
      </c>
      <c r="N170">
        <v>3.28</v>
      </c>
      <c r="P170">
        <v>950</v>
      </c>
      <c r="R170">
        <v>4.09</v>
      </c>
      <c r="T170">
        <v>-4.3E-3</v>
      </c>
      <c r="V170" s="3">
        <v>12</v>
      </c>
      <c r="AF170" s="12"/>
      <c r="AL170">
        <v>1</v>
      </c>
      <c r="AM170">
        <v>1</v>
      </c>
      <c r="AN170">
        <v>0</v>
      </c>
    </row>
    <row r="171" spans="1:40" x14ac:dyDescent="0.35">
      <c r="A171" s="14" t="s">
        <v>152</v>
      </c>
      <c r="B171" s="10" t="s">
        <v>351</v>
      </c>
      <c r="C171" t="s">
        <v>152</v>
      </c>
      <c r="D171">
        <v>-892.28</v>
      </c>
      <c r="E171">
        <v>0.41</v>
      </c>
      <c r="F171">
        <v>98</v>
      </c>
      <c r="H171">
        <v>3.1070000000000002</v>
      </c>
      <c r="J171">
        <v>0.16950000000000001</v>
      </c>
      <c r="K171">
        <v>0</v>
      </c>
      <c r="L171">
        <v>0</v>
      </c>
      <c r="M171">
        <v>-1.5343</v>
      </c>
      <c r="N171">
        <v>2.44</v>
      </c>
      <c r="P171">
        <v>953</v>
      </c>
      <c r="R171">
        <v>3.88</v>
      </c>
      <c r="T171">
        <v>-4.1000000000000003E-3</v>
      </c>
      <c r="V171" s="3">
        <v>5</v>
      </c>
      <c r="AF171" s="12"/>
      <c r="AL171">
        <v>1</v>
      </c>
      <c r="AM171">
        <v>1</v>
      </c>
      <c r="AN171">
        <v>0</v>
      </c>
    </row>
    <row r="172" spans="1:40" x14ac:dyDescent="0.35">
      <c r="A172" s="14" t="s">
        <v>57</v>
      </c>
      <c r="B172" s="10" t="s">
        <v>247</v>
      </c>
      <c r="C172" t="s">
        <v>57</v>
      </c>
      <c r="D172">
        <v>-1322.35</v>
      </c>
      <c r="E172">
        <v>0.73</v>
      </c>
      <c r="F172">
        <v>100.5</v>
      </c>
      <c r="H172">
        <v>3.4940000000000002</v>
      </c>
      <c r="J172">
        <v>0.1384</v>
      </c>
      <c r="K172">
        <v>0.4088</v>
      </c>
      <c r="L172">
        <v>-1936</v>
      </c>
      <c r="M172">
        <v>-0.53890000000000005</v>
      </c>
      <c r="N172">
        <v>2.81</v>
      </c>
      <c r="P172">
        <v>840</v>
      </c>
      <c r="R172">
        <v>4</v>
      </c>
      <c r="T172">
        <v>-4.7999999999999996E-3</v>
      </c>
      <c r="V172" s="3">
        <v>5</v>
      </c>
      <c r="AF172" s="12"/>
      <c r="AL172">
        <v>1</v>
      </c>
      <c r="AM172">
        <v>1</v>
      </c>
      <c r="AN172">
        <v>0</v>
      </c>
    </row>
    <row r="173" spans="1:40" x14ac:dyDescent="0.35">
      <c r="A173" s="14" t="s">
        <v>67</v>
      </c>
      <c r="B173" s="10" t="s">
        <v>258</v>
      </c>
      <c r="C173" t="s">
        <v>67</v>
      </c>
      <c r="D173">
        <v>-10024.77</v>
      </c>
      <c r="E173">
        <v>5.3</v>
      </c>
      <c r="F173">
        <v>695</v>
      </c>
      <c r="H173">
        <v>27.49</v>
      </c>
      <c r="J173">
        <v>1.7873000000000001</v>
      </c>
      <c r="K173">
        <v>-12.488200000000001</v>
      </c>
      <c r="L173">
        <v>9627.1</v>
      </c>
      <c r="M173">
        <v>-20.275500000000001</v>
      </c>
      <c r="N173">
        <v>1.8</v>
      </c>
      <c r="P173">
        <v>890</v>
      </c>
      <c r="R173">
        <v>4.09</v>
      </c>
      <c r="T173">
        <v>-4.5999999999999999E-3</v>
      </c>
      <c r="V173" s="3">
        <v>41</v>
      </c>
      <c r="AF173" s="12">
        <f>((54498114558.4725)/10^8)*(P173/(940))</f>
        <v>515.99278677702682</v>
      </c>
      <c r="AG173" t="s">
        <v>455</v>
      </c>
      <c r="AJ173" s="17">
        <f>(2*AF173-3*P173)/(-6*P173-2*AF173)</f>
        <v>0.25706499293474133</v>
      </c>
      <c r="AK173" t="s">
        <v>453</v>
      </c>
      <c r="AL173">
        <v>1</v>
      </c>
      <c r="AM173">
        <v>1</v>
      </c>
      <c r="AN173">
        <v>0</v>
      </c>
    </row>
    <row r="174" spans="1:40" x14ac:dyDescent="0.35">
      <c r="A174" s="14" t="s">
        <v>140</v>
      </c>
      <c r="B174" s="10" t="s">
        <v>339</v>
      </c>
      <c r="C174" t="s">
        <v>140</v>
      </c>
      <c r="D174">
        <v>-944.37</v>
      </c>
      <c r="E174">
        <v>0.78</v>
      </c>
      <c r="F174">
        <v>50.5</v>
      </c>
      <c r="H174">
        <v>1.8819999999999999</v>
      </c>
      <c r="J174">
        <v>9.0399999999999994E-2</v>
      </c>
      <c r="K174">
        <v>0.28999999999999998</v>
      </c>
      <c r="L174">
        <v>0</v>
      </c>
      <c r="M174">
        <v>-0.62380000000000002</v>
      </c>
      <c r="N174">
        <v>2.2400000000000002</v>
      </c>
      <c r="P174">
        <v>2220</v>
      </c>
      <c r="R174">
        <v>4.24</v>
      </c>
      <c r="T174">
        <v>-1.9E-3</v>
      </c>
      <c r="V174">
        <v>3</v>
      </c>
      <c r="AF174" s="12">
        <v>1124</v>
      </c>
      <c r="AG174" t="s">
        <v>452</v>
      </c>
      <c r="AH174">
        <v>2155</v>
      </c>
      <c r="AI174" t="s">
        <v>452</v>
      </c>
      <c r="AJ174" s="17">
        <f>(2*AF174-3*AH174)/(-6*AH174-2*AF174)</f>
        <v>0.27783634207405455</v>
      </c>
      <c r="AK174" t="s">
        <v>453</v>
      </c>
      <c r="AL174">
        <v>1</v>
      </c>
      <c r="AM174">
        <v>1</v>
      </c>
      <c r="AN174">
        <v>0</v>
      </c>
    </row>
    <row r="175" spans="1:40" x14ac:dyDescent="0.35">
      <c r="A175" s="14" t="s">
        <v>108</v>
      </c>
      <c r="B175" s="10" t="s">
        <v>305</v>
      </c>
      <c r="C175" t="s">
        <v>108</v>
      </c>
      <c r="D175">
        <v>-3966.68</v>
      </c>
      <c r="E175">
        <v>2.8</v>
      </c>
      <c r="F175">
        <v>214.3</v>
      </c>
      <c r="H175">
        <v>10.871</v>
      </c>
      <c r="J175">
        <v>0.44879999999999998</v>
      </c>
      <c r="K175">
        <v>-1.0075000000000001</v>
      </c>
      <c r="L175">
        <v>-1007.3</v>
      </c>
      <c r="M175">
        <v>-3.9731000000000001</v>
      </c>
      <c r="N175">
        <v>1.65</v>
      </c>
      <c r="P175">
        <v>583</v>
      </c>
      <c r="R175">
        <v>4.0199999999999996</v>
      </c>
      <c r="T175">
        <v>-6.8999999999999999E-3</v>
      </c>
      <c r="U175">
        <v>2</v>
      </c>
      <c r="V175">
        <v>13</v>
      </c>
      <c r="Z175">
        <v>8.65</v>
      </c>
      <c r="AA175">
        <v>2.4E-2</v>
      </c>
      <c r="AB175">
        <v>8.5</v>
      </c>
      <c r="AC175">
        <v>2.4E-2</v>
      </c>
      <c r="AD175">
        <v>3</v>
      </c>
      <c r="AE175">
        <v>0.8</v>
      </c>
      <c r="AF175" s="12"/>
      <c r="AL175">
        <v>1</v>
      </c>
      <c r="AM175">
        <v>1</v>
      </c>
      <c r="AN175">
        <v>0</v>
      </c>
    </row>
    <row r="176" spans="1:40" x14ac:dyDescent="0.35">
      <c r="A176" s="14" t="s">
        <v>71</v>
      </c>
      <c r="B176" s="10" t="s">
        <v>265</v>
      </c>
      <c r="C176" t="s">
        <v>71</v>
      </c>
      <c r="D176">
        <v>-11022.4</v>
      </c>
      <c r="E176">
        <v>3.1</v>
      </c>
      <c r="F176">
        <v>425.5</v>
      </c>
      <c r="H176">
        <v>19.899999999999999</v>
      </c>
      <c r="J176">
        <v>1.1331</v>
      </c>
      <c r="K176">
        <v>-0.75960000000000005</v>
      </c>
      <c r="L176">
        <v>-8816.6</v>
      </c>
      <c r="M176">
        <v>-8.1806000000000001</v>
      </c>
      <c r="N176">
        <v>2.0499999999999998</v>
      </c>
      <c r="P176">
        <v>2500</v>
      </c>
      <c r="R176">
        <v>4.04</v>
      </c>
      <c r="T176">
        <v>-1.6000000000000001E-3</v>
      </c>
      <c r="V176">
        <v>34</v>
      </c>
      <c r="AF176" s="12"/>
      <c r="AL176">
        <v>1</v>
      </c>
      <c r="AM176">
        <v>1</v>
      </c>
      <c r="AN176">
        <v>0</v>
      </c>
    </row>
    <row r="177" spans="1:40" x14ac:dyDescent="0.35">
      <c r="A177" s="14" t="s">
        <v>71</v>
      </c>
      <c r="B177" s="10" t="s">
        <v>266</v>
      </c>
      <c r="C177" t="s">
        <v>71</v>
      </c>
      <c r="D177">
        <v>-11135.69</v>
      </c>
      <c r="E177">
        <v>3.83</v>
      </c>
      <c r="F177">
        <v>419.5</v>
      </c>
      <c r="H177">
        <v>19.75</v>
      </c>
      <c r="J177">
        <v>1.1033999999999999</v>
      </c>
      <c r="K177">
        <v>0.10150000000000001</v>
      </c>
      <c r="L177">
        <v>-10957</v>
      </c>
      <c r="M177">
        <v>-7.4092000000000002</v>
      </c>
      <c r="N177">
        <v>2.06</v>
      </c>
      <c r="P177">
        <v>2500</v>
      </c>
      <c r="R177">
        <v>4.04</v>
      </c>
      <c r="T177">
        <v>-1.6000000000000001E-3</v>
      </c>
      <c r="V177">
        <v>34</v>
      </c>
      <c r="AF177" s="12"/>
      <c r="AL177">
        <v>1</v>
      </c>
      <c r="AM177">
        <v>1</v>
      </c>
      <c r="AN177">
        <v>0</v>
      </c>
    </row>
    <row r="178" spans="1:40" x14ac:dyDescent="0.35">
      <c r="A178" s="14" t="s">
        <v>153</v>
      </c>
      <c r="B178" s="10" t="s">
        <v>352</v>
      </c>
      <c r="C178" t="s">
        <v>153</v>
      </c>
      <c r="D178">
        <v>-762.22</v>
      </c>
      <c r="E178">
        <v>0.56999999999999995</v>
      </c>
      <c r="F178">
        <v>93.3</v>
      </c>
      <c r="H178">
        <v>2.9430000000000001</v>
      </c>
      <c r="J178">
        <v>0.16839999999999999</v>
      </c>
      <c r="K178">
        <v>0</v>
      </c>
      <c r="L178">
        <v>0</v>
      </c>
      <c r="M178">
        <v>-1.4836</v>
      </c>
      <c r="N178">
        <v>4.3899999999999997</v>
      </c>
      <c r="P178">
        <v>1200</v>
      </c>
      <c r="R178">
        <v>4.07</v>
      </c>
      <c r="T178">
        <v>-3.3999999999999998E-3</v>
      </c>
      <c r="V178">
        <v>5</v>
      </c>
      <c r="AF178" s="12"/>
      <c r="AL178">
        <v>1</v>
      </c>
      <c r="AM178">
        <v>1</v>
      </c>
      <c r="AN178">
        <v>0</v>
      </c>
    </row>
    <row r="179" spans="1:40" x14ac:dyDescent="0.35">
      <c r="A179" s="14" t="s">
        <v>22</v>
      </c>
      <c r="B179" s="10" t="s">
        <v>190</v>
      </c>
      <c r="C179" t="s">
        <v>22</v>
      </c>
      <c r="D179">
        <v>-2585.85</v>
      </c>
      <c r="E179">
        <v>0.68</v>
      </c>
      <c r="F179">
        <v>95.4</v>
      </c>
      <c r="H179">
        <v>4.9859999999999998</v>
      </c>
      <c r="J179">
        <v>0.2802</v>
      </c>
      <c r="K179">
        <v>-0.69</v>
      </c>
      <c r="L179">
        <v>-1375.7</v>
      </c>
      <c r="M179">
        <v>-2.3994</v>
      </c>
      <c r="N179">
        <v>1.1200000000000001</v>
      </c>
      <c r="P179">
        <v>1640</v>
      </c>
      <c r="R179">
        <v>5.0599999999999996</v>
      </c>
      <c r="T179">
        <v>-3.0999999999999999E-3</v>
      </c>
      <c r="U179">
        <v>2</v>
      </c>
      <c r="V179">
        <v>8</v>
      </c>
      <c r="Z179">
        <v>4.75</v>
      </c>
      <c r="AA179">
        <v>0.01</v>
      </c>
      <c r="AB179">
        <v>4.75</v>
      </c>
      <c r="AC179">
        <v>0.01</v>
      </c>
      <c r="AD179">
        <v>1</v>
      </c>
      <c r="AE179">
        <v>0.25</v>
      </c>
      <c r="AF179" s="12">
        <v>915</v>
      </c>
      <c r="AG179" t="s">
        <v>452</v>
      </c>
      <c r="AH179">
        <v>1708</v>
      </c>
      <c r="AI179" t="s">
        <v>452</v>
      </c>
      <c r="AJ179" s="17">
        <f>(2*AF179-3*AH179)/(-6*AH179-2*AF179)</f>
        <v>0.27272727272727271</v>
      </c>
      <c r="AK179" t="s">
        <v>453</v>
      </c>
      <c r="AL179">
        <v>1</v>
      </c>
      <c r="AM179">
        <v>1</v>
      </c>
      <c r="AN179">
        <v>0</v>
      </c>
    </row>
    <row r="180" spans="1:40" x14ac:dyDescent="0.35">
      <c r="A180" s="14" t="s">
        <v>403</v>
      </c>
      <c r="B180" s="10" t="s">
        <v>192</v>
      </c>
      <c r="C180" t="s">
        <v>403</v>
      </c>
      <c r="D180">
        <v>-2569.2800000000002</v>
      </c>
      <c r="E180">
        <v>0.69</v>
      </c>
      <c r="F180">
        <v>101.5</v>
      </c>
      <c r="H180">
        <v>4.9870000000000001</v>
      </c>
      <c r="J180">
        <v>0.2802</v>
      </c>
      <c r="K180">
        <v>-0.69</v>
      </c>
      <c r="L180">
        <v>-1375.7</v>
      </c>
      <c r="M180">
        <v>-2.3994</v>
      </c>
      <c r="N180">
        <v>1.36</v>
      </c>
      <c r="P180">
        <v>1740</v>
      </c>
      <c r="R180">
        <v>4</v>
      </c>
      <c r="T180">
        <v>-2.3E-3</v>
      </c>
      <c r="V180" s="3">
        <v>8</v>
      </c>
      <c r="AF180" s="12"/>
      <c r="AL180">
        <v>1</v>
      </c>
      <c r="AM180">
        <v>1</v>
      </c>
      <c r="AN180">
        <v>0</v>
      </c>
    </row>
    <row r="181" spans="1:40" x14ac:dyDescent="0.35">
      <c r="A181" s="14" t="s">
        <v>119</v>
      </c>
      <c r="B181" s="10" t="s">
        <v>316</v>
      </c>
      <c r="C181" t="s">
        <v>119</v>
      </c>
      <c r="D181">
        <v>-13405.41</v>
      </c>
      <c r="E181">
        <v>10.54</v>
      </c>
      <c r="F181">
        <v>910</v>
      </c>
      <c r="H181">
        <v>42.13</v>
      </c>
      <c r="J181">
        <v>1.5327</v>
      </c>
      <c r="K181">
        <v>4.7747000000000002</v>
      </c>
      <c r="L181">
        <v>-2972.8</v>
      </c>
      <c r="M181">
        <v>-12.427</v>
      </c>
      <c r="N181">
        <v>4.63</v>
      </c>
      <c r="P181">
        <v>465</v>
      </c>
      <c r="R181">
        <v>4.16</v>
      </c>
      <c r="T181">
        <v>-8.8999999999999999E-3</v>
      </c>
      <c r="V181">
        <v>46</v>
      </c>
      <c r="AF181" s="12"/>
      <c r="AL181">
        <v>1</v>
      </c>
      <c r="AM181">
        <v>1</v>
      </c>
      <c r="AN181">
        <v>0</v>
      </c>
    </row>
    <row r="182" spans="1:40" x14ac:dyDescent="0.35">
      <c r="A182" s="14" t="s">
        <v>442</v>
      </c>
      <c r="B182" s="10" t="s">
        <v>181</v>
      </c>
      <c r="C182" t="s">
        <v>13</v>
      </c>
      <c r="D182">
        <v>-5693.65</v>
      </c>
      <c r="E182">
        <v>3.14</v>
      </c>
      <c r="F182">
        <v>335.3</v>
      </c>
      <c r="H182">
        <v>11.792</v>
      </c>
      <c r="J182">
        <v>0.64690000000000003</v>
      </c>
      <c r="K182">
        <v>0</v>
      </c>
      <c r="L182">
        <v>-4525.8</v>
      </c>
      <c r="M182">
        <v>-4.4527999999999999</v>
      </c>
      <c r="N182">
        <v>2.27</v>
      </c>
      <c r="P182">
        <v>1740</v>
      </c>
      <c r="R182">
        <v>6.68</v>
      </c>
      <c r="T182">
        <v>-3.8E-3</v>
      </c>
      <c r="V182" s="3">
        <v>20</v>
      </c>
      <c r="AF182" s="12">
        <v>963</v>
      </c>
      <c r="AG182" t="s">
        <v>452</v>
      </c>
      <c r="AH182">
        <v>1788</v>
      </c>
      <c r="AI182" t="s">
        <v>452</v>
      </c>
      <c r="AJ182" s="17">
        <f>(2*AF182-3*AH182)/(-6*AH182-2*AF182)</f>
        <v>0.27169274537695592</v>
      </c>
      <c r="AK182" t="s">
        <v>453</v>
      </c>
      <c r="AL182">
        <v>1</v>
      </c>
      <c r="AM182">
        <v>1</v>
      </c>
      <c r="AN182">
        <v>0</v>
      </c>
    </row>
    <row r="183" spans="1:40" x14ac:dyDescent="0.35">
      <c r="A183" s="14" t="s">
        <v>29</v>
      </c>
      <c r="B183" s="10" t="s">
        <v>206</v>
      </c>
      <c r="C183" t="s">
        <v>29</v>
      </c>
      <c r="D183">
        <v>-2601.65</v>
      </c>
      <c r="E183">
        <v>0.96</v>
      </c>
      <c r="F183">
        <v>124</v>
      </c>
      <c r="H183">
        <v>5.5650000000000004</v>
      </c>
      <c r="J183">
        <v>0.22789999999999999</v>
      </c>
      <c r="K183">
        <v>0.29239999999999999</v>
      </c>
      <c r="L183">
        <v>-3539.5</v>
      </c>
      <c r="M183">
        <v>-0.89429999999999998</v>
      </c>
      <c r="N183">
        <v>1.58</v>
      </c>
      <c r="P183">
        <v>1017</v>
      </c>
      <c r="R183">
        <v>9.85</v>
      </c>
      <c r="T183">
        <v>-9.7000000000000003E-3</v>
      </c>
      <c r="U183">
        <v>1</v>
      </c>
      <c r="V183" s="3">
        <v>8</v>
      </c>
      <c r="W183">
        <v>485</v>
      </c>
      <c r="X183">
        <v>0.4</v>
      </c>
      <c r="Y183">
        <v>5.0000000000000001E-3</v>
      </c>
      <c r="AF183" s="12"/>
      <c r="AL183">
        <v>1</v>
      </c>
      <c r="AM183">
        <v>1</v>
      </c>
      <c r="AN183">
        <v>0</v>
      </c>
    </row>
    <row r="184" spans="1:40" x14ac:dyDescent="0.35">
      <c r="A184" s="14" t="s">
        <v>141</v>
      </c>
      <c r="B184" s="10" t="s">
        <v>340</v>
      </c>
      <c r="C184" t="s">
        <v>141</v>
      </c>
      <c r="D184">
        <v>-2301.2600000000002</v>
      </c>
      <c r="E184">
        <v>0.84</v>
      </c>
      <c r="F184">
        <v>82</v>
      </c>
      <c r="H184">
        <v>3.9780000000000002</v>
      </c>
      <c r="J184">
        <v>0.22289999999999999</v>
      </c>
      <c r="K184">
        <v>0.61270000000000002</v>
      </c>
      <c r="L184">
        <v>-1686</v>
      </c>
      <c r="M184">
        <v>-1.5509999999999999</v>
      </c>
      <c r="N184">
        <v>1.93</v>
      </c>
      <c r="P184">
        <v>1922</v>
      </c>
      <c r="R184">
        <v>4.04</v>
      </c>
      <c r="T184">
        <v>-2.0999999999999999E-3</v>
      </c>
      <c r="U184">
        <v>2</v>
      </c>
      <c r="V184" s="3">
        <v>7</v>
      </c>
      <c r="Z184">
        <v>8</v>
      </c>
      <c r="AA184">
        <v>0</v>
      </c>
      <c r="AB184">
        <v>1.2</v>
      </c>
      <c r="AC184">
        <v>0</v>
      </c>
      <c r="AD184">
        <v>2</v>
      </c>
      <c r="AE184">
        <v>0.5</v>
      </c>
      <c r="AF184" s="12">
        <v>1083</v>
      </c>
      <c r="AG184" t="s">
        <v>452</v>
      </c>
      <c r="AH184">
        <v>1967</v>
      </c>
      <c r="AI184" t="s">
        <v>452</v>
      </c>
      <c r="AJ184" s="17">
        <f>(2*AF184-3*AH184)/(-6*AH184-2*AF184)</f>
        <v>0.26739690721649484</v>
      </c>
      <c r="AK184" t="s">
        <v>453</v>
      </c>
      <c r="AL184">
        <v>1</v>
      </c>
      <c r="AM184">
        <v>1</v>
      </c>
      <c r="AN184">
        <v>0</v>
      </c>
    </row>
    <row r="185" spans="1:40" x14ac:dyDescent="0.35">
      <c r="A185" s="14" t="s">
        <v>30</v>
      </c>
      <c r="B185" s="10" t="s">
        <v>207</v>
      </c>
      <c r="C185" t="s">
        <v>30</v>
      </c>
      <c r="D185">
        <v>-5847.08</v>
      </c>
      <c r="E185">
        <v>2.23</v>
      </c>
      <c r="F185">
        <v>332</v>
      </c>
      <c r="H185">
        <v>14.696999999999999</v>
      </c>
      <c r="J185">
        <v>0.61409999999999998</v>
      </c>
      <c r="K185">
        <v>-0.3508</v>
      </c>
      <c r="L185">
        <v>-2493.1</v>
      </c>
      <c r="M185">
        <v>-4.1680000000000001</v>
      </c>
      <c r="N185">
        <v>3.4</v>
      </c>
      <c r="P185">
        <v>950</v>
      </c>
      <c r="R185">
        <v>4.09</v>
      </c>
      <c r="T185">
        <v>-4.3E-3</v>
      </c>
      <c r="V185" s="3">
        <v>19</v>
      </c>
      <c r="AF185" s="12"/>
      <c r="AL185">
        <v>1</v>
      </c>
      <c r="AM185">
        <v>1</v>
      </c>
      <c r="AN185">
        <v>0</v>
      </c>
    </row>
    <row r="186" spans="1:40" x14ac:dyDescent="0.35">
      <c r="A186" s="14" t="s">
        <v>120</v>
      </c>
      <c r="B186" s="10" t="s">
        <v>317</v>
      </c>
      <c r="C186" t="s">
        <v>120</v>
      </c>
      <c r="D186">
        <v>-10896.63</v>
      </c>
      <c r="E186">
        <v>2.23</v>
      </c>
      <c r="F186">
        <v>710</v>
      </c>
      <c r="H186">
        <v>32.869999999999997</v>
      </c>
      <c r="J186">
        <v>1.5884</v>
      </c>
      <c r="K186">
        <v>-3.2042999999999999</v>
      </c>
      <c r="L186">
        <v>-3071.6</v>
      </c>
      <c r="M186">
        <v>-13.966900000000001</v>
      </c>
      <c r="N186">
        <v>1.51</v>
      </c>
      <c r="P186">
        <v>860</v>
      </c>
      <c r="R186">
        <v>4.09</v>
      </c>
      <c r="T186">
        <v>-4.7999999999999996E-3</v>
      </c>
      <c r="V186" s="3">
        <v>49</v>
      </c>
      <c r="AF186" s="12"/>
      <c r="AL186">
        <v>1</v>
      </c>
      <c r="AM186">
        <v>1</v>
      </c>
      <c r="AN186">
        <v>0</v>
      </c>
    </row>
    <row r="187" spans="1:40" x14ac:dyDescent="0.35">
      <c r="A187" s="14" t="s">
        <v>112</v>
      </c>
      <c r="B187" s="10" t="s">
        <v>309</v>
      </c>
      <c r="C187" t="s">
        <v>112</v>
      </c>
      <c r="D187">
        <v>-876.39</v>
      </c>
      <c r="E187">
        <v>0.49</v>
      </c>
      <c r="F187">
        <v>24</v>
      </c>
      <c r="H187">
        <v>1.401</v>
      </c>
      <c r="J187">
        <v>6.8099999999999994E-2</v>
      </c>
      <c r="K187">
        <v>0.60099999999999998</v>
      </c>
      <c r="L187">
        <v>-1978.2</v>
      </c>
      <c r="M187">
        <v>-8.2100000000000006E-2</v>
      </c>
      <c r="N187">
        <v>1.58</v>
      </c>
      <c r="P187">
        <v>3090</v>
      </c>
      <c r="R187">
        <v>4.5999999999999996</v>
      </c>
      <c r="T187">
        <v>-1.5E-3</v>
      </c>
      <c r="V187" s="3">
        <v>3</v>
      </c>
      <c r="AF187" s="12">
        <v>2200</v>
      </c>
      <c r="AG187" t="s">
        <v>461</v>
      </c>
      <c r="AH187">
        <v>3160</v>
      </c>
      <c r="AI187" t="s">
        <v>461</v>
      </c>
      <c r="AJ187" s="17">
        <f>(2*AF187-3*AH187)/(-6*AH187-2*AF187)</f>
        <v>0.21746575342465754</v>
      </c>
      <c r="AK187" t="s">
        <v>453</v>
      </c>
      <c r="AL187">
        <v>1</v>
      </c>
      <c r="AM187">
        <v>1</v>
      </c>
      <c r="AN187">
        <v>0</v>
      </c>
    </row>
    <row r="188" spans="1:40" x14ac:dyDescent="0.35">
      <c r="A188" s="14" t="s">
        <v>84</v>
      </c>
      <c r="B188" s="10" t="s">
        <v>282</v>
      </c>
      <c r="C188" t="s">
        <v>84</v>
      </c>
      <c r="D188">
        <v>-8626.91</v>
      </c>
      <c r="E188">
        <v>1.65</v>
      </c>
      <c r="F188">
        <v>395</v>
      </c>
      <c r="H188">
        <v>20.3</v>
      </c>
      <c r="J188">
        <v>1.4360999999999999</v>
      </c>
      <c r="K188">
        <v>-4.8749000000000002</v>
      </c>
      <c r="L188">
        <v>-2748.5</v>
      </c>
      <c r="M188">
        <v>-13.763999999999999</v>
      </c>
      <c r="N188">
        <v>1.99</v>
      </c>
      <c r="P188">
        <v>870</v>
      </c>
      <c r="R188">
        <v>4.09</v>
      </c>
      <c r="T188">
        <v>-4.7000000000000002E-3</v>
      </c>
      <c r="V188">
        <v>35</v>
      </c>
      <c r="AF188" s="12"/>
      <c r="AL188">
        <v>1</v>
      </c>
      <c r="AM188">
        <v>1</v>
      </c>
      <c r="AN188">
        <v>0</v>
      </c>
    </row>
    <row r="189" spans="1:40" x14ac:dyDescent="0.35">
      <c r="A189" s="14" t="s">
        <v>163</v>
      </c>
      <c r="B189" s="10" t="s">
        <v>362</v>
      </c>
      <c r="C189" t="s">
        <v>163</v>
      </c>
      <c r="D189">
        <v>0</v>
      </c>
      <c r="E189">
        <v>0</v>
      </c>
      <c r="F189">
        <v>32.049999999999997</v>
      </c>
      <c r="H189">
        <v>1.5509999999999999</v>
      </c>
      <c r="J189">
        <v>5.6599999999999998E-2</v>
      </c>
      <c r="K189">
        <v>-0.45569999999999999</v>
      </c>
      <c r="L189">
        <v>638</v>
      </c>
      <c r="M189">
        <v>-0.68179999999999996</v>
      </c>
      <c r="N189">
        <v>6.4</v>
      </c>
      <c r="P189">
        <v>145</v>
      </c>
      <c r="R189">
        <v>7</v>
      </c>
      <c r="T189">
        <v>-6.3E-3</v>
      </c>
      <c r="V189">
        <v>1</v>
      </c>
      <c r="AF189" s="12"/>
      <c r="AL189">
        <v>1</v>
      </c>
      <c r="AM189">
        <v>1</v>
      </c>
      <c r="AN189">
        <v>0</v>
      </c>
    </row>
    <row r="190" spans="1:40" x14ac:dyDescent="0.35">
      <c r="A190" s="14" t="s">
        <v>158</v>
      </c>
      <c r="B190" s="10" t="s">
        <v>361</v>
      </c>
      <c r="C190" t="s">
        <v>158</v>
      </c>
      <c r="D190">
        <v>-436.5</v>
      </c>
      <c r="E190">
        <v>0.22</v>
      </c>
      <c r="F190">
        <v>82.6</v>
      </c>
      <c r="H190">
        <v>3.7519999999999998</v>
      </c>
      <c r="J190">
        <v>4.6199999999999998E-2</v>
      </c>
      <c r="K190">
        <v>-0.79700000000000004</v>
      </c>
      <c r="L190">
        <v>0</v>
      </c>
      <c r="M190">
        <v>0</v>
      </c>
      <c r="N190">
        <v>11.09</v>
      </c>
      <c r="P190">
        <v>170</v>
      </c>
      <c r="R190">
        <v>5</v>
      </c>
      <c r="T190">
        <v>-2.9399999999999999E-2</v>
      </c>
      <c r="V190">
        <v>2</v>
      </c>
      <c r="AF190" s="12"/>
      <c r="AL190">
        <v>1</v>
      </c>
      <c r="AM190">
        <v>1</v>
      </c>
      <c r="AN190">
        <v>0</v>
      </c>
    </row>
    <row r="191" spans="1:40" x14ac:dyDescent="0.35">
      <c r="A191" s="14" t="s">
        <v>96</v>
      </c>
      <c r="B191" s="10" t="s">
        <v>297</v>
      </c>
      <c r="C191" t="s">
        <v>96</v>
      </c>
      <c r="D191">
        <v>-5897.17</v>
      </c>
      <c r="E191">
        <v>1.1599999999999999</v>
      </c>
      <c r="F191">
        <v>259</v>
      </c>
      <c r="H191">
        <v>13.664999999999999</v>
      </c>
      <c r="J191">
        <v>0.62219999999999998</v>
      </c>
      <c r="K191">
        <v>0</v>
      </c>
      <c r="L191">
        <v>-6385.5</v>
      </c>
      <c r="M191">
        <v>-3.9163000000000001</v>
      </c>
      <c r="N191">
        <v>1.8</v>
      </c>
      <c r="P191">
        <v>430</v>
      </c>
      <c r="R191">
        <v>6.17</v>
      </c>
      <c r="T191">
        <v>-1.44E-2</v>
      </c>
      <c r="V191">
        <v>21</v>
      </c>
      <c r="AF191" s="12"/>
      <c r="AL191">
        <v>1</v>
      </c>
      <c r="AM191">
        <v>1</v>
      </c>
      <c r="AN191">
        <v>0</v>
      </c>
    </row>
    <row r="192" spans="1:40" x14ac:dyDescent="0.35">
      <c r="A192" s="14" t="s">
        <v>142</v>
      </c>
      <c r="B192" s="10" t="s">
        <v>341</v>
      </c>
      <c r="C192" t="s">
        <v>142</v>
      </c>
      <c r="D192">
        <v>-156.1</v>
      </c>
      <c r="E192">
        <v>2.1800000000000002</v>
      </c>
      <c r="F192">
        <v>42.6</v>
      </c>
      <c r="H192">
        <v>1.222</v>
      </c>
      <c r="J192">
        <v>3.1E-2</v>
      </c>
      <c r="K192">
        <v>1.3740000000000001</v>
      </c>
      <c r="L192">
        <v>-1258</v>
      </c>
      <c r="M192">
        <v>-0.36930000000000002</v>
      </c>
      <c r="N192">
        <v>3.57</v>
      </c>
      <c r="P192">
        <v>2000</v>
      </c>
      <c r="R192">
        <v>3.94</v>
      </c>
      <c r="T192">
        <v>-2E-3</v>
      </c>
      <c r="V192">
        <v>2</v>
      </c>
      <c r="AF192" s="12"/>
      <c r="AL192">
        <v>1</v>
      </c>
      <c r="AM192">
        <v>1</v>
      </c>
      <c r="AN192">
        <v>0</v>
      </c>
    </row>
    <row r="193" spans="1:40" x14ac:dyDescent="0.35">
      <c r="A193" s="14" t="s">
        <v>19</v>
      </c>
      <c r="B193" s="10" t="s">
        <v>187</v>
      </c>
      <c r="C193" t="s">
        <v>19</v>
      </c>
      <c r="D193">
        <v>-1733.95</v>
      </c>
      <c r="E193">
        <v>1.05</v>
      </c>
      <c r="F193">
        <v>155.9</v>
      </c>
      <c r="H193">
        <v>4.899</v>
      </c>
      <c r="J193">
        <v>0.21959999999999999</v>
      </c>
      <c r="K193">
        <v>0</v>
      </c>
      <c r="L193">
        <v>-1292.7</v>
      </c>
      <c r="M193">
        <v>-1.3083</v>
      </c>
      <c r="N193">
        <v>2.86</v>
      </c>
      <c r="P193">
        <v>1256</v>
      </c>
      <c r="R193">
        <v>4.68</v>
      </c>
      <c r="T193">
        <v>-3.7000000000000002E-3</v>
      </c>
      <c r="V193">
        <v>7</v>
      </c>
      <c r="AF193" s="12"/>
      <c r="AL193">
        <v>1</v>
      </c>
      <c r="AM193">
        <v>1</v>
      </c>
      <c r="AN193">
        <v>0</v>
      </c>
    </row>
    <row r="194" spans="1:40" x14ac:dyDescent="0.35">
      <c r="A194" s="14" t="s">
        <v>31</v>
      </c>
      <c r="B194" s="10" t="s">
        <v>208</v>
      </c>
      <c r="C194" t="s">
        <v>31</v>
      </c>
      <c r="D194">
        <v>-6368.39</v>
      </c>
      <c r="E194">
        <v>2.21</v>
      </c>
      <c r="F194">
        <v>390</v>
      </c>
      <c r="H194">
        <v>17.039000000000001</v>
      </c>
      <c r="J194">
        <v>0.74170000000000003</v>
      </c>
      <c r="K194">
        <v>-0.53449999999999998</v>
      </c>
      <c r="L194">
        <v>-1434.6</v>
      </c>
      <c r="M194">
        <v>-5.8784999999999998</v>
      </c>
      <c r="N194">
        <v>3.41</v>
      </c>
      <c r="P194">
        <v>950</v>
      </c>
      <c r="R194">
        <v>4.09</v>
      </c>
      <c r="T194">
        <v>-4.3E-3</v>
      </c>
      <c r="V194">
        <v>22</v>
      </c>
      <c r="AF194" s="12"/>
      <c r="AL194">
        <v>1</v>
      </c>
      <c r="AM194">
        <v>1</v>
      </c>
      <c r="AN194">
        <v>0</v>
      </c>
    </row>
    <row r="195" spans="1:40" x14ac:dyDescent="0.35">
      <c r="A195" s="14" t="s">
        <v>68</v>
      </c>
      <c r="B195" s="10" t="s">
        <v>259</v>
      </c>
      <c r="C195" t="s">
        <v>68</v>
      </c>
      <c r="D195">
        <v>-12304.56</v>
      </c>
      <c r="E195">
        <v>2.17</v>
      </c>
      <c r="F195">
        <v>553</v>
      </c>
      <c r="H195">
        <v>27.27</v>
      </c>
      <c r="J195">
        <v>1.2602</v>
      </c>
      <c r="K195">
        <v>0.38300000000000001</v>
      </c>
      <c r="L195">
        <v>-11455</v>
      </c>
      <c r="M195">
        <v>-8.2376000000000005</v>
      </c>
      <c r="N195">
        <v>2.61</v>
      </c>
      <c r="P195">
        <v>762</v>
      </c>
      <c r="R195">
        <v>4.0999999999999996</v>
      </c>
      <c r="T195">
        <v>-5.4000000000000003E-3</v>
      </c>
      <c r="V195">
        <v>41</v>
      </c>
      <c r="AF195" s="12">
        <f>((54498114558.4725)/10^8)*(P195/(940))</f>
        <v>441.78258822931963</v>
      </c>
      <c r="AG195" t="s">
        <v>455</v>
      </c>
      <c r="AJ195" s="17">
        <f>(2*AF195-3*P195)/(-6*P195-2*AF195)</f>
        <v>0.25706499293474133</v>
      </c>
      <c r="AK195" t="s">
        <v>453</v>
      </c>
      <c r="AL195">
        <v>1</v>
      </c>
      <c r="AM195">
        <v>1</v>
      </c>
      <c r="AN195">
        <v>0</v>
      </c>
    </row>
    <row r="196" spans="1:40" x14ac:dyDescent="0.35">
      <c r="A196" s="14" t="s">
        <v>113</v>
      </c>
      <c r="B196" s="10" t="s">
        <v>310</v>
      </c>
      <c r="C196" t="s">
        <v>113</v>
      </c>
      <c r="D196">
        <v>-907.08</v>
      </c>
      <c r="E196">
        <v>0.27</v>
      </c>
      <c r="F196">
        <v>44.1</v>
      </c>
      <c r="H196">
        <v>2.8</v>
      </c>
      <c r="J196">
        <v>7.4899999999999994E-2</v>
      </c>
      <c r="K196">
        <v>0.31</v>
      </c>
      <c r="L196">
        <v>-1174</v>
      </c>
      <c r="M196">
        <v>-0.23669999999999999</v>
      </c>
      <c r="N196">
        <v>0</v>
      </c>
      <c r="P196">
        <v>150</v>
      </c>
      <c r="R196">
        <v>4.3600000000000003</v>
      </c>
      <c r="T196">
        <v>-2.9100000000000001E-2</v>
      </c>
      <c r="V196" s="3">
        <v>3</v>
      </c>
      <c r="AF196" s="12"/>
      <c r="AL196">
        <v>1</v>
      </c>
      <c r="AM196">
        <v>1</v>
      </c>
      <c r="AN196">
        <v>0</v>
      </c>
    </row>
    <row r="197" spans="1:40" x14ac:dyDescent="0.35">
      <c r="A197" s="14" t="s">
        <v>157</v>
      </c>
      <c r="B197" s="10" t="s">
        <v>360</v>
      </c>
      <c r="C197" t="s">
        <v>157</v>
      </c>
      <c r="D197">
        <v>-102.16</v>
      </c>
      <c r="E197">
        <v>0.48</v>
      </c>
      <c r="F197">
        <v>60</v>
      </c>
      <c r="H197">
        <v>1.8180000000000001</v>
      </c>
      <c r="J197">
        <v>5.0200000000000002E-2</v>
      </c>
      <c r="K197">
        <v>-0.1052</v>
      </c>
      <c r="L197">
        <v>-940</v>
      </c>
      <c r="M197">
        <v>0</v>
      </c>
      <c r="N197">
        <v>4.93</v>
      </c>
      <c r="P197">
        <v>658</v>
      </c>
      <c r="R197">
        <v>4.17</v>
      </c>
      <c r="T197">
        <v>-6.3E-3</v>
      </c>
      <c r="U197">
        <v>1</v>
      </c>
      <c r="V197" s="3">
        <v>2</v>
      </c>
      <c r="W197">
        <v>420</v>
      </c>
      <c r="X197">
        <v>10</v>
      </c>
      <c r="Y197">
        <v>0</v>
      </c>
      <c r="AF197" s="12"/>
      <c r="AL197">
        <v>1</v>
      </c>
      <c r="AM197">
        <v>1</v>
      </c>
      <c r="AN197">
        <v>0</v>
      </c>
    </row>
    <row r="198" spans="1:40" x14ac:dyDescent="0.35">
      <c r="A198" s="14" t="s">
        <v>69</v>
      </c>
      <c r="B198" s="10" t="s">
        <v>260</v>
      </c>
      <c r="C198" t="s">
        <v>69</v>
      </c>
      <c r="D198">
        <v>-12555.3</v>
      </c>
      <c r="E198">
        <v>1.77</v>
      </c>
      <c r="F198">
        <v>533</v>
      </c>
      <c r="H198">
        <v>26.8</v>
      </c>
      <c r="J198">
        <v>1.2447999999999999</v>
      </c>
      <c r="K198">
        <v>-0.43480000000000002</v>
      </c>
      <c r="L198">
        <v>-11965</v>
      </c>
      <c r="M198">
        <v>-8.1120999999999999</v>
      </c>
      <c r="N198">
        <v>2.66</v>
      </c>
      <c r="P198">
        <v>760</v>
      </c>
      <c r="R198">
        <v>4.0999999999999996</v>
      </c>
      <c r="T198">
        <v>-5.4000000000000003E-3</v>
      </c>
      <c r="V198" s="3">
        <v>41</v>
      </c>
      <c r="AF198" s="12">
        <f>((54498114558.4725)/10^8)*(P198/(940))</f>
        <v>440.62305387701167</v>
      </c>
      <c r="AG198" t="s">
        <v>455</v>
      </c>
      <c r="AJ198" s="17">
        <f>(2*AF198-3*P198)/(-6*P198-2*AF198)</f>
        <v>0.25706499293474133</v>
      </c>
      <c r="AK198" t="s">
        <v>453</v>
      </c>
      <c r="AL198">
        <v>1</v>
      </c>
      <c r="AM198">
        <v>1</v>
      </c>
      <c r="AN198">
        <v>0</v>
      </c>
    </row>
    <row r="199" spans="1:40" x14ac:dyDescent="0.35">
      <c r="A199" s="14" t="s">
        <v>97</v>
      </c>
      <c r="B199" s="10" t="s">
        <v>298</v>
      </c>
      <c r="C199" t="s">
        <v>97</v>
      </c>
      <c r="D199">
        <v>-5992.2</v>
      </c>
      <c r="E199">
        <v>0.98</v>
      </c>
      <c r="F199">
        <v>259</v>
      </c>
      <c r="H199">
        <v>13.51</v>
      </c>
      <c r="J199">
        <v>0.54949999999999999</v>
      </c>
      <c r="K199">
        <v>3.6324000000000001</v>
      </c>
      <c r="L199">
        <v>-8606.6</v>
      </c>
      <c r="M199">
        <v>-2.5152999999999999</v>
      </c>
      <c r="N199">
        <v>1.8</v>
      </c>
      <c r="P199">
        <v>430</v>
      </c>
      <c r="R199">
        <v>6.17</v>
      </c>
      <c r="T199">
        <v>-1.44E-2</v>
      </c>
      <c r="V199">
        <v>21</v>
      </c>
      <c r="AF199" s="12"/>
      <c r="AL199">
        <v>1</v>
      </c>
      <c r="AM199">
        <v>1</v>
      </c>
      <c r="AN199">
        <v>0</v>
      </c>
    </row>
    <row r="200" spans="1:40" x14ac:dyDescent="0.35">
      <c r="A200" s="14" t="s">
        <v>143</v>
      </c>
      <c r="B200" s="10" t="s">
        <v>342</v>
      </c>
      <c r="C200" t="s">
        <v>143</v>
      </c>
      <c r="D200">
        <v>-1491.1</v>
      </c>
      <c r="E200">
        <v>1.01</v>
      </c>
      <c r="F200">
        <v>180</v>
      </c>
      <c r="H200">
        <v>4.6820000000000004</v>
      </c>
      <c r="J200">
        <v>-0.1026</v>
      </c>
      <c r="K200">
        <v>14.252000000000001</v>
      </c>
      <c r="L200">
        <v>-9144.5</v>
      </c>
      <c r="M200">
        <v>-0.2707</v>
      </c>
      <c r="N200">
        <v>3.86</v>
      </c>
      <c r="P200">
        <v>1857</v>
      </c>
      <c r="R200">
        <v>4.05</v>
      </c>
      <c r="T200">
        <v>-2.2000000000000001E-3</v>
      </c>
      <c r="V200">
        <v>7</v>
      </c>
      <c r="AF200" s="12"/>
      <c r="AL200">
        <v>1</v>
      </c>
      <c r="AM200">
        <v>1</v>
      </c>
      <c r="AN200">
        <v>0</v>
      </c>
    </row>
    <row r="201" spans="1:40" x14ac:dyDescent="0.35">
      <c r="A201" s="14" t="s">
        <v>38</v>
      </c>
      <c r="B201" s="10" t="s">
        <v>216</v>
      </c>
      <c r="C201" t="s">
        <v>38</v>
      </c>
      <c r="D201">
        <v>-2345.19</v>
      </c>
      <c r="E201">
        <v>8.9499999999999993</v>
      </c>
      <c r="F201">
        <v>1890</v>
      </c>
      <c r="H201">
        <v>85.2</v>
      </c>
      <c r="J201">
        <v>4.4880000000000004</v>
      </c>
      <c r="K201">
        <v>-5.7952000000000004</v>
      </c>
      <c r="L201">
        <v>-22269.3</v>
      </c>
      <c r="M201">
        <v>-33.478000000000002</v>
      </c>
      <c r="N201">
        <v>2.75</v>
      </c>
      <c r="P201">
        <v>1255</v>
      </c>
      <c r="R201">
        <v>4.8</v>
      </c>
      <c r="T201">
        <v>-3.8E-3</v>
      </c>
      <c r="V201">
        <v>137</v>
      </c>
      <c r="AF201" s="12">
        <v>555</v>
      </c>
      <c r="AG201" t="s">
        <v>452</v>
      </c>
      <c r="AH201">
        <v>826</v>
      </c>
      <c r="AI201" t="s">
        <v>452</v>
      </c>
      <c r="AJ201" s="17">
        <f>(2*AF201-3*AH201)/(-6*AH201-2*AF201)</f>
        <v>0.22551928783382788</v>
      </c>
      <c r="AK201" t="s">
        <v>453</v>
      </c>
      <c r="AL201">
        <v>1</v>
      </c>
      <c r="AM201">
        <v>1</v>
      </c>
      <c r="AN201">
        <v>0</v>
      </c>
    </row>
    <row r="202" spans="1:40" x14ac:dyDescent="0.35">
      <c r="A202" s="14" t="s">
        <v>121</v>
      </c>
      <c r="B202" s="10" t="s">
        <v>318</v>
      </c>
      <c r="C202" t="s">
        <v>121</v>
      </c>
      <c r="D202">
        <v>-4271.79</v>
      </c>
      <c r="E202">
        <v>6.46</v>
      </c>
      <c r="F202">
        <v>254</v>
      </c>
      <c r="H202">
        <v>10.843999999999999</v>
      </c>
      <c r="J202">
        <v>0.49909999999999999</v>
      </c>
      <c r="K202">
        <v>0</v>
      </c>
      <c r="L202">
        <v>0</v>
      </c>
      <c r="M202">
        <v>-4.3501000000000003</v>
      </c>
      <c r="N202">
        <v>2.66</v>
      </c>
      <c r="P202">
        <v>900</v>
      </c>
      <c r="R202">
        <v>4</v>
      </c>
      <c r="T202">
        <v>-4.4000000000000003E-3</v>
      </c>
      <c r="V202">
        <v>15</v>
      </c>
      <c r="AF202" s="12"/>
      <c r="AL202">
        <v>1</v>
      </c>
      <c r="AM202">
        <v>1</v>
      </c>
      <c r="AN202">
        <v>0</v>
      </c>
    </row>
    <row r="203" spans="1:40" x14ac:dyDescent="0.35">
      <c r="A203" s="14" t="s">
        <v>122</v>
      </c>
      <c r="B203" s="10" t="s">
        <v>319</v>
      </c>
      <c r="C203" t="s">
        <v>122</v>
      </c>
      <c r="D203">
        <v>-6662.4</v>
      </c>
      <c r="E203">
        <v>1.1100000000000001</v>
      </c>
      <c r="F203">
        <v>380</v>
      </c>
      <c r="H203">
        <v>19.04</v>
      </c>
      <c r="J203">
        <v>0.83830000000000005</v>
      </c>
      <c r="K203">
        <v>-2.1459999999999999</v>
      </c>
      <c r="L203">
        <v>-2272</v>
      </c>
      <c r="M203">
        <v>-7.2923</v>
      </c>
      <c r="N203">
        <v>1.49</v>
      </c>
      <c r="P203">
        <v>860</v>
      </c>
      <c r="R203">
        <v>4.09</v>
      </c>
      <c r="T203">
        <v>-4.7999999999999996E-3</v>
      </c>
      <c r="V203">
        <v>25</v>
      </c>
      <c r="AF203" s="12"/>
      <c r="AL203">
        <v>1</v>
      </c>
      <c r="AM203">
        <v>1</v>
      </c>
      <c r="AN203">
        <v>0</v>
      </c>
    </row>
    <row r="204" spans="1:40" x14ac:dyDescent="0.35">
      <c r="A204" s="14" t="s">
        <v>58</v>
      </c>
      <c r="B204" s="10" t="s">
        <v>248</v>
      </c>
      <c r="C204" t="s">
        <v>58</v>
      </c>
      <c r="D204">
        <v>-1625.88</v>
      </c>
      <c r="E204">
        <v>0.48</v>
      </c>
      <c r="F204">
        <v>83.5</v>
      </c>
      <c r="H204">
        <v>3.7629999999999999</v>
      </c>
      <c r="J204">
        <v>0.1593</v>
      </c>
      <c r="K204">
        <v>0</v>
      </c>
      <c r="L204">
        <v>-967.3</v>
      </c>
      <c r="M204">
        <v>-1.0753999999999999</v>
      </c>
      <c r="N204">
        <v>2.54</v>
      </c>
      <c r="P204">
        <v>795</v>
      </c>
      <c r="R204">
        <v>4.0999999999999996</v>
      </c>
      <c r="T204">
        <v>-5.1999999999999998E-3</v>
      </c>
      <c r="V204">
        <v>5</v>
      </c>
      <c r="AF204" s="12"/>
      <c r="AL204">
        <v>1</v>
      </c>
      <c r="AM204">
        <v>1</v>
      </c>
      <c r="AN204">
        <v>0</v>
      </c>
    </row>
    <row r="205" spans="1:40" x14ac:dyDescent="0.35">
      <c r="A205" s="14" t="s">
        <v>59</v>
      </c>
      <c r="B205" s="10" t="s">
        <v>249</v>
      </c>
      <c r="C205" t="s">
        <v>59</v>
      </c>
      <c r="D205">
        <v>-1633.75</v>
      </c>
      <c r="E205">
        <v>0.47</v>
      </c>
      <c r="F205">
        <v>82.5</v>
      </c>
      <c r="H205">
        <v>3.9929999999999999</v>
      </c>
      <c r="J205">
        <v>0.1593</v>
      </c>
      <c r="K205">
        <v>0</v>
      </c>
      <c r="L205">
        <v>-967.3</v>
      </c>
      <c r="M205">
        <v>-1.0753999999999999</v>
      </c>
      <c r="N205">
        <v>2.54</v>
      </c>
      <c r="P205">
        <v>795</v>
      </c>
      <c r="R205">
        <v>4.0999999999999996</v>
      </c>
      <c r="T205">
        <v>-5.1999999999999998E-3</v>
      </c>
      <c r="V205">
        <v>5</v>
      </c>
      <c r="AF205" s="12"/>
      <c r="AL205">
        <v>1</v>
      </c>
      <c r="AM205">
        <v>1</v>
      </c>
      <c r="AN205">
        <v>0</v>
      </c>
    </row>
    <row r="206" spans="1:40" x14ac:dyDescent="0.35">
      <c r="A206" s="14" t="s">
        <v>32</v>
      </c>
      <c r="B206" s="10" t="s">
        <v>209</v>
      </c>
      <c r="C206" t="s">
        <v>32</v>
      </c>
      <c r="D206">
        <v>-2035.05</v>
      </c>
      <c r="E206">
        <v>1.66</v>
      </c>
      <c r="F206">
        <v>83.03</v>
      </c>
      <c r="H206">
        <v>3.9260000000000002</v>
      </c>
      <c r="J206">
        <v>0.23200000000000001</v>
      </c>
      <c r="K206">
        <v>-1.4404999999999999</v>
      </c>
      <c r="L206">
        <v>0</v>
      </c>
      <c r="M206">
        <v>-2.2382</v>
      </c>
      <c r="N206">
        <v>1.25</v>
      </c>
      <c r="P206">
        <v>2301</v>
      </c>
      <c r="R206">
        <v>4.04</v>
      </c>
      <c r="T206">
        <v>-1.8E-3</v>
      </c>
      <c r="V206">
        <v>6</v>
      </c>
      <c r="AF206" s="12">
        <v>666</v>
      </c>
      <c r="AG206" t="s">
        <v>452</v>
      </c>
      <c r="AH206">
        <v>2239</v>
      </c>
      <c r="AI206" t="s">
        <v>452</v>
      </c>
      <c r="AJ206" s="17">
        <f>(2*AF206-3*AH206)/(-6*AH206-2*AF206)</f>
        <v>0.36468915075172692</v>
      </c>
      <c r="AK206" t="s">
        <v>453</v>
      </c>
      <c r="AL206">
        <v>1</v>
      </c>
      <c r="AM206">
        <v>1</v>
      </c>
      <c r="AN206">
        <v>0</v>
      </c>
    </row>
    <row r="207" spans="1:40" x14ac:dyDescent="0.35">
      <c r="A207" s="14" t="s">
        <v>37</v>
      </c>
      <c r="B207" s="10" t="s">
        <v>215</v>
      </c>
      <c r="C207" t="s">
        <v>37</v>
      </c>
      <c r="D207">
        <v>-6896.21</v>
      </c>
      <c r="E207">
        <v>1.31</v>
      </c>
      <c r="F207">
        <v>298</v>
      </c>
      <c r="H207">
        <v>13.574999999999999</v>
      </c>
      <c r="J207">
        <v>0.66200000000000003</v>
      </c>
      <c r="K207">
        <v>1.0416000000000001</v>
      </c>
      <c r="L207">
        <v>-6006.4</v>
      </c>
      <c r="M207">
        <v>-4.2606999999999999</v>
      </c>
      <c r="N207">
        <v>3.12</v>
      </c>
      <c r="P207">
        <v>1044</v>
      </c>
      <c r="R207">
        <v>4</v>
      </c>
      <c r="T207">
        <v>-3.8E-3</v>
      </c>
      <c r="V207">
        <v>22</v>
      </c>
      <c r="AF207" s="12"/>
      <c r="AJ207">
        <v>0.26</v>
      </c>
      <c r="AK207" t="s">
        <v>462</v>
      </c>
      <c r="AL207">
        <v>1</v>
      </c>
      <c r="AM207">
        <v>1</v>
      </c>
      <c r="AN207">
        <v>0</v>
      </c>
    </row>
    <row r="208" spans="1:40" x14ac:dyDescent="0.35">
      <c r="A208" s="14" t="s">
        <v>432</v>
      </c>
    </row>
    <row r="209" spans="1:1" x14ac:dyDescent="0.35">
      <c r="A209" s="14" t="s">
        <v>437</v>
      </c>
    </row>
    <row r="210" spans="1:1" x14ac:dyDescent="0.35">
      <c r="A210" s="14" t="s">
        <v>438</v>
      </c>
    </row>
    <row r="211" spans="1:1" x14ac:dyDescent="0.35">
      <c r="A211" s="14" t="s">
        <v>439</v>
      </c>
    </row>
    <row r="212" spans="1:1" x14ac:dyDescent="0.35">
      <c r="A212" s="14" t="s">
        <v>440</v>
      </c>
    </row>
    <row r="213" spans="1:1" x14ac:dyDescent="0.35">
      <c r="A213" s="14" t="s">
        <v>441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active_sheet_full_name</vt:lpstr>
      <vt:lpstr>active_sheet_abbrevations</vt:lpstr>
      <vt:lpstr>backup_sheet</vt:lpstr>
      <vt:lpstr>all_properties_with_references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cisne</cp:lastModifiedBy>
  <dcterms:created xsi:type="dcterms:W3CDTF">2016-09-15T16:21:22Z</dcterms:created>
  <dcterms:modified xsi:type="dcterms:W3CDTF">2018-05-06T17:59:39Z</dcterms:modified>
</cp:coreProperties>
</file>