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0" l="1"/>
  <c r="S15" i="20"/>
  <c r="S14" i="20"/>
  <c r="T19" i="20"/>
  <c r="D109" i="12"/>
  <c r="D120" i="12"/>
  <c r="D110" i="12"/>
  <c r="D121" i="12"/>
  <c r="D111" i="12"/>
  <c r="D122" i="12"/>
  <c r="D112" i="12"/>
  <c r="D123" i="12"/>
  <c r="D113" i="12"/>
  <c r="D124" i="12"/>
  <c r="D114" i="12"/>
  <c r="D125" i="12"/>
  <c r="D115" i="12"/>
  <c r="D126" i="12"/>
  <c r="D127" i="12"/>
  <c r="E109" i="12"/>
  <c r="E120" i="12"/>
  <c r="E110" i="12"/>
  <c r="E121" i="12"/>
  <c r="E111" i="12"/>
  <c r="E122" i="12"/>
  <c r="E112" i="12"/>
  <c r="E123" i="12"/>
  <c r="E113" i="12"/>
  <c r="E124" i="12"/>
  <c r="E114" i="12"/>
  <c r="E125" i="12"/>
  <c r="E115" i="12"/>
  <c r="E126" i="12"/>
  <c r="E127" i="12"/>
  <c r="F109" i="12"/>
  <c r="F120" i="12"/>
  <c r="F110" i="12"/>
  <c r="F121" i="12"/>
  <c r="F111" i="12"/>
  <c r="F122" i="12"/>
  <c r="F112" i="12"/>
  <c r="F123" i="12"/>
  <c r="F113" i="12"/>
  <c r="F124" i="12"/>
  <c r="F114" i="12"/>
  <c r="F125" i="12"/>
  <c r="F115" i="12"/>
  <c r="F126" i="12"/>
  <c r="F127" i="12"/>
  <c r="G109" i="12"/>
  <c r="G120" i="12"/>
  <c r="G110" i="12"/>
  <c r="G121" i="12"/>
  <c r="G111" i="12"/>
  <c r="G122" i="12"/>
  <c r="G112" i="12"/>
  <c r="G123" i="12"/>
  <c r="G113" i="12"/>
  <c r="G124" i="12"/>
  <c r="G114" i="12"/>
  <c r="G125" i="12"/>
  <c r="G115" i="12"/>
  <c r="G126" i="12"/>
  <c r="G127" i="12"/>
  <c r="H109" i="12"/>
  <c r="H120" i="12"/>
  <c r="H110" i="12"/>
  <c r="H121" i="12"/>
  <c r="H111" i="12"/>
  <c r="H122" i="12"/>
  <c r="H112" i="12"/>
  <c r="H123" i="12"/>
  <c r="H113" i="12"/>
  <c r="H124" i="12"/>
  <c r="H114" i="12"/>
  <c r="H125" i="12"/>
  <c r="H115" i="12"/>
  <c r="H126" i="12"/>
  <c r="H127" i="12"/>
  <c r="I109" i="12"/>
  <c r="I120" i="12"/>
  <c r="I110" i="12"/>
  <c r="I121" i="12"/>
  <c r="I111" i="12"/>
  <c r="I122" i="12"/>
  <c r="I112" i="12"/>
  <c r="I123" i="12"/>
  <c r="I113" i="12"/>
  <c r="I124" i="12"/>
  <c r="I114" i="12"/>
  <c r="I125" i="12"/>
  <c r="I115" i="12"/>
  <c r="I126" i="12"/>
  <c r="I127" i="12"/>
  <c r="J109" i="12"/>
  <c r="J120" i="12"/>
  <c r="J110" i="12"/>
  <c r="J121" i="12"/>
  <c r="J111" i="12"/>
  <c r="J122" i="12"/>
  <c r="J112" i="12"/>
  <c r="J123" i="12"/>
  <c r="J113" i="12"/>
  <c r="J124" i="12"/>
  <c r="J114" i="12"/>
  <c r="J125" i="12"/>
  <c r="J115" i="12"/>
  <c r="J126" i="12"/>
  <c r="J127" i="12"/>
  <c r="K109" i="12"/>
  <c r="K120" i="12"/>
  <c r="K110" i="12"/>
  <c r="K121" i="12"/>
  <c r="K111" i="12"/>
  <c r="K122" i="12"/>
  <c r="K112" i="12"/>
  <c r="K123" i="12"/>
  <c r="K113" i="12"/>
  <c r="K124" i="12"/>
  <c r="K114" i="12"/>
  <c r="K125" i="12"/>
  <c r="K115" i="12"/>
  <c r="K126" i="12"/>
  <c r="K127" i="12"/>
  <c r="L109" i="12"/>
  <c r="L120" i="12"/>
  <c r="L110" i="12"/>
  <c r="L121" i="12"/>
  <c r="L111" i="12"/>
  <c r="L122" i="12"/>
  <c r="L112" i="12"/>
  <c r="L123" i="12"/>
  <c r="L113" i="12"/>
  <c r="L124" i="12"/>
  <c r="L114" i="12"/>
  <c r="L125" i="12"/>
  <c r="L115" i="12"/>
  <c r="L126" i="12"/>
  <c r="L127" i="12"/>
  <c r="M109" i="12"/>
  <c r="M120" i="12"/>
  <c r="M110" i="12"/>
  <c r="M121" i="12"/>
  <c r="M111" i="12"/>
  <c r="M122" i="12"/>
  <c r="M112" i="12"/>
  <c r="M123" i="12"/>
  <c r="M113" i="12"/>
  <c r="M124" i="12"/>
  <c r="M114" i="12"/>
  <c r="M125" i="12"/>
  <c r="M115" i="12"/>
  <c r="M126" i="12"/>
  <c r="M127" i="12"/>
  <c r="N109" i="12"/>
  <c r="N120" i="12"/>
  <c r="N110" i="12"/>
  <c r="N121" i="12"/>
  <c r="N111" i="12"/>
  <c r="N122" i="12"/>
  <c r="N112" i="12"/>
  <c r="N123" i="12"/>
  <c r="N113" i="12"/>
  <c r="N124" i="12"/>
  <c r="N114" i="12"/>
  <c r="N125" i="12"/>
  <c r="N115" i="12"/>
  <c r="N126" i="12"/>
  <c r="N127" i="12"/>
  <c r="O109" i="12"/>
  <c r="O120" i="12"/>
  <c r="O110" i="12"/>
  <c r="O121" i="12"/>
  <c r="O111" i="12"/>
  <c r="O122" i="12"/>
  <c r="O112" i="12"/>
  <c r="O123" i="12"/>
  <c r="O113" i="12"/>
  <c r="O124" i="12"/>
  <c r="O114" i="12"/>
  <c r="O125" i="12"/>
  <c r="O115" i="12"/>
  <c r="O126" i="12"/>
  <c r="O127" i="12"/>
  <c r="S8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H34" i="20"/>
  <c r="S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3" i="20"/>
  <c r="S36" i="20"/>
  <c r="H30" i="20"/>
  <c r="H29" i="20"/>
  <c r="H28" i="20"/>
  <c r="S40" i="20"/>
  <c r="H27" i="20"/>
  <c r="S37" i="20"/>
  <c r="H24" i="20"/>
  <c r="H23" i="20"/>
  <c r="P36" i="6"/>
  <c r="H15" i="20"/>
  <c r="P30" i="6"/>
  <c r="H14" i="20"/>
  <c r="H13" i="20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H8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Y175" i="14"/>
  <c r="AY177" i="14"/>
  <c r="AY179" i="14"/>
  <c r="AY181" i="14"/>
  <c r="AY260" i="14"/>
  <c r="AZ14" i="14"/>
  <c r="AY259" i="14"/>
  <c r="AY14" i="14"/>
  <c r="AX259" i="14"/>
  <c r="AX181" i="14"/>
  <c r="AX179" i="14"/>
  <c r="AX177" i="14"/>
  <c r="AX175" i="14"/>
  <c r="AX260" i="14"/>
  <c r="AX14" i="14"/>
  <c r="AW259" i="14"/>
  <c r="AW181" i="14"/>
  <c r="AW179" i="14"/>
  <c r="AW177" i="14"/>
  <c r="AW175" i="14"/>
  <c r="AW14" i="14"/>
  <c r="AV259" i="14"/>
  <c r="AV181" i="14"/>
  <c r="AV179" i="14"/>
  <c r="AV177" i="14"/>
  <c r="AV175" i="14"/>
  <c r="AU175" i="14"/>
  <c r="AU177" i="14"/>
  <c r="AU179" i="14"/>
  <c r="AU181" i="14"/>
  <c r="AU260" i="14"/>
  <c r="AV14" i="14"/>
  <c r="AU259" i="14"/>
  <c r="AU14" i="14"/>
  <c r="AT259" i="14"/>
  <c r="AT181" i="14"/>
  <c r="AT179" i="14"/>
  <c r="AT177" i="14"/>
  <c r="AT175" i="14"/>
  <c r="AT260" i="14"/>
  <c r="AT14" i="14"/>
  <c r="AS259" i="14"/>
  <c r="AS181" i="14"/>
  <c r="AS179" i="14"/>
  <c r="AS177" i="14"/>
  <c r="AS175" i="14"/>
  <c r="AS14" i="14"/>
  <c r="AR259" i="14"/>
  <c r="AR181" i="14"/>
  <c r="AR179" i="14"/>
  <c r="AR177" i="14"/>
  <c r="AR175" i="14"/>
  <c r="AQ175" i="14"/>
  <c r="AQ177" i="14"/>
  <c r="AQ179" i="14"/>
  <c r="AQ181" i="14"/>
  <c r="AQ260" i="14"/>
  <c r="AR14" i="14"/>
  <c r="AQ259" i="14"/>
  <c r="AQ14" i="14"/>
  <c r="AP259" i="14"/>
  <c r="AP181" i="14"/>
  <c r="AP179" i="14"/>
  <c r="AP177" i="14"/>
  <c r="AP175" i="14"/>
  <c r="AP260" i="14"/>
  <c r="AP14" i="14"/>
  <c r="AO259" i="14"/>
  <c r="AO181" i="14"/>
  <c r="AO179" i="14"/>
  <c r="AO177" i="14"/>
  <c r="AO175" i="14"/>
  <c r="AO14" i="14"/>
  <c r="AN259" i="14"/>
  <c r="AN181" i="14"/>
  <c r="AN179" i="14"/>
  <c r="AN177" i="14"/>
  <c r="AN175" i="14"/>
  <c r="AN260" i="14"/>
  <c r="AN14" i="14"/>
  <c r="AM259" i="14"/>
  <c r="AM181" i="14"/>
  <c r="AM179" i="14"/>
  <c r="AM175" i="14"/>
  <c r="AM177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14" i="14"/>
  <c r="AJ259" i="14"/>
  <c r="AJ181" i="14"/>
  <c r="AJ179" i="14"/>
  <c r="AJ177" i="14"/>
  <c r="AJ175" i="14"/>
  <c r="AI175" i="14"/>
  <c r="AI177" i="14"/>
  <c r="AI179" i="14"/>
  <c r="AI181" i="14"/>
  <c r="AI260" i="14"/>
  <c r="AJ14" i="14"/>
  <c r="AI259" i="14"/>
  <c r="AI14" i="14"/>
  <c r="AH259" i="14"/>
  <c r="AH181" i="14"/>
  <c r="AH179" i="14"/>
  <c r="AH177" i="14"/>
  <c r="AH175" i="14"/>
  <c r="AH260" i="14"/>
  <c r="AH14" i="14"/>
  <c r="AG259" i="14"/>
  <c r="AG181" i="14"/>
  <c r="AG179" i="14"/>
  <c r="AG177" i="14"/>
  <c r="AG175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5" i="14"/>
  <c r="AE177" i="14"/>
  <c r="AE260" i="14"/>
  <c r="AE14" i="14"/>
  <c r="AD259" i="14"/>
  <c r="AD181" i="14"/>
  <c r="AD179" i="14"/>
  <c r="AD177" i="14"/>
  <c r="AD175" i="14"/>
  <c r="AD260" i="14"/>
  <c r="AD14" i="14"/>
  <c r="AC259" i="14"/>
  <c r="AC181" i="14"/>
  <c r="AC179" i="14"/>
  <c r="AC177" i="14"/>
  <c r="AC175" i="14"/>
  <c r="AC14" i="14"/>
  <c r="AB259" i="14"/>
  <c r="AB181" i="14"/>
  <c r="AB179" i="14"/>
  <c r="AB177" i="14"/>
  <c r="AB175" i="14"/>
  <c r="AA175" i="14"/>
  <c r="AA177" i="14"/>
  <c r="AA179" i="14"/>
  <c r="AA181" i="14"/>
  <c r="AA260" i="14"/>
  <c r="AB14" i="14"/>
  <c r="AA259" i="14"/>
  <c r="AA14" i="14"/>
  <c r="Z259" i="14"/>
  <c r="Z181" i="14"/>
  <c r="Z179" i="14"/>
  <c r="Z177" i="14"/>
  <c r="Z175" i="14"/>
  <c r="Z260" i="14"/>
  <c r="Z14" i="14"/>
  <c r="Y259" i="14"/>
  <c r="Y181" i="14"/>
  <c r="Y179" i="14"/>
  <c r="Y177" i="14"/>
  <c r="Y175" i="14"/>
  <c r="Y14" i="14"/>
  <c r="X259" i="14"/>
  <c r="X181" i="14"/>
  <c r="X179" i="14"/>
  <c r="X177" i="14"/>
  <c r="X175" i="14"/>
  <c r="X260" i="14"/>
  <c r="X14" i="14"/>
  <c r="W259" i="14"/>
  <c r="W181" i="14"/>
  <c r="W179" i="14"/>
  <c r="W175" i="14"/>
  <c r="W177" i="14"/>
  <c r="W260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14" i="14"/>
  <c r="T259" i="14"/>
  <c r="T181" i="14"/>
  <c r="T179" i="14"/>
  <c r="T177" i="14"/>
  <c r="T175" i="14"/>
  <c r="T260" i="14"/>
  <c r="T14" i="14"/>
  <c r="S259" i="14"/>
  <c r="S181" i="14"/>
  <c r="S179" i="14"/>
  <c r="S175" i="14"/>
  <c r="S177" i="14"/>
  <c r="S260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14" i="14"/>
  <c r="P259" i="14"/>
  <c r="P181" i="14"/>
  <c r="P179" i="14"/>
  <c r="P177" i="14"/>
  <c r="P175" i="14"/>
  <c r="P260" i="14"/>
  <c r="P14" i="14"/>
  <c r="O259" i="14"/>
  <c r="O181" i="14"/>
  <c r="O179" i="14"/>
  <c r="O175" i="14"/>
  <c r="O177" i="14"/>
  <c r="O260" i="14"/>
  <c r="O14" i="14"/>
  <c r="N259" i="14"/>
  <c r="N181" i="14"/>
  <c r="N179" i="14"/>
  <c r="N177" i="14"/>
  <c r="N175" i="14"/>
  <c r="N260" i="14"/>
  <c r="N14" i="14"/>
  <c r="M259" i="14"/>
  <c r="M181" i="14"/>
  <c r="M179" i="14"/>
  <c r="M177" i="14"/>
  <c r="M175" i="14"/>
  <c r="M14" i="14"/>
  <c r="L259" i="14"/>
  <c r="L181" i="14"/>
  <c r="L179" i="14"/>
  <c r="L177" i="14"/>
  <c r="L175" i="14"/>
  <c r="K175" i="14"/>
  <c r="K177" i="14"/>
  <c r="K179" i="14"/>
  <c r="K181" i="14"/>
  <c r="K260" i="14"/>
  <c r="L14" i="14"/>
  <c r="K259" i="14"/>
  <c r="K14" i="14"/>
  <c r="J259" i="14"/>
  <c r="J181" i="14"/>
  <c r="J179" i="14"/>
  <c r="J177" i="14"/>
  <c r="J175" i="14"/>
  <c r="J260" i="14"/>
  <c r="J14" i="14"/>
  <c r="I259" i="14"/>
  <c r="I181" i="14"/>
  <c r="I179" i="14"/>
  <c r="I177" i="14"/>
  <c r="I175" i="14"/>
  <c r="I14" i="14"/>
  <c r="H259" i="14"/>
  <c r="H181" i="14"/>
  <c r="H179" i="14"/>
  <c r="H177" i="14"/>
  <c r="H175" i="14"/>
  <c r="H260" i="14"/>
  <c r="H14" i="14"/>
  <c r="G259" i="14"/>
  <c r="G181" i="14"/>
  <c r="G179" i="14"/>
  <c r="G175" i="14"/>
  <c r="G177" i="14"/>
  <c r="G260" i="14"/>
  <c r="G14" i="14"/>
  <c r="F259" i="14"/>
  <c r="F181" i="14"/>
  <c r="F179" i="14"/>
  <c r="F177" i="14"/>
  <c r="F175" i="14"/>
  <c r="F260" i="14"/>
  <c r="F14" i="14"/>
  <c r="E259" i="14"/>
  <c r="E181" i="14"/>
  <c r="E179" i="14"/>
  <c r="E177" i="14"/>
  <c r="E175" i="14"/>
  <c r="E14" i="14"/>
  <c r="D181" i="14"/>
  <c r="D179" i="14"/>
  <c r="D177" i="14"/>
  <c r="D175" i="14"/>
  <c r="D260" i="14"/>
  <c r="AZ14" i="15"/>
  <c r="AY259" i="15"/>
  <c r="AY181" i="15"/>
  <c r="AY179" i="15"/>
  <c r="AY177" i="15"/>
  <c r="AY175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14" i="15"/>
  <c r="AV259" i="15"/>
  <c r="AV181" i="15"/>
  <c r="AV179" i="15"/>
  <c r="AV177" i="15"/>
  <c r="AV175" i="15"/>
  <c r="AV260" i="15"/>
  <c r="AV14" i="15"/>
  <c r="AU259" i="15"/>
  <c r="AU181" i="15"/>
  <c r="AU179" i="15"/>
  <c r="AU177" i="15"/>
  <c r="AU175" i="15"/>
  <c r="AU260" i="15"/>
  <c r="AU14" i="15"/>
  <c r="AT259" i="15"/>
  <c r="AT181" i="15"/>
  <c r="AT179" i="15"/>
  <c r="AT177" i="15"/>
  <c r="AT175" i="15"/>
  <c r="AT260" i="15"/>
  <c r="AT14" i="15"/>
  <c r="AS259" i="15"/>
  <c r="AS181" i="15"/>
  <c r="AS179" i="15"/>
  <c r="AS177" i="15"/>
  <c r="AS175" i="15"/>
  <c r="AS14" i="15"/>
  <c r="AR259" i="15"/>
  <c r="AR181" i="15"/>
  <c r="AR179" i="15"/>
  <c r="AR177" i="15"/>
  <c r="AR175" i="15"/>
  <c r="AR260" i="15"/>
  <c r="AR14" i="15"/>
  <c r="AQ259" i="15"/>
  <c r="AQ181" i="15"/>
  <c r="AQ179" i="15"/>
  <c r="AQ177" i="15"/>
  <c r="AQ175" i="15"/>
  <c r="AQ14" i="15"/>
  <c r="AP259" i="15"/>
  <c r="AP181" i="15"/>
  <c r="AP179" i="15"/>
  <c r="AP177" i="15"/>
  <c r="AP175" i="15"/>
  <c r="AP260" i="15"/>
  <c r="AP14" i="15"/>
  <c r="AO259" i="15"/>
  <c r="AO181" i="15"/>
  <c r="AO179" i="15"/>
  <c r="AO177" i="15"/>
  <c r="AO175" i="15"/>
  <c r="AO260" i="15"/>
  <c r="AO14" i="15"/>
  <c r="AN259" i="15"/>
  <c r="AN181" i="15"/>
  <c r="AN179" i="15"/>
  <c r="AN177" i="15"/>
  <c r="AN175" i="15"/>
  <c r="AN260" i="15"/>
  <c r="AN14" i="15"/>
  <c r="AM259" i="15"/>
  <c r="AM181" i="15"/>
  <c r="AM179" i="15"/>
  <c r="AM177" i="15"/>
  <c r="AM175" i="15"/>
  <c r="AM260" i="15"/>
  <c r="AM14" i="15"/>
  <c r="AL259" i="15"/>
  <c r="AL181" i="15"/>
  <c r="AL179" i="15"/>
  <c r="AL177" i="15"/>
  <c r="AL175" i="15"/>
  <c r="AL260" i="15"/>
  <c r="AL14" i="15"/>
  <c r="AK259" i="15"/>
  <c r="AK181" i="15"/>
  <c r="AK179" i="15"/>
  <c r="AK177" i="15"/>
  <c r="AK175" i="15"/>
  <c r="AK260" i="15"/>
  <c r="AK14" i="15"/>
  <c r="AJ259" i="15"/>
  <c r="AJ181" i="15"/>
  <c r="AJ179" i="15"/>
  <c r="AJ177" i="15"/>
  <c r="AJ175" i="15"/>
  <c r="AJ14" i="15"/>
  <c r="AI259" i="15"/>
  <c r="AI181" i="15"/>
  <c r="AI179" i="15"/>
  <c r="AI177" i="15"/>
  <c r="AI175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G260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7" i="15"/>
  <c r="AE175" i="15"/>
  <c r="AE14" i="15"/>
  <c r="AD259" i="15"/>
  <c r="AD181" i="15"/>
  <c r="AD179" i="15"/>
  <c r="AD177" i="15"/>
  <c r="AD175" i="15"/>
  <c r="AD260" i="15"/>
  <c r="AD14" i="15"/>
  <c r="AC259" i="15"/>
  <c r="AC181" i="15"/>
  <c r="AC179" i="15"/>
  <c r="AC177" i="15"/>
  <c r="AC175" i="15"/>
  <c r="AC260" i="15"/>
  <c r="AC14" i="15"/>
  <c r="AB259" i="15"/>
  <c r="AB181" i="15"/>
  <c r="AB179" i="15"/>
  <c r="AB177" i="15"/>
  <c r="AB175" i="15"/>
  <c r="AB260" i="15"/>
  <c r="AB14" i="15"/>
  <c r="AA259" i="15"/>
  <c r="AA181" i="15"/>
  <c r="AA179" i="15"/>
  <c r="AA177" i="15"/>
  <c r="AA175" i="15"/>
  <c r="AA14" i="15"/>
  <c r="Z259" i="15"/>
  <c r="Z181" i="15"/>
  <c r="Z179" i="15"/>
  <c r="Z175" i="15"/>
  <c r="Z177" i="15"/>
  <c r="Z260" i="15"/>
  <c r="Z14" i="15"/>
  <c r="Y259" i="15"/>
  <c r="Y181" i="15"/>
  <c r="Y179" i="15"/>
  <c r="Y177" i="15"/>
  <c r="Y175" i="15"/>
  <c r="Y260" i="15"/>
  <c r="Y14" i="15"/>
  <c r="X259" i="15"/>
  <c r="X181" i="15"/>
  <c r="X179" i="15"/>
  <c r="X177" i="15"/>
  <c r="X175" i="15"/>
  <c r="X260" i="15"/>
  <c r="X14" i="15"/>
  <c r="W259" i="15"/>
  <c r="W181" i="15"/>
  <c r="W179" i="15"/>
  <c r="W177" i="15"/>
  <c r="W175" i="15"/>
  <c r="W260" i="15"/>
  <c r="W14" i="15"/>
  <c r="V259" i="15"/>
  <c r="V181" i="15"/>
  <c r="V179" i="15"/>
  <c r="V177" i="15"/>
  <c r="V175" i="15"/>
  <c r="V260" i="15"/>
  <c r="V14" i="15"/>
  <c r="U259" i="15"/>
  <c r="U181" i="15"/>
  <c r="U179" i="15"/>
  <c r="U177" i="15"/>
  <c r="U175" i="15"/>
  <c r="U14" i="15"/>
  <c r="T259" i="15"/>
  <c r="T181" i="15"/>
  <c r="T179" i="15"/>
  <c r="T177" i="15"/>
  <c r="T175" i="15"/>
  <c r="T14" i="15"/>
  <c r="S259" i="15"/>
  <c r="S181" i="15"/>
  <c r="S179" i="15"/>
  <c r="S177" i="15"/>
  <c r="S175" i="15"/>
  <c r="S14" i="15"/>
  <c r="R259" i="15"/>
  <c r="R181" i="15"/>
  <c r="R179" i="15"/>
  <c r="R177" i="15"/>
  <c r="R175" i="15"/>
  <c r="R260" i="15"/>
  <c r="R14" i="15"/>
  <c r="Q259" i="15"/>
  <c r="Q181" i="15"/>
  <c r="Q179" i="15"/>
  <c r="Q177" i="15"/>
  <c r="Q175" i="15"/>
  <c r="Q14" i="15"/>
  <c r="P259" i="15"/>
  <c r="P181" i="15"/>
  <c r="P179" i="15"/>
  <c r="P177" i="15"/>
  <c r="P175" i="15"/>
  <c r="P260" i="15"/>
  <c r="P14" i="15"/>
  <c r="O259" i="15"/>
  <c r="O181" i="15"/>
  <c r="O179" i="15"/>
  <c r="O177" i="15"/>
  <c r="O175" i="15"/>
  <c r="O260" i="15"/>
  <c r="O14" i="15"/>
  <c r="N259" i="15"/>
  <c r="N181" i="15"/>
  <c r="N179" i="15"/>
  <c r="N177" i="15"/>
  <c r="N175" i="15"/>
  <c r="N260" i="15"/>
  <c r="N14" i="15"/>
  <c r="M259" i="15"/>
  <c r="M181" i="15"/>
  <c r="M179" i="15"/>
  <c r="M177" i="15"/>
  <c r="M175" i="15"/>
  <c r="M260" i="15"/>
  <c r="M14" i="15"/>
  <c r="L259" i="15"/>
  <c r="L181" i="15"/>
  <c r="L179" i="15"/>
  <c r="L177" i="15"/>
  <c r="L175" i="15"/>
  <c r="L14" i="15"/>
  <c r="K259" i="15"/>
  <c r="K181" i="15"/>
  <c r="K179" i="15"/>
  <c r="K177" i="15"/>
  <c r="K175" i="15"/>
  <c r="K14" i="15"/>
  <c r="J259" i="15"/>
  <c r="J181" i="15"/>
  <c r="J179" i="15"/>
  <c r="J175" i="15"/>
  <c r="J177" i="15"/>
  <c r="J260" i="15"/>
  <c r="J14" i="15"/>
  <c r="I259" i="15"/>
  <c r="I181" i="15"/>
  <c r="I179" i="15"/>
  <c r="I177" i="15"/>
  <c r="I175" i="15"/>
  <c r="I260" i="15"/>
  <c r="I14" i="15"/>
  <c r="H259" i="15"/>
  <c r="H181" i="15"/>
  <c r="H179" i="15"/>
  <c r="H177" i="15"/>
  <c r="H175" i="15"/>
  <c r="H260" i="15"/>
  <c r="H14" i="15"/>
  <c r="G259" i="15"/>
  <c r="G181" i="15"/>
  <c r="G179" i="15"/>
  <c r="G177" i="15"/>
  <c r="G175" i="15"/>
  <c r="G260" i="15"/>
  <c r="G14" i="15"/>
  <c r="F259" i="15"/>
  <c r="F181" i="15"/>
  <c r="F179" i="15"/>
  <c r="F177" i="15"/>
  <c r="F175" i="15"/>
  <c r="F260" i="15"/>
  <c r="F14" i="15"/>
  <c r="E259" i="15"/>
  <c r="E181" i="15"/>
  <c r="E179" i="15"/>
  <c r="E177" i="15"/>
  <c r="E175" i="15"/>
  <c r="E260" i="15"/>
  <c r="E14" i="15"/>
  <c r="D259" i="15"/>
  <c r="D181" i="15"/>
  <c r="D179" i="15"/>
  <c r="D177" i="15"/>
  <c r="D175" i="15"/>
  <c r="AY14" i="16"/>
  <c r="AY15" i="16"/>
  <c r="AY16" i="16"/>
  <c r="AY10" i="16"/>
  <c r="AY13" i="16"/>
  <c r="AY17" i="16"/>
  <c r="AY29" i="16"/>
  <c r="AW16" i="16"/>
  <c r="AX17" i="16"/>
  <c r="AX21" i="16"/>
  <c r="AX22" i="16"/>
  <c r="AX34" i="16"/>
  <c r="AX23" i="16"/>
  <c r="AX24" i="16"/>
  <c r="AX29" i="16"/>
  <c r="AX33" i="16"/>
  <c r="AX40" i="16"/>
  <c r="AX44" i="16"/>
  <c r="AX45" i="16"/>
  <c r="AX50" i="16"/>
  <c r="AW14" i="16"/>
  <c r="AW15" i="16"/>
  <c r="AX16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0" i="16"/>
  <c r="AT13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0" i="16"/>
  <c r="AQ13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0" i="16"/>
  <c r="AO13" i="16"/>
  <c r="AO17" i="16"/>
  <c r="AO29" i="16"/>
  <c r="AN14" i="16"/>
  <c r="AN15" i="16"/>
  <c r="AN16" i="16"/>
  <c r="AN10" i="16"/>
  <c r="AN13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0" i="16"/>
  <c r="AL13" i="16"/>
  <c r="AL17" i="16"/>
  <c r="AL29" i="16"/>
  <c r="AK14" i="16"/>
  <c r="AK15" i="16"/>
  <c r="AK16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0" i="16"/>
  <c r="AH13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0" i="16"/>
  <c r="AE13" i="16"/>
  <c r="AE17" i="16"/>
  <c r="AE29" i="16"/>
  <c r="AD14" i="16"/>
  <c r="AD15" i="16"/>
  <c r="AD16" i="16"/>
  <c r="AD17" i="16"/>
  <c r="AD29" i="16"/>
  <c r="AB14" i="16"/>
  <c r="AC15" i="16"/>
  <c r="AB15" i="16"/>
  <c r="AC16" i="16"/>
  <c r="AC21" i="16"/>
  <c r="AC22" i="16"/>
  <c r="AC23" i="16"/>
  <c r="AC24" i="16"/>
  <c r="AC29" i="16"/>
  <c r="AC33" i="16"/>
  <c r="AC34" i="16"/>
  <c r="AC40" i="16"/>
  <c r="AC44" i="16"/>
  <c r="AC45" i="16"/>
  <c r="AC46" i="16"/>
  <c r="AC50" i="16"/>
  <c r="AC51" i="16"/>
  <c r="AB16" i="16"/>
  <c r="AC17" i="16"/>
  <c r="AB17" i="16"/>
  <c r="AB29" i="16"/>
  <c r="AA14" i="16"/>
  <c r="AA15" i="16"/>
  <c r="AA16" i="16"/>
  <c r="AA10" i="16"/>
  <c r="AA13" i="16"/>
  <c r="AA17" i="16"/>
  <c r="AA29" i="16"/>
  <c r="Z14" i="16"/>
  <c r="Z15" i="16"/>
  <c r="Z16" i="16"/>
  <c r="Z17" i="16"/>
  <c r="Z29" i="16"/>
  <c r="Y14" i="16"/>
  <c r="Y15" i="16"/>
  <c r="Y16" i="16"/>
  <c r="Y17" i="16"/>
  <c r="Y29" i="16"/>
  <c r="X14" i="16"/>
  <c r="X15" i="16"/>
  <c r="X16" i="16"/>
  <c r="X10" i="16"/>
  <c r="X13" i="16"/>
  <c r="X17" i="16"/>
  <c r="X29" i="16"/>
  <c r="W14" i="16"/>
  <c r="W15" i="16"/>
  <c r="W16" i="16"/>
  <c r="W10" i="16"/>
  <c r="W13" i="16"/>
  <c r="W17" i="16"/>
  <c r="W29" i="16"/>
  <c r="V14" i="16"/>
  <c r="V15" i="16"/>
  <c r="V16" i="16"/>
  <c r="V10" i="16"/>
  <c r="V13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0" i="16"/>
  <c r="Q13" i="16"/>
  <c r="Q17" i="16"/>
  <c r="Q29" i="16"/>
  <c r="P14" i="16"/>
  <c r="P15" i="16"/>
  <c r="P16" i="16"/>
  <c r="P10" i="16"/>
  <c r="P13" i="16"/>
  <c r="P17" i="16"/>
  <c r="P29" i="16"/>
  <c r="O14" i="16"/>
  <c r="O15" i="16"/>
  <c r="O16" i="16"/>
  <c r="O10" i="16"/>
  <c r="O13" i="16"/>
  <c r="O17" i="16"/>
  <c r="O29" i="16"/>
  <c r="N14" i="16"/>
  <c r="N15" i="16"/>
  <c r="N16" i="16"/>
  <c r="N10" i="16"/>
  <c r="N13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7" i="16"/>
  <c r="L29" i="16"/>
  <c r="K14" i="16"/>
  <c r="K15" i="16"/>
  <c r="K16" i="16"/>
  <c r="K10" i="16"/>
  <c r="K13" i="16"/>
  <c r="K17" i="16"/>
  <c r="K29" i="16"/>
  <c r="J14" i="16"/>
  <c r="J15" i="16"/>
  <c r="J16" i="16"/>
  <c r="J10" i="16"/>
  <c r="J13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0" i="16"/>
  <c r="H13" i="16"/>
  <c r="B21" i="16"/>
  <c r="I21" i="16"/>
  <c r="H17" i="16"/>
  <c r="H29" i="16"/>
  <c r="G14" i="16"/>
  <c r="G15" i="16"/>
  <c r="G16" i="16"/>
  <c r="G17" i="16"/>
  <c r="G29" i="16"/>
  <c r="F14" i="16"/>
  <c r="F15" i="16"/>
  <c r="F16" i="16"/>
  <c r="F10" i="16"/>
  <c r="F13" i="16"/>
  <c r="F17" i="16"/>
  <c r="F29" i="16"/>
  <c r="E14" i="16"/>
  <c r="E15" i="16"/>
  <c r="E16" i="16"/>
  <c r="E10" i="16"/>
  <c r="E13" i="16"/>
  <c r="E17" i="16"/>
  <c r="D27" i="16"/>
  <c r="D29" i="16"/>
  <c r="E27" i="16"/>
  <c r="E29" i="16"/>
  <c r="D14" i="16"/>
  <c r="D15" i="16"/>
  <c r="D16" i="16"/>
  <c r="D10" i="16"/>
  <c r="D13" i="16"/>
  <c r="D17" i="16"/>
  <c r="D30" i="16"/>
  <c r="AY14" i="17"/>
  <c r="AY15" i="17"/>
  <c r="AY16" i="17"/>
  <c r="AY17" i="17"/>
  <c r="AY29" i="17"/>
  <c r="AW14" i="17"/>
  <c r="AX15" i="17"/>
  <c r="AW15" i="17"/>
  <c r="AX16" i="17"/>
  <c r="AW16" i="17"/>
  <c r="AX17" i="17"/>
  <c r="AX21" i="17"/>
  <c r="AX22" i="17"/>
  <c r="AX24" i="17"/>
  <c r="AX29" i="17"/>
  <c r="AX34" i="17"/>
  <c r="AX40" i="17"/>
  <c r="AX45" i="17"/>
  <c r="AX51" i="17"/>
  <c r="AW10" i="17"/>
  <c r="AW13" i="17"/>
  <c r="AX14" i="17"/>
  <c r="AW17" i="17"/>
  <c r="AW29" i="17"/>
  <c r="AV14" i="17"/>
  <c r="AV15" i="17"/>
  <c r="AV16" i="17"/>
  <c r="AV10" i="17"/>
  <c r="AV13" i="17"/>
  <c r="AV17" i="17"/>
  <c r="AV29" i="17"/>
  <c r="AU14" i="17"/>
  <c r="AU15" i="17"/>
  <c r="AU16" i="17"/>
  <c r="AU17" i="17"/>
  <c r="AU29" i="17"/>
  <c r="AT14" i="17"/>
  <c r="AT15" i="17"/>
  <c r="AT16" i="17"/>
  <c r="AT10" i="17"/>
  <c r="AT13" i="17"/>
  <c r="AT17" i="17"/>
  <c r="AT29" i="17"/>
  <c r="AS14" i="17"/>
  <c r="AS15" i="17"/>
  <c r="AS16" i="17"/>
  <c r="AS10" i="17"/>
  <c r="AS13" i="17"/>
  <c r="B21" i="17"/>
  <c r="AT21" i="17"/>
  <c r="AS17" i="17"/>
  <c r="AS29" i="17"/>
  <c r="AR14" i="17"/>
  <c r="AR15" i="17"/>
  <c r="AR16" i="17"/>
  <c r="AR10" i="17"/>
  <c r="AR13" i="17"/>
  <c r="AR17" i="17"/>
  <c r="AR29" i="17"/>
  <c r="AQ14" i="17"/>
  <c r="AQ15" i="17"/>
  <c r="AQ16" i="17"/>
  <c r="AQ17" i="17"/>
  <c r="AQ29" i="17"/>
  <c r="AP14" i="17"/>
  <c r="AP15" i="17"/>
  <c r="AP16" i="17"/>
  <c r="AP10" i="17"/>
  <c r="AP13" i="17"/>
  <c r="AP17" i="17"/>
  <c r="AP29" i="17"/>
  <c r="AO14" i="17"/>
  <c r="AO15" i="17"/>
  <c r="AO16" i="17"/>
  <c r="AO10" i="17"/>
  <c r="AO13" i="17"/>
  <c r="AO17" i="17"/>
  <c r="AO29" i="17"/>
  <c r="AM16" i="17"/>
  <c r="AN17" i="17"/>
  <c r="AN21" i="17"/>
  <c r="AN22" i="17"/>
  <c r="AN23" i="17"/>
  <c r="AN29" i="17"/>
  <c r="AN33" i="17"/>
  <c r="AN39" i="17"/>
  <c r="AN44" i="17"/>
  <c r="AN50" i="17"/>
  <c r="AM14" i="17"/>
  <c r="AM15" i="17"/>
  <c r="AN16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7" i="17"/>
  <c r="AK29" i="17"/>
  <c r="AJ21" i="17"/>
  <c r="AJ22" i="17"/>
  <c r="AJ34" i="17"/>
  <c r="AJ23" i="17"/>
  <c r="AJ24" i="17"/>
  <c r="AJ29" i="17"/>
  <c r="AJ33" i="17"/>
  <c r="AJ35" i="17"/>
  <c r="AJ39" i="17"/>
  <c r="AJ40" i="17"/>
  <c r="AJ44" i="17"/>
  <c r="AJ45" i="17"/>
  <c r="AJ50" i="17"/>
  <c r="AI14" i="17"/>
  <c r="AI15" i="17"/>
  <c r="AJ16" i="17"/>
  <c r="AI16" i="17"/>
  <c r="AJ17" i="17"/>
  <c r="AI17" i="17"/>
  <c r="AI29" i="17"/>
  <c r="AH14" i="17"/>
  <c r="AH15" i="17"/>
  <c r="AH16" i="17"/>
  <c r="AH10" i="17"/>
  <c r="AH13" i="17"/>
  <c r="AH17" i="17"/>
  <c r="AH29" i="17"/>
  <c r="AG14" i="17"/>
  <c r="AG15" i="17"/>
  <c r="AG16" i="17"/>
  <c r="AG10" i="17"/>
  <c r="AG13" i="17"/>
  <c r="AH21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7" i="17"/>
  <c r="AE29" i="17"/>
  <c r="AD14" i="17"/>
  <c r="AD15" i="17"/>
  <c r="AD16" i="17"/>
  <c r="AD10" i="17"/>
  <c r="AD13" i="17"/>
  <c r="AD17" i="17"/>
  <c r="AD29" i="17"/>
  <c r="AC14" i="17"/>
  <c r="AC15" i="17"/>
  <c r="AC16" i="17"/>
  <c r="AC10" i="17"/>
  <c r="AC13" i="17"/>
  <c r="AC17" i="17"/>
  <c r="AC29" i="17"/>
  <c r="AB14" i="17"/>
  <c r="AB15" i="17"/>
  <c r="AB16" i="17"/>
  <c r="AB10" i="17"/>
  <c r="AB13" i="17"/>
  <c r="AB17" i="17"/>
  <c r="AB29" i="17"/>
  <c r="AA14" i="17"/>
  <c r="AA15" i="17"/>
  <c r="AA16" i="17"/>
  <c r="AA10" i="17"/>
  <c r="AA13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7" i="17"/>
  <c r="X29" i="17"/>
  <c r="W14" i="17"/>
  <c r="W15" i="17"/>
  <c r="W16" i="17"/>
  <c r="W10" i="17"/>
  <c r="W13" i="17"/>
  <c r="W17" i="17"/>
  <c r="W29" i="17"/>
  <c r="V14" i="17"/>
  <c r="V15" i="17"/>
  <c r="V16" i="17"/>
  <c r="V10" i="17"/>
  <c r="V13" i="17"/>
  <c r="V17" i="17"/>
  <c r="V29" i="17"/>
  <c r="U21" i="17"/>
  <c r="U33" i="17"/>
  <c r="U22" i="17"/>
  <c r="U23" i="17"/>
  <c r="U29" i="17"/>
  <c r="U39" i="17"/>
  <c r="U44" i="17"/>
  <c r="U50" i="17"/>
  <c r="T14" i="17"/>
  <c r="T15" i="17"/>
  <c r="U16" i="17"/>
  <c r="T16" i="17"/>
  <c r="U17" i="17"/>
  <c r="T17" i="17"/>
  <c r="T29" i="17"/>
  <c r="S14" i="17"/>
  <c r="S15" i="17"/>
  <c r="S16" i="17"/>
  <c r="S10" i="17"/>
  <c r="S13" i="17"/>
  <c r="T21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Q21" i="17"/>
  <c r="P17" i="17"/>
  <c r="P29" i="17"/>
  <c r="O14" i="17"/>
  <c r="O15" i="17"/>
  <c r="O16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0" i="17"/>
  <c r="L13" i="17"/>
  <c r="M21" i="17"/>
  <c r="L17" i="17"/>
  <c r="L29" i="17"/>
  <c r="K14" i="17"/>
  <c r="K15" i="17"/>
  <c r="K16" i="17"/>
  <c r="K17" i="17"/>
  <c r="K29" i="17"/>
  <c r="J14" i="17"/>
  <c r="J15" i="17"/>
  <c r="J16" i="17"/>
  <c r="J10" i="17"/>
  <c r="J13" i="17"/>
  <c r="J17" i="17"/>
  <c r="J29" i="17"/>
  <c r="I14" i="17"/>
  <c r="I15" i="17"/>
  <c r="I16" i="17"/>
  <c r="I10" i="17"/>
  <c r="I13" i="17"/>
  <c r="I17" i="17"/>
  <c r="I29" i="17"/>
  <c r="H14" i="17"/>
  <c r="H15" i="17"/>
  <c r="H16" i="17"/>
  <c r="H10" i="17"/>
  <c r="H13" i="17"/>
  <c r="I21" i="17"/>
  <c r="H17" i="17"/>
  <c r="H29" i="17"/>
  <c r="G14" i="17"/>
  <c r="G15" i="17"/>
  <c r="G16" i="17"/>
  <c r="G17" i="17"/>
  <c r="G29" i="17"/>
  <c r="F14" i="17"/>
  <c r="F15" i="17"/>
  <c r="F16" i="17"/>
  <c r="F10" i="17"/>
  <c r="F13" i="17"/>
  <c r="F17" i="17"/>
  <c r="F29" i="17"/>
  <c r="D27" i="17"/>
  <c r="D29" i="17"/>
  <c r="E27" i="17"/>
  <c r="E29" i="17"/>
  <c r="F27" i="17"/>
  <c r="G27" i="17"/>
  <c r="E14" i="17"/>
  <c r="E15" i="17"/>
  <c r="E16" i="17"/>
  <c r="E10" i="17"/>
  <c r="E13" i="17"/>
  <c r="E17" i="17"/>
  <c r="F30" i="17"/>
  <c r="D14" i="17"/>
  <c r="D15" i="17"/>
  <c r="D16" i="17"/>
  <c r="D10" i="17"/>
  <c r="D13" i="17"/>
  <c r="E21" i="17"/>
  <c r="D17" i="17"/>
  <c r="D30" i="17"/>
  <c r="AY14" i="18"/>
  <c r="AY15" i="18"/>
  <c r="AY16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7" i="18"/>
  <c r="AW29" i="18"/>
  <c r="AV14" i="18"/>
  <c r="AV15" i="18"/>
  <c r="AV16" i="18"/>
  <c r="AV10" i="18"/>
  <c r="AV13" i="18"/>
  <c r="AV17" i="18"/>
  <c r="AV29" i="18"/>
  <c r="AU14" i="18"/>
  <c r="AU15" i="18"/>
  <c r="AU16" i="18"/>
  <c r="AU17" i="18"/>
  <c r="AU29" i="18"/>
  <c r="AT14" i="18"/>
  <c r="AT15" i="18"/>
  <c r="AT16" i="18"/>
  <c r="AT10" i="18"/>
  <c r="AT13" i="18"/>
  <c r="AT17" i="18"/>
  <c r="AT29" i="18"/>
  <c r="AS14" i="18"/>
  <c r="AS15" i="18"/>
  <c r="AS16" i="18"/>
  <c r="AS17" i="18"/>
  <c r="AS29" i="18"/>
  <c r="AR14" i="18"/>
  <c r="AR15" i="18"/>
  <c r="AR16" i="18"/>
  <c r="AR10" i="18"/>
  <c r="AR13" i="18"/>
  <c r="AR17" i="18"/>
  <c r="AR29" i="18"/>
  <c r="AQ14" i="18"/>
  <c r="AQ15" i="18"/>
  <c r="AQ16" i="18"/>
  <c r="AQ10" i="18"/>
  <c r="AQ13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7" i="18"/>
  <c r="AM29" i="18"/>
  <c r="AL14" i="18"/>
  <c r="AL15" i="18"/>
  <c r="AL16" i="18"/>
  <c r="AL10" i="18"/>
  <c r="AL13" i="18"/>
  <c r="AL17" i="18"/>
  <c r="AL29" i="18"/>
  <c r="AK14" i="18"/>
  <c r="AK15" i="18"/>
  <c r="AK16" i="18"/>
  <c r="AK17" i="18"/>
  <c r="AK29" i="18"/>
  <c r="AJ14" i="18"/>
  <c r="AJ15" i="18"/>
  <c r="AJ16" i="18"/>
  <c r="AJ17" i="18"/>
  <c r="AJ29" i="18"/>
  <c r="AI14" i="18"/>
  <c r="AI15" i="18"/>
  <c r="AI16" i="18"/>
  <c r="AI10" i="18"/>
  <c r="AI13" i="18"/>
  <c r="AI17" i="18"/>
  <c r="AI29" i="18"/>
  <c r="AH14" i="18"/>
  <c r="AH15" i="18"/>
  <c r="AH16" i="18"/>
  <c r="AH10" i="18"/>
  <c r="AH13" i="18"/>
  <c r="AH17" i="18"/>
  <c r="AH29" i="18"/>
  <c r="AG14" i="18"/>
  <c r="AG15" i="18"/>
  <c r="AG16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7" i="18"/>
  <c r="AE29" i="18"/>
  <c r="AD14" i="18"/>
  <c r="AD15" i="18"/>
  <c r="AD16" i="18"/>
  <c r="AD10" i="18"/>
  <c r="AD13" i="18"/>
  <c r="AD17" i="18"/>
  <c r="AD29" i="18"/>
  <c r="AC14" i="18"/>
  <c r="AC15" i="18"/>
  <c r="AC16" i="18"/>
  <c r="AC10" i="18"/>
  <c r="AC13" i="18"/>
  <c r="AC17" i="18"/>
  <c r="AC29" i="18"/>
  <c r="AB14" i="18"/>
  <c r="AB15" i="18"/>
  <c r="AB16" i="18"/>
  <c r="AB10" i="18"/>
  <c r="AB13" i="18"/>
  <c r="AB17" i="18"/>
  <c r="AB29" i="18"/>
  <c r="AA14" i="18"/>
  <c r="AA15" i="18"/>
  <c r="AA16" i="18"/>
  <c r="AA10" i="18"/>
  <c r="AA13" i="18"/>
  <c r="AA17" i="18"/>
  <c r="AA29" i="18"/>
  <c r="Y15" i="18"/>
  <c r="Z16" i="18"/>
  <c r="Z21" i="18"/>
  <c r="Z23" i="18"/>
  <c r="Z22" i="18"/>
  <c r="Z29" i="18"/>
  <c r="Z33" i="18"/>
  <c r="Z39" i="18"/>
  <c r="Z44" i="18"/>
  <c r="Z50" i="18"/>
  <c r="Y14" i="18"/>
  <c r="Y16" i="18"/>
  <c r="Z17" i="18"/>
  <c r="Y17" i="18"/>
  <c r="Y29" i="18"/>
  <c r="X14" i="18"/>
  <c r="X15" i="18"/>
  <c r="X16" i="18"/>
  <c r="X10" i="18"/>
  <c r="X13" i="18"/>
  <c r="X17" i="18"/>
  <c r="X29" i="18"/>
  <c r="W14" i="18"/>
  <c r="W15" i="18"/>
  <c r="W16" i="18"/>
  <c r="W17" i="18"/>
  <c r="W29" i="18"/>
  <c r="V14" i="18"/>
  <c r="V15" i="18"/>
  <c r="V16" i="18"/>
  <c r="V10" i="18"/>
  <c r="V13" i="18"/>
  <c r="B21" i="18"/>
  <c r="W21" i="18"/>
  <c r="V17" i="18"/>
  <c r="V29" i="18"/>
  <c r="U14" i="18"/>
  <c r="U15" i="18"/>
  <c r="U16" i="18"/>
  <c r="U10" i="18"/>
  <c r="U13" i="18"/>
  <c r="U17" i="18"/>
  <c r="U29" i="18"/>
  <c r="T14" i="18"/>
  <c r="T15" i="18"/>
  <c r="T16" i="18"/>
  <c r="T10" i="18"/>
  <c r="T13" i="18"/>
  <c r="T17" i="18"/>
  <c r="T29" i="18"/>
  <c r="S14" i="18"/>
  <c r="S15" i="18"/>
  <c r="S16" i="18"/>
  <c r="S10" i="18"/>
  <c r="S13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7" i="18"/>
  <c r="O29" i="18"/>
  <c r="N14" i="18"/>
  <c r="N15" i="18"/>
  <c r="N16" i="18"/>
  <c r="N10" i="18"/>
  <c r="N13" i="18"/>
  <c r="N17" i="18"/>
  <c r="N29" i="18"/>
  <c r="M14" i="18"/>
  <c r="M15" i="18"/>
  <c r="M16" i="18"/>
  <c r="M10" i="18"/>
  <c r="M13" i="18"/>
  <c r="M17" i="18"/>
  <c r="M29" i="18"/>
  <c r="L14" i="18"/>
  <c r="L15" i="18"/>
  <c r="L16" i="18"/>
  <c r="L10" i="18"/>
  <c r="L13" i="18"/>
  <c r="L17" i="18"/>
  <c r="L29" i="18"/>
  <c r="K14" i="18"/>
  <c r="K15" i="18"/>
  <c r="K16" i="18"/>
  <c r="K10" i="18"/>
  <c r="K13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I17" i="18"/>
  <c r="I29" i="18"/>
  <c r="H14" i="18"/>
  <c r="H15" i="18"/>
  <c r="H16" i="18"/>
  <c r="H10" i="18"/>
  <c r="H13" i="18"/>
  <c r="H17" i="18"/>
  <c r="H29" i="18"/>
  <c r="G14" i="18"/>
  <c r="G15" i="18"/>
  <c r="G16" i="18"/>
  <c r="G17" i="18"/>
  <c r="D27" i="18"/>
  <c r="D29" i="18"/>
  <c r="E27" i="18"/>
  <c r="E29" i="18"/>
  <c r="F27" i="18"/>
  <c r="F29" i="18"/>
  <c r="G27" i="18"/>
  <c r="G29" i="18"/>
  <c r="F14" i="18"/>
  <c r="F15" i="18"/>
  <c r="F16" i="18"/>
  <c r="F10" i="18"/>
  <c r="F13" i="18"/>
  <c r="F17" i="18"/>
  <c r="E14" i="18"/>
  <c r="E15" i="18"/>
  <c r="E16" i="18"/>
  <c r="E10" i="18"/>
  <c r="E13" i="18"/>
  <c r="E17" i="18"/>
  <c r="E30" i="18"/>
  <c r="D14" i="18"/>
  <c r="D15" i="18"/>
  <c r="D16" i="18"/>
  <c r="D10" i="18"/>
  <c r="D17" i="18"/>
  <c r="F30" i="18"/>
  <c r="D30" i="18"/>
  <c r="D21" i="16"/>
  <c r="D21" i="17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7"/>
  <c r="R21" i="18"/>
  <c r="B22" i="18"/>
  <c r="R22" i="18"/>
  <c r="AR21" i="18"/>
  <c r="J21" i="18"/>
  <c r="W23" i="18"/>
  <c r="W33" i="18"/>
  <c r="W44" i="18"/>
  <c r="AD21" i="18"/>
  <c r="AD22" i="18"/>
  <c r="D13" i="18"/>
  <c r="L21" i="18"/>
  <c r="L22" i="18"/>
  <c r="M21" i="18"/>
  <c r="M22" i="18"/>
  <c r="T21" i="18"/>
  <c r="T22" i="18"/>
  <c r="U21" i="18"/>
  <c r="U22" i="18"/>
  <c r="AI21" i="18"/>
  <c r="AM22" i="18"/>
  <c r="H27" i="18"/>
  <c r="G30" i="18"/>
  <c r="O22" i="18"/>
  <c r="Z15" i="18"/>
  <c r="Y10" i="18"/>
  <c r="Y13" i="18"/>
  <c r="Z14" i="18"/>
  <c r="Z10" i="18"/>
  <c r="Z13" i="18"/>
  <c r="AC21" i="18"/>
  <c r="AC22" i="18"/>
  <c r="AO21" i="18"/>
  <c r="S22" i="17"/>
  <c r="S21" i="17"/>
  <c r="AZ17" i="18"/>
  <c r="G21" i="18"/>
  <c r="G10" i="18"/>
  <c r="G13" i="18"/>
  <c r="I21" i="18"/>
  <c r="O21" i="18"/>
  <c r="O10" i="18"/>
  <c r="O13" i="18"/>
  <c r="Q21" i="18"/>
  <c r="W10" i="18"/>
  <c r="W13" i="18"/>
  <c r="Y21" i="18"/>
  <c r="Y22" i="18"/>
  <c r="AQ21" i="18"/>
  <c r="H27" i="17"/>
  <c r="G30" i="17"/>
  <c r="D21" i="18"/>
  <c r="D22" i="18"/>
  <c r="AY21" i="18"/>
  <c r="F21" i="18"/>
  <c r="K21" i="18"/>
  <c r="N21" i="18"/>
  <c r="S21" i="18"/>
  <c r="V21" i="18"/>
  <c r="Z24" i="18"/>
  <c r="Z34" i="18"/>
  <c r="AU22" i="18"/>
  <c r="AU21" i="18"/>
  <c r="W22" i="18"/>
  <c r="AB21" i="18"/>
  <c r="AB22" i="18"/>
  <c r="AJ10" i="18"/>
  <c r="AJ13" i="18"/>
  <c r="AQ22" i="17"/>
  <c r="AQ21" i="17"/>
  <c r="D22" i="17"/>
  <c r="AC22" i="17"/>
  <c r="X22" i="17"/>
  <c r="F22" i="18"/>
  <c r="K22" i="18"/>
  <c r="N22" i="18"/>
  <c r="S22" i="18"/>
  <c r="V22" i="18"/>
  <c r="Z45" i="18"/>
  <c r="Z51" i="18"/>
  <c r="AE21" i="18"/>
  <c r="AE10" i="18"/>
  <c r="AE13" i="18"/>
  <c r="AG21" i="18"/>
  <c r="AG22" i="18"/>
  <c r="AJ21" i="18"/>
  <c r="AM21" i="18"/>
  <c r="AM10" i="18"/>
  <c r="AM13" i="18"/>
  <c r="AS22" i="18"/>
  <c r="AS21" i="18"/>
  <c r="AW22" i="18"/>
  <c r="AW21" i="18"/>
  <c r="I33" i="16"/>
  <c r="I23" i="16"/>
  <c r="I44" i="16"/>
  <c r="E33" i="17"/>
  <c r="E23" i="17"/>
  <c r="F22" i="17"/>
  <c r="G22" i="17"/>
  <c r="G21" i="17"/>
  <c r="I33" i="17"/>
  <c r="I23" i="17"/>
  <c r="J22" i="17"/>
  <c r="K22" i="17"/>
  <c r="K21" i="17"/>
  <c r="M33" i="17"/>
  <c r="M23" i="17"/>
  <c r="N22" i="17"/>
  <c r="O22" i="17"/>
  <c r="O21" i="17"/>
  <c r="Q33" i="17"/>
  <c r="Q23" i="17"/>
  <c r="R22" i="17"/>
  <c r="R21" i="17"/>
  <c r="U24" i="17"/>
  <c r="U34" i="17"/>
  <c r="U45" i="17"/>
  <c r="Z22" i="17"/>
  <c r="AG21" i="17"/>
  <c r="AG22" i="17"/>
  <c r="AP22" i="17"/>
  <c r="AT23" i="17"/>
  <c r="AT33" i="17"/>
  <c r="AT44" i="17"/>
  <c r="E21" i="16"/>
  <c r="B22" i="16"/>
  <c r="E22" i="16"/>
  <c r="D44" i="17"/>
  <c r="D23" i="17"/>
  <c r="AK10" i="18"/>
  <c r="AK13" i="18"/>
  <c r="D33" i="17"/>
  <c r="E44" i="17"/>
  <c r="I44" i="17"/>
  <c r="M44" i="17"/>
  <c r="Q44" i="17"/>
  <c r="X21" i="17"/>
  <c r="AC21" i="17"/>
  <c r="AE22" i="17"/>
  <c r="AE21" i="17"/>
  <c r="AH22" i="17"/>
  <c r="AJ51" i="17"/>
  <c r="AJ46" i="17"/>
  <c r="AP21" i="17"/>
  <c r="AU22" i="17"/>
  <c r="AU21" i="17"/>
  <c r="F21" i="16"/>
  <c r="R21" i="16"/>
  <c r="AN21" i="16"/>
  <c r="D44" i="16"/>
  <c r="D23" i="16"/>
  <c r="D33" i="16"/>
  <c r="AS10" i="18"/>
  <c r="AS13" i="18"/>
  <c r="AU10" i="18"/>
  <c r="AU13" i="18"/>
  <c r="AW10" i="18"/>
  <c r="AW13" i="18"/>
  <c r="E22" i="17"/>
  <c r="F21" i="17"/>
  <c r="I22" i="17"/>
  <c r="J21" i="17"/>
  <c r="M22" i="17"/>
  <c r="N21" i="17"/>
  <c r="Q22" i="17"/>
  <c r="T44" i="17"/>
  <c r="T23" i="17"/>
  <c r="T33" i="17"/>
  <c r="T22" i="17"/>
  <c r="W22" i="17"/>
  <c r="W21" i="17"/>
  <c r="AD22" i="17"/>
  <c r="AH23" i="17"/>
  <c r="AH33" i="17"/>
  <c r="AH44" i="17"/>
  <c r="AM22" i="17"/>
  <c r="AS21" i="17"/>
  <c r="AS22" i="17"/>
  <c r="G22" i="16"/>
  <c r="G21" i="16"/>
  <c r="K21" i="16"/>
  <c r="Q21" i="16"/>
  <c r="W21" i="16"/>
  <c r="AG10" i="18"/>
  <c r="AG13" i="18"/>
  <c r="AO10" i="18"/>
  <c r="AO13" i="18"/>
  <c r="AY22" i="18"/>
  <c r="E30" i="17"/>
  <c r="G10" i="17"/>
  <c r="G13" i="17"/>
  <c r="K10" i="17"/>
  <c r="K13" i="17"/>
  <c r="O10" i="17"/>
  <c r="O13" i="17"/>
  <c r="Z21" i="17"/>
  <c r="AB21" i="17"/>
  <c r="AB22" i="17"/>
  <c r="AD21" i="17"/>
  <c r="AI22" i="17"/>
  <c r="AI21" i="17"/>
  <c r="AK10" i="17"/>
  <c r="AK13" i="17"/>
  <c r="AM21" i="17"/>
  <c r="AT22" i="17"/>
  <c r="F27" i="16"/>
  <c r="E30" i="16"/>
  <c r="J21" i="16"/>
  <c r="L21" i="16"/>
  <c r="L22" i="16"/>
  <c r="N21" i="16"/>
  <c r="Q22" i="16"/>
  <c r="T21" i="16"/>
  <c r="T22" i="16"/>
  <c r="X21" i="16"/>
  <c r="Y21" i="16"/>
  <c r="AI21" i="16"/>
  <c r="AM21" i="16"/>
  <c r="AM22" i="16"/>
  <c r="BA14" i="14"/>
  <c r="D259" i="14"/>
  <c r="AZ259" i="14"/>
  <c r="AZ17" i="17"/>
  <c r="AN34" i="17"/>
  <c r="AN45" i="17"/>
  <c r="AW22" i="17"/>
  <c r="AW21" i="17"/>
  <c r="AX23" i="17"/>
  <c r="AX33" i="17"/>
  <c r="AX44" i="17"/>
  <c r="AZ17" i="16"/>
  <c r="AG22" i="16"/>
  <c r="AG21" i="16"/>
  <c r="AY10" i="18"/>
  <c r="AY13" i="18"/>
  <c r="U15" i="17"/>
  <c r="T10" i="17"/>
  <c r="T13" i="17"/>
  <c r="U14" i="17"/>
  <c r="Z10" i="17"/>
  <c r="Z13" i="17"/>
  <c r="AM10" i="17"/>
  <c r="AM13" i="17"/>
  <c r="AN14" i="17"/>
  <c r="AN15" i="17"/>
  <c r="AN24" i="17"/>
  <c r="AX10" i="17"/>
  <c r="AX13" i="17"/>
  <c r="O21" i="16"/>
  <c r="P21" i="16"/>
  <c r="AB21" i="16"/>
  <c r="AO22" i="16"/>
  <c r="AO21" i="16"/>
  <c r="AU21" i="16"/>
  <c r="AV21" i="16"/>
  <c r="X10" i="17"/>
  <c r="X13" i="17"/>
  <c r="AE10" i="17"/>
  <c r="AE13" i="17"/>
  <c r="AI10" i="17"/>
  <c r="AI13" i="17"/>
  <c r="AJ14" i="17"/>
  <c r="AJ15" i="17"/>
  <c r="AJ10" i="17"/>
  <c r="AJ13" i="17"/>
  <c r="AQ10" i="17"/>
  <c r="AQ13" i="17"/>
  <c r="AU10" i="17"/>
  <c r="AU13" i="17"/>
  <c r="G10" i="16"/>
  <c r="G13" i="16"/>
  <c r="L10" i="16"/>
  <c r="L13" i="16"/>
  <c r="T10" i="16"/>
  <c r="T13" i="16"/>
  <c r="AB10" i="16"/>
  <c r="AB13" i="16"/>
  <c r="AC14" i="16"/>
  <c r="AC10" i="16"/>
  <c r="AC13" i="16"/>
  <c r="AD10" i="16"/>
  <c r="AD13" i="16"/>
  <c r="AF21" i="16"/>
  <c r="AJ21" i="16"/>
  <c r="AP21" i="16"/>
  <c r="AP22" i="16"/>
  <c r="AW21" i="16"/>
  <c r="AX39" i="16"/>
  <c r="AX35" i="16"/>
  <c r="AZ259" i="15"/>
  <c r="S22" i="16"/>
  <c r="S21" i="16"/>
  <c r="V21" i="16"/>
  <c r="AH21" i="16"/>
  <c r="AH22" i="16"/>
  <c r="AK21" i="16"/>
  <c r="AQ21" i="16"/>
  <c r="AR21" i="16"/>
  <c r="AS21" i="16"/>
  <c r="AT21" i="16"/>
  <c r="AT22" i="16"/>
  <c r="AX51" i="16"/>
  <c r="AX46" i="16"/>
  <c r="Z10" i="16"/>
  <c r="Z13" i="16"/>
  <c r="AC35" i="16"/>
  <c r="AC39" i="16"/>
  <c r="AK10" i="16"/>
  <c r="AK13" i="16"/>
  <c r="AS260" i="15"/>
  <c r="S31" i="20"/>
  <c r="T32" i="20"/>
  <c r="S7" i="20"/>
  <c r="S9" i="20"/>
  <c r="S10" i="20"/>
  <c r="T11" i="20"/>
  <c r="H7" i="20"/>
  <c r="T43" i="20"/>
  <c r="AY10" i="17"/>
  <c r="AY13" i="17"/>
  <c r="AW10" i="16"/>
  <c r="AW13" i="16"/>
  <c r="AX14" i="16"/>
  <c r="AX15" i="16"/>
  <c r="BA14" i="15"/>
  <c r="L260" i="15"/>
  <c r="T260" i="15"/>
  <c r="Y10" i="16"/>
  <c r="Y13" i="16"/>
  <c r="D260" i="15"/>
  <c r="Q260" i="15"/>
  <c r="U260" i="15"/>
  <c r="AE260" i="15"/>
  <c r="AJ260" i="15"/>
  <c r="AW260" i="15"/>
  <c r="E260" i="14"/>
  <c r="AJ260" i="14"/>
  <c r="AV260" i="14"/>
  <c r="H9" i="20"/>
  <c r="H10" i="20"/>
  <c r="K260" i="15"/>
  <c r="S260" i="15"/>
  <c r="AA260" i="15"/>
  <c r="AI260" i="15"/>
  <c r="AQ260" i="15"/>
  <c r="AY260" i="15"/>
  <c r="L260" i="14"/>
  <c r="AB260" i="14"/>
  <c r="AR260" i="14"/>
  <c r="I260" i="14"/>
  <c r="M260" i="14"/>
  <c r="Q260" i="14"/>
  <c r="U260" i="14"/>
  <c r="Y260" i="14"/>
  <c r="AC260" i="14"/>
  <c r="AG260" i="14"/>
  <c r="AK260" i="14"/>
  <c r="AO260" i="14"/>
  <c r="AS260" i="14"/>
  <c r="AW260" i="14"/>
  <c r="AZ260" i="14"/>
  <c r="E24" i="16"/>
  <c r="E45" i="16"/>
  <c r="E51" i="16"/>
  <c r="E34" i="16"/>
  <c r="E40" i="16"/>
  <c r="AL21" i="16"/>
  <c r="AL22" i="16"/>
  <c r="AS23" i="16"/>
  <c r="AS44" i="16"/>
  <c r="AS33" i="16"/>
  <c r="AQ33" i="16"/>
  <c r="AQ23" i="16"/>
  <c r="AQ44" i="16"/>
  <c r="AH34" i="16"/>
  <c r="AH40" i="16"/>
  <c r="AH45" i="16"/>
  <c r="AH51" i="16"/>
  <c r="AH24" i="16"/>
  <c r="S45" i="16"/>
  <c r="S51" i="16"/>
  <c r="S24" i="16"/>
  <c r="S34" i="16"/>
  <c r="S40" i="16"/>
  <c r="AW23" i="16"/>
  <c r="AW33" i="16"/>
  <c r="AW44" i="16"/>
  <c r="AJ23" i="16"/>
  <c r="AJ33" i="16"/>
  <c r="AJ44" i="16"/>
  <c r="AE21" i="16"/>
  <c r="AE22" i="16"/>
  <c r="H21" i="16"/>
  <c r="H22" i="16"/>
  <c r="AK22" i="17"/>
  <c r="AK21" i="17"/>
  <c r="AV23" i="16"/>
  <c r="AV33" i="16"/>
  <c r="AV44" i="16"/>
  <c r="AO45" i="16"/>
  <c r="AO51" i="16"/>
  <c r="AO24" i="16"/>
  <c r="AO34" i="16"/>
  <c r="AO40" i="16"/>
  <c r="P44" i="16"/>
  <c r="P23" i="16"/>
  <c r="P33" i="16"/>
  <c r="AG45" i="16"/>
  <c r="AG51" i="16"/>
  <c r="AG24" i="16"/>
  <c r="AG34" i="16"/>
  <c r="AG40" i="16"/>
  <c r="AX46" i="17"/>
  <c r="AX50" i="17"/>
  <c r="AW24" i="17"/>
  <c r="AW34" i="17"/>
  <c r="AW40" i="17"/>
  <c r="AW45" i="17"/>
  <c r="AW51" i="17"/>
  <c r="AM24" i="16"/>
  <c r="AM45" i="16"/>
  <c r="AM51" i="16"/>
  <c r="AM34" i="16"/>
  <c r="AM40" i="16"/>
  <c r="Y44" i="16"/>
  <c r="Y23" i="16"/>
  <c r="Y33" i="16"/>
  <c r="T34" i="16"/>
  <c r="T40" i="16"/>
  <c r="T45" i="16"/>
  <c r="T51" i="16"/>
  <c r="T24" i="16"/>
  <c r="L34" i="16"/>
  <c r="L40" i="16"/>
  <c r="L45" i="16"/>
  <c r="L51" i="16"/>
  <c r="L24" i="16"/>
  <c r="AL21" i="17"/>
  <c r="AL22" i="17"/>
  <c r="AB34" i="17"/>
  <c r="AB40" i="17"/>
  <c r="AB45" i="17"/>
  <c r="AB51" i="17"/>
  <c r="AB24" i="17"/>
  <c r="L21" i="17"/>
  <c r="L22" i="17"/>
  <c r="AY45" i="18"/>
  <c r="AY51" i="18"/>
  <c r="AY34" i="18"/>
  <c r="AY40" i="18"/>
  <c r="AY24" i="18"/>
  <c r="W22" i="16"/>
  <c r="I22" i="16"/>
  <c r="AS33" i="17"/>
  <c r="AS23" i="17"/>
  <c r="AS44" i="17"/>
  <c r="T34" i="17"/>
  <c r="T40" i="17"/>
  <c r="T45" i="17"/>
  <c r="T51" i="17"/>
  <c r="T24" i="17"/>
  <c r="Q24" i="17"/>
  <c r="Q34" i="17"/>
  <c r="Q40" i="17"/>
  <c r="Q45" i="17"/>
  <c r="Q51" i="17"/>
  <c r="I24" i="17"/>
  <c r="I34" i="17"/>
  <c r="I40" i="17"/>
  <c r="I45" i="17"/>
  <c r="I51" i="17"/>
  <c r="AV21" i="18"/>
  <c r="AV22" i="18"/>
  <c r="D50" i="16"/>
  <c r="F22" i="16"/>
  <c r="AP23" i="17"/>
  <c r="AP33" i="17"/>
  <c r="AP44" i="17"/>
  <c r="AE23" i="17"/>
  <c r="AE33" i="17"/>
  <c r="AE44" i="17"/>
  <c r="Q50" i="17"/>
  <c r="Q46" i="17"/>
  <c r="D34" i="17"/>
  <c r="D35" i="17"/>
  <c r="D39" i="17"/>
  <c r="D45" i="17"/>
  <c r="D46" i="17"/>
  <c r="D50" i="17"/>
  <c r="N22" i="16"/>
  <c r="AT39" i="17"/>
  <c r="AG33" i="17"/>
  <c r="AG23" i="17"/>
  <c r="AG44" i="17"/>
  <c r="Q39" i="17"/>
  <c r="J34" i="17"/>
  <c r="J40" i="17"/>
  <c r="J24" i="17"/>
  <c r="J45" i="17"/>
  <c r="J51" i="17"/>
  <c r="G45" i="17"/>
  <c r="G51" i="17"/>
  <c r="G24" i="17"/>
  <c r="G34" i="17"/>
  <c r="G40" i="17"/>
  <c r="I50" i="16"/>
  <c r="AW45" i="18"/>
  <c r="AW51" i="18"/>
  <c r="AW24" i="18"/>
  <c r="AW34" i="18"/>
  <c r="AW40" i="18"/>
  <c r="AM33" i="18"/>
  <c r="AM44" i="18"/>
  <c r="AM23" i="18"/>
  <c r="AF21" i="18"/>
  <c r="AF22" i="18"/>
  <c r="S45" i="18"/>
  <c r="S51" i="18"/>
  <c r="S24" i="18"/>
  <c r="S34" i="18"/>
  <c r="S40" i="18"/>
  <c r="X34" i="17"/>
  <c r="X40" i="17"/>
  <c r="X45" i="17"/>
  <c r="X51" i="17"/>
  <c r="X24" i="17"/>
  <c r="AQ45" i="17"/>
  <c r="AQ51" i="17"/>
  <c r="AQ34" i="17"/>
  <c r="AQ40" i="17"/>
  <c r="AQ24" i="17"/>
  <c r="W45" i="18"/>
  <c r="W51" i="18"/>
  <c r="W24" i="18"/>
  <c r="W34" i="18"/>
  <c r="W40" i="18"/>
  <c r="K23" i="18"/>
  <c r="K33" i="18"/>
  <c r="K44" i="18"/>
  <c r="D44" i="18"/>
  <c r="D23" i="18"/>
  <c r="D33" i="18"/>
  <c r="AQ33" i="18"/>
  <c r="AQ44" i="18"/>
  <c r="AQ23" i="18"/>
  <c r="X21" i="18"/>
  <c r="X22" i="18"/>
  <c r="O23" i="18"/>
  <c r="O33" i="18"/>
  <c r="O44" i="18"/>
  <c r="G23" i="18"/>
  <c r="G33" i="18"/>
  <c r="G44" i="18"/>
  <c r="AO23" i="18"/>
  <c r="AO33" i="18"/>
  <c r="AO44" i="18"/>
  <c r="AA22" i="18"/>
  <c r="AA21" i="18"/>
  <c r="I27" i="18"/>
  <c r="H30" i="18"/>
  <c r="AI33" i="18"/>
  <c r="AI44" i="18"/>
  <c r="AI23" i="18"/>
  <c r="T34" i="18"/>
  <c r="T40" i="18"/>
  <c r="T45" i="18"/>
  <c r="T51" i="18"/>
  <c r="T24" i="18"/>
  <c r="L34" i="18"/>
  <c r="L40" i="18"/>
  <c r="L45" i="18"/>
  <c r="L51" i="18"/>
  <c r="L24" i="18"/>
  <c r="AD24" i="18"/>
  <c r="AD34" i="18"/>
  <c r="AD40" i="18"/>
  <c r="AD45" i="18"/>
  <c r="AD51" i="18"/>
  <c r="AR23" i="18"/>
  <c r="AR44" i="18"/>
  <c r="AR33" i="18"/>
  <c r="AZ260" i="15"/>
  <c r="T45" i="20"/>
  <c r="AS22" i="16"/>
  <c r="AQ22" i="16"/>
  <c r="AH44" i="16"/>
  <c r="AH33" i="16"/>
  <c r="AH23" i="16"/>
  <c r="AW22" i="16"/>
  <c r="AJ22" i="16"/>
  <c r="AD21" i="16"/>
  <c r="AD22" i="16"/>
  <c r="AV21" i="17"/>
  <c r="AV22" i="17"/>
  <c r="AF21" i="17"/>
  <c r="AF22" i="17"/>
  <c r="AU22" i="16"/>
  <c r="AB22" i="16"/>
  <c r="O33" i="16"/>
  <c r="O44" i="16"/>
  <c r="O23" i="16"/>
  <c r="AN10" i="17"/>
  <c r="AN13" i="17"/>
  <c r="O22" i="16"/>
  <c r="AX39" i="17"/>
  <c r="AX35" i="17"/>
  <c r="AN51" i="17"/>
  <c r="AN46" i="17"/>
  <c r="AM33" i="16"/>
  <c r="AM44" i="16"/>
  <c r="AM23" i="16"/>
  <c r="Y22" i="16"/>
  <c r="T44" i="16"/>
  <c r="T23" i="16"/>
  <c r="T33" i="16"/>
  <c r="L44" i="16"/>
  <c r="L23" i="16"/>
  <c r="L33" i="16"/>
  <c r="F30" i="16"/>
  <c r="G27" i="16"/>
  <c r="AI33" i="17"/>
  <c r="AI44" i="17"/>
  <c r="AI23" i="17"/>
  <c r="AB44" i="17"/>
  <c r="AB23" i="17"/>
  <c r="AB33" i="17"/>
  <c r="H21" i="17"/>
  <c r="H22" i="17"/>
  <c r="AP21" i="18"/>
  <c r="AP22" i="18"/>
  <c r="Q33" i="16"/>
  <c r="Q23" i="16"/>
  <c r="Q44" i="16"/>
  <c r="G33" i="16"/>
  <c r="G44" i="16"/>
  <c r="G23" i="16"/>
  <c r="AM45" i="17"/>
  <c r="AM51" i="17"/>
  <c r="AM24" i="17"/>
  <c r="AM34" i="17"/>
  <c r="AM40" i="17"/>
  <c r="AD45" i="17"/>
  <c r="AD51" i="17"/>
  <c r="AD24" i="17"/>
  <c r="AD34" i="17"/>
  <c r="AD40" i="17"/>
  <c r="T39" i="17"/>
  <c r="N23" i="17"/>
  <c r="N33" i="17"/>
  <c r="N44" i="17"/>
  <c r="F23" i="17"/>
  <c r="F33" i="17"/>
  <c r="F44" i="17"/>
  <c r="AT21" i="18"/>
  <c r="AT22" i="18"/>
  <c r="F23" i="16"/>
  <c r="F44" i="16"/>
  <c r="F33" i="16"/>
  <c r="AE45" i="17"/>
  <c r="AE51" i="17"/>
  <c r="AE34" i="17"/>
  <c r="AE40" i="17"/>
  <c r="AE24" i="17"/>
  <c r="M50" i="17"/>
  <c r="AL21" i="18"/>
  <c r="AL22" i="18"/>
  <c r="Z24" i="17"/>
  <c r="Z34" i="17"/>
  <c r="Z40" i="17"/>
  <c r="Z45" i="17"/>
  <c r="Z51" i="17"/>
  <c r="R23" i="17"/>
  <c r="R33" i="17"/>
  <c r="R44" i="17"/>
  <c r="O33" i="17"/>
  <c r="O44" i="17"/>
  <c r="O23" i="17"/>
  <c r="M39" i="17"/>
  <c r="F34" i="17"/>
  <c r="F40" i="17"/>
  <c r="F24" i="17"/>
  <c r="F45" i="17"/>
  <c r="F51" i="17"/>
  <c r="AS33" i="18"/>
  <c r="AS44" i="18"/>
  <c r="AS23" i="18"/>
  <c r="AJ23" i="18"/>
  <c r="AJ44" i="18"/>
  <c r="AJ33" i="18"/>
  <c r="AE23" i="18"/>
  <c r="AE33" i="18"/>
  <c r="AE44" i="18"/>
  <c r="N24" i="18"/>
  <c r="N34" i="18"/>
  <c r="N40" i="18"/>
  <c r="N45" i="18"/>
  <c r="N51" i="18"/>
  <c r="AC24" i="17"/>
  <c r="AC34" i="17"/>
  <c r="AC40" i="17"/>
  <c r="AC45" i="17"/>
  <c r="AC51" i="17"/>
  <c r="AK22" i="18"/>
  <c r="AK21" i="18"/>
  <c r="AU33" i="18"/>
  <c r="AU44" i="18"/>
  <c r="AU23" i="18"/>
  <c r="V23" i="18"/>
  <c r="V33" i="18"/>
  <c r="V44" i="18"/>
  <c r="F23" i="18"/>
  <c r="F33" i="18"/>
  <c r="F44" i="18"/>
  <c r="AE22" i="18"/>
  <c r="Q22" i="18"/>
  <c r="I22" i="18"/>
  <c r="AO22" i="18"/>
  <c r="G22" i="18"/>
  <c r="Z46" i="18"/>
  <c r="T44" i="18"/>
  <c r="T23" i="18"/>
  <c r="T33" i="18"/>
  <c r="L44" i="18"/>
  <c r="L23" i="18"/>
  <c r="L33" i="18"/>
  <c r="AD23" i="18"/>
  <c r="AD33" i="18"/>
  <c r="AD44" i="18"/>
  <c r="J22" i="18"/>
  <c r="AJ22" i="18"/>
  <c r="Z21" i="16"/>
  <c r="Z22" i="16"/>
  <c r="AT34" i="16"/>
  <c r="AT40" i="16"/>
  <c r="AT45" i="16"/>
  <c r="AT51" i="16"/>
  <c r="AT24" i="16"/>
  <c r="AR23" i="16"/>
  <c r="AR33" i="16"/>
  <c r="AR44" i="16"/>
  <c r="AK23" i="16"/>
  <c r="AK33" i="16"/>
  <c r="AK44" i="16"/>
  <c r="V23" i="16"/>
  <c r="V33" i="16"/>
  <c r="V44" i="16"/>
  <c r="AP34" i="16"/>
  <c r="AP40" i="16"/>
  <c r="AP24" i="16"/>
  <c r="AP45" i="16"/>
  <c r="AP51" i="16"/>
  <c r="AF23" i="16"/>
  <c r="AF44" i="16"/>
  <c r="AF33" i="16"/>
  <c r="U21" i="16"/>
  <c r="U22" i="16"/>
  <c r="AR21" i="17"/>
  <c r="AR22" i="17"/>
  <c r="Y21" i="17"/>
  <c r="Y22" i="17"/>
  <c r="AU33" i="16"/>
  <c r="AU23" i="16"/>
  <c r="AU44" i="16"/>
  <c r="AB23" i="16"/>
  <c r="AB33" i="16"/>
  <c r="AB44" i="16"/>
  <c r="AY22" i="17"/>
  <c r="AY21" i="17"/>
  <c r="AA22" i="17"/>
  <c r="AA21" i="17"/>
  <c r="AX10" i="16"/>
  <c r="AZ10" i="16"/>
  <c r="AN35" i="17"/>
  <c r="AN40" i="17"/>
  <c r="AI33" i="16"/>
  <c r="AI23" i="16"/>
  <c r="AI44" i="16"/>
  <c r="X23" i="16"/>
  <c r="X33" i="16"/>
  <c r="X44" i="16"/>
  <c r="Q24" i="16"/>
  <c r="Q34" i="16"/>
  <c r="Q40" i="16"/>
  <c r="Q45" i="16"/>
  <c r="Q51" i="16"/>
  <c r="J23" i="16"/>
  <c r="J33" i="16"/>
  <c r="J44" i="16"/>
  <c r="AT45" i="17"/>
  <c r="AT51" i="17"/>
  <c r="AT34" i="17"/>
  <c r="AT40" i="17"/>
  <c r="AT24" i="17"/>
  <c r="AI45" i="17"/>
  <c r="AI51" i="17"/>
  <c r="AI24" i="17"/>
  <c r="AI34" i="17"/>
  <c r="AI40" i="17"/>
  <c r="Z23" i="17"/>
  <c r="Z44" i="17"/>
  <c r="Z33" i="17"/>
  <c r="AH21" i="18"/>
  <c r="AH22" i="18"/>
  <c r="K23" i="16"/>
  <c r="K44" i="16"/>
  <c r="K33" i="16"/>
  <c r="G45" i="16"/>
  <c r="G51" i="16"/>
  <c r="G24" i="16"/>
  <c r="G34" i="16"/>
  <c r="G40" i="16"/>
  <c r="AH45" i="17"/>
  <c r="AH46" i="17"/>
  <c r="AH50" i="17"/>
  <c r="W33" i="17"/>
  <c r="W23" i="17"/>
  <c r="W44" i="17"/>
  <c r="M24" i="17"/>
  <c r="M34" i="17"/>
  <c r="M40" i="17"/>
  <c r="M45" i="17"/>
  <c r="M51" i="17"/>
  <c r="E24" i="17"/>
  <c r="E34" i="17"/>
  <c r="E40" i="17"/>
  <c r="E45" i="17"/>
  <c r="E51" i="17"/>
  <c r="D39" i="16"/>
  <c r="AN23" i="16"/>
  <c r="AN44" i="16"/>
  <c r="AN33" i="16"/>
  <c r="AU33" i="17"/>
  <c r="AU44" i="17"/>
  <c r="AU23" i="17"/>
  <c r="AC33" i="17"/>
  <c r="AC23" i="17"/>
  <c r="AC44" i="17"/>
  <c r="I50" i="17"/>
  <c r="D22" i="16"/>
  <c r="V22" i="16"/>
  <c r="E33" i="16"/>
  <c r="E44" i="16"/>
  <c r="E23" i="16"/>
  <c r="AP45" i="17"/>
  <c r="AP51" i="17"/>
  <c r="AP24" i="17"/>
  <c r="AP34" i="17"/>
  <c r="AP40" i="17"/>
  <c r="U51" i="17"/>
  <c r="U46" i="17"/>
  <c r="R24" i="17"/>
  <c r="R45" i="17"/>
  <c r="R51" i="17"/>
  <c r="R34" i="17"/>
  <c r="R40" i="17"/>
  <c r="O45" i="17"/>
  <c r="O51" i="17"/>
  <c r="O24" i="17"/>
  <c r="O34" i="17"/>
  <c r="O40" i="17"/>
  <c r="K33" i="17"/>
  <c r="K44" i="17"/>
  <c r="K23" i="17"/>
  <c r="I39" i="17"/>
  <c r="I35" i="17"/>
  <c r="I39" i="16"/>
  <c r="AS45" i="18"/>
  <c r="AS51" i="18"/>
  <c r="AS24" i="18"/>
  <c r="AS34" i="18"/>
  <c r="AS40" i="18"/>
  <c r="AG24" i="18"/>
  <c r="AG34" i="18"/>
  <c r="AG40" i="18"/>
  <c r="AG45" i="18"/>
  <c r="AG51" i="18"/>
  <c r="K45" i="18"/>
  <c r="K51" i="18"/>
  <c r="K24" i="18"/>
  <c r="K34" i="18"/>
  <c r="K40" i="18"/>
  <c r="D40" i="17"/>
  <c r="D51" i="17"/>
  <c r="D24" i="17"/>
  <c r="AB34" i="18"/>
  <c r="AB40" i="18"/>
  <c r="AB45" i="18"/>
  <c r="AB51" i="18"/>
  <c r="AB24" i="18"/>
  <c r="AU24" i="18"/>
  <c r="AU45" i="18"/>
  <c r="AU51" i="18"/>
  <c r="AU34" i="18"/>
  <c r="AU40" i="18"/>
  <c r="S23" i="18"/>
  <c r="S33" i="18"/>
  <c r="S44" i="18"/>
  <c r="AY23" i="18"/>
  <c r="AY44" i="18"/>
  <c r="AY33" i="18"/>
  <c r="H30" i="17"/>
  <c r="I27" i="17"/>
  <c r="Y24" i="18"/>
  <c r="Y34" i="18"/>
  <c r="Y40" i="18"/>
  <c r="Y45" i="18"/>
  <c r="Y51" i="18"/>
  <c r="Q33" i="18"/>
  <c r="Q44" i="18"/>
  <c r="Q23" i="18"/>
  <c r="I33" i="18"/>
  <c r="I44" i="18"/>
  <c r="I23" i="18"/>
  <c r="S33" i="17"/>
  <c r="S44" i="17"/>
  <c r="S23" i="17"/>
  <c r="AC24" i="18"/>
  <c r="AC34" i="18"/>
  <c r="AC40" i="18"/>
  <c r="AC45" i="18"/>
  <c r="AC51" i="18"/>
  <c r="O45" i="18"/>
  <c r="O51" i="18"/>
  <c r="O24" i="18"/>
  <c r="O34" i="18"/>
  <c r="O40" i="18"/>
  <c r="AM24" i="18"/>
  <c r="AM34" i="18"/>
  <c r="AM40" i="18"/>
  <c r="AM45" i="18"/>
  <c r="AM51" i="18"/>
  <c r="U24" i="18"/>
  <c r="U34" i="18"/>
  <c r="U40" i="18"/>
  <c r="U45" i="18"/>
  <c r="U51" i="18"/>
  <c r="M24" i="18"/>
  <c r="M34" i="18"/>
  <c r="M40" i="18"/>
  <c r="M45" i="18"/>
  <c r="M51" i="18"/>
  <c r="E21" i="18"/>
  <c r="E22" i="18"/>
  <c r="W46" i="18"/>
  <c r="W50" i="18"/>
  <c r="J23" i="18"/>
  <c r="J33" i="18"/>
  <c r="J44" i="18"/>
  <c r="R24" i="18"/>
  <c r="R34" i="18"/>
  <c r="R40" i="18"/>
  <c r="R45" i="18"/>
  <c r="R51" i="18"/>
  <c r="AX13" i="16"/>
  <c r="AA21" i="16"/>
  <c r="AA22" i="16"/>
  <c r="AT44" i="16"/>
  <c r="AT23" i="16"/>
  <c r="AT33" i="16"/>
  <c r="AR22" i="16"/>
  <c r="AK22" i="16"/>
  <c r="S23" i="16"/>
  <c r="S44" i="16"/>
  <c r="S33" i="16"/>
  <c r="AP44" i="16"/>
  <c r="AP23" i="16"/>
  <c r="AP33" i="16"/>
  <c r="AF22" i="16"/>
  <c r="M21" i="16"/>
  <c r="M22" i="16"/>
  <c r="AV22" i="16"/>
  <c r="AO33" i="16"/>
  <c r="AO44" i="16"/>
  <c r="AO23" i="16"/>
  <c r="P22" i="16"/>
  <c r="U10" i="17"/>
  <c r="U13" i="17"/>
  <c r="AG33" i="16"/>
  <c r="AG44" i="16"/>
  <c r="AG23" i="16"/>
  <c r="AW33" i="17"/>
  <c r="AW23" i="17"/>
  <c r="AW44" i="17"/>
  <c r="AN22" i="16"/>
  <c r="AI22" i="16"/>
  <c r="X22" i="16"/>
  <c r="N23" i="16"/>
  <c r="N44" i="16"/>
  <c r="N33" i="16"/>
  <c r="J22" i="16"/>
  <c r="AM23" i="17"/>
  <c r="AM33" i="17"/>
  <c r="AM44" i="17"/>
  <c r="AD23" i="17"/>
  <c r="AD33" i="17"/>
  <c r="AD44" i="17"/>
  <c r="P21" i="17"/>
  <c r="P22" i="17"/>
  <c r="AZ10" i="17"/>
  <c r="W33" i="16"/>
  <c r="W44" i="16"/>
  <c r="W23" i="16"/>
  <c r="K22" i="16"/>
  <c r="AS24" i="17"/>
  <c r="AS45" i="17"/>
  <c r="AS51" i="17"/>
  <c r="AS34" i="17"/>
  <c r="AS40" i="17"/>
  <c r="AH39" i="17"/>
  <c r="AH34" i="17"/>
  <c r="AH35" i="17"/>
  <c r="W45" i="17"/>
  <c r="W51" i="17"/>
  <c r="W24" i="17"/>
  <c r="W34" i="17"/>
  <c r="W40" i="17"/>
  <c r="T46" i="17"/>
  <c r="T50" i="17"/>
  <c r="J23" i="17"/>
  <c r="J33" i="17"/>
  <c r="J44" i="17"/>
  <c r="AX21" i="18"/>
  <c r="AX22" i="18"/>
  <c r="R23" i="16"/>
  <c r="R33" i="16"/>
  <c r="R44" i="16"/>
  <c r="AU45" i="17"/>
  <c r="AU51" i="17"/>
  <c r="AU24" i="17"/>
  <c r="AU34" i="17"/>
  <c r="AU40" i="17"/>
  <c r="AH51" i="17"/>
  <c r="AH40" i="17"/>
  <c r="AH24" i="17"/>
  <c r="X44" i="17"/>
  <c r="X23" i="17"/>
  <c r="X33" i="17"/>
  <c r="E50" i="17"/>
  <c r="R22" i="16"/>
  <c r="AT46" i="17"/>
  <c r="AT50" i="17"/>
  <c r="AG24" i="17"/>
  <c r="AG45" i="17"/>
  <c r="AG51" i="17"/>
  <c r="AG34" i="17"/>
  <c r="AG40" i="17"/>
  <c r="U40" i="17"/>
  <c r="U35" i="17"/>
  <c r="N34" i="17"/>
  <c r="N40" i="17"/>
  <c r="N24" i="17"/>
  <c r="N45" i="17"/>
  <c r="N51" i="17"/>
  <c r="K45" i="17"/>
  <c r="K51" i="17"/>
  <c r="K24" i="17"/>
  <c r="K34" i="17"/>
  <c r="K40" i="17"/>
  <c r="G33" i="17"/>
  <c r="G44" i="17"/>
  <c r="G23" i="17"/>
  <c r="E39" i="17"/>
  <c r="E35" i="17"/>
  <c r="AW33" i="18"/>
  <c r="AW44" i="18"/>
  <c r="AW23" i="18"/>
  <c r="AN21" i="18"/>
  <c r="AN22" i="18"/>
  <c r="AG33" i="18"/>
  <c r="AG44" i="18"/>
  <c r="AG23" i="18"/>
  <c r="V24" i="18"/>
  <c r="V34" i="18"/>
  <c r="V40" i="18"/>
  <c r="V45" i="18"/>
  <c r="V51" i="18"/>
  <c r="F24" i="18"/>
  <c r="F34" i="18"/>
  <c r="F40" i="18"/>
  <c r="F45" i="18"/>
  <c r="F51" i="18"/>
  <c r="AQ23" i="17"/>
  <c r="AQ33" i="17"/>
  <c r="AQ44" i="17"/>
  <c r="AB44" i="18"/>
  <c r="AB23" i="18"/>
  <c r="AB33" i="18"/>
  <c r="Z40" i="18"/>
  <c r="Z35" i="18"/>
  <c r="N23" i="18"/>
  <c r="N33" i="18"/>
  <c r="N44" i="18"/>
  <c r="D34" i="18"/>
  <c r="D40" i="18"/>
  <c r="D45" i="18"/>
  <c r="D51" i="18"/>
  <c r="D24" i="18"/>
  <c r="AQ22" i="18"/>
  <c r="Y33" i="18"/>
  <c r="Y44" i="18"/>
  <c r="Y23" i="18"/>
  <c r="P21" i="18"/>
  <c r="P22" i="18"/>
  <c r="H21" i="18"/>
  <c r="H22" i="18"/>
  <c r="S45" i="17"/>
  <c r="S51" i="17"/>
  <c r="S24" i="17"/>
  <c r="S34" i="17"/>
  <c r="S40" i="17"/>
  <c r="AC33" i="18"/>
  <c r="AC44" i="18"/>
  <c r="AC23" i="18"/>
  <c r="AI22" i="18"/>
  <c r="U33" i="18"/>
  <c r="U44" i="18"/>
  <c r="U23" i="18"/>
  <c r="M33" i="18"/>
  <c r="M44" i="18"/>
  <c r="M23" i="18"/>
  <c r="AZ10" i="18"/>
  <c r="W35" i="18"/>
  <c r="W39" i="18"/>
  <c r="AR22" i="18"/>
  <c r="R23" i="18"/>
  <c r="R33" i="18"/>
  <c r="R44" i="18"/>
  <c r="P34" i="18"/>
  <c r="P40" i="18"/>
  <c r="P45" i="18"/>
  <c r="P51" i="18"/>
  <c r="P24" i="18"/>
  <c r="Y35" i="18"/>
  <c r="Y39" i="18"/>
  <c r="AG50" i="18"/>
  <c r="AG46" i="18"/>
  <c r="J46" i="17"/>
  <c r="J50" i="17"/>
  <c r="W39" i="16"/>
  <c r="AD46" i="17"/>
  <c r="AD50" i="17"/>
  <c r="AM35" i="17"/>
  <c r="AM39" i="17"/>
  <c r="N50" i="16"/>
  <c r="AN24" i="16"/>
  <c r="AN45" i="16"/>
  <c r="AN51" i="16"/>
  <c r="AN34" i="16"/>
  <c r="AN40" i="16"/>
  <c r="P34" i="16"/>
  <c r="P40" i="16"/>
  <c r="P45" i="16"/>
  <c r="P51" i="16"/>
  <c r="P24" i="16"/>
  <c r="AV24" i="16"/>
  <c r="AV34" i="16"/>
  <c r="AV40" i="16"/>
  <c r="AV45" i="16"/>
  <c r="AV51" i="16"/>
  <c r="AP39" i="16"/>
  <c r="AP35" i="16"/>
  <c r="S50" i="16"/>
  <c r="S46" i="16"/>
  <c r="AT39" i="16"/>
  <c r="AT35" i="16"/>
  <c r="AA33" i="16"/>
  <c r="AA23" i="16"/>
  <c r="AA44" i="16"/>
  <c r="S50" i="17"/>
  <c r="S46" i="17"/>
  <c r="I39" i="18"/>
  <c r="S46" i="18"/>
  <c r="S50" i="18"/>
  <c r="K35" i="17"/>
  <c r="K39" i="17"/>
  <c r="AY22" i="16"/>
  <c r="AZ22" i="16"/>
  <c r="D34" i="16"/>
  <c r="D45" i="16"/>
  <c r="D24" i="16"/>
  <c r="AU35" i="17"/>
  <c r="AU39" i="17"/>
  <c r="W50" i="17"/>
  <c r="W46" i="17"/>
  <c r="K34" i="16"/>
  <c r="K35" i="16"/>
  <c r="K39" i="16"/>
  <c r="AH44" i="18"/>
  <c r="AH23" i="18"/>
  <c r="AH33" i="18"/>
  <c r="X50" i="16"/>
  <c r="AY45" i="17"/>
  <c r="AY51" i="17"/>
  <c r="AY34" i="17"/>
  <c r="AY40" i="17"/>
  <c r="AY24" i="17"/>
  <c r="AU50" i="16"/>
  <c r="Y33" i="17"/>
  <c r="Y44" i="17"/>
  <c r="Y23" i="17"/>
  <c r="U33" i="16"/>
  <c r="U44" i="16"/>
  <c r="U23" i="16"/>
  <c r="V39" i="16"/>
  <c r="Z44" i="16"/>
  <c r="Z23" i="16"/>
  <c r="Z33" i="16"/>
  <c r="AD39" i="18"/>
  <c r="AD35" i="18"/>
  <c r="L46" i="18"/>
  <c r="L50" i="18"/>
  <c r="Q24" i="18"/>
  <c r="Q34" i="18"/>
  <c r="Q40" i="18"/>
  <c r="Q45" i="18"/>
  <c r="Q51" i="18"/>
  <c r="AK45" i="18"/>
  <c r="AK51" i="18"/>
  <c r="AK24" i="18"/>
  <c r="AK34" i="18"/>
  <c r="AK40" i="18"/>
  <c r="AE39" i="18"/>
  <c r="R46" i="17"/>
  <c r="R50" i="17"/>
  <c r="AL44" i="18"/>
  <c r="AL33" i="18"/>
  <c r="AL23" i="18"/>
  <c r="F39" i="17"/>
  <c r="F35" i="17"/>
  <c r="Q50" i="16"/>
  <c r="Q46" i="16"/>
  <c r="AP44" i="18"/>
  <c r="AP23" i="18"/>
  <c r="AP33" i="18"/>
  <c r="AI35" i="17"/>
  <c r="AI39" i="17"/>
  <c r="T46" i="16"/>
  <c r="T50" i="16"/>
  <c r="AM39" i="16"/>
  <c r="AM35" i="16"/>
  <c r="O50" i="16"/>
  <c r="AF34" i="17"/>
  <c r="AF40" i="17"/>
  <c r="AF45" i="17"/>
  <c r="AF51" i="17"/>
  <c r="AF24" i="17"/>
  <c r="AD34" i="16"/>
  <c r="AD40" i="16"/>
  <c r="AD45" i="16"/>
  <c r="AD51" i="16"/>
  <c r="AD24" i="16"/>
  <c r="AS45" i="16"/>
  <c r="AS51" i="16"/>
  <c r="AS24" i="16"/>
  <c r="AS34" i="16"/>
  <c r="AS40" i="16"/>
  <c r="AR50" i="18"/>
  <c r="AI50" i="18"/>
  <c r="AA23" i="18"/>
  <c r="AA33" i="18"/>
  <c r="AA44" i="18"/>
  <c r="O46" i="18"/>
  <c r="O50" i="18"/>
  <c r="X44" i="18"/>
  <c r="X23" i="18"/>
  <c r="X33" i="18"/>
  <c r="D35" i="18"/>
  <c r="D39" i="18"/>
  <c r="K46" i="18"/>
  <c r="K50" i="18"/>
  <c r="AF44" i="18"/>
  <c r="AF23" i="18"/>
  <c r="AF33" i="18"/>
  <c r="AT35" i="17"/>
  <c r="AP46" i="17"/>
  <c r="AP50" i="17"/>
  <c r="I24" i="16"/>
  <c r="I34" i="16"/>
  <c r="I45" i="16"/>
  <c r="Y50" i="16"/>
  <c r="P39" i="16"/>
  <c r="H44" i="16"/>
  <c r="H23" i="16"/>
  <c r="H33" i="16"/>
  <c r="AJ39" i="16"/>
  <c r="AJ34" i="16"/>
  <c r="AJ35" i="16"/>
  <c r="AR24" i="18"/>
  <c r="AR34" i="18"/>
  <c r="AR40" i="18"/>
  <c r="AR45" i="18"/>
  <c r="AR51" i="18"/>
  <c r="U50" i="18"/>
  <c r="U46" i="18"/>
  <c r="AC50" i="18"/>
  <c r="AC46" i="18"/>
  <c r="P44" i="18"/>
  <c r="P23" i="18"/>
  <c r="P33" i="18"/>
  <c r="AQ24" i="18"/>
  <c r="AQ34" i="18"/>
  <c r="AQ40" i="18"/>
  <c r="AQ45" i="18"/>
  <c r="AQ51" i="18"/>
  <c r="AZ22" i="18"/>
  <c r="AB46" i="18"/>
  <c r="AB50" i="18"/>
  <c r="AG35" i="18"/>
  <c r="AG39" i="18"/>
  <c r="AW50" i="18"/>
  <c r="AW46" i="18"/>
  <c r="R24" i="16"/>
  <c r="R34" i="16"/>
  <c r="R40" i="16"/>
  <c r="R45" i="16"/>
  <c r="R51" i="16"/>
  <c r="X35" i="17"/>
  <c r="X39" i="17"/>
  <c r="J39" i="17"/>
  <c r="J35" i="17"/>
  <c r="K45" i="16"/>
  <c r="K51" i="16"/>
  <c r="K24" i="16"/>
  <c r="K40" i="16"/>
  <c r="AD39" i="17"/>
  <c r="AD35" i="17"/>
  <c r="AW50" i="17"/>
  <c r="AW46" i="17"/>
  <c r="AG50" i="16"/>
  <c r="AG46" i="16"/>
  <c r="M24" i="16"/>
  <c r="M34" i="16"/>
  <c r="M40" i="16"/>
  <c r="M45" i="16"/>
  <c r="M51" i="16"/>
  <c r="AY21" i="16"/>
  <c r="J50" i="18"/>
  <c r="S35" i="17"/>
  <c r="S39" i="17"/>
  <c r="AY35" i="18"/>
  <c r="AY39" i="18"/>
  <c r="S35" i="18"/>
  <c r="S39" i="18"/>
  <c r="E50" i="16"/>
  <c r="E46" i="16"/>
  <c r="I46" i="17"/>
  <c r="AC35" i="17"/>
  <c r="AC39" i="17"/>
  <c r="AN39" i="16"/>
  <c r="K50" i="16"/>
  <c r="Z39" i="17"/>
  <c r="Z35" i="17"/>
  <c r="X39" i="16"/>
  <c r="X34" i="16"/>
  <c r="X35" i="16"/>
  <c r="AI39" i="16"/>
  <c r="AA33" i="17"/>
  <c r="AA44" i="17"/>
  <c r="AA23" i="17"/>
  <c r="AB50" i="16"/>
  <c r="AR34" i="17"/>
  <c r="AR40" i="17"/>
  <c r="AR45" i="17"/>
  <c r="AR51" i="17"/>
  <c r="AR24" i="17"/>
  <c r="AF39" i="16"/>
  <c r="AR45" i="16"/>
  <c r="AR46" i="16"/>
  <c r="AR50" i="16"/>
  <c r="AJ24" i="18"/>
  <c r="AJ34" i="18"/>
  <c r="AJ40" i="18"/>
  <c r="AJ45" i="18"/>
  <c r="AJ51" i="18"/>
  <c r="T35" i="18"/>
  <c r="T39" i="18"/>
  <c r="G45" i="18"/>
  <c r="G51" i="18"/>
  <c r="G24" i="18"/>
  <c r="G34" i="18"/>
  <c r="G40" i="18"/>
  <c r="AE45" i="18"/>
  <c r="AE51" i="18"/>
  <c r="AE24" i="18"/>
  <c r="AE34" i="18"/>
  <c r="AE40" i="18"/>
  <c r="V46" i="18"/>
  <c r="V50" i="18"/>
  <c r="AU50" i="18"/>
  <c r="AU46" i="18"/>
  <c r="R39" i="17"/>
  <c r="R35" i="17"/>
  <c r="M46" i="17"/>
  <c r="AT34" i="18"/>
  <c r="AT40" i="18"/>
  <c r="AT24" i="18"/>
  <c r="AT45" i="18"/>
  <c r="AT51" i="18"/>
  <c r="T35" i="17"/>
  <c r="H34" i="17"/>
  <c r="H40" i="17"/>
  <c r="H45" i="17"/>
  <c r="H51" i="17"/>
  <c r="H24" i="17"/>
  <c r="AB50" i="17"/>
  <c r="AB46" i="17"/>
  <c r="H27" i="16"/>
  <c r="G30" i="16"/>
  <c r="L46" i="16"/>
  <c r="L50" i="16"/>
  <c r="Y45" i="16"/>
  <c r="Y51" i="16"/>
  <c r="Y34" i="16"/>
  <c r="Y40" i="16"/>
  <c r="Y24" i="16"/>
  <c r="O45" i="16"/>
  <c r="O51" i="16"/>
  <c r="O24" i="16"/>
  <c r="O34" i="16"/>
  <c r="O40" i="16"/>
  <c r="O35" i="16"/>
  <c r="O39" i="16"/>
  <c r="AF44" i="17"/>
  <c r="AF23" i="17"/>
  <c r="AF33" i="17"/>
  <c r="AD44" i="16"/>
  <c r="AD23" i="16"/>
  <c r="AD33" i="16"/>
  <c r="AH39" i="16"/>
  <c r="AH35" i="16"/>
  <c r="AI39" i="18"/>
  <c r="AA45" i="18"/>
  <c r="AA51" i="18"/>
  <c r="AA24" i="18"/>
  <c r="AA34" i="18"/>
  <c r="AA40" i="18"/>
  <c r="G50" i="18"/>
  <c r="O35" i="18"/>
  <c r="O39" i="18"/>
  <c r="K35" i="18"/>
  <c r="K39" i="18"/>
  <c r="AG50" i="17"/>
  <c r="AG46" i="17"/>
  <c r="AE50" i="17"/>
  <c r="AE46" i="17"/>
  <c r="AP39" i="17"/>
  <c r="AP35" i="17"/>
  <c r="AS50" i="17"/>
  <c r="AS46" i="17"/>
  <c r="W45" i="16"/>
  <c r="W51" i="16"/>
  <c r="W24" i="16"/>
  <c r="W34" i="16"/>
  <c r="W40" i="16"/>
  <c r="L34" i="17"/>
  <c r="L40" i="17"/>
  <c r="L45" i="17"/>
  <c r="L51" i="17"/>
  <c r="L24" i="17"/>
  <c r="AK33" i="17"/>
  <c r="AK44" i="17"/>
  <c r="AK23" i="17"/>
  <c r="AE24" i="16"/>
  <c r="AE34" i="16"/>
  <c r="AE40" i="16"/>
  <c r="AE45" i="16"/>
  <c r="AE51" i="16"/>
  <c r="AQ39" i="16"/>
  <c r="AL34" i="16"/>
  <c r="AL40" i="16"/>
  <c r="AL45" i="16"/>
  <c r="AL51" i="16"/>
  <c r="AL24" i="16"/>
  <c r="R46" i="18"/>
  <c r="R50" i="18"/>
  <c r="M50" i="18"/>
  <c r="M46" i="18"/>
  <c r="U35" i="18"/>
  <c r="U39" i="18"/>
  <c r="AC35" i="18"/>
  <c r="AC39" i="18"/>
  <c r="H34" i="18"/>
  <c r="H40" i="18"/>
  <c r="H45" i="18"/>
  <c r="H51" i="18"/>
  <c r="H24" i="18"/>
  <c r="N46" i="18"/>
  <c r="N50" i="18"/>
  <c r="AQ50" i="17"/>
  <c r="AQ46" i="17"/>
  <c r="AN24" i="18"/>
  <c r="AN34" i="18"/>
  <c r="AN40" i="18"/>
  <c r="AN45" i="18"/>
  <c r="AN51" i="18"/>
  <c r="AW35" i="18"/>
  <c r="AW39" i="18"/>
  <c r="G50" i="17"/>
  <c r="G46" i="17"/>
  <c r="R50" i="16"/>
  <c r="AX24" i="18"/>
  <c r="AX34" i="18"/>
  <c r="AX40" i="18"/>
  <c r="AX45" i="18"/>
  <c r="AX51" i="18"/>
  <c r="P34" i="17"/>
  <c r="P40" i="17"/>
  <c r="P45" i="17"/>
  <c r="P51" i="17"/>
  <c r="P24" i="17"/>
  <c r="J34" i="16"/>
  <c r="J40" i="16"/>
  <c r="J24" i="16"/>
  <c r="J45" i="16"/>
  <c r="J51" i="16"/>
  <c r="X45" i="16"/>
  <c r="X51" i="16"/>
  <c r="X40" i="16"/>
  <c r="X24" i="16"/>
  <c r="AG35" i="16"/>
  <c r="AG39" i="16"/>
  <c r="AO46" i="16"/>
  <c r="AO50" i="16"/>
  <c r="M33" i="16"/>
  <c r="M23" i="16"/>
  <c r="M44" i="16"/>
  <c r="AP50" i="16"/>
  <c r="AP46" i="16"/>
  <c r="AK45" i="16"/>
  <c r="AK51" i="16"/>
  <c r="AK34" i="16"/>
  <c r="AK40" i="16"/>
  <c r="AK24" i="16"/>
  <c r="AT46" i="16"/>
  <c r="AT50" i="16"/>
  <c r="J39" i="18"/>
  <c r="J34" i="18"/>
  <c r="J35" i="18"/>
  <c r="E24" i="18"/>
  <c r="I24" i="18"/>
  <c r="J24" i="18"/>
  <c r="X24" i="18"/>
  <c r="AF24" i="18"/>
  <c r="AH24" i="18"/>
  <c r="AI24" i="18"/>
  <c r="AL24" i="18"/>
  <c r="AO24" i="18"/>
  <c r="AP24" i="18"/>
  <c r="AV24" i="18"/>
  <c r="AZ24" i="18"/>
  <c r="E34" i="18"/>
  <c r="E40" i="18"/>
  <c r="E45" i="18"/>
  <c r="E51" i="18"/>
  <c r="Q50" i="18"/>
  <c r="AY46" i="18"/>
  <c r="AY50" i="18"/>
  <c r="E39" i="16"/>
  <c r="E35" i="16"/>
  <c r="AN46" i="16"/>
  <c r="AN50" i="16"/>
  <c r="W35" i="17"/>
  <c r="W39" i="17"/>
  <c r="Z46" i="17"/>
  <c r="Z50" i="17"/>
  <c r="J50" i="16"/>
  <c r="AA45" i="17"/>
  <c r="AA51" i="17"/>
  <c r="AA24" i="17"/>
  <c r="AA34" i="17"/>
  <c r="AA40" i="17"/>
  <c r="AB39" i="16"/>
  <c r="AU39" i="16"/>
  <c r="AR44" i="17"/>
  <c r="AR23" i="17"/>
  <c r="AR33" i="17"/>
  <c r="AF45" i="16"/>
  <c r="AF46" i="16"/>
  <c r="AF50" i="16"/>
  <c r="AK50" i="16"/>
  <c r="AR39" i="16"/>
  <c r="J40" i="18"/>
  <c r="J45" i="18"/>
  <c r="J51" i="18"/>
  <c r="L35" i="18"/>
  <c r="L39" i="18"/>
  <c r="AO45" i="18"/>
  <c r="AO51" i="18"/>
  <c r="AO34" i="18"/>
  <c r="AO40" i="18"/>
  <c r="F46" i="18"/>
  <c r="F50" i="18"/>
  <c r="V39" i="18"/>
  <c r="V35" i="18"/>
  <c r="AU35" i="18"/>
  <c r="AU39" i="18"/>
  <c r="AJ39" i="18"/>
  <c r="AJ35" i="18"/>
  <c r="AS46" i="18"/>
  <c r="AS50" i="18"/>
  <c r="O50" i="17"/>
  <c r="O46" i="17"/>
  <c r="F39" i="16"/>
  <c r="AT44" i="18"/>
  <c r="AT23" i="18"/>
  <c r="AT33" i="18"/>
  <c r="N46" i="17"/>
  <c r="N50" i="17"/>
  <c r="G46" i="16"/>
  <c r="G50" i="16"/>
  <c r="Q35" i="16"/>
  <c r="Q39" i="16"/>
  <c r="H44" i="17"/>
  <c r="H23" i="17"/>
  <c r="H33" i="17"/>
  <c r="T35" i="16"/>
  <c r="T39" i="16"/>
  <c r="AO21" i="17"/>
  <c r="AO22" i="17"/>
  <c r="AB45" i="16"/>
  <c r="AB51" i="16"/>
  <c r="AB34" i="16"/>
  <c r="AB40" i="16"/>
  <c r="AB24" i="16"/>
  <c r="AV34" i="17"/>
  <c r="AV40" i="17"/>
  <c r="AV24" i="17"/>
  <c r="AV45" i="17"/>
  <c r="AV51" i="17"/>
  <c r="AJ40" i="16"/>
  <c r="AJ45" i="16"/>
  <c r="AJ51" i="16"/>
  <c r="AJ24" i="16"/>
  <c r="AH50" i="16"/>
  <c r="AH46" i="16"/>
  <c r="AO46" i="18"/>
  <c r="AO50" i="18"/>
  <c r="G35" i="18"/>
  <c r="G39" i="18"/>
  <c r="AQ50" i="18"/>
  <c r="AQ46" i="18"/>
  <c r="D46" i="18"/>
  <c r="D50" i="18"/>
  <c r="AM50" i="18"/>
  <c r="AM46" i="18"/>
  <c r="N34" i="16"/>
  <c r="N40" i="16"/>
  <c r="N24" i="16"/>
  <c r="N45" i="16"/>
  <c r="N51" i="16"/>
  <c r="AE35" i="17"/>
  <c r="AE39" i="17"/>
  <c r="AV34" i="18"/>
  <c r="AV40" i="18"/>
  <c r="AV45" i="18"/>
  <c r="AV51" i="18"/>
  <c r="L44" i="17"/>
  <c r="L23" i="17"/>
  <c r="L33" i="17"/>
  <c r="AL24" i="17"/>
  <c r="AL34" i="17"/>
  <c r="AL40" i="17"/>
  <c r="AL45" i="17"/>
  <c r="AL51" i="17"/>
  <c r="Y35" i="16"/>
  <c r="Y39" i="16"/>
  <c r="P50" i="16"/>
  <c r="P46" i="16"/>
  <c r="AV46" i="16"/>
  <c r="AV50" i="16"/>
  <c r="AK24" i="17"/>
  <c r="AK34" i="17"/>
  <c r="AK40" i="17"/>
  <c r="AK45" i="17"/>
  <c r="AK51" i="17"/>
  <c r="AE33" i="16"/>
  <c r="AE23" i="16"/>
  <c r="AE44" i="16"/>
  <c r="AW50" i="16"/>
  <c r="AS39" i="16"/>
  <c r="AL44" i="16"/>
  <c r="AL23" i="16"/>
  <c r="AL33" i="16"/>
  <c r="R39" i="18"/>
  <c r="R35" i="18"/>
  <c r="M35" i="18"/>
  <c r="M39" i="18"/>
  <c r="AI34" i="18"/>
  <c r="AI40" i="18"/>
  <c r="AI45" i="18"/>
  <c r="AI51" i="18"/>
  <c r="H44" i="18"/>
  <c r="H23" i="18"/>
  <c r="H33" i="18"/>
  <c r="Y50" i="18"/>
  <c r="Y46" i="18"/>
  <c r="N39" i="18"/>
  <c r="N35" i="18"/>
  <c r="AB35" i="18"/>
  <c r="AB39" i="18"/>
  <c r="AQ35" i="17"/>
  <c r="AQ39" i="17"/>
  <c r="AN23" i="18"/>
  <c r="AN33" i="18"/>
  <c r="AN44" i="18"/>
  <c r="G35" i="17"/>
  <c r="G39" i="17"/>
  <c r="E46" i="17"/>
  <c r="X46" i="17"/>
  <c r="X50" i="17"/>
  <c r="R39" i="16"/>
  <c r="AX23" i="18"/>
  <c r="AX33" i="18"/>
  <c r="AX44" i="18"/>
  <c r="W46" i="16"/>
  <c r="W50" i="16"/>
  <c r="P44" i="17"/>
  <c r="P23" i="17"/>
  <c r="P33" i="17"/>
  <c r="AM50" i="17"/>
  <c r="AM46" i="17"/>
  <c r="N39" i="16"/>
  <c r="N35" i="16"/>
  <c r="AI24" i="16"/>
  <c r="AI34" i="16"/>
  <c r="AI40" i="16"/>
  <c r="AI45" i="16"/>
  <c r="AI51" i="16"/>
  <c r="AW35" i="17"/>
  <c r="AW39" i="17"/>
  <c r="V22" i="17"/>
  <c r="V21" i="17"/>
  <c r="AO35" i="16"/>
  <c r="AO39" i="16"/>
  <c r="AF34" i="16"/>
  <c r="AF40" i="16"/>
  <c r="AF24" i="16"/>
  <c r="AF51" i="16"/>
  <c r="S35" i="16"/>
  <c r="S39" i="16"/>
  <c r="AR34" i="16"/>
  <c r="AR40" i="16"/>
  <c r="AR24" i="16"/>
  <c r="AR51" i="16"/>
  <c r="AA24" i="16"/>
  <c r="AA45" i="16"/>
  <c r="AA51" i="16"/>
  <c r="AA34" i="16"/>
  <c r="AA40" i="16"/>
  <c r="E33" i="18"/>
  <c r="E44" i="18"/>
  <c r="E23" i="18"/>
  <c r="AK23" i="18"/>
  <c r="AV23" i="18"/>
  <c r="AZ23" i="18"/>
  <c r="I50" i="18"/>
  <c r="I45" i="18"/>
  <c r="I46" i="18"/>
  <c r="Q35" i="18"/>
  <c r="Q39" i="18"/>
  <c r="J27" i="17"/>
  <c r="I30" i="17"/>
  <c r="K50" i="17"/>
  <c r="K46" i="17"/>
  <c r="V45" i="16"/>
  <c r="V51" i="16"/>
  <c r="V34" i="16"/>
  <c r="V40" i="16"/>
  <c r="V24" i="16"/>
  <c r="AC50" i="17"/>
  <c r="AC46" i="17"/>
  <c r="AU46" i="17"/>
  <c r="AU50" i="17"/>
  <c r="AH34" i="18"/>
  <c r="AH40" i="18"/>
  <c r="AH45" i="18"/>
  <c r="AH51" i="18"/>
  <c r="J39" i="16"/>
  <c r="J35" i="16"/>
  <c r="AI50" i="16"/>
  <c r="AY44" i="17"/>
  <c r="AY23" i="17"/>
  <c r="AY33" i="17"/>
  <c r="Y24" i="17"/>
  <c r="Y34" i="17"/>
  <c r="Y40" i="17"/>
  <c r="Y45" i="17"/>
  <c r="Y51" i="17"/>
  <c r="U24" i="16"/>
  <c r="U34" i="16"/>
  <c r="U40" i="16"/>
  <c r="U45" i="16"/>
  <c r="U51" i="16"/>
  <c r="V46" i="16"/>
  <c r="V50" i="16"/>
  <c r="AK35" i="16"/>
  <c r="AK39" i="16"/>
  <c r="Z34" i="16"/>
  <c r="Z40" i="16"/>
  <c r="Z45" i="16"/>
  <c r="Z51" i="16"/>
  <c r="Z24" i="16"/>
  <c r="AD46" i="18"/>
  <c r="AD50" i="18"/>
  <c r="T46" i="18"/>
  <c r="T50" i="18"/>
  <c r="I34" i="18"/>
  <c r="I40" i="18"/>
  <c r="I51" i="18"/>
  <c r="F39" i="18"/>
  <c r="F35" i="18"/>
  <c r="AK33" i="18"/>
  <c r="AK44" i="18"/>
  <c r="AE46" i="18"/>
  <c r="AE50" i="18"/>
  <c r="AJ50" i="18"/>
  <c r="AS35" i="18"/>
  <c r="AS39" i="18"/>
  <c r="M35" i="17"/>
  <c r="O35" i="17"/>
  <c r="O39" i="17"/>
  <c r="AL34" i="18"/>
  <c r="AL40" i="18"/>
  <c r="AL45" i="18"/>
  <c r="AL51" i="18"/>
  <c r="F45" i="16"/>
  <c r="F46" i="16"/>
  <c r="F50" i="16"/>
  <c r="F46" i="17"/>
  <c r="F50" i="17"/>
  <c r="N39" i="17"/>
  <c r="N35" i="17"/>
  <c r="G35" i="16"/>
  <c r="G39" i="16"/>
  <c r="AP34" i="18"/>
  <c r="AP40" i="18"/>
  <c r="AP45" i="18"/>
  <c r="AP51" i="18"/>
  <c r="AB39" i="17"/>
  <c r="AB35" i="17"/>
  <c r="AI46" i="17"/>
  <c r="AI50" i="17"/>
  <c r="L39" i="16"/>
  <c r="L35" i="16"/>
  <c r="AM50" i="16"/>
  <c r="AM46" i="16"/>
  <c r="AU24" i="16"/>
  <c r="AU45" i="16"/>
  <c r="AU51" i="16"/>
  <c r="AU34" i="16"/>
  <c r="AU40" i="16"/>
  <c r="AV44" i="17"/>
  <c r="AV33" i="17"/>
  <c r="AV23" i="17"/>
  <c r="AW45" i="16"/>
  <c r="AW51" i="16"/>
  <c r="AW24" i="16"/>
  <c r="AW34" i="16"/>
  <c r="AW40" i="16"/>
  <c r="AQ24" i="16"/>
  <c r="AQ34" i="16"/>
  <c r="AQ40" i="16"/>
  <c r="AQ45" i="16"/>
  <c r="AQ51" i="16"/>
  <c r="AR39" i="18"/>
  <c r="AR35" i="18"/>
  <c r="J27" i="18"/>
  <c r="I30" i="18"/>
  <c r="AO35" i="18"/>
  <c r="AO39" i="18"/>
  <c r="X34" i="18"/>
  <c r="X40" i="18"/>
  <c r="X45" i="18"/>
  <c r="X51" i="18"/>
  <c r="AQ39" i="18"/>
  <c r="AZ21" i="18"/>
  <c r="AF34" i="18"/>
  <c r="AF40" i="18"/>
  <c r="AF45" i="18"/>
  <c r="AF51" i="18"/>
  <c r="AM35" i="18"/>
  <c r="AM39" i="18"/>
  <c r="Q35" i="17"/>
  <c r="AG39" i="17"/>
  <c r="AG35" i="17"/>
  <c r="F51" i="16"/>
  <c r="F34" i="16"/>
  <c r="F40" i="16"/>
  <c r="F24" i="16"/>
  <c r="AV44" i="18"/>
  <c r="AV33" i="18"/>
  <c r="AS39" i="17"/>
  <c r="AS35" i="17"/>
  <c r="AL23" i="17"/>
  <c r="AL44" i="17"/>
  <c r="AL33" i="17"/>
  <c r="AV39" i="16"/>
  <c r="H34" i="16"/>
  <c r="H40" i="16"/>
  <c r="H24" i="16"/>
  <c r="H45" i="16"/>
  <c r="H51" i="16"/>
  <c r="AJ46" i="16"/>
  <c r="AJ50" i="16"/>
  <c r="AW35" i="16"/>
  <c r="AW39" i="16"/>
  <c r="AQ50" i="16"/>
  <c r="AQ46" i="16"/>
  <c r="AS50" i="16"/>
  <c r="AL39" i="17"/>
  <c r="AL35" i="17"/>
  <c r="J30" i="18"/>
  <c r="K27" i="18"/>
  <c r="V23" i="17"/>
  <c r="V33" i="17"/>
  <c r="V44" i="17"/>
  <c r="AZ21" i="17"/>
  <c r="AX46" i="18"/>
  <c r="AX50" i="18"/>
  <c r="AE39" i="16"/>
  <c r="AE35" i="16"/>
  <c r="AT39" i="18"/>
  <c r="AT35" i="18"/>
  <c r="AB35" i="16"/>
  <c r="AK50" i="17"/>
  <c r="AK46" i="17"/>
  <c r="AD46" i="16"/>
  <c r="AD50" i="16"/>
  <c r="AY33" i="16"/>
  <c r="AY23" i="16"/>
  <c r="AZ23" i="16"/>
  <c r="AY44" i="16"/>
  <c r="P46" i="18"/>
  <c r="P50" i="18"/>
  <c r="H50" i="16"/>
  <c r="H46" i="16"/>
  <c r="X46" i="18"/>
  <c r="X50" i="18"/>
  <c r="AA35" i="18"/>
  <c r="AA39" i="18"/>
  <c r="AL46" i="18"/>
  <c r="AL50" i="18"/>
  <c r="AE35" i="18"/>
  <c r="Y50" i="17"/>
  <c r="Y46" i="17"/>
  <c r="X46" i="16"/>
  <c r="D40" i="16"/>
  <c r="D35" i="16"/>
  <c r="AA39" i="16"/>
  <c r="AA35" i="16"/>
  <c r="AL46" i="17"/>
  <c r="AL50" i="17"/>
  <c r="AV39" i="18"/>
  <c r="AV35" i="18"/>
  <c r="AQ35" i="18"/>
  <c r="AY46" i="17"/>
  <c r="AY50" i="17"/>
  <c r="E50" i="18"/>
  <c r="E46" i="18"/>
  <c r="V24" i="17"/>
  <c r="AO24" i="17"/>
  <c r="AZ24" i="17"/>
  <c r="V34" i="17"/>
  <c r="V40" i="17"/>
  <c r="V45" i="17"/>
  <c r="V51" i="17"/>
  <c r="AZ22" i="17"/>
  <c r="P50" i="17"/>
  <c r="P46" i="17"/>
  <c r="AX39" i="18"/>
  <c r="AX35" i="18"/>
  <c r="H35" i="18"/>
  <c r="H39" i="18"/>
  <c r="AL50" i="16"/>
  <c r="AL46" i="16"/>
  <c r="AW46" i="16"/>
  <c r="L39" i="17"/>
  <c r="L35" i="17"/>
  <c r="H50" i="17"/>
  <c r="H46" i="17"/>
  <c r="AR35" i="16"/>
  <c r="AR50" i="17"/>
  <c r="AR46" i="17"/>
  <c r="Q46" i="18"/>
  <c r="M39" i="16"/>
  <c r="M35" i="16"/>
  <c r="AK35" i="17"/>
  <c r="AK39" i="17"/>
  <c r="AF39" i="17"/>
  <c r="AF35" i="17"/>
  <c r="AF35" i="16"/>
  <c r="AA50" i="17"/>
  <c r="AA46" i="17"/>
  <c r="K46" i="16"/>
  <c r="P35" i="16"/>
  <c r="I51" i="16"/>
  <c r="I46" i="16"/>
  <c r="AF46" i="18"/>
  <c r="AF50" i="18"/>
  <c r="AR46" i="18"/>
  <c r="AP46" i="18"/>
  <c r="AP50" i="18"/>
  <c r="Z50" i="16"/>
  <c r="Z46" i="16"/>
  <c r="U50" i="16"/>
  <c r="U46" i="16"/>
  <c r="Y39" i="17"/>
  <c r="Y35" i="17"/>
  <c r="AH35" i="18"/>
  <c r="AH39" i="18"/>
  <c r="N46" i="16"/>
  <c r="AZ21" i="16"/>
  <c r="AV35" i="16"/>
  <c r="AV46" i="18"/>
  <c r="AV50" i="18"/>
  <c r="AV39" i="17"/>
  <c r="AV35" i="17"/>
  <c r="AK46" i="18"/>
  <c r="AK50" i="18"/>
  <c r="AI46" i="16"/>
  <c r="E35" i="18"/>
  <c r="E39" i="18"/>
  <c r="AN46" i="18"/>
  <c r="AN50" i="18"/>
  <c r="AE50" i="16"/>
  <c r="AE46" i="16"/>
  <c r="AO34" i="17"/>
  <c r="AO40" i="17"/>
  <c r="AO45" i="17"/>
  <c r="AO51" i="17"/>
  <c r="AT46" i="18"/>
  <c r="AT50" i="18"/>
  <c r="J46" i="16"/>
  <c r="G46" i="18"/>
  <c r="AD35" i="16"/>
  <c r="AD39" i="16"/>
  <c r="AA35" i="17"/>
  <c r="AA39" i="17"/>
  <c r="J46" i="18"/>
  <c r="P35" i="18"/>
  <c r="P39" i="18"/>
  <c r="H39" i="16"/>
  <c r="H35" i="16"/>
  <c r="I40" i="16"/>
  <c r="I35" i="16"/>
  <c r="X35" i="18"/>
  <c r="X39" i="18"/>
  <c r="AI46" i="18"/>
  <c r="V35" i="16"/>
  <c r="U39" i="16"/>
  <c r="U35" i="16"/>
  <c r="AU46" i="16"/>
  <c r="AA50" i="16"/>
  <c r="AA46" i="16"/>
  <c r="AS46" i="16"/>
  <c r="AV50" i="17"/>
  <c r="AV46" i="17"/>
  <c r="AJ46" i="18"/>
  <c r="AK35" i="18"/>
  <c r="AK39" i="18"/>
  <c r="AY35" i="17"/>
  <c r="AY39" i="17"/>
  <c r="J30" i="17"/>
  <c r="K27" i="17"/>
  <c r="P39" i="17"/>
  <c r="P35" i="17"/>
  <c r="R35" i="16"/>
  <c r="AN39" i="18"/>
  <c r="AN35" i="18"/>
  <c r="H46" i="18"/>
  <c r="H50" i="18"/>
  <c r="AL35" i="16"/>
  <c r="AL39" i="16"/>
  <c r="AS35" i="16"/>
  <c r="L50" i="17"/>
  <c r="L46" i="17"/>
  <c r="AO33" i="17"/>
  <c r="AO23" i="17"/>
  <c r="AZ23" i="17"/>
  <c r="AO44" i="17"/>
  <c r="H39" i="17"/>
  <c r="H35" i="17"/>
  <c r="F35" i="16"/>
  <c r="AK46" i="16"/>
  <c r="AR39" i="17"/>
  <c r="AR35" i="17"/>
  <c r="AU35" i="16"/>
  <c r="M50" i="16"/>
  <c r="M46" i="16"/>
  <c r="R46" i="16"/>
  <c r="AQ35" i="16"/>
  <c r="AI35" i="18"/>
  <c r="AF50" i="17"/>
  <c r="AF46" i="17"/>
  <c r="I27" i="16"/>
  <c r="H30" i="16"/>
  <c r="AB46" i="16"/>
  <c r="AI35" i="16"/>
  <c r="AN35" i="16"/>
  <c r="AY24" i="16"/>
  <c r="AZ24" i="16"/>
  <c r="AY34" i="16"/>
  <c r="AY40" i="16"/>
  <c r="AY45" i="16"/>
  <c r="AY51" i="16"/>
  <c r="Y46" i="16"/>
  <c r="AF35" i="18"/>
  <c r="AF39" i="18"/>
  <c r="AA46" i="18"/>
  <c r="AA50" i="18"/>
  <c r="O46" i="16"/>
  <c r="AP35" i="18"/>
  <c r="AP39" i="18"/>
  <c r="AL35" i="18"/>
  <c r="AL39" i="18"/>
  <c r="Z39" i="16"/>
  <c r="Z35" i="16"/>
  <c r="AH46" i="18"/>
  <c r="AH50" i="18"/>
  <c r="D51" i="16"/>
  <c r="D46" i="16"/>
  <c r="I35" i="18"/>
  <c r="W35" i="16"/>
  <c r="AO50" i="17"/>
  <c r="AO46" i="17"/>
  <c r="I30" i="16"/>
  <c r="J27" i="16"/>
  <c r="AY39" i="16"/>
  <c r="AY35" i="16"/>
  <c r="L27" i="18"/>
  <c r="K30" i="18"/>
  <c r="AO35" i="17"/>
  <c r="AO39" i="17"/>
  <c r="V46" i="17"/>
  <c r="V50" i="17"/>
  <c r="L27" i="17"/>
  <c r="K30" i="17"/>
  <c r="AY50" i="16"/>
  <c r="AY46" i="16"/>
  <c r="V39" i="17"/>
  <c r="V35" i="17"/>
  <c r="J30" i="16"/>
  <c r="K27" i="16"/>
  <c r="M27" i="18"/>
  <c r="L30" i="18"/>
  <c r="L30" i="17"/>
  <c r="M27" i="17"/>
  <c r="N27" i="18"/>
  <c r="M30" i="18"/>
  <c r="N27" i="17"/>
  <c r="M30" i="17"/>
  <c r="L27" i="16"/>
  <c r="K30" i="16"/>
  <c r="M27" i="16"/>
  <c r="L30" i="16"/>
  <c r="N30" i="18"/>
  <c r="O27" i="18"/>
  <c r="N30" i="17"/>
  <c r="O27" i="17"/>
  <c r="N27" i="16"/>
  <c r="M30" i="16"/>
  <c r="P27" i="18"/>
  <c r="O30" i="18"/>
  <c r="P27" i="17"/>
  <c r="O30" i="17"/>
  <c r="P30" i="17"/>
  <c r="Q27" i="17"/>
  <c r="N30" i="16"/>
  <c r="O27" i="16"/>
  <c r="Q27" i="18"/>
  <c r="P30" i="18"/>
  <c r="R27" i="18"/>
  <c r="Q30" i="18"/>
  <c r="P27" i="16"/>
  <c r="O30" i="16"/>
  <c r="R27" i="17"/>
  <c r="Q30" i="17"/>
  <c r="R30" i="17"/>
  <c r="S27" i="17"/>
  <c r="R30" i="18"/>
  <c r="S27" i="18"/>
  <c r="Q27" i="16"/>
  <c r="P30" i="16"/>
  <c r="R27" i="16"/>
  <c r="Q30" i="16"/>
  <c r="T27" i="18"/>
  <c r="S30" i="18"/>
  <c r="T27" i="17"/>
  <c r="S30" i="17"/>
  <c r="T30" i="17"/>
  <c r="U27" i="17"/>
  <c r="R30" i="16"/>
  <c r="S27" i="16"/>
  <c r="U27" i="18"/>
  <c r="T30" i="18"/>
  <c r="V27" i="18"/>
  <c r="U30" i="18"/>
  <c r="T27" i="16"/>
  <c r="S30" i="16"/>
  <c r="V27" i="17"/>
  <c r="U30" i="17"/>
  <c r="V30" i="17"/>
  <c r="W27" i="17"/>
  <c r="V30" i="18"/>
  <c r="W27" i="18"/>
  <c r="U27" i="16"/>
  <c r="T30" i="16"/>
  <c r="V27" i="16"/>
  <c r="U30" i="16"/>
  <c r="X27" i="18"/>
  <c r="W30" i="18"/>
  <c r="X27" i="17"/>
  <c r="W30" i="17"/>
  <c r="Y27" i="17"/>
  <c r="X30" i="17"/>
  <c r="V30" i="16"/>
  <c r="W27" i="16"/>
  <c r="Y27" i="18"/>
  <c r="X30" i="18"/>
  <c r="Z27" i="18"/>
  <c r="Y30" i="18"/>
  <c r="Z27" i="17"/>
  <c r="Y30" i="17"/>
  <c r="W30" i="16"/>
  <c r="X27" i="16"/>
  <c r="Z30" i="18"/>
  <c r="AA27" i="18"/>
  <c r="Z30" i="17"/>
  <c r="AA27" i="17"/>
  <c r="X30" i="16"/>
  <c r="Y27" i="16"/>
  <c r="AB27" i="17"/>
  <c r="AA30" i="17"/>
  <c r="Z27" i="16"/>
  <c r="Y30" i="16"/>
  <c r="AB27" i="18"/>
  <c r="AA30" i="18"/>
  <c r="AC27" i="18"/>
  <c r="AB30" i="18"/>
  <c r="AB30" i="17"/>
  <c r="AC27" i="17"/>
  <c r="Z30" i="16"/>
  <c r="AA27" i="16"/>
  <c r="AD27" i="18"/>
  <c r="AC30" i="18"/>
  <c r="AC30" i="17"/>
  <c r="AD27" i="17"/>
  <c r="AB27" i="16"/>
  <c r="AA30" i="16"/>
  <c r="AB30" i="16"/>
  <c r="AC27" i="16"/>
  <c r="AD30" i="18"/>
  <c r="AE27" i="18"/>
  <c r="AD30" i="17"/>
  <c r="AE27" i="17"/>
  <c r="AF27" i="18"/>
  <c r="AE30" i="18"/>
  <c r="AF27" i="17"/>
  <c r="AE30" i="17"/>
  <c r="AD27" i="16"/>
  <c r="AC30" i="16"/>
  <c r="AE27" i="16"/>
  <c r="AD30" i="16"/>
  <c r="AG27" i="18"/>
  <c r="AF30" i="18"/>
  <c r="AF30" i="17"/>
  <c r="AG27" i="17"/>
  <c r="AF27" i="16"/>
  <c r="AE30" i="16"/>
  <c r="AH27" i="18"/>
  <c r="AG30" i="18"/>
  <c r="AH27" i="17"/>
  <c r="AG30" i="17"/>
  <c r="AH30" i="17"/>
  <c r="AI27" i="17"/>
  <c r="AF30" i="16"/>
  <c r="AG27" i="16"/>
  <c r="AI27" i="18"/>
  <c r="AH30" i="18"/>
  <c r="AJ27" i="18"/>
  <c r="AI30" i="18"/>
  <c r="AH27" i="16"/>
  <c r="AG30" i="16"/>
  <c r="AJ27" i="17"/>
  <c r="AI30" i="17"/>
  <c r="AK27" i="17"/>
  <c r="AJ30" i="17"/>
  <c r="AJ30" i="18"/>
  <c r="AK27" i="18"/>
  <c r="AI27" i="16"/>
  <c r="AH30" i="16"/>
  <c r="AJ27" i="16"/>
  <c r="AI30" i="16"/>
  <c r="AL27" i="17"/>
  <c r="AK30" i="17"/>
  <c r="AL27" i="18"/>
  <c r="AK30" i="18"/>
  <c r="AM27" i="18"/>
  <c r="AL30" i="18"/>
  <c r="AJ30" i="16"/>
  <c r="AK27" i="16"/>
  <c r="AL30" i="17"/>
  <c r="AM27" i="17"/>
  <c r="AM30" i="18"/>
  <c r="AN27" i="18"/>
  <c r="AL27" i="16"/>
  <c r="AK30" i="16"/>
  <c r="AN27" i="17"/>
  <c r="AM30" i="17"/>
  <c r="AO27" i="17"/>
  <c r="AN30" i="17"/>
  <c r="AL30" i="16"/>
  <c r="AM27" i="16"/>
  <c r="AN30" i="18"/>
  <c r="AO27" i="18"/>
  <c r="AO30" i="17"/>
  <c r="AP27" i="17"/>
  <c r="AN27" i="16"/>
  <c r="AM30" i="16"/>
  <c r="AP27" i="18"/>
  <c r="AO30" i="18"/>
  <c r="AQ27" i="18"/>
  <c r="AP30" i="18"/>
  <c r="AN30" i="16"/>
  <c r="AO27" i="16"/>
  <c r="AP30" i="17"/>
  <c r="AQ27" i="17"/>
  <c r="AR27" i="18"/>
  <c r="AQ30" i="18"/>
  <c r="AP27" i="16"/>
  <c r="AO30" i="16"/>
  <c r="AR27" i="17"/>
  <c r="AQ30" i="17"/>
  <c r="AR30" i="17"/>
  <c r="AS27" i="17"/>
  <c r="AR30" i="18"/>
  <c r="AS27" i="18"/>
  <c r="AQ27" i="16"/>
  <c r="AP30" i="16"/>
  <c r="AR27" i="16"/>
  <c r="AQ30" i="16"/>
  <c r="AT27" i="18"/>
  <c r="AS30" i="18"/>
  <c r="AT27" i="17"/>
  <c r="AS30" i="17"/>
  <c r="AT30" i="17"/>
  <c r="AU27" i="17"/>
  <c r="AR30" i="16"/>
  <c r="AS27" i="16"/>
  <c r="AT30" i="18"/>
  <c r="AU27" i="18"/>
  <c r="AT27" i="16"/>
  <c r="AS30" i="16"/>
  <c r="AV27" i="18"/>
  <c r="AU30" i="18"/>
  <c r="AV27" i="17"/>
  <c r="AU30" i="17"/>
  <c r="AW27" i="17"/>
  <c r="AV30" i="17"/>
  <c r="AU27" i="16"/>
  <c r="AT30" i="16"/>
  <c r="AV30" i="18"/>
  <c r="AW27" i="18"/>
  <c r="AW30" i="17"/>
  <c r="AX27" i="17"/>
  <c r="AV27" i="16"/>
  <c r="AU30" i="16"/>
  <c r="AW30" i="18"/>
  <c r="AX27" i="18"/>
  <c r="AV30" i="16"/>
  <c r="AW27" i="16"/>
  <c r="AX30" i="18"/>
  <c r="AY27" i="18"/>
  <c r="AY30" i="18"/>
  <c r="AZ30" i="18"/>
  <c r="AX30" i="17"/>
  <c r="AY27" i="17"/>
  <c r="AY30" i="17"/>
  <c r="AZ30" i="17"/>
  <c r="AX27" i="16"/>
  <c r="AW30" i="16"/>
  <c r="AX30" i="16"/>
  <c r="AY27" i="16"/>
  <c r="AY30" i="16"/>
  <c r="AZ30" i="16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<sst xmlns="http://schemas.openxmlformats.org/spreadsheetml/2006/main" count="2530" uniqueCount="414">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</sst>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2005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337</v>
      </c>
      <c r="D8">
        <v>2</v>
      </c>
      <c r="E8" t="s">
        <v>338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4981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935.54038800012279</v>
      </c>
      <c r="E7" s="144">
        <v>935.54038800012279</v>
      </c>
      <c r="F7" s="144">
        <v>935.54038800012279</v>
      </c>
      <c r="G7" s="144">
        <v>935.54038800012279</v>
      </c>
      <c r="H7" s="144">
        <v>849.55112745979591</v>
      </c>
      <c r="I7" s="144">
        <v>849.55112745979591</v>
      </c>
      <c r="J7" s="144">
        <v>849.55112745979591</v>
      </c>
      <c r="K7" s="144">
        <v>849.55112745979591</v>
      </c>
      <c r="L7" s="144">
        <v>849.55112745979591</v>
      </c>
      <c r="M7" s="144">
        <v>849.55112745979591</v>
      </c>
      <c r="N7" s="144">
        <v>849.55112745979591</v>
      </c>
      <c r="O7" s="144">
        <v>849.55112745979591</v>
      </c>
      <c r="P7" s="144">
        <v>935.54038800012279</v>
      </c>
      <c r="Q7" s="144">
        <v>935.54038800012279</v>
      </c>
      <c r="R7" s="144">
        <v>935.54038800012279</v>
      </c>
      <c r="S7" s="144">
        <v>935.54038800012279</v>
      </c>
      <c r="T7" s="144">
        <v>849.55112745979591</v>
      </c>
      <c r="U7" s="144">
        <v>849.55112745979591</v>
      </c>
      <c r="V7" s="144">
        <v>849.55112745979591</v>
      </c>
      <c r="W7" s="144">
        <v>849.55112745979591</v>
      </c>
      <c r="X7" s="144">
        <v>849.55112745979591</v>
      </c>
      <c r="Y7" s="144">
        <v>849.55112745979591</v>
      </c>
      <c r="Z7" s="144">
        <v>849.55112745979591</v>
      </c>
      <c r="AA7" s="144">
        <v>849.55112745979591</v>
      </c>
      <c r="AB7" s="144">
        <v>935.54038800012279</v>
      </c>
      <c r="AC7" s="144">
        <v>935.54038800012279</v>
      </c>
      <c r="AD7" s="144">
        <v>935.54038800012279</v>
      </c>
      <c r="AE7" s="144">
        <v>935.54038800012279</v>
      </c>
      <c r="AF7" s="144">
        <v>849.55112745979591</v>
      </c>
      <c r="AG7" s="144">
        <v>849.55112745979591</v>
      </c>
      <c r="AH7" s="144">
        <v>849.55112745979591</v>
      </c>
      <c r="AI7" s="144">
        <v>849.55112745979591</v>
      </c>
      <c r="AJ7" s="144">
        <v>849.55112745979591</v>
      </c>
      <c r="AK7" s="144">
        <v>849.55112745979591</v>
      </c>
      <c r="AL7" s="144">
        <v>849.55112745979591</v>
      </c>
      <c r="AM7" s="144">
        <v>849.55112745979591</v>
      </c>
      <c r="AN7" s="144">
        <v>935.54038800012279</v>
      </c>
      <c r="AO7" s="144">
        <v>935.54038800012279</v>
      </c>
      <c r="AP7" s="144">
        <v>935.54038800012279</v>
      </c>
      <c r="AQ7" s="144">
        <v>935.54038800012279</v>
      </c>
      <c r="AR7" s="144">
        <v>849.55112745979591</v>
      </c>
      <c r="AS7" s="144">
        <v>849.55112745979591</v>
      </c>
      <c r="AT7" s="144">
        <v>849.55112745979591</v>
      </c>
      <c r="AU7" s="144">
        <v>849.55112745979591</v>
      </c>
      <c r="AV7" s="144">
        <v>849.55112745979591</v>
      </c>
      <c r="AW7" s="144">
        <v>849.55112745979591</v>
      </c>
      <c r="AX7" s="144">
        <v>849.55112745979591</v>
      </c>
      <c r="AY7" s="144">
        <v>849.55112745979591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852.90234624572781</v>
      </c>
      <c r="D13" s="138">
        <f t="shared" ref="D13:AY13" si="1">D$7-D$10</f>
        <v>935.54038800012279</v>
      </c>
      <c r="E13" s="138">
        <f t="shared" si="1"/>
        <v>935.54038800012279</v>
      </c>
      <c r="F13" s="138">
        <f t="shared" si="1"/>
        <v>935.54038800012279</v>
      </c>
      <c r="G13" s="138">
        <f t="shared" si="1"/>
        <v>935.54038800012279</v>
      </c>
      <c r="H13" s="138">
        <f t="shared" si="1"/>
        <v>849.55112745979591</v>
      </c>
      <c r="I13" s="138">
        <f t="shared" si="1"/>
        <v>849.55112745979591</v>
      </c>
      <c r="J13" s="138">
        <f t="shared" si="1"/>
        <v>849.55112745979591</v>
      </c>
      <c r="K13" s="138">
        <f t="shared" si="1"/>
        <v>849.55112745979591</v>
      </c>
      <c r="L13" s="138">
        <f t="shared" si="1"/>
        <v>849.55112745979591</v>
      </c>
      <c r="M13" s="138">
        <f t="shared" si="1"/>
        <v>849.55112745979591</v>
      </c>
      <c r="N13" s="138">
        <f t="shared" si="1"/>
        <v>849.55112745979591</v>
      </c>
      <c r="O13" s="138">
        <f t="shared" si="1"/>
        <v>849.55112745979591</v>
      </c>
      <c r="P13" s="138">
        <f t="shared" si="1"/>
        <v>935.54038800012279</v>
      </c>
      <c r="Q13" s="138">
        <f t="shared" si="1"/>
        <v>935.54038800012279</v>
      </c>
      <c r="R13" s="138">
        <f t="shared" si="1"/>
        <v>935.54038800012279</v>
      </c>
      <c r="S13" s="138">
        <f t="shared" si="1"/>
        <v>935.54038800012279</v>
      </c>
      <c r="T13" s="138">
        <f t="shared" si="1"/>
        <v>849.55112745979591</v>
      </c>
      <c r="U13" s="138">
        <f t="shared" si="1"/>
        <v>849.55112745979591</v>
      </c>
      <c r="V13" s="138">
        <f t="shared" si="1"/>
        <v>849.55112745979591</v>
      </c>
      <c r="W13" s="138">
        <f t="shared" si="1"/>
        <v>849.55112745979591</v>
      </c>
      <c r="X13" s="138">
        <f t="shared" si="1"/>
        <v>849.55112745979591</v>
      </c>
      <c r="Y13" s="138">
        <f t="shared" si="1"/>
        <v>849.55112745979591</v>
      </c>
      <c r="Z13" s="138">
        <f t="shared" si="1"/>
        <v>849.55112745979591</v>
      </c>
      <c r="AA13" s="138">
        <f t="shared" si="1"/>
        <v>849.55112745979591</v>
      </c>
      <c r="AB13" s="138">
        <f t="shared" si="1"/>
        <v>935.54038800012279</v>
      </c>
      <c r="AC13" s="138">
        <f t="shared" si="1"/>
        <v>935.54038800012279</v>
      </c>
      <c r="AD13" s="138">
        <f t="shared" si="1"/>
        <v>935.54038800012279</v>
      </c>
      <c r="AE13" s="138">
        <f t="shared" si="1"/>
        <v>935.54038800012279</v>
      </c>
      <c r="AF13" s="138">
        <f t="shared" si="1"/>
        <v>849.55112745979591</v>
      </c>
      <c r="AG13" s="138">
        <f t="shared" si="1"/>
        <v>849.55112745979591</v>
      </c>
      <c r="AH13" s="138">
        <f t="shared" si="1"/>
        <v>849.55112745979591</v>
      </c>
      <c r="AI13" s="138">
        <f t="shared" si="1"/>
        <v>849.55112745979591</v>
      </c>
      <c r="AJ13" s="138">
        <f t="shared" si="1"/>
        <v>849.55112745979591</v>
      </c>
      <c r="AK13" s="138">
        <f t="shared" si="1"/>
        <v>849.55112745979591</v>
      </c>
      <c r="AL13" s="138">
        <f t="shared" si="1"/>
        <v>849.55112745979591</v>
      </c>
      <c r="AM13" s="138">
        <f t="shared" si="1"/>
        <v>849.55112745979591</v>
      </c>
      <c r="AN13" s="138">
        <f t="shared" si="1"/>
        <v>935.54038800012279</v>
      </c>
      <c r="AO13" s="138">
        <f t="shared" si="1"/>
        <v>935.54038800012279</v>
      </c>
      <c r="AP13" s="138">
        <f t="shared" si="1"/>
        <v>935.54038800012279</v>
      </c>
      <c r="AQ13" s="138">
        <f t="shared" si="1"/>
        <v>935.54038800012279</v>
      </c>
      <c r="AR13" s="138">
        <f t="shared" si="1"/>
        <v>849.55112745979591</v>
      </c>
      <c r="AS13" s="138">
        <f t="shared" si="1"/>
        <v>849.55112745979591</v>
      </c>
      <c r="AT13" s="138">
        <f t="shared" si="1"/>
        <v>849.55112745979591</v>
      </c>
      <c r="AU13" s="138">
        <f t="shared" si="1"/>
        <v>849.55112745979591</v>
      </c>
      <c r="AV13" s="138">
        <f t="shared" si="1"/>
        <v>849.55112745979591</v>
      </c>
      <c r="AW13" s="138">
        <f t="shared" si="1"/>
        <v>849.55112745979591</v>
      </c>
      <c r="AX13" s="138">
        <f t="shared" si="1"/>
        <v>849.55112745979591</v>
      </c>
      <c r="AY13" s="138">
        <f t="shared" si="1"/>
        <v>849.55112745979591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935.54038800012279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849.55112745979591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 t="s">
        <v>339</v>
      </c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 t="s">
        <v>339</v>
      </c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1</v>
      </c>
      <c r="C21" s="156" t="s">
        <v>293</v>
      </c>
      <c r="D21" s="106">
        <f>IF(C$20="Yes",0,SUM(C$13:C$16)*$B$21)</f>
        <v>852.90234624572781</v>
      </c>
      <c r="E21" s="106">
        <f t="shared" ref="E21:AY21" si="3">IF(D$20="Yes",0,SUM(D$13:D$16)*$B$21)</f>
        <v>935.54038800012279</v>
      </c>
      <c r="F21" s="106">
        <f t="shared" si="3"/>
        <v>935.54038800012279</v>
      </c>
      <c r="G21" s="106">
        <f t="shared" si="3"/>
        <v>935.54038800012279</v>
      </c>
      <c r="H21" s="106">
        <f t="shared" si="3"/>
        <v>935.54038800012279</v>
      </c>
      <c r="I21" s="106">
        <f t="shared" si="3"/>
        <v>849.55112745979591</v>
      </c>
      <c r="J21" s="106">
        <f t="shared" si="3"/>
        <v>849.55112745979591</v>
      </c>
      <c r="K21" s="106">
        <f t="shared" si="3"/>
        <v>849.55112745979591</v>
      </c>
      <c r="L21" s="106">
        <f t="shared" si="3"/>
        <v>849.55112745979591</v>
      </c>
      <c r="M21" s="106">
        <f t="shared" si="3"/>
        <v>849.55112745979591</v>
      </c>
      <c r="N21" s="106">
        <f t="shared" si="3"/>
        <v>849.55112745979591</v>
      </c>
      <c r="O21" s="106">
        <f t="shared" si="3"/>
        <v>849.55112745979591</v>
      </c>
      <c r="P21" s="106">
        <f t="shared" si="3"/>
        <v>849.55112745979591</v>
      </c>
      <c r="Q21" s="106">
        <f t="shared" si="3"/>
        <v>935.54038800012279</v>
      </c>
      <c r="R21" s="106">
        <f t="shared" si="3"/>
        <v>935.54038800012279</v>
      </c>
      <c r="S21" s="106">
        <f t="shared" si="3"/>
        <v>935.54038800012279</v>
      </c>
      <c r="T21" s="106">
        <f t="shared" si="3"/>
        <v>935.54038800012279</v>
      </c>
      <c r="U21" s="106">
        <f t="shared" si="3"/>
        <v>849.55112745979591</v>
      </c>
      <c r="V21" s="106">
        <f t="shared" si="3"/>
        <v>849.55112745979591</v>
      </c>
      <c r="W21" s="106">
        <f t="shared" si="3"/>
        <v>849.55112745979591</v>
      </c>
      <c r="X21" s="106">
        <f t="shared" si="3"/>
        <v>849.55112745979591</v>
      </c>
      <c r="Y21" s="106">
        <f t="shared" si="3"/>
        <v>849.55112745979591</v>
      </c>
      <c r="Z21" s="106">
        <f t="shared" si="3"/>
        <v>849.55112745979591</v>
      </c>
      <c r="AA21" s="106">
        <f t="shared" si="3"/>
        <v>849.55112745979591</v>
      </c>
      <c r="AB21" s="106">
        <f t="shared" si="3"/>
        <v>849.55112745979591</v>
      </c>
      <c r="AC21" s="106">
        <f t="shared" si="3"/>
        <v>0</v>
      </c>
      <c r="AD21" s="106">
        <f t="shared" si="3"/>
        <v>1871.0807760002456</v>
      </c>
      <c r="AE21" s="106">
        <f t="shared" si="3"/>
        <v>935.54038800012279</v>
      </c>
      <c r="AF21" s="106">
        <f t="shared" si="3"/>
        <v>935.54038800012279</v>
      </c>
      <c r="AG21" s="106">
        <f t="shared" si="3"/>
        <v>849.55112745979591</v>
      </c>
      <c r="AH21" s="106">
        <f t="shared" si="3"/>
        <v>849.55112745979591</v>
      </c>
      <c r="AI21" s="106">
        <f t="shared" si="3"/>
        <v>849.55112745979591</v>
      </c>
      <c r="AJ21" s="106">
        <f t="shared" si="3"/>
        <v>849.55112745979591</v>
      </c>
      <c r="AK21" s="106">
        <f t="shared" si="3"/>
        <v>849.55112745979591</v>
      </c>
      <c r="AL21" s="106">
        <f t="shared" si="3"/>
        <v>849.55112745979591</v>
      </c>
      <c r="AM21" s="106">
        <f t="shared" si="3"/>
        <v>849.55112745979591</v>
      </c>
      <c r="AN21" s="106">
        <f t="shared" si="3"/>
        <v>849.55112745979591</v>
      </c>
      <c r="AO21" s="106">
        <f t="shared" si="3"/>
        <v>935.54038800012279</v>
      </c>
      <c r="AP21" s="106">
        <f t="shared" si="3"/>
        <v>935.54038800012279</v>
      </c>
      <c r="AQ21" s="106">
        <f t="shared" si="3"/>
        <v>935.54038800012279</v>
      </c>
      <c r="AR21" s="106">
        <f t="shared" si="3"/>
        <v>935.54038800012279</v>
      </c>
      <c r="AS21" s="106">
        <f t="shared" si="3"/>
        <v>849.55112745979591</v>
      </c>
      <c r="AT21" s="106">
        <f t="shared" si="3"/>
        <v>849.55112745979591</v>
      </c>
      <c r="AU21" s="106">
        <f t="shared" si="3"/>
        <v>849.55112745979591</v>
      </c>
      <c r="AV21" s="106">
        <f t="shared" si="3"/>
        <v>849.55112745979591</v>
      </c>
      <c r="AW21" s="106">
        <f t="shared" si="3"/>
        <v>849.55112745979591</v>
      </c>
      <c r="AX21" s="106">
        <f t="shared" si="3"/>
        <v>0</v>
      </c>
      <c r="AY21" s="106">
        <f t="shared" si="3"/>
        <v>1699.1022549195918</v>
      </c>
      <c r="AZ21" s="157">
        <f>SUM($D21:$AY21)</f>
        <v>42157.633505501362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1705804.6924914557</v>
      </c>
      <c r="E23" s="100">
        <f t="shared" ref="E23:AY23" si="6">E$21*$B$23</f>
        <v>1871080.7760002455</v>
      </c>
      <c r="F23" s="100">
        <f t="shared" si="6"/>
        <v>1871080.7760002455</v>
      </c>
      <c r="G23" s="100">
        <f t="shared" si="6"/>
        <v>1871080.7760002455</v>
      </c>
      <c r="H23" s="100">
        <f t="shared" si="6"/>
        <v>1871080.7760002455</v>
      </c>
      <c r="I23" s="100">
        <f t="shared" si="6"/>
        <v>1699102.2549195918</v>
      </c>
      <c r="J23" s="100">
        <f t="shared" si="6"/>
        <v>1699102.2549195918</v>
      </c>
      <c r="K23" s="100">
        <f t="shared" si="6"/>
        <v>1699102.2549195918</v>
      </c>
      <c r="L23" s="100">
        <f t="shared" si="6"/>
        <v>1699102.2549195918</v>
      </c>
      <c r="M23" s="100">
        <f t="shared" si="6"/>
        <v>1699102.2549195918</v>
      </c>
      <c r="N23" s="100">
        <f t="shared" si="6"/>
        <v>1699102.2549195918</v>
      </c>
      <c r="O23" s="100">
        <f t="shared" si="6"/>
        <v>1699102.2549195918</v>
      </c>
      <c r="P23" s="100">
        <f t="shared" si="6"/>
        <v>1699102.2549195918</v>
      </c>
      <c r="Q23" s="100">
        <f t="shared" si="6"/>
        <v>1871080.7760002455</v>
      </c>
      <c r="R23" s="100">
        <f t="shared" si="6"/>
        <v>1871080.7760002455</v>
      </c>
      <c r="S23" s="100">
        <f t="shared" si="6"/>
        <v>1871080.7760002455</v>
      </c>
      <c r="T23" s="100">
        <f t="shared" si="6"/>
        <v>1871080.7760002455</v>
      </c>
      <c r="U23" s="100">
        <f t="shared" si="6"/>
        <v>1699102.2549195918</v>
      </c>
      <c r="V23" s="100">
        <f t="shared" si="6"/>
        <v>1699102.2549195918</v>
      </c>
      <c r="W23" s="100">
        <f t="shared" si="6"/>
        <v>1699102.2549195918</v>
      </c>
      <c r="X23" s="100">
        <f t="shared" si="6"/>
        <v>1699102.2549195918</v>
      </c>
      <c r="Y23" s="100">
        <f t="shared" si="6"/>
        <v>1699102.2549195918</v>
      </c>
      <c r="Z23" s="100">
        <f t="shared" si="6"/>
        <v>1699102.2549195918</v>
      </c>
      <c r="AA23" s="100">
        <f t="shared" si="6"/>
        <v>1699102.2549195918</v>
      </c>
      <c r="AB23" s="100">
        <f t="shared" si="6"/>
        <v>1699102.2549195918</v>
      </c>
      <c r="AC23" s="100">
        <f t="shared" si="6"/>
        <v>0</v>
      </c>
      <c r="AD23" s="100">
        <f t="shared" si="6"/>
        <v>3742161.5520004909</v>
      </c>
      <c r="AE23" s="100">
        <f t="shared" si="6"/>
        <v>1871080.7760002455</v>
      </c>
      <c r="AF23" s="100">
        <f t="shared" si="6"/>
        <v>1871080.7760002455</v>
      </c>
      <c r="AG23" s="100">
        <f t="shared" si="6"/>
        <v>1699102.2549195918</v>
      </c>
      <c r="AH23" s="100">
        <f t="shared" si="6"/>
        <v>1699102.2549195918</v>
      </c>
      <c r="AI23" s="100">
        <f t="shared" si="6"/>
        <v>1699102.2549195918</v>
      </c>
      <c r="AJ23" s="100">
        <f t="shared" si="6"/>
        <v>1699102.2549195918</v>
      </c>
      <c r="AK23" s="100">
        <f t="shared" si="6"/>
        <v>1699102.2549195918</v>
      </c>
      <c r="AL23" s="100">
        <f t="shared" si="6"/>
        <v>1699102.2549195918</v>
      </c>
      <c r="AM23" s="100">
        <f t="shared" si="6"/>
        <v>1699102.2549195918</v>
      </c>
      <c r="AN23" s="100">
        <f t="shared" si="6"/>
        <v>1699102.2549195918</v>
      </c>
      <c r="AO23" s="100">
        <f t="shared" si="6"/>
        <v>1871080.7760002455</v>
      </c>
      <c r="AP23" s="100">
        <f t="shared" si="6"/>
        <v>1871080.7760002455</v>
      </c>
      <c r="AQ23" s="100">
        <f t="shared" si="6"/>
        <v>1871080.7760002455</v>
      </c>
      <c r="AR23" s="100">
        <f t="shared" si="6"/>
        <v>1871080.7760002455</v>
      </c>
      <c r="AS23" s="100">
        <f t="shared" si="6"/>
        <v>1699102.2549195918</v>
      </c>
      <c r="AT23" s="100">
        <f t="shared" si="6"/>
        <v>1699102.2549195918</v>
      </c>
      <c r="AU23" s="100">
        <f t="shared" si="6"/>
        <v>1699102.2549195918</v>
      </c>
      <c r="AV23" s="100">
        <f t="shared" si="6"/>
        <v>1699102.2549195918</v>
      </c>
      <c r="AW23" s="100">
        <f t="shared" si="6"/>
        <v>1699102.2549195918</v>
      </c>
      <c r="AX23" s="100">
        <f t="shared" si="6"/>
        <v>0</v>
      </c>
      <c r="AY23" s="100">
        <f t="shared" si="6"/>
        <v>3398204.5098391837</v>
      </c>
      <c r="AZ23" s="139">
        <f t="shared" si="5"/>
        <v>84315267.011002675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83</v>
      </c>
      <c r="D27" s="124">
        <f>C$27-C$28+C$29</f>
        <v>83</v>
      </c>
      <c r="E27" s="124">
        <f t="shared" ref="E27:AY27" si="8">D27-D28+D29</f>
        <v>82</v>
      </c>
      <c r="F27" s="124">
        <f t="shared" si="8"/>
        <v>80</v>
      </c>
      <c r="G27" s="124">
        <f t="shared" si="8"/>
        <v>80</v>
      </c>
      <c r="H27" s="124">
        <f t="shared" si="8"/>
        <v>80</v>
      </c>
      <c r="I27" s="124">
        <f t="shared" si="8"/>
        <v>80</v>
      </c>
      <c r="J27" s="124">
        <f t="shared" si="8"/>
        <v>83</v>
      </c>
      <c r="K27" s="124">
        <f t="shared" si="8"/>
        <v>83</v>
      </c>
      <c r="L27" s="124">
        <f t="shared" si="8"/>
        <v>83</v>
      </c>
      <c r="M27" s="124">
        <f t="shared" si="8"/>
        <v>83</v>
      </c>
      <c r="N27" s="124">
        <f t="shared" si="8"/>
        <v>83</v>
      </c>
      <c r="O27" s="124">
        <f t="shared" si="8"/>
        <v>83</v>
      </c>
      <c r="P27" s="124">
        <f t="shared" si="8"/>
        <v>83</v>
      </c>
      <c r="Q27" s="124">
        <f t="shared" si="8"/>
        <v>83</v>
      </c>
      <c r="R27" s="124">
        <f t="shared" si="8"/>
        <v>80</v>
      </c>
      <c r="S27" s="124">
        <f t="shared" si="8"/>
        <v>80</v>
      </c>
      <c r="T27" s="124">
        <f t="shared" si="8"/>
        <v>80</v>
      </c>
      <c r="U27" s="124">
        <f t="shared" si="8"/>
        <v>80</v>
      </c>
      <c r="V27" s="124">
        <f t="shared" si="8"/>
        <v>83</v>
      </c>
      <c r="W27" s="124">
        <f t="shared" si="8"/>
        <v>83</v>
      </c>
      <c r="X27" s="124">
        <f t="shared" si="8"/>
        <v>83</v>
      </c>
      <c r="Y27" s="124">
        <f t="shared" si="8"/>
        <v>83</v>
      </c>
      <c r="Z27" s="124">
        <f t="shared" si="8"/>
        <v>83</v>
      </c>
      <c r="AA27" s="124">
        <f t="shared" si="8"/>
        <v>83</v>
      </c>
      <c r="AB27" s="124">
        <f t="shared" si="8"/>
        <v>83</v>
      </c>
      <c r="AC27" s="124">
        <f t="shared" si="8"/>
        <v>83</v>
      </c>
      <c r="AD27" s="124">
        <f t="shared" si="8"/>
        <v>112</v>
      </c>
      <c r="AE27" s="124">
        <f t="shared" si="8"/>
        <v>49</v>
      </c>
      <c r="AF27" s="124">
        <f t="shared" si="8"/>
        <v>80</v>
      </c>
      <c r="AG27" s="124">
        <f t="shared" si="8"/>
        <v>80</v>
      </c>
      <c r="AH27" s="124">
        <f t="shared" si="8"/>
        <v>83</v>
      </c>
      <c r="AI27" s="124">
        <f t="shared" si="8"/>
        <v>83</v>
      </c>
      <c r="AJ27" s="124">
        <f t="shared" si="8"/>
        <v>83</v>
      </c>
      <c r="AK27" s="124">
        <f t="shared" si="8"/>
        <v>83</v>
      </c>
      <c r="AL27" s="124">
        <f t="shared" si="8"/>
        <v>83</v>
      </c>
      <c r="AM27" s="124">
        <f t="shared" si="8"/>
        <v>83</v>
      </c>
      <c r="AN27" s="124">
        <f t="shared" si="8"/>
        <v>83</v>
      </c>
      <c r="AO27" s="124">
        <f t="shared" si="8"/>
        <v>83</v>
      </c>
      <c r="AP27" s="124">
        <f t="shared" si="8"/>
        <v>80</v>
      </c>
      <c r="AQ27" s="124">
        <f t="shared" si="8"/>
        <v>80</v>
      </c>
      <c r="AR27" s="124">
        <f t="shared" si="8"/>
        <v>80</v>
      </c>
      <c r="AS27" s="124">
        <f t="shared" si="8"/>
        <v>80</v>
      </c>
      <c r="AT27" s="124">
        <f t="shared" si="8"/>
        <v>83</v>
      </c>
      <c r="AU27" s="124">
        <f t="shared" si="8"/>
        <v>83</v>
      </c>
      <c r="AV27" s="124">
        <f t="shared" si="8"/>
        <v>83</v>
      </c>
      <c r="AW27" s="124">
        <f t="shared" si="8"/>
        <v>83</v>
      </c>
      <c r="AX27" s="124">
        <f t="shared" si="8"/>
        <v>83</v>
      </c>
      <c r="AY27" s="164">
        <f t="shared" si="8"/>
        <v>112</v>
      </c>
      <c r="AZ27" s="106"/>
    </row>
    <row r="28" spans="1:52">
      <c r="B28" s="165" t="s">
        <v>310</v>
      </c>
      <c r="C28" s="110">
        <v>29</v>
      </c>
      <c r="D28" s="110">
        <v>30</v>
      </c>
      <c r="E28" s="110">
        <v>32</v>
      </c>
      <c r="F28" s="110">
        <v>32</v>
      </c>
      <c r="G28" s="110">
        <v>32</v>
      </c>
      <c r="H28" s="110">
        <v>32</v>
      </c>
      <c r="I28" s="110">
        <v>29</v>
      </c>
      <c r="J28" s="110">
        <v>29</v>
      </c>
      <c r="K28" s="110">
        <v>29</v>
      </c>
      <c r="L28" s="110">
        <v>29</v>
      </c>
      <c r="M28" s="110">
        <v>29</v>
      </c>
      <c r="N28" s="110">
        <v>29</v>
      </c>
      <c r="O28" s="110">
        <v>29</v>
      </c>
      <c r="P28" s="110">
        <v>29</v>
      </c>
      <c r="Q28" s="110">
        <v>32</v>
      </c>
      <c r="R28" s="110">
        <v>32</v>
      </c>
      <c r="S28" s="110">
        <v>32</v>
      </c>
      <c r="T28" s="110">
        <v>32</v>
      </c>
      <c r="U28" s="110">
        <v>29</v>
      </c>
      <c r="V28" s="110">
        <v>29</v>
      </c>
      <c r="W28" s="110">
        <v>29</v>
      </c>
      <c r="X28" s="110">
        <v>29</v>
      </c>
      <c r="Y28" s="110">
        <v>29</v>
      </c>
      <c r="Z28" s="110">
        <v>29</v>
      </c>
      <c r="AA28" s="110">
        <v>29</v>
      </c>
      <c r="AB28" s="110">
        <v>29</v>
      </c>
      <c r="AC28" s="110">
        <v>0</v>
      </c>
      <c r="AD28" s="110">
        <v>63</v>
      </c>
      <c r="AE28" s="110">
        <v>32</v>
      </c>
      <c r="AF28" s="110">
        <v>32</v>
      </c>
      <c r="AG28" s="110">
        <v>29</v>
      </c>
      <c r="AH28" s="110">
        <v>29</v>
      </c>
      <c r="AI28" s="110">
        <v>29</v>
      </c>
      <c r="AJ28" s="110">
        <v>29</v>
      </c>
      <c r="AK28" s="110">
        <v>29</v>
      </c>
      <c r="AL28" s="110">
        <v>29</v>
      </c>
      <c r="AM28" s="110">
        <v>29</v>
      </c>
      <c r="AN28" s="110">
        <v>29</v>
      </c>
      <c r="AO28" s="110">
        <v>32</v>
      </c>
      <c r="AP28" s="110">
        <v>32</v>
      </c>
      <c r="AQ28" s="110">
        <v>32</v>
      </c>
      <c r="AR28" s="110">
        <v>32</v>
      </c>
      <c r="AS28" s="110">
        <v>29</v>
      </c>
      <c r="AT28" s="110">
        <v>29</v>
      </c>
      <c r="AU28" s="110">
        <v>29</v>
      </c>
      <c r="AV28" s="110">
        <v>29</v>
      </c>
      <c r="AW28" s="110">
        <v>29</v>
      </c>
      <c r="AX28" s="110">
        <v>0</v>
      </c>
      <c r="AY28" s="166">
        <v>57</v>
      </c>
      <c r="AZ28" s="106"/>
    </row>
    <row r="29" spans="1:52">
      <c r="B29" s="136" t="s">
        <v>311</v>
      </c>
      <c r="C29" s="125">
        <v>29</v>
      </c>
      <c r="D29" s="125">
        <f>C$28</f>
        <v>29</v>
      </c>
      <c r="E29" s="125">
        <f t="shared" ref="E29:AY29" si="9">D$28</f>
        <v>30</v>
      </c>
      <c r="F29" s="125">
        <f t="shared" si="9"/>
        <v>32</v>
      </c>
      <c r="G29" s="125">
        <f t="shared" si="9"/>
        <v>32</v>
      </c>
      <c r="H29" s="125">
        <f t="shared" si="9"/>
        <v>32</v>
      </c>
      <c r="I29" s="125">
        <f t="shared" si="9"/>
        <v>32</v>
      </c>
      <c r="J29" s="125">
        <f t="shared" si="9"/>
        <v>29</v>
      </c>
      <c r="K29" s="125">
        <f t="shared" si="9"/>
        <v>29</v>
      </c>
      <c r="L29" s="125">
        <f t="shared" si="9"/>
        <v>29</v>
      </c>
      <c r="M29" s="125">
        <f t="shared" si="9"/>
        <v>29</v>
      </c>
      <c r="N29" s="125">
        <f t="shared" si="9"/>
        <v>29</v>
      </c>
      <c r="O29" s="125">
        <f t="shared" si="9"/>
        <v>29</v>
      </c>
      <c r="P29" s="125">
        <f t="shared" si="9"/>
        <v>29</v>
      </c>
      <c r="Q29" s="125">
        <f t="shared" si="9"/>
        <v>29</v>
      </c>
      <c r="R29" s="125">
        <f t="shared" si="9"/>
        <v>32</v>
      </c>
      <c r="S29" s="125">
        <f t="shared" si="9"/>
        <v>32</v>
      </c>
      <c r="T29" s="125">
        <f t="shared" si="9"/>
        <v>32</v>
      </c>
      <c r="U29" s="125">
        <f t="shared" si="9"/>
        <v>32</v>
      </c>
      <c r="V29" s="125">
        <f t="shared" si="9"/>
        <v>29</v>
      </c>
      <c r="W29" s="125">
        <f t="shared" si="9"/>
        <v>29</v>
      </c>
      <c r="X29" s="125">
        <f t="shared" si="9"/>
        <v>29</v>
      </c>
      <c r="Y29" s="125">
        <f t="shared" si="9"/>
        <v>29</v>
      </c>
      <c r="Z29" s="125">
        <f t="shared" si="9"/>
        <v>29</v>
      </c>
      <c r="AA29" s="125">
        <f t="shared" si="9"/>
        <v>29</v>
      </c>
      <c r="AB29" s="125">
        <f t="shared" si="9"/>
        <v>29</v>
      </c>
      <c r="AC29" s="125">
        <f t="shared" si="9"/>
        <v>29</v>
      </c>
      <c r="AD29" s="125">
        <f t="shared" si="9"/>
        <v>0</v>
      </c>
      <c r="AE29" s="125">
        <f t="shared" si="9"/>
        <v>63</v>
      </c>
      <c r="AF29" s="125">
        <f t="shared" si="9"/>
        <v>32</v>
      </c>
      <c r="AG29" s="125">
        <f t="shared" si="9"/>
        <v>32</v>
      </c>
      <c r="AH29" s="125">
        <f t="shared" si="9"/>
        <v>29</v>
      </c>
      <c r="AI29" s="125">
        <f t="shared" si="9"/>
        <v>29</v>
      </c>
      <c r="AJ29" s="125">
        <f t="shared" si="9"/>
        <v>29</v>
      </c>
      <c r="AK29" s="125">
        <f t="shared" si="9"/>
        <v>29</v>
      </c>
      <c r="AL29" s="125">
        <f t="shared" si="9"/>
        <v>29</v>
      </c>
      <c r="AM29" s="125">
        <f t="shared" si="9"/>
        <v>29</v>
      </c>
      <c r="AN29" s="125">
        <f t="shared" si="9"/>
        <v>29</v>
      </c>
      <c r="AO29" s="125">
        <f t="shared" si="9"/>
        <v>29</v>
      </c>
      <c r="AP29" s="125">
        <f t="shared" si="9"/>
        <v>32</v>
      </c>
      <c r="AQ29" s="125">
        <f t="shared" si="9"/>
        <v>32</v>
      </c>
      <c r="AR29" s="125">
        <f t="shared" si="9"/>
        <v>32</v>
      </c>
      <c r="AS29" s="125">
        <f t="shared" si="9"/>
        <v>32</v>
      </c>
      <c r="AT29" s="125">
        <f t="shared" si="9"/>
        <v>29</v>
      </c>
      <c r="AU29" s="125">
        <f t="shared" si="9"/>
        <v>29</v>
      </c>
      <c r="AV29" s="125">
        <f t="shared" si="9"/>
        <v>29</v>
      </c>
      <c r="AW29" s="125">
        <f t="shared" si="9"/>
        <v>29</v>
      </c>
      <c r="AX29" s="125">
        <f t="shared" si="9"/>
        <v>29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830</v>
      </c>
      <c r="E30" s="117">
        <f t="shared" ref="E30:AY30" si="10">E$27*$B$30</f>
        <v>820</v>
      </c>
      <c r="F30" s="117">
        <f t="shared" si="10"/>
        <v>800</v>
      </c>
      <c r="G30" s="117">
        <f t="shared" si="10"/>
        <v>800</v>
      </c>
      <c r="H30" s="117">
        <f t="shared" si="10"/>
        <v>800</v>
      </c>
      <c r="I30" s="117">
        <f t="shared" si="10"/>
        <v>800</v>
      </c>
      <c r="J30" s="117">
        <f t="shared" si="10"/>
        <v>830</v>
      </c>
      <c r="K30" s="117">
        <f t="shared" si="10"/>
        <v>830</v>
      </c>
      <c r="L30" s="117">
        <f t="shared" si="10"/>
        <v>830</v>
      </c>
      <c r="M30" s="117">
        <f t="shared" si="10"/>
        <v>830</v>
      </c>
      <c r="N30" s="117">
        <f t="shared" si="10"/>
        <v>830</v>
      </c>
      <c r="O30" s="117">
        <f t="shared" si="10"/>
        <v>830</v>
      </c>
      <c r="P30" s="117">
        <f t="shared" si="10"/>
        <v>830</v>
      </c>
      <c r="Q30" s="117">
        <f t="shared" si="10"/>
        <v>830</v>
      </c>
      <c r="R30" s="117">
        <f>R$27*$B$30</f>
        <v>800</v>
      </c>
      <c r="S30" s="117">
        <f t="shared" si="10"/>
        <v>800</v>
      </c>
      <c r="T30" s="117">
        <f t="shared" si="10"/>
        <v>800</v>
      </c>
      <c r="U30" s="117">
        <f t="shared" si="10"/>
        <v>800</v>
      </c>
      <c r="V30" s="117">
        <f t="shared" si="10"/>
        <v>830</v>
      </c>
      <c r="W30" s="117">
        <f t="shared" si="10"/>
        <v>830</v>
      </c>
      <c r="X30" s="117">
        <f t="shared" si="10"/>
        <v>830</v>
      </c>
      <c r="Y30" s="117">
        <f t="shared" si="10"/>
        <v>830</v>
      </c>
      <c r="Z30" s="117">
        <f t="shared" si="10"/>
        <v>830</v>
      </c>
      <c r="AA30" s="117">
        <f t="shared" si="10"/>
        <v>830</v>
      </c>
      <c r="AB30" s="117">
        <f t="shared" si="10"/>
        <v>830</v>
      </c>
      <c r="AC30" s="117">
        <f t="shared" si="10"/>
        <v>830</v>
      </c>
      <c r="AD30" s="117">
        <f t="shared" si="10"/>
        <v>1120</v>
      </c>
      <c r="AE30" s="117">
        <f>AE$27*$B$30</f>
        <v>490</v>
      </c>
      <c r="AF30" s="117">
        <f t="shared" si="10"/>
        <v>800</v>
      </c>
      <c r="AG30" s="117">
        <f t="shared" si="10"/>
        <v>800</v>
      </c>
      <c r="AH30" s="117">
        <f t="shared" si="10"/>
        <v>830</v>
      </c>
      <c r="AI30" s="117">
        <f t="shared" si="10"/>
        <v>830</v>
      </c>
      <c r="AJ30" s="117">
        <f t="shared" si="10"/>
        <v>830</v>
      </c>
      <c r="AK30" s="117">
        <f t="shared" si="10"/>
        <v>830</v>
      </c>
      <c r="AL30" s="117">
        <f t="shared" si="10"/>
        <v>830</v>
      </c>
      <c r="AM30" s="117">
        <f t="shared" si="10"/>
        <v>830</v>
      </c>
      <c r="AN30" s="117">
        <f t="shared" si="10"/>
        <v>830</v>
      </c>
      <c r="AO30" s="117">
        <f t="shared" si="10"/>
        <v>830</v>
      </c>
      <c r="AP30" s="117">
        <f t="shared" si="10"/>
        <v>800</v>
      </c>
      <c r="AQ30" s="117">
        <f t="shared" si="10"/>
        <v>800</v>
      </c>
      <c r="AR30" s="117">
        <f t="shared" si="10"/>
        <v>800</v>
      </c>
      <c r="AS30" s="117">
        <f t="shared" si="10"/>
        <v>800</v>
      </c>
      <c r="AT30" s="117">
        <f t="shared" si="10"/>
        <v>830</v>
      </c>
      <c r="AU30" s="117">
        <f t="shared" si="10"/>
        <v>830</v>
      </c>
      <c r="AV30" s="117">
        <f t="shared" si="10"/>
        <v>830</v>
      </c>
      <c r="AW30" s="117">
        <f t="shared" si="10"/>
        <v>830</v>
      </c>
      <c r="AX30" s="117">
        <f t="shared" si="10"/>
        <v>830</v>
      </c>
      <c r="AY30" s="117">
        <f t="shared" si="10"/>
        <v>1120</v>
      </c>
      <c r="AZ30" s="141">
        <f t="shared" si="5"/>
        <v>39650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310.94260837080498</v>
      </c>
      <c r="E33" s="124">
        <f>E$21*shipping_manufacturing!$H$27/100</f>
        <v>341.06995925320479</v>
      </c>
      <c r="F33" s="124">
        <f>F$21*shipping_manufacturing!$H$27/100</f>
        <v>341.06995925320479</v>
      </c>
      <c r="G33" s="124">
        <f>G$21*shipping_manufacturing!$H$27/100</f>
        <v>341.06995925320479</v>
      </c>
      <c r="H33" s="124">
        <f>H$21*shipping_manufacturing!$H$27/100</f>
        <v>341.06995925320479</v>
      </c>
      <c r="I33" s="124">
        <f>I$21*shipping_manufacturing!$H$27/100</f>
        <v>309.72085453801782</v>
      </c>
      <c r="J33" s="124">
        <f>J$21*shipping_manufacturing!$H$27/100</f>
        <v>309.72085453801782</v>
      </c>
      <c r="K33" s="124">
        <f>K$21*shipping_manufacturing!$H$27/100</f>
        <v>309.72085453801782</v>
      </c>
      <c r="L33" s="124">
        <f>L$21*shipping_manufacturing!$H$27/100</f>
        <v>309.72085453801782</v>
      </c>
      <c r="M33" s="124">
        <f>M$21*shipping_manufacturing!$H$27/100</f>
        <v>309.72085453801782</v>
      </c>
      <c r="N33" s="124">
        <f>N$21*shipping_manufacturing!$H$27/100</f>
        <v>309.72085453801782</v>
      </c>
      <c r="O33" s="124">
        <f>O$21*shipping_manufacturing!$H$27/100</f>
        <v>309.72085453801782</v>
      </c>
      <c r="P33" s="124">
        <f>P$21*shipping_manufacturing!$H$27/100</f>
        <v>309.72085453801782</v>
      </c>
      <c r="Q33" s="124">
        <f>Q$21*shipping_manufacturing!$H$27/100</f>
        <v>341.06995925320479</v>
      </c>
      <c r="R33" s="124">
        <f>R$21*shipping_manufacturing!$H$27/100</f>
        <v>341.06995925320479</v>
      </c>
      <c r="S33" s="124">
        <f>S$21*shipping_manufacturing!$H$27/100</f>
        <v>341.06995925320479</v>
      </c>
      <c r="T33" s="124">
        <f>T$21*shipping_manufacturing!$H$27/100</f>
        <v>341.06995925320479</v>
      </c>
      <c r="U33" s="124">
        <f>U$21*shipping_manufacturing!$H$27/100</f>
        <v>309.72085453801782</v>
      </c>
      <c r="V33" s="124">
        <f>V$21*shipping_manufacturing!$H$27/100</f>
        <v>309.72085453801782</v>
      </c>
      <c r="W33" s="124">
        <f>W$21*shipping_manufacturing!$H$27/100</f>
        <v>309.72085453801782</v>
      </c>
      <c r="X33" s="124">
        <f>X$21*shipping_manufacturing!$H$27/100</f>
        <v>309.72085453801782</v>
      </c>
      <c r="Y33" s="124">
        <f>Y$21*shipping_manufacturing!$H$27/100</f>
        <v>309.72085453801782</v>
      </c>
      <c r="Z33" s="124">
        <f>Z$21*shipping_manufacturing!$H$27/100</f>
        <v>309.72085453801782</v>
      </c>
      <c r="AA33" s="124">
        <f>AA$21*shipping_manufacturing!$H$27/100</f>
        <v>309.72085453801782</v>
      </c>
      <c r="AB33" s="124">
        <f>AB$21*shipping_manufacturing!$H$27/100</f>
        <v>309.72085453801782</v>
      </c>
      <c r="AC33" s="124">
        <f>AC$21*shipping_manufacturing!$H$27/100</f>
        <v>0</v>
      </c>
      <c r="AD33" s="124">
        <f>AD$21*shipping_manufacturing!$H$27/100</f>
        <v>682.13991850640957</v>
      </c>
      <c r="AE33" s="124">
        <f>AE$21*shipping_manufacturing!$H$27/100</f>
        <v>341.06995925320479</v>
      </c>
      <c r="AF33" s="124">
        <f>AF$21*shipping_manufacturing!$H$27/100</f>
        <v>341.06995925320479</v>
      </c>
      <c r="AG33" s="124">
        <f>AG$21*shipping_manufacturing!$H$27/100</f>
        <v>309.72085453801782</v>
      </c>
      <c r="AH33" s="124">
        <f>AH$21*shipping_manufacturing!$H$27/100</f>
        <v>309.72085453801782</v>
      </c>
      <c r="AI33" s="124">
        <f>AI$21*shipping_manufacturing!$H$27/100</f>
        <v>309.72085453801782</v>
      </c>
      <c r="AJ33" s="124">
        <f>AJ$21*shipping_manufacturing!$H$27/100</f>
        <v>309.72085453801782</v>
      </c>
      <c r="AK33" s="124">
        <f>AK$21*shipping_manufacturing!$H$27/100</f>
        <v>309.72085453801782</v>
      </c>
      <c r="AL33" s="124">
        <f>AL$21*shipping_manufacturing!$H$27/100</f>
        <v>309.72085453801782</v>
      </c>
      <c r="AM33" s="124">
        <f>AM$21*shipping_manufacturing!$H$27/100</f>
        <v>309.72085453801782</v>
      </c>
      <c r="AN33" s="124">
        <f>AN$21*shipping_manufacturing!$H$27/100</f>
        <v>309.72085453801782</v>
      </c>
      <c r="AO33" s="124">
        <f>AO$21*shipping_manufacturing!$H$27/100</f>
        <v>341.06995925320479</v>
      </c>
      <c r="AP33" s="124">
        <f>AP$21*shipping_manufacturing!$H$27/100</f>
        <v>341.06995925320479</v>
      </c>
      <c r="AQ33" s="124">
        <f>AQ$21*shipping_manufacturing!$H$27/100</f>
        <v>341.06995925320479</v>
      </c>
      <c r="AR33" s="124">
        <f>AR$21*shipping_manufacturing!$H$27/100</f>
        <v>341.06995925320479</v>
      </c>
      <c r="AS33" s="124">
        <f>AS$21*shipping_manufacturing!$H$27/100</f>
        <v>309.72085453801782</v>
      </c>
      <c r="AT33" s="124">
        <f>AT$21*shipping_manufacturing!$H$27/100</f>
        <v>309.72085453801782</v>
      </c>
      <c r="AU33" s="124">
        <f>AU$21*shipping_manufacturing!$H$27/100</f>
        <v>309.72085453801782</v>
      </c>
      <c r="AV33" s="124">
        <f>AV$21*shipping_manufacturing!$H$27/100</f>
        <v>309.72085453801782</v>
      </c>
      <c r="AW33" s="124">
        <f>AW$21*shipping_manufacturing!$H$27/100</f>
        <v>309.72085453801782</v>
      </c>
      <c r="AX33" s="124">
        <f>AX$21*shipping_manufacturing!$H$27/100</f>
        <v>0</v>
      </c>
      <c r="AY33" s="124">
        <f>AY$21*shipping_manufacturing!$H$27/100</f>
        <v>619.44170907603564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343</v>
      </c>
      <c r="C35" s="110"/>
      <c r="D35" s="110">
        <f>SUM(D33:D34)</f>
        <v>310.94260837080498</v>
      </c>
      <c r="E35" s="110">
        <f t="shared" ref="E35:AY35" si="11">SUM(E33:E34)</f>
        <v>341.06995925320479</v>
      </c>
      <c r="F35" s="110">
        <f t="shared" si="11"/>
        <v>341.06995925320479</v>
      </c>
      <c r="G35" s="110">
        <f t="shared" si="11"/>
        <v>341.06995925320479</v>
      </c>
      <c r="H35" s="110">
        <f t="shared" si="11"/>
        <v>341.06995925320479</v>
      </c>
      <c r="I35" s="110">
        <f t="shared" si="11"/>
        <v>309.72085453801782</v>
      </c>
      <c r="J35" s="110">
        <f t="shared" si="11"/>
        <v>309.72085453801782</v>
      </c>
      <c r="K35" s="110">
        <f t="shared" si="11"/>
        <v>309.72085453801782</v>
      </c>
      <c r="L35" s="110">
        <f t="shared" si="11"/>
        <v>309.72085453801782</v>
      </c>
      <c r="M35" s="110">
        <f t="shared" si="11"/>
        <v>309.72085453801782</v>
      </c>
      <c r="N35" s="110">
        <f t="shared" si="11"/>
        <v>309.72085453801782</v>
      </c>
      <c r="O35" s="110">
        <f t="shared" si="11"/>
        <v>309.72085453801782</v>
      </c>
      <c r="P35" s="110">
        <f t="shared" si="11"/>
        <v>309.72085453801782</v>
      </c>
      <c r="Q35" s="110">
        <f t="shared" si="11"/>
        <v>341.06995925320479</v>
      </c>
      <c r="R35" s="110">
        <f t="shared" si="11"/>
        <v>341.06995925320479</v>
      </c>
      <c r="S35" s="110">
        <f t="shared" si="11"/>
        <v>341.06995925320479</v>
      </c>
      <c r="T35" s="110">
        <f t="shared" si="11"/>
        <v>341.06995925320479</v>
      </c>
      <c r="U35" s="110">
        <f t="shared" si="11"/>
        <v>309.72085453801782</v>
      </c>
      <c r="V35" s="110">
        <f t="shared" si="11"/>
        <v>309.72085453801782</v>
      </c>
      <c r="W35" s="110">
        <f t="shared" si="11"/>
        <v>309.72085453801782</v>
      </c>
      <c r="X35" s="110">
        <f t="shared" si="11"/>
        <v>309.72085453801782</v>
      </c>
      <c r="Y35" s="110">
        <f t="shared" si="11"/>
        <v>309.72085453801782</v>
      </c>
      <c r="Z35" s="110">
        <f t="shared" si="11"/>
        <v>309.72085453801782</v>
      </c>
      <c r="AA35" s="110">
        <f t="shared" si="11"/>
        <v>309.72085453801782</v>
      </c>
      <c r="AB35" s="110">
        <f t="shared" si="11"/>
        <v>309.72085453801782</v>
      </c>
      <c r="AC35" s="110">
        <f t="shared" si="11"/>
        <v>0</v>
      </c>
      <c r="AD35" s="110">
        <f t="shared" si="11"/>
        <v>682.13991850640957</v>
      </c>
      <c r="AE35" s="110">
        <f t="shared" si="11"/>
        <v>341.06995925320479</v>
      </c>
      <c r="AF35" s="110">
        <f t="shared" si="11"/>
        <v>341.06995925320479</v>
      </c>
      <c r="AG35" s="110">
        <f t="shared" si="11"/>
        <v>309.72085453801782</v>
      </c>
      <c r="AH35" s="110">
        <f t="shared" si="11"/>
        <v>309.72085453801782</v>
      </c>
      <c r="AI35" s="110">
        <f t="shared" si="11"/>
        <v>309.72085453801782</v>
      </c>
      <c r="AJ35" s="110">
        <f t="shared" si="11"/>
        <v>309.72085453801782</v>
      </c>
      <c r="AK35" s="110">
        <f t="shared" si="11"/>
        <v>309.72085453801782</v>
      </c>
      <c r="AL35" s="110">
        <f t="shared" si="11"/>
        <v>309.72085453801782</v>
      </c>
      <c r="AM35" s="110">
        <f t="shared" si="11"/>
        <v>309.72085453801782</v>
      </c>
      <c r="AN35" s="110">
        <f t="shared" si="11"/>
        <v>309.72085453801782</v>
      </c>
      <c r="AO35" s="110">
        <f t="shared" si="11"/>
        <v>341.06995925320479</v>
      </c>
      <c r="AP35" s="110">
        <f t="shared" si="11"/>
        <v>341.06995925320479</v>
      </c>
      <c r="AQ35" s="110">
        <f t="shared" si="11"/>
        <v>341.06995925320479</v>
      </c>
      <c r="AR35" s="110">
        <f t="shared" si="11"/>
        <v>341.06995925320479</v>
      </c>
      <c r="AS35" s="110">
        <f t="shared" si="11"/>
        <v>309.72085453801782</v>
      </c>
      <c r="AT35" s="110">
        <f t="shared" si="11"/>
        <v>309.72085453801782</v>
      </c>
      <c r="AU35" s="110">
        <f t="shared" si="11"/>
        <v>309.72085453801782</v>
      </c>
      <c r="AV35" s="110">
        <f t="shared" si="11"/>
        <v>309.72085453801782</v>
      </c>
      <c r="AW35" s="110">
        <f t="shared" si="11"/>
        <v>309.72085453801782</v>
      </c>
      <c r="AX35" s="110">
        <f t="shared" si="11"/>
        <v>0</v>
      </c>
      <c r="AY35" s="110">
        <f t="shared" si="11"/>
        <v>619.44170907603564</v>
      </c>
    </row>
    <row r="36" spans="1:52">
      <c r="A36" s="110"/>
      <c r="B36" s="165" t="s">
        <v>344</v>
      </c>
      <c r="C36" s="110"/>
      <c r="D36" s="110">
        <v>310.94260837080498</v>
      </c>
      <c r="E36" s="110">
        <v>341.06995925320479</v>
      </c>
      <c r="F36" s="110">
        <v>341.06995925320479</v>
      </c>
      <c r="G36" s="110">
        <v>341.06995925320479</v>
      </c>
      <c r="H36" s="110">
        <v>341.06995925320479</v>
      </c>
      <c r="I36" s="110">
        <v>309.72085453801782</v>
      </c>
      <c r="J36" s="110">
        <v>309.72085453801782</v>
      </c>
      <c r="K36" s="110">
        <v>309.72085453801782</v>
      </c>
      <c r="L36" s="110">
        <v>309.72085453801782</v>
      </c>
      <c r="M36" s="110">
        <v>309.72085453801782</v>
      </c>
      <c r="N36" s="110">
        <v>309.72085453801782</v>
      </c>
      <c r="O36" s="110">
        <v>309.72085453801782</v>
      </c>
      <c r="P36" s="110">
        <v>309.72085453801782</v>
      </c>
      <c r="Q36" s="110">
        <v>341.06995925320479</v>
      </c>
      <c r="R36" s="110">
        <v>341.06995925320479</v>
      </c>
      <c r="S36" s="110">
        <v>341.06995925320479</v>
      </c>
      <c r="T36" s="110">
        <v>341.06995925320479</v>
      </c>
      <c r="U36" s="110">
        <v>309.72085453801782</v>
      </c>
      <c r="V36" s="110">
        <v>309.72085453801782</v>
      </c>
      <c r="W36" s="110">
        <v>309.72085453801782</v>
      </c>
      <c r="X36" s="110">
        <v>309.72085453801782</v>
      </c>
      <c r="Y36" s="110">
        <v>309.72085453801782</v>
      </c>
      <c r="Z36" s="110">
        <v>309.72085453801782</v>
      </c>
      <c r="AA36" s="110">
        <v>309.72085453801782</v>
      </c>
      <c r="AB36" s="110">
        <v>309.72085453801782</v>
      </c>
      <c r="AC36" s="110"/>
      <c r="AD36" s="110">
        <v>682.13991850640957</v>
      </c>
      <c r="AE36" s="110">
        <v>341.06995925320479</v>
      </c>
      <c r="AF36" s="110">
        <v>341.06995925320479</v>
      </c>
      <c r="AG36" s="110">
        <v>309.72085453801782</v>
      </c>
      <c r="AH36" s="110">
        <v>309.72085453801782</v>
      </c>
      <c r="AI36" s="110">
        <v>309.72085453801782</v>
      </c>
      <c r="AJ36" s="110">
        <v>309.72085453801782</v>
      </c>
      <c r="AK36" s="110">
        <v>309.72085453801782</v>
      </c>
      <c r="AL36" s="110">
        <v>309.72085453801782</v>
      </c>
      <c r="AM36" s="110">
        <v>309.72085453801782</v>
      </c>
      <c r="AN36" s="110">
        <v>309.72085453801782</v>
      </c>
      <c r="AO36" s="110">
        <v>341.06995925320479</v>
      </c>
      <c r="AP36" s="110">
        <v>341.06995925320479</v>
      </c>
      <c r="AQ36" s="110">
        <v>341.06995925320479</v>
      </c>
      <c r="AR36" s="110">
        <v>341.06995925320479</v>
      </c>
      <c r="AS36" s="110">
        <v>309.72085453801782</v>
      </c>
      <c r="AT36" s="110">
        <v>309.72085453801782</v>
      </c>
      <c r="AU36" s="110">
        <v>309.72085453801782</v>
      </c>
      <c r="AV36" s="110">
        <v>309.72085453801782</v>
      </c>
      <c r="AW36" s="110">
        <v>309.72085453801782</v>
      </c>
      <c r="AX36" s="110"/>
      <c r="AY36" s="110">
        <v>619.44170907603564</v>
      </c>
    </row>
    <row r="37" spans="1:52">
      <c r="A37" s="110"/>
      <c r="B37" s="165" t="s">
        <v>345</v>
      </c>
      <c r="C37" s="110"/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>
        <v>0</v>
      </c>
      <c r="U37" s="110">
        <v>0</v>
      </c>
      <c r="V37" s="110">
        <v>0</v>
      </c>
      <c r="W37" s="110">
        <v>0</v>
      </c>
      <c r="X37" s="110">
        <v>0</v>
      </c>
      <c r="Y37" s="110">
        <v>0</v>
      </c>
      <c r="Z37" s="110">
        <v>0</v>
      </c>
      <c r="AA37" s="110">
        <v>0</v>
      </c>
      <c r="AB37" s="110">
        <v>0</v>
      </c>
      <c r="AC37" s="110"/>
      <c r="AD37" s="110">
        <v>0</v>
      </c>
      <c r="AE37" s="110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/>
      <c r="AY37" s="110">
        <v>0</v>
      </c>
    </row>
    <row r="38" spans="1:52">
      <c r="A38" s="110"/>
      <c r="B38" s="165" t="s">
        <v>346</v>
      </c>
      <c r="C38" s="110"/>
      <c r="D38" s="110">
        <v>11</v>
      </c>
      <c r="E38" s="110">
        <v>12</v>
      </c>
      <c r="F38" s="110">
        <v>12</v>
      </c>
      <c r="G38" s="110">
        <v>12</v>
      </c>
      <c r="H38" s="110">
        <v>12</v>
      </c>
      <c r="I38" s="110">
        <v>11</v>
      </c>
      <c r="J38" s="110">
        <v>11</v>
      </c>
      <c r="K38" s="110">
        <v>11</v>
      </c>
      <c r="L38" s="110">
        <v>11</v>
      </c>
      <c r="M38" s="110">
        <v>11</v>
      </c>
      <c r="N38" s="110">
        <v>11</v>
      </c>
      <c r="O38" s="110">
        <v>11</v>
      </c>
      <c r="P38" s="110">
        <v>11</v>
      </c>
      <c r="Q38" s="110">
        <v>12</v>
      </c>
      <c r="R38" s="110">
        <v>12</v>
      </c>
      <c r="S38" s="110">
        <v>12</v>
      </c>
      <c r="T38" s="110">
        <v>12</v>
      </c>
      <c r="U38" s="110">
        <v>11</v>
      </c>
      <c r="V38" s="110">
        <v>11</v>
      </c>
      <c r="W38" s="110">
        <v>11</v>
      </c>
      <c r="X38" s="110">
        <v>11</v>
      </c>
      <c r="Y38" s="110">
        <v>11</v>
      </c>
      <c r="Z38" s="110">
        <v>11</v>
      </c>
      <c r="AA38" s="110">
        <v>11</v>
      </c>
      <c r="AB38" s="110">
        <v>11</v>
      </c>
      <c r="AC38" s="110"/>
      <c r="AD38" s="110">
        <v>23</v>
      </c>
      <c r="AE38" s="110">
        <v>12</v>
      </c>
      <c r="AF38" s="110">
        <v>12</v>
      </c>
      <c r="AG38" s="110">
        <v>11</v>
      </c>
      <c r="AH38" s="110">
        <v>11</v>
      </c>
      <c r="AI38" s="110">
        <v>11</v>
      </c>
      <c r="AJ38" s="110">
        <v>11</v>
      </c>
      <c r="AK38" s="110">
        <v>11</v>
      </c>
      <c r="AL38" s="110">
        <v>11</v>
      </c>
      <c r="AM38" s="110">
        <v>11</v>
      </c>
      <c r="AN38" s="110">
        <v>11</v>
      </c>
      <c r="AO38" s="110">
        <v>12</v>
      </c>
      <c r="AP38" s="110">
        <v>12</v>
      </c>
      <c r="AQ38" s="110">
        <v>12</v>
      </c>
      <c r="AR38" s="110">
        <v>12</v>
      </c>
      <c r="AS38" s="110">
        <v>11</v>
      </c>
      <c r="AT38" s="110">
        <v>11</v>
      </c>
      <c r="AU38" s="110">
        <v>11</v>
      </c>
      <c r="AV38" s="110">
        <v>11</v>
      </c>
      <c r="AW38" s="110">
        <v>11</v>
      </c>
      <c r="AX38" s="110"/>
      <c r="AY38" s="110">
        <v>21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1</v>
      </c>
      <c r="F41" s="110">
        <v>2</v>
      </c>
      <c r="G41" s="110">
        <v>2</v>
      </c>
      <c r="H41" s="110">
        <v>1</v>
      </c>
      <c r="I41" s="110">
        <v>1</v>
      </c>
      <c r="J41" s="110">
        <v>1</v>
      </c>
      <c r="K41" s="110">
        <v>2</v>
      </c>
      <c r="L41" s="110">
        <v>1</v>
      </c>
      <c r="M41" s="110">
        <v>2</v>
      </c>
      <c r="N41" s="110">
        <v>1</v>
      </c>
      <c r="O41" s="110">
        <v>1</v>
      </c>
      <c r="P41" s="110">
        <v>1</v>
      </c>
      <c r="Q41" s="110">
        <v>1</v>
      </c>
      <c r="R41" s="110">
        <v>1</v>
      </c>
      <c r="S41" s="110">
        <v>1</v>
      </c>
      <c r="T41" s="110">
        <v>1</v>
      </c>
      <c r="U41" s="110">
        <v>2</v>
      </c>
      <c r="V41" s="110">
        <v>2</v>
      </c>
      <c r="W41" s="110">
        <v>1</v>
      </c>
      <c r="X41" s="110">
        <v>1</v>
      </c>
      <c r="Y41" s="110">
        <v>1</v>
      </c>
      <c r="Z41" s="110">
        <v>1</v>
      </c>
      <c r="AA41" s="110">
        <v>1</v>
      </c>
      <c r="AB41" s="110">
        <v>3</v>
      </c>
      <c r="AC41" s="110">
        <v>2</v>
      </c>
      <c r="AD41" s="110">
        <v>1</v>
      </c>
      <c r="AE41" s="110">
        <v>1</v>
      </c>
      <c r="AF41" s="110">
        <v>1</v>
      </c>
      <c r="AG41" s="110">
        <v>1</v>
      </c>
      <c r="AH41" s="110">
        <v>1</v>
      </c>
      <c r="AI41" s="110">
        <v>1</v>
      </c>
      <c r="AJ41" s="110">
        <v>2</v>
      </c>
      <c r="AK41" s="110">
        <v>2</v>
      </c>
      <c r="AL41" s="110">
        <v>1</v>
      </c>
      <c r="AM41" s="110">
        <v>1</v>
      </c>
      <c r="AN41" s="110">
        <v>1</v>
      </c>
      <c r="AO41" s="110">
        <v>1</v>
      </c>
      <c r="AP41" s="110">
        <v>1</v>
      </c>
      <c r="AQ41" s="110">
        <v>1</v>
      </c>
      <c r="AR41" s="110">
        <v>1</v>
      </c>
      <c r="AS41" s="110">
        <v>1</v>
      </c>
      <c r="AT41" s="110">
        <v>2</v>
      </c>
      <c r="AU41" s="110">
        <v>2</v>
      </c>
      <c r="AV41" s="110">
        <v>1</v>
      </c>
      <c r="AW41" s="110">
        <v>1</v>
      </c>
      <c r="AX41" s="110">
        <v>2</v>
      </c>
      <c r="AY41" s="110">
        <v>2</v>
      </c>
    </row>
    <row r="42" spans="1:52">
      <c r="A42" s="110"/>
      <c r="B42" s="178" t="s">
        <v>350</v>
      </c>
      <c r="C42" s="110"/>
      <c r="D42" s="110">
        <v>493020</v>
      </c>
      <c r="E42" s="110">
        <v>537840</v>
      </c>
      <c r="F42" s="110">
        <v>537840</v>
      </c>
      <c r="G42" s="110">
        <v>537840</v>
      </c>
      <c r="H42" s="110">
        <v>537840</v>
      </c>
      <c r="I42" s="110">
        <v>493020</v>
      </c>
      <c r="J42" s="110">
        <v>493020</v>
      </c>
      <c r="K42" s="110">
        <v>493020</v>
      </c>
      <c r="L42" s="110">
        <v>493020</v>
      </c>
      <c r="M42" s="110">
        <v>493020</v>
      </c>
      <c r="N42" s="110">
        <v>493020</v>
      </c>
      <c r="O42" s="110">
        <v>493020</v>
      </c>
      <c r="P42" s="110">
        <v>493020</v>
      </c>
      <c r="Q42" s="110">
        <v>537840</v>
      </c>
      <c r="R42" s="110">
        <v>537840</v>
      </c>
      <c r="S42" s="110">
        <v>537840</v>
      </c>
      <c r="T42" s="110">
        <v>537840</v>
      </c>
      <c r="U42" s="110">
        <v>493020</v>
      </c>
      <c r="V42" s="110">
        <v>493020</v>
      </c>
      <c r="W42" s="110">
        <v>493020</v>
      </c>
      <c r="X42" s="110">
        <v>493020</v>
      </c>
      <c r="Y42" s="110">
        <v>493020</v>
      </c>
      <c r="Z42" s="110">
        <v>493020</v>
      </c>
      <c r="AA42" s="110">
        <v>493020</v>
      </c>
      <c r="AB42" s="110">
        <v>493020</v>
      </c>
      <c r="AC42" s="110">
        <v>0</v>
      </c>
      <c r="AD42" s="110">
        <v>1030860</v>
      </c>
      <c r="AE42" s="110">
        <v>537840</v>
      </c>
      <c r="AF42" s="110">
        <v>537840</v>
      </c>
      <c r="AG42" s="110">
        <v>493020</v>
      </c>
      <c r="AH42" s="110">
        <v>493020</v>
      </c>
      <c r="AI42" s="110">
        <v>493020</v>
      </c>
      <c r="AJ42" s="110">
        <v>493020</v>
      </c>
      <c r="AK42" s="110">
        <v>493020</v>
      </c>
      <c r="AL42" s="110">
        <v>493020</v>
      </c>
      <c r="AM42" s="110">
        <v>493020</v>
      </c>
      <c r="AN42" s="110">
        <v>493020</v>
      </c>
      <c r="AO42" s="110">
        <v>537840</v>
      </c>
      <c r="AP42" s="110">
        <v>537840</v>
      </c>
      <c r="AQ42" s="110">
        <v>537840</v>
      </c>
      <c r="AR42" s="110">
        <v>537840</v>
      </c>
      <c r="AS42" s="110">
        <v>493020</v>
      </c>
      <c r="AT42" s="110">
        <v>493020</v>
      </c>
      <c r="AU42" s="110">
        <v>493020</v>
      </c>
      <c r="AV42" s="110">
        <v>493020</v>
      </c>
      <c r="AW42" s="110">
        <v>493020</v>
      </c>
      <c r="AX42" s="110">
        <v>0</v>
      </c>
      <c r="AY42" s="110">
        <v>941220</v>
      </c>
      <c r="AZ42" s="100">
        <f>SUM($D$42:$AY$42)</f>
        <v>24292440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541.95973787492278</v>
      </c>
      <c r="E44" s="124">
        <f>E$21*shipping_manufacturing!$H$28/100</f>
        <v>594.47042874691806</v>
      </c>
      <c r="F44" s="124">
        <f>F$21*shipping_manufacturing!$H$28/100</f>
        <v>594.47042874691806</v>
      </c>
      <c r="G44" s="124">
        <f>G$21*shipping_manufacturing!$H$28/100</f>
        <v>594.47042874691806</v>
      </c>
      <c r="H44" s="124">
        <f>H$21*shipping_manufacturing!$H$28/100</f>
        <v>594.47042874691806</v>
      </c>
      <c r="I44" s="124">
        <f>I$21*shipping_manufacturing!$H$28/100</f>
        <v>539.83027292177803</v>
      </c>
      <c r="J44" s="124">
        <f>J$21*shipping_manufacturing!$H$28/100</f>
        <v>539.83027292177803</v>
      </c>
      <c r="K44" s="124">
        <f>K$21*shipping_manufacturing!$H$28/100</f>
        <v>539.83027292177803</v>
      </c>
      <c r="L44" s="124">
        <f>L$21*shipping_manufacturing!$H$28/100</f>
        <v>539.83027292177803</v>
      </c>
      <c r="M44" s="124">
        <f>M$21*shipping_manufacturing!$H$28/100</f>
        <v>539.83027292177803</v>
      </c>
      <c r="N44" s="124">
        <f>N$21*shipping_manufacturing!$H$28/100</f>
        <v>539.83027292177803</v>
      </c>
      <c r="O44" s="124">
        <f>O$21*shipping_manufacturing!$H$28/100</f>
        <v>539.83027292177803</v>
      </c>
      <c r="P44" s="124">
        <f>P$21*shipping_manufacturing!$H$28/100</f>
        <v>539.83027292177803</v>
      </c>
      <c r="Q44" s="124">
        <f>Q$21*shipping_manufacturing!$H$28/100</f>
        <v>594.47042874691806</v>
      </c>
      <c r="R44" s="124">
        <f>R$21*shipping_manufacturing!$H$28/100</f>
        <v>594.47042874691806</v>
      </c>
      <c r="S44" s="124">
        <f>S$21*shipping_manufacturing!$H$28/100</f>
        <v>594.47042874691806</v>
      </c>
      <c r="T44" s="124">
        <f>T$21*shipping_manufacturing!$H$28/100</f>
        <v>594.47042874691806</v>
      </c>
      <c r="U44" s="124">
        <f>U$21*shipping_manufacturing!$H$28/100</f>
        <v>539.83027292177803</v>
      </c>
      <c r="V44" s="124">
        <f>V$21*shipping_manufacturing!$H$28/100</f>
        <v>539.83027292177803</v>
      </c>
      <c r="W44" s="124">
        <f>W$21*shipping_manufacturing!$H$28/100</f>
        <v>539.83027292177803</v>
      </c>
      <c r="X44" s="124">
        <f>X$21*shipping_manufacturing!$H$28/100</f>
        <v>539.83027292177803</v>
      </c>
      <c r="Y44" s="124">
        <f>Y$21*shipping_manufacturing!$H$28/100</f>
        <v>539.83027292177803</v>
      </c>
      <c r="Z44" s="124">
        <f>Z$21*shipping_manufacturing!$H$28/100</f>
        <v>539.83027292177803</v>
      </c>
      <c r="AA44" s="124">
        <f>AA$21*shipping_manufacturing!$H$28/100</f>
        <v>539.83027292177803</v>
      </c>
      <c r="AB44" s="124">
        <f>AB$21*shipping_manufacturing!$H$28/100</f>
        <v>539.83027292177803</v>
      </c>
      <c r="AC44" s="124">
        <f>AC$21*shipping_manufacturing!$H$28/100</f>
        <v>0</v>
      </c>
      <c r="AD44" s="124">
        <f>AD$21*shipping_manufacturing!$H$28/100</f>
        <v>1188.9408574938361</v>
      </c>
      <c r="AE44" s="124">
        <f>AE$21*shipping_manufacturing!$H$28/100</f>
        <v>594.47042874691806</v>
      </c>
      <c r="AF44" s="124">
        <f>AF$21*shipping_manufacturing!$H$28/100</f>
        <v>594.47042874691806</v>
      </c>
      <c r="AG44" s="124">
        <f>AG$21*shipping_manufacturing!$H$28/100</f>
        <v>539.83027292177803</v>
      </c>
      <c r="AH44" s="124">
        <f>AH$21*shipping_manufacturing!$H$28/100</f>
        <v>539.83027292177803</v>
      </c>
      <c r="AI44" s="124">
        <f>AI$21*shipping_manufacturing!$H$28/100</f>
        <v>539.83027292177803</v>
      </c>
      <c r="AJ44" s="124">
        <f>AJ$21*shipping_manufacturing!$H$28/100</f>
        <v>539.83027292177803</v>
      </c>
      <c r="AK44" s="124">
        <f>AK$21*shipping_manufacturing!$H$28/100</f>
        <v>539.83027292177803</v>
      </c>
      <c r="AL44" s="124">
        <f>AL$21*shipping_manufacturing!$H$28/100</f>
        <v>539.83027292177803</v>
      </c>
      <c r="AM44" s="124">
        <f>AM$21*shipping_manufacturing!$H$28/100</f>
        <v>539.83027292177803</v>
      </c>
      <c r="AN44" s="124">
        <f>AN$21*shipping_manufacturing!$H$28/100</f>
        <v>539.83027292177803</v>
      </c>
      <c r="AO44" s="124">
        <f>AO$21*shipping_manufacturing!$H$28/100</f>
        <v>594.47042874691806</v>
      </c>
      <c r="AP44" s="124">
        <f>AP$21*shipping_manufacturing!$H$28/100</f>
        <v>594.47042874691806</v>
      </c>
      <c r="AQ44" s="124">
        <f>AQ$21*shipping_manufacturing!$H$28/100</f>
        <v>594.47042874691806</v>
      </c>
      <c r="AR44" s="124">
        <f>AR$21*shipping_manufacturing!$H$28/100</f>
        <v>594.47042874691806</v>
      </c>
      <c r="AS44" s="124">
        <f>AS$21*shipping_manufacturing!$H$28/100</f>
        <v>539.83027292177803</v>
      </c>
      <c r="AT44" s="124">
        <f>AT$21*shipping_manufacturing!$H$28/100</f>
        <v>539.83027292177803</v>
      </c>
      <c r="AU44" s="124">
        <f>AU$21*shipping_manufacturing!$H$28/100</f>
        <v>539.83027292177803</v>
      </c>
      <c r="AV44" s="124">
        <f>AV$21*shipping_manufacturing!$H$28/100</f>
        <v>539.83027292177803</v>
      </c>
      <c r="AW44" s="124">
        <f>AW$21*shipping_manufacturing!$H$28/100</f>
        <v>539.83027292177803</v>
      </c>
      <c r="AX44" s="124">
        <f>AX$21*shipping_manufacturing!$H$28/100</f>
        <v>0</v>
      </c>
      <c r="AY44" s="124">
        <f>AY$21*shipping_manufacturing!$H$28/100</f>
        <v>1079.6605458435561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541.95973787492278</v>
      </c>
      <c r="E46" s="110">
        <f t="shared" ref="E46:AY46" si="14">SUM(E44:E45)</f>
        <v>594.47042874691806</v>
      </c>
      <c r="F46" s="110">
        <f t="shared" si="14"/>
        <v>594.47042874691806</v>
      </c>
      <c r="G46" s="110">
        <f t="shared" si="14"/>
        <v>594.47042874691806</v>
      </c>
      <c r="H46" s="110">
        <f t="shared" si="14"/>
        <v>594.47042874691806</v>
      </c>
      <c r="I46" s="110">
        <f t="shared" si="14"/>
        <v>539.83027292177803</v>
      </c>
      <c r="J46" s="110">
        <f t="shared" si="14"/>
        <v>539.83027292177803</v>
      </c>
      <c r="K46" s="110">
        <f t="shared" si="14"/>
        <v>539.83027292177803</v>
      </c>
      <c r="L46" s="110">
        <f t="shared" si="14"/>
        <v>539.83027292177803</v>
      </c>
      <c r="M46" s="110">
        <f t="shared" si="14"/>
        <v>539.83027292177803</v>
      </c>
      <c r="N46" s="110">
        <f t="shared" si="14"/>
        <v>539.83027292177803</v>
      </c>
      <c r="O46" s="110">
        <f t="shared" si="14"/>
        <v>539.83027292177803</v>
      </c>
      <c r="P46" s="110">
        <f t="shared" si="14"/>
        <v>539.83027292177803</v>
      </c>
      <c r="Q46" s="110">
        <f t="shared" si="14"/>
        <v>594.47042874691806</v>
      </c>
      <c r="R46" s="110">
        <f t="shared" si="14"/>
        <v>594.47042874691806</v>
      </c>
      <c r="S46" s="110">
        <f t="shared" si="14"/>
        <v>594.47042874691806</v>
      </c>
      <c r="T46" s="110">
        <f t="shared" si="14"/>
        <v>594.47042874691806</v>
      </c>
      <c r="U46" s="110">
        <f t="shared" si="14"/>
        <v>539.83027292177803</v>
      </c>
      <c r="V46" s="110">
        <f t="shared" si="14"/>
        <v>539.83027292177803</v>
      </c>
      <c r="W46" s="110">
        <f t="shared" si="14"/>
        <v>539.83027292177803</v>
      </c>
      <c r="X46" s="110">
        <f t="shared" si="14"/>
        <v>539.83027292177803</v>
      </c>
      <c r="Y46" s="110">
        <f t="shared" si="14"/>
        <v>539.83027292177803</v>
      </c>
      <c r="Z46" s="110">
        <f t="shared" si="14"/>
        <v>539.83027292177803</v>
      </c>
      <c r="AA46" s="110">
        <f t="shared" si="14"/>
        <v>539.83027292177803</v>
      </c>
      <c r="AB46" s="110">
        <f t="shared" si="14"/>
        <v>539.83027292177803</v>
      </c>
      <c r="AC46" s="110">
        <f t="shared" si="14"/>
        <v>0</v>
      </c>
      <c r="AD46" s="110">
        <f t="shared" si="14"/>
        <v>1188.9408574938361</v>
      </c>
      <c r="AE46" s="110">
        <f t="shared" si="14"/>
        <v>594.47042874691806</v>
      </c>
      <c r="AF46" s="110">
        <f t="shared" si="14"/>
        <v>594.47042874691806</v>
      </c>
      <c r="AG46" s="110">
        <f t="shared" si="14"/>
        <v>539.83027292177803</v>
      </c>
      <c r="AH46" s="110">
        <f t="shared" si="14"/>
        <v>539.83027292177803</v>
      </c>
      <c r="AI46" s="110">
        <f t="shared" si="14"/>
        <v>539.83027292177803</v>
      </c>
      <c r="AJ46" s="110">
        <f t="shared" si="14"/>
        <v>539.83027292177803</v>
      </c>
      <c r="AK46" s="110">
        <f t="shared" si="14"/>
        <v>539.83027292177803</v>
      </c>
      <c r="AL46" s="110">
        <f t="shared" si="14"/>
        <v>539.83027292177803</v>
      </c>
      <c r="AM46" s="110">
        <f t="shared" si="14"/>
        <v>539.83027292177803</v>
      </c>
      <c r="AN46" s="110">
        <f t="shared" si="14"/>
        <v>539.83027292177803</v>
      </c>
      <c r="AO46" s="110">
        <f t="shared" si="14"/>
        <v>594.47042874691806</v>
      </c>
      <c r="AP46" s="110">
        <f t="shared" si="14"/>
        <v>594.47042874691806</v>
      </c>
      <c r="AQ46" s="110">
        <f t="shared" si="14"/>
        <v>594.47042874691806</v>
      </c>
      <c r="AR46" s="110">
        <f t="shared" si="14"/>
        <v>594.47042874691806</v>
      </c>
      <c r="AS46" s="110">
        <f t="shared" si="14"/>
        <v>539.83027292177803</v>
      </c>
      <c r="AT46" s="110">
        <f t="shared" si="14"/>
        <v>539.83027292177803</v>
      </c>
      <c r="AU46" s="110">
        <f t="shared" si="14"/>
        <v>539.83027292177803</v>
      </c>
      <c r="AV46" s="110">
        <f t="shared" si="14"/>
        <v>539.83027292177803</v>
      </c>
      <c r="AW46" s="110">
        <f t="shared" si="14"/>
        <v>539.83027292177803</v>
      </c>
      <c r="AX46" s="110">
        <f t="shared" si="14"/>
        <v>0</v>
      </c>
      <c r="AY46" s="110">
        <f t="shared" si="14"/>
        <v>1079.6605458435561</v>
      </c>
    </row>
    <row r="47" spans="1:52">
      <c r="A47" s="110"/>
      <c r="B47" s="165" t="s">
        <v>344</v>
      </c>
      <c r="C47" s="110"/>
      <c r="D47" s="110">
        <v>541.95973787492278</v>
      </c>
      <c r="E47" s="110">
        <v>594.47042874691806</v>
      </c>
      <c r="F47" s="110">
        <v>594.47042874691806</v>
      </c>
      <c r="G47" s="110">
        <v>594.47042874691806</v>
      </c>
      <c r="H47" s="110">
        <v>594.47042874691806</v>
      </c>
      <c r="I47" s="110">
        <v>539.83027292177803</v>
      </c>
      <c r="J47" s="110">
        <v>539.83027292177803</v>
      </c>
      <c r="K47" s="110">
        <v>539.83027292177803</v>
      </c>
      <c r="L47" s="110">
        <v>539.83027292177803</v>
      </c>
      <c r="M47" s="110">
        <v>539.83027292177803</v>
      </c>
      <c r="N47" s="110">
        <v>539.83027292177803</v>
      </c>
      <c r="O47" s="110">
        <v>539.83027292177803</v>
      </c>
      <c r="P47" s="110">
        <v>539.83027292177803</v>
      </c>
      <c r="Q47" s="110">
        <v>594.47042874691806</v>
      </c>
      <c r="R47" s="110">
        <v>594.47042874691806</v>
      </c>
      <c r="S47" s="110">
        <v>594.47042874691806</v>
      </c>
      <c r="T47" s="110">
        <v>594.47042874691806</v>
      </c>
      <c r="U47" s="110">
        <v>539.83027292177803</v>
      </c>
      <c r="V47" s="110">
        <v>539.83027292177803</v>
      </c>
      <c r="W47" s="110">
        <v>539.83027292177803</v>
      </c>
      <c r="X47" s="110">
        <v>539.83027292177803</v>
      </c>
      <c r="Y47" s="110">
        <v>539.83027292177803</v>
      </c>
      <c r="Z47" s="110">
        <v>539.83027292177803</v>
      </c>
      <c r="AA47" s="110">
        <v>539.83027292177803</v>
      </c>
      <c r="AB47" s="110">
        <v>539.83027292177803</v>
      </c>
      <c r="AC47" s="110"/>
      <c r="AD47" s="110">
        <v>1188.9408574938361</v>
      </c>
      <c r="AE47" s="110">
        <v>594.47042874691806</v>
      </c>
      <c r="AF47" s="110">
        <v>594.47042874691806</v>
      </c>
      <c r="AG47" s="110">
        <v>539.83027292177803</v>
      </c>
      <c r="AH47" s="110">
        <v>539.83027292177803</v>
      </c>
      <c r="AI47" s="110">
        <v>539.83027292177803</v>
      </c>
      <c r="AJ47" s="110">
        <v>539.83027292177803</v>
      </c>
      <c r="AK47" s="110">
        <v>539.83027292177803</v>
      </c>
      <c r="AL47" s="110">
        <v>539.83027292177803</v>
      </c>
      <c r="AM47" s="110">
        <v>539.83027292177803</v>
      </c>
      <c r="AN47" s="110">
        <v>539.83027292177803</v>
      </c>
      <c r="AO47" s="110">
        <v>594.47042874691806</v>
      </c>
      <c r="AP47" s="110">
        <v>594.47042874691806</v>
      </c>
      <c r="AQ47" s="110">
        <v>594.47042874691806</v>
      </c>
      <c r="AR47" s="110">
        <v>594.47042874691806</v>
      </c>
      <c r="AS47" s="110">
        <v>539.83027292177803</v>
      </c>
      <c r="AT47" s="110">
        <v>539.83027292177803</v>
      </c>
      <c r="AU47" s="110">
        <v>539.83027292177803</v>
      </c>
      <c r="AV47" s="110">
        <v>539.83027292177803</v>
      </c>
      <c r="AW47" s="110">
        <v>539.83027292177803</v>
      </c>
      <c r="AX47" s="110"/>
      <c r="AY47" s="110">
        <v>1079.6605458435561</v>
      </c>
    </row>
    <row r="48" spans="1:52">
      <c r="A48" s="110"/>
      <c r="B48" s="165" t="s">
        <v>345</v>
      </c>
      <c r="C48" s="110"/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/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/>
      <c r="AY48" s="110">
        <v>0</v>
      </c>
    </row>
    <row r="49" spans="1:52">
      <c r="A49" s="110"/>
      <c r="B49" s="165" t="s">
        <v>346</v>
      </c>
      <c r="C49" s="110"/>
      <c r="D49" s="110">
        <v>19</v>
      </c>
      <c r="E49" s="110">
        <v>20</v>
      </c>
      <c r="F49" s="110">
        <v>20</v>
      </c>
      <c r="G49" s="110">
        <v>20</v>
      </c>
      <c r="H49" s="110">
        <v>20</v>
      </c>
      <c r="I49" s="110">
        <v>18</v>
      </c>
      <c r="J49" s="110">
        <v>18</v>
      </c>
      <c r="K49" s="110">
        <v>18</v>
      </c>
      <c r="L49" s="110">
        <v>18</v>
      </c>
      <c r="M49" s="110">
        <v>18</v>
      </c>
      <c r="N49" s="110">
        <v>18</v>
      </c>
      <c r="O49" s="110">
        <v>18</v>
      </c>
      <c r="P49" s="110">
        <v>18</v>
      </c>
      <c r="Q49" s="110">
        <v>20</v>
      </c>
      <c r="R49" s="110">
        <v>20</v>
      </c>
      <c r="S49" s="110">
        <v>20</v>
      </c>
      <c r="T49" s="110">
        <v>20</v>
      </c>
      <c r="U49" s="110">
        <v>18</v>
      </c>
      <c r="V49" s="110">
        <v>18</v>
      </c>
      <c r="W49" s="110">
        <v>18</v>
      </c>
      <c r="X49" s="110">
        <v>18</v>
      </c>
      <c r="Y49" s="110">
        <v>18</v>
      </c>
      <c r="Z49" s="110">
        <v>18</v>
      </c>
      <c r="AA49" s="110">
        <v>18</v>
      </c>
      <c r="AB49" s="110">
        <v>18</v>
      </c>
      <c r="AC49" s="110"/>
      <c r="AD49" s="110">
        <v>40</v>
      </c>
      <c r="AE49" s="110">
        <v>20</v>
      </c>
      <c r="AF49" s="110">
        <v>20</v>
      </c>
      <c r="AG49" s="110">
        <v>18</v>
      </c>
      <c r="AH49" s="110">
        <v>18</v>
      </c>
      <c r="AI49" s="110">
        <v>18</v>
      </c>
      <c r="AJ49" s="110">
        <v>18</v>
      </c>
      <c r="AK49" s="110">
        <v>18</v>
      </c>
      <c r="AL49" s="110">
        <v>18</v>
      </c>
      <c r="AM49" s="110">
        <v>18</v>
      </c>
      <c r="AN49" s="110">
        <v>18</v>
      </c>
      <c r="AO49" s="110">
        <v>20</v>
      </c>
      <c r="AP49" s="110">
        <v>20</v>
      </c>
      <c r="AQ49" s="110">
        <v>20</v>
      </c>
      <c r="AR49" s="110">
        <v>20</v>
      </c>
      <c r="AS49" s="110">
        <v>18</v>
      </c>
      <c r="AT49" s="110">
        <v>18</v>
      </c>
      <c r="AU49" s="110">
        <v>18</v>
      </c>
      <c r="AV49" s="110">
        <v>18</v>
      </c>
      <c r="AW49" s="110">
        <v>18</v>
      </c>
      <c r="AX49" s="110"/>
      <c r="AY49" s="110">
        <v>36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1</v>
      </c>
      <c r="F52" s="110">
        <v>3</v>
      </c>
      <c r="G52" s="110">
        <v>2</v>
      </c>
      <c r="H52" s="110">
        <v>2</v>
      </c>
      <c r="I52" s="110">
        <v>1</v>
      </c>
      <c r="J52" s="110">
        <v>1</v>
      </c>
      <c r="K52" s="110">
        <v>1</v>
      </c>
      <c r="L52" s="110">
        <v>1</v>
      </c>
      <c r="M52" s="110">
        <v>2</v>
      </c>
      <c r="N52" s="110">
        <v>3</v>
      </c>
      <c r="O52" s="110">
        <v>2</v>
      </c>
      <c r="P52" s="110">
        <v>1</v>
      </c>
      <c r="Q52" s="110">
        <v>3</v>
      </c>
      <c r="R52" s="110">
        <v>3</v>
      </c>
      <c r="S52" s="110">
        <v>1</v>
      </c>
      <c r="T52" s="110">
        <v>1</v>
      </c>
      <c r="U52" s="110">
        <v>1</v>
      </c>
      <c r="V52" s="110">
        <v>2</v>
      </c>
      <c r="W52" s="110">
        <v>3</v>
      </c>
      <c r="X52" s="110">
        <v>1</v>
      </c>
      <c r="Y52" s="110">
        <v>1</v>
      </c>
      <c r="Z52" s="110">
        <v>1</v>
      </c>
      <c r="AA52" s="110">
        <v>1</v>
      </c>
      <c r="AB52" s="110">
        <v>1</v>
      </c>
      <c r="AC52" s="110">
        <v>1</v>
      </c>
      <c r="AD52" s="110">
        <v>2</v>
      </c>
      <c r="AE52" s="110">
        <v>1</v>
      </c>
      <c r="AF52" s="110">
        <v>2</v>
      </c>
      <c r="AG52" s="110">
        <v>2</v>
      </c>
      <c r="AH52" s="110">
        <v>1</v>
      </c>
      <c r="AI52" s="110">
        <v>1</v>
      </c>
      <c r="AJ52" s="110">
        <v>1</v>
      </c>
      <c r="AK52" s="110">
        <v>3</v>
      </c>
      <c r="AL52" s="110">
        <v>1</v>
      </c>
      <c r="AM52" s="110">
        <v>1</v>
      </c>
      <c r="AN52" s="110">
        <v>1</v>
      </c>
      <c r="AO52" s="110">
        <v>1</v>
      </c>
      <c r="AP52" s="110">
        <v>1</v>
      </c>
      <c r="AQ52" s="110">
        <v>1</v>
      </c>
      <c r="AR52" s="110">
        <v>1</v>
      </c>
      <c r="AS52" s="110">
        <v>1</v>
      </c>
      <c r="AT52" s="110">
        <v>1</v>
      </c>
      <c r="AU52" s="110">
        <v>3</v>
      </c>
      <c r="AV52" s="110">
        <v>2</v>
      </c>
      <c r="AW52" s="110">
        <v>2</v>
      </c>
      <c r="AX52" s="110">
        <v>1</v>
      </c>
      <c r="AY52" s="110">
        <v>3</v>
      </c>
    </row>
    <row r="53" spans="1:52">
      <c r="A53" s="110"/>
      <c r="B53" s="178" t="s">
        <v>350</v>
      </c>
      <c r="C53" s="110"/>
      <c r="D53" s="110">
        <v>338580</v>
      </c>
      <c r="E53" s="110">
        <v>356400</v>
      </c>
      <c r="F53" s="110">
        <v>356400</v>
      </c>
      <c r="G53" s="110">
        <v>356400</v>
      </c>
      <c r="H53" s="110">
        <v>356400</v>
      </c>
      <c r="I53" s="110">
        <v>320760</v>
      </c>
      <c r="J53" s="110">
        <v>320760</v>
      </c>
      <c r="K53" s="110">
        <v>320760</v>
      </c>
      <c r="L53" s="110">
        <v>320760</v>
      </c>
      <c r="M53" s="110">
        <v>320760</v>
      </c>
      <c r="N53" s="110">
        <v>320760</v>
      </c>
      <c r="O53" s="110">
        <v>320760</v>
      </c>
      <c r="P53" s="110">
        <v>320760</v>
      </c>
      <c r="Q53" s="110">
        <v>356400</v>
      </c>
      <c r="R53" s="110">
        <v>356400</v>
      </c>
      <c r="S53" s="110">
        <v>356400</v>
      </c>
      <c r="T53" s="110">
        <v>356400</v>
      </c>
      <c r="U53" s="110">
        <v>320760</v>
      </c>
      <c r="V53" s="110">
        <v>320760</v>
      </c>
      <c r="W53" s="110">
        <v>320760</v>
      </c>
      <c r="X53" s="110">
        <v>320760</v>
      </c>
      <c r="Y53" s="110">
        <v>320760</v>
      </c>
      <c r="Z53" s="110">
        <v>320760</v>
      </c>
      <c r="AA53" s="110">
        <v>320760</v>
      </c>
      <c r="AB53" s="110">
        <v>320760</v>
      </c>
      <c r="AC53" s="110">
        <v>0</v>
      </c>
      <c r="AD53" s="110">
        <v>712800</v>
      </c>
      <c r="AE53" s="110">
        <v>356400</v>
      </c>
      <c r="AF53" s="110">
        <v>356400</v>
      </c>
      <c r="AG53" s="110">
        <v>320760</v>
      </c>
      <c r="AH53" s="110">
        <v>320760</v>
      </c>
      <c r="AI53" s="110">
        <v>320760</v>
      </c>
      <c r="AJ53" s="110">
        <v>320760</v>
      </c>
      <c r="AK53" s="110">
        <v>320760</v>
      </c>
      <c r="AL53" s="110">
        <v>320760</v>
      </c>
      <c r="AM53" s="110">
        <v>320760</v>
      </c>
      <c r="AN53" s="110">
        <v>320760</v>
      </c>
      <c r="AO53" s="110">
        <v>356400</v>
      </c>
      <c r="AP53" s="110">
        <v>356400</v>
      </c>
      <c r="AQ53" s="110">
        <v>356400</v>
      </c>
      <c r="AR53" s="110">
        <v>356400</v>
      </c>
      <c r="AS53" s="110">
        <v>320760</v>
      </c>
      <c r="AT53" s="110">
        <v>320760</v>
      </c>
      <c r="AU53" s="110">
        <v>320760</v>
      </c>
      <c r="AV53" s="110">
        <v>320760</v>
      </c>
      <c r="AW53" s="110">
        <v>320760</v>
      </c>
      <c r="AX53" s="110">
        <v>0</v>
      </c>
      <c r="AY53" s="110">
        <v>641520</v>
      </c>
      <c r="AZ53" s="100">
        <f>SUM($D$53:$AY$53)</f>
        <v>15984540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2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22</v>
      </c>
    </row>
    <row r="3" spans="1:54">
      <c r="A3" s="100" t="s">
        <v>286</v>
      </c>
      <c r="B3" s="108">
        <v>40000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5367.2489403713216</v>
      </c>
      <c r="E9" s="117">
        <v>5367.2489403713216</v>
      </c>
      <c r="F9" s="117">
        <v>4842.6904986497866</v>
      </c>
      <c r="G9" s="117">
        <v>5367.2489403713216</v>
      </c>
      <c r="H9" s="117">
        <v>5092.8039403713219</v>
      </c>
      <c r="I9" s="117">
        <v>5092.8039403713219</v>
      </c>
      <c r="J9" s="117">
        <v>5092.8039403713219</v>
      </c>
      <c r="K9" s="117">
        <v>5092.8039403713219</v>
      </c>
      <c r="L9" s="117">
        <v>5092.8039403713219</v>
      </c>
      <c r="M9" s="117">
        <v>5092.8039403713219</v>
      </c>
      <c r="N9" s="117">
        <v>5092.8039403713219</v>
      </c>
      <c r="O9" s="117">
        <v>5092.8039403713219</v>
      </c>
      <c r="P9" s="117">
        <v>5367.2489403713216</v>
      </c>
      <c r="Q9" s="117">
        <v>5367.2489403713216</v>
      </c>
      <c r="R9" s="117">
        <v>5367.2489403713216</v>
      </c>
      <c r="S9" s="117">
        <v>5367.2489403713216</v>
      </c>
      <c r="T9" s="117">
        <v>5092.8039403713219</v>
      </c>
      <c r="U9" s="117">
        <v>5092.8039403713219</v>
      </c>
      <c r="V9" s="117">
        <v>5092.8039403713219</v>
      </c>
      <c r="W9" s="117">
        <v>5092.8039403713219</v>
      </c>
      <c r="X9" s="117">
        <v>5092.8039403713219</v>
      </c>
      <c r="Y9" s="117">
        <v>5092.8039403713219</v>
      </c>
      <c r="Z9" s="117">
        <v>5092.8039403713219</v>
      </c>
      <c r="AA9" s="117">
        <v>5092.8039403713219</v>
      </c>
      <c r="AB9" s="117">
        <v>5367.2489403713216</v>
      </c>
      <c r="AC9" s="117">
        <v>5367.2489403713216</v>
      </c>
      <c r="AD9" s="117">
        <v>5367.2489403713216</v>
      </c>
      <c r="AE9" s="117">
        <v>5367.2489403713216</v>
      </c>
      <c r="AF9" s="117">
        <v>5092.8039403713219</v>
      </c>
      <c r="AG9" s="117">
        <v>5092.8039403713219</v>
      </c>
      <c r="AH9" s="117">
        <v>5092.8039403713219</v>
      </c>
      <c r="AI9" s="117">
        <v>4575.0605121978851</v>
      </c>
      <c r="AJ9" s="117">
        <v>5092.8039403713219</v>
      </c>
      <c r="AK9" s="117">
        <v>5092.8039403713219</v>
      </c>
      <c r="AL9" s="117">
        <v>5092.8039403713219</v>
      </c>
      <c r="AM9" s="117">
        <v>5092.8039403713219</v>
      </c>
      <c r="AN9" s="117">
        <v>5367.2489403713216</v>
      </c>
      <c r="AO9" s="117">
        <v>5367.2489403713216</v>
      </c>
      <c r="AP9" s="117">
        <v>5207.0836562628001</v>
      </c>
      <c r="AQ9" s="117">
        <v>5207.9416016853083</v>
      </c>
      <c r="AR9" s="117">
        <v>4577.0259342593199</v>
      </c>
      <c r="AS9" s="117">
        <v>4577.237572847047</v>
      </c>
      <c r="AT9" s="117">
        <v>5092.8039403713219</v>
      </c>
      <c r="AU9" s="117">
        <v>5092.8039403713219</v>
      </c>
      <c r="AV9" s="117">
        <v>5092.8039403713219</v>
      </c>
      <c r="AW9" s="117">
        <v>4938.5213316912796</v>
      </c>
      <c r="AX9" s="117">
        <v>4939.3370353125383</v>
      </c>
      <c r="AY9" s="117">
        <v>5092.8039403713219</v>
      </c>
    </row>
    <row r="10" spans="1:54">
      <c r="A10" s="118" t="s">
        <v>133</v>
      </c>
      <c r="B10" s="119">
        <v>1</v>
      </c>
      <c r="C10" s="106" t="s">
        <v>293</v>
      </c>
      <c r="D10" s="100">
        <v>243.33124677770775</v>
      </c>
      <c r="E10" s="100">
        <v>3008.2738551485127</v>
      </c>
      <c r="F10" s="100">
        <v>693.97460901785291</v>
      </c>
      <c r="G10" s="100">
        <v>1563.974609017853</v>
      </c>
      <c r="H10" s="100">
        <v>1606.974609017853</v>
      </c>
      <c r="I10" s="100">
        <v>1554.0699592532048</v>
      </c>
      <c r="J10" s="100">
        <v>1543.1886258271413</v>
      </c>
      <c r="K10" s="100">
        <v>1500.1886258271413</v>
      </c>
      <c r="L10" s="100">
        <v>1543.1886258271413</v>
      </c>
      <c r="M10" s="100">
        <v>1543.1886258271413</v>
      </c>
      <c r="N10" s="100">
        <v>630.18862582714132</v>
      </c>
      <c r="O10" s="100">
        <v>1500.1886258271413</v>
      </c>
      <c r="P10" s="100">
        <v>630.18862582714132</v>
      </c>
      <c r="Q10" s="100">
        <v>1543.1886258271413</v>
      </c>
      <c r="R10" s="100">
        <v>1606.974609017853</v>
      </c>
      <c r="S10" s="100">
        <v>1584.0699592532048</v>
      </c>
      <c r="T10" s="100">
        <v>1584.0699592532048</v>
      </c>
      <c r="U10" s="100">
        <v>1606.974609017853</v>
      </c>
      <c r="V10" s="100">
        <v>630.18862582714132</v>
      </c>
      <c r="W10" s="100">
        <v>1543.1886258271413</v>
      </c>
      <c r="X10" s="100">
        <v>1543.1886258271413</v>
      </c>
      <c r="Y10" s="100">
        <v>1543.1886258271413</v>
      </c>
      <c r="Z10" s="100">
        <v>1543.1886258271413</v>
      </c>
      <c r="AA10" s="100">
        <v>1222.7208545380179</v>
      </c>
      <c r="AB10" s="100">
        <v>1863.6563971162648</v>
      </c>
      <c r="AC10" s="100">
        <v>1543.1886258271413</v>
      </c>
      <c r="AD10" s="100">
        <v>1265.9046497646482</v>
      </c>
      <c r="AE10" s="100">
        <v>1895.1399185064097</v>
      </c>
      <c r="AF10" s="100">
        <v>693.97460901785291</v>
      </c>
      <c r="AG10" s="100">
        <v>1563.974609017853</v>
      </c>
      <c r="AH10" s="100">
        <v>630.18862582714132</v>
      </c>
      <c r="AI10" s="100">
        <v>1543.1886258271413</v>
      </c>
      <c r="AJ10" s="100">
        <v>630.18862582714132</v>
      </c>
      <c r="AK10" s="100">
        <v>630.18862582714132</v>
      </c>
      <c r="AL10" s="100">
        <v>1543.1886258271413</v>
      </c>
      <c r="AM10" s="100">
        <v>1543.1886258271413</v>
      </c>
      <c r="AN10" s="100">
        <v>1543.1886258271413</v>
      </c>
      <c r="AO10" s="100">
        <v>630.18862582714132</v>
      </c>
      <c r="AP10" s="100">
        <v>1563.974609017853</v>
      </c>
      <c r="AQ10" s="100">
        <v>693.97460901785291</v>
      </c>
      <c r="AR10" s="100">
        <v>1606.974609017853</v>
      </c>
      <c r="AS10" s="100">
        <v>1606.974609017853</v>
      </c>
      <c r="AT10" s="100">
        <v>1543.1886258271413</v>
      </c>
      <c r="AU10" s="100">
        <v>1543.1886258271413</v>
      </c>
      <c r="AV10" s="100">
        <v>1543.1886258271413</v>
      </c>
      <c r="AW10" s="100">
        <v>1543.1886258271413</v>
      </c>
      <c r="AX10" s="100">
        <v>1543.1886258271413</v>
      </c>
      <c r="AY10" s="100">
        <v>320.4677712891235</v>
      </c>
      <c r="AZ10" s="100">
        <v>1809.9094803651592</v>
      </c>
    </row>
    <row r="11" spans="1:54">
      <c r="B11" s="119">
        <v>2</v>
      </c>
      <c r="C11" s="106" t="s">
        <v>293</v>
      </c>
      <c r="D11" s="100">
        <v>0</v>
      </c>
      <c r="E11" s="100">
        <v>0</v>
      </c>
      <c r="F11" s="100">
        <v>0</v>
      </c>
      <c r="H11" s="100">
        <v>43</v>
      </c>
      <c r="I11" s="100">
        <v>0</v>
      </c>
      <c r="J11" s="100">
        <v>52.904649764648127</v>
      </c>
      <c r="M11" s="100">
        <v>0</v>
      </c>
      <c r="O11" s="100">
        <v>913</v>
      </c>
      <c r="P11" s="100">
        <v>43</v>
      </c>
      <c r="Q11" s="100">
        <v>913</v>
      </c>
      <c r="T11" s="100">
        <v>22.904649764648127</v>
      </c>
      <c r="U11" s="100">
        <v>22.904649764648127</v>
      </c>
      <c r="W11" s="100">
        <v>0</v>
      </c>
      <c r="X11" s="100">
        <v>0</v>
      </c>
      <c r="Z11" s="100">
        <v>0</v>
      </c>
      <c r="AE11" s="100">
        <v>0</v>
      </c>
      <c r="AF11" s="100">
        <v>52.904649764648127</v>
      </c>
      <c r="AG11" s="100">
        <v>913</v>
      </c>
      <c r="AH11" s="100">
        <v>43</v>
      </c>
      <c r="AI11" s="100">
        <v>913</v>
      </c>
      <c r="AL11" s="100">
        <v>0</v>
      </c>
      <c r="AM11" s="100">
        <v>0</v>
      </c>
      <c r="AP11" s="100">
        <v>0</v>
      </c>
      <c r="AQ11" s="100">
        <v>43</v>
      </c>
      <c r="AU11" s="100">
        <v>0</v>
      </c>
      <c r="AV11" s="100">
        <v>0</v>
      </c>
      <c r="AW11" s="100">
        <v>0</v>
      </c>
      <c r="AX11" s="100">
        <v>0</v>
      </c>
      <c r="AZ11" s="100">
        <v>0</v>
      </c>
      <c r="BA11" s="100">
        <v>0</v>
      </c>
    </row>
    <row r="12" spans="1:54">
      <c r="B12" s="120">
        <v>3</v>
      </c>
      <c r="C12" s="106" t="s">
        <v>293</v>
      </c>
      <c r="D12" s="100">
        <v>0</v>
      </c>
      <c r="H12" s="100">
        <v>913</v>
      </c>
      <c r="L12" s="100">
        <v>0</v>
      </c>
      <c r="M12" s="100">
        <v>43</v>
      </c>
      <c r="N12" s="100">
        <v>0</v>
      </c>
      <c r="O12" s="100">
        <v>0</v>
      </c>
      <c r="AE12" s="100">
        <v>0</v>
      </c>
      <c r="AL12" s="100">
        <v>913</v>
      </c>
      <c r="AM12" s="100">
        <v>0</v>
      </c>
      <c r="AS12" s="100">
        <v>913</v>
      </c>
      <c r="BB12" s="100">
        <v>43</v>
      </c>
    </row>
    <row r="13" spans="1:54">
      <c r="B13" s="120">
        <v>4</v>
      </c>
      <c r="C13" s="106" t="s">
        <v>293</v>
      </c>
    </row>
    <row r="14" spans="1:54">
      <c r="A14" s="115" t="s">
        <v>134</v>
      </c>
      <c r="B14" s="121">
        <v>1</v>
      </c>
      <c r="C14" s="117" t="s">
        <v>293</v>
      </c>
      <c r="D14" s="117">
        <v>0</v>
      </c>
      <c r="E14" s="117">
        <f t="shared" ref="E14:AZ14" si="0">D$172*SUM(D$122:D$169)</f>
        <v>1577.8369282876836</v>
      </c>
      <c r="F14" s="117">
        <f t="shared" si="0"/>
        <v>2310.663736087095</v>
      </c>
      <c r="G14" s="117">
        <f t="shared" si="0"/>
        <v>2772.8782506721295</v>
      </c>
      <c r="H14" s="117">
        <f t="shared" si="0"/>
        <v>3138.7500660352471</v>
      </c>
      <c r="I14" s="117">
        <f t="shared" si="0"/>
        <v>3073.5922376578224</v>
      </c>
      <c r="J14" s="117">
        <f t="shared" si="0"/>
        <v>3397.4680499813917</v>
      </c>
      <c r="K14" s="117">
        <f t="shared" si="0"/>
        <v>3608.5791987081552</v>
      </c>
      <c r="L14" s="117">
        <f t="shared" si="0"/>
        <v>3715.2773527965633</v>
      </c>
      <c r="M14" s="117">
        <f t="shared" si="0"/>
        <v>3828.8805442664652</v>
      </c>
      <c r="N14" s="117">
        <f t="shared" si="0"/>
        <v>3599.6594752382398</v>
      </c>
      <c r="O14" s="117">
        <f t="shared" si="0"/>
        <v>3495.9569160912074</v>
      </c>
      <c r="P14" s="117">
        <f t="shared" si="0"/>
        <v>3415.1727376283502</v>
      </c>
      <c r="Q14" s="117">
        <f t="shared" si="0"/>
        <v>3506.0681416861889</v>
      </c>
      <c r="R14" s="117">
        <f t="shared" si="0"/>
        <v>3408.9892519201908</v>
      </c>
      <c r="S14" s="117">
        <f t="shared" si="0"/>
        <v>3472.3912075612216</v>
      </c>
      <c r="T14" s="117">
        <f t="shared" si="0"/>
        <v>3545.0632783911351</v>
      </c>
      <c r="U14" s="117">
        <f t="shared" si="0"/>
        <v>3306.0584137110459</v>
      </c>
      <c r="V14" s="117">
        <f t="shared" si="0"/>
        <v>3365.2750274951741</v>
      </c>
      <c r="W14" s="117">
        <f t="shared" si="0"/>
        <v>3385.5231774428312</v>
      </c>
      <c r="X14" s="117">
        <f t="shared" si="0"/>
        <v>3389.1591336590336</v>
      </c>
      <c r="Y14" s="117">
        <f t="shared" si="0"/>
        <v>3475.5718724852782</v>
      </c>
      <c r="Z14" s="117">
        <f t="shared" si="0"/>
        <v>3470.1157862290102</v>
      </c>
      <c r="AA14" s="117">
        <f t="shared" si="0"/>
        <v>3475.1804074169058</v>
      </c>
      <c r="AB14" s="117">
        <f t="shared" si="0"/>
        <v>3447.8088748209921</v>
      </c>
      <c r="AC14" s="117">
        <f t="shared" si="0"/>
        <v>3555.6781332398486</v>
      </c>
      <c r="AD14" s="117">
        <f t="shared" si="0"/>
        <v>3817.2378515334281</v>
      </c>
      <c r="AE14" s="117">
        <f t="shared" si="0"/>
        <v>3968.7285852987384</v>
      </c>
      <c r="AF14" s="117">
        <f t="shared" si="0"/>
        <v>4040.6429903038588</v>
      </c>
      <c r="AG14" s="117">
        <f t="shared" si="0"/>
        <v>3891.2403333463967</v>
      </c>
      <c r="AH14" s="117">
        <f t="shared" si="0"/>
        <v>3810.3642845944682</v>
      </c>
      <c r="AI14" s="117">
        <f t="shared" si="0"/>
        <v>3652.2998648618773</v>
      </c>
      <c r="AJ14" s="117">
        <f t="shared" si="0"/>
        <v>3576.2667998499874</v>
      </c>
      <c r="AK14" s="117">
        <f t="shared" si="0"/>
        <v>3527.1490744845592</v>
      </c>
      <c r="AL14" s="117">
        <f t="shared" si="0"/>
        <v>3601.8955996038144</v>
      </c>
      <c r="AM14" s="117">
        <f t="shared" si="0"/>
        <v>3628.1014790912968</v>
      </c>
      <c r="AN14" s="117">
        <f t="shared" si="0"/>
        <v>3652.6198619827655</v>
      </c>
      <c r="AO14" s="117">
        <f t="shared" si="0"/>
        <v>3857.7960093803667</v>
      </c>
      <c r="AP14" s="117">
        <f t="shared" si="0"/>
        <v>4061.9426020341871</v>
      </c>
      <c r="AQ14" s="117">
        <f t="shared" si="0"/>
        <v>4199.266350590372</v>
      </c>
      <c r="AR14" s="117">
        <f t="shared" si="0"/>
        <v>4261.930179990879</v>
      </c>
      <c r="AS14" s="117">
        <f t="shared" si="0"/>
        <v>4139.0148993903631</v>
      </c>
      <c r="AT14" s="117">
        <f t="shared" si="0"/>
        <v>4098.0826297526264</v>
      </c>
      <c r="AU14" s="117">
        <f t="shared" si="0"/>
        <v>4067.5012713194687</v>
      </c>
      <c r="AV14" s="117">
        <f t="shared" si="0"/>
        <v>4032.5702324871363</v>
      </c>
      <c r="AW14" s="117">
        <f t="shared" si="0"/>
        <v>4007.0172496905006</v>
      </c>
      <c r="AX14" s="117">
        <f t="shared" si="0"/>
        <v>3987.8024066818816</v>
      </c>
      <c r="AY14" s="117">
        <f t="shared" si="0"/>
        <v>3940.1318235894464</v>
      </c>
      <c r="AZ14" s="110">
        <f t="shared" si="0"/>
        <v>3898.8375006639822</v>
      </c>
      <c r="BA14" s="107">
        <f>SUM($E14:$AZ14)</f>
        <v>172456.03808003163</v>
      </c>
    </row>
    <row r="15" spans="1:54">
      <c r="A15" s="122" t="s">
        <v>123</v>
      </c>
      <c r="B15" s="123">
        <v>1</v>
      </c>
      <c r="C15" s="124" t="s">
        <v>293</v>
      </c>
      <c r="D15" s="124">
        <v>4867.5825000000004</v>
      </c>
      <c r="E15" s="124">
        <v>4867.5825000000004</v>
      </c>
      <c r="F15" s="124">
        <v>4867.5825000000004</v>
      </c>
      <c r="G15" s="124">
        <v>4867.5825000000004</v>
      </c>
      <c r="H15" s="124">
        <v>4326.7400000000007</v>
      </c>
      <c r="I15" s="124">
        <v>4326.7400000000007</v>
      </c>
      <c r="J15" s="124">
        <v>4326.7400000000007</v>
      </c>
      <c r="K15" s="124">
        <v>4326.7400000000007</v>
      </c>
      <c r="L15" s="124">
        <v>4326.7400000000007</v>
      </c>
      <c r="M15" s="124">
        <v>4326.7400000000007</v>
      </c>
      <c r="N15" s="124">
        <v>4326.7400000000007</v>
      </c>
      <c r="O15" s="124">
        <v>4326.7400000000007</v>
      </c>
      <c r="P15" s="124">
        <v>4867.5825000000004</v>
      </c>
      <c r="Q15" s="124">
        <v>4867.5825000000004</v>
      </c>
      <c r="R15" s="124">
        <v>4867.5825000000004</v>
      </c>
      <c r="S15" s="124">
        <v>4867.5825000000004</v>
      </c>
      <c r="T15" s="124">
        <v>4326.7400000000007</v>
      </c>
      <c r="U15" s="124">
        <v>4326.7400000000007</v>
      </c>
      <c r="V15" s="124">
        <v>4326.7400000000007</v>
      </c>
      <c r="W15" s="124">
        <v>4326.7400000000007</v>
      </c>
      <c r="X15" s="124">
        <v>4326.7400000000007</v>
      </c>
      <c r="Y15" s="124">
        <v>4326.7400000000007</v>
      </c>
      <c r="Z15" s="124">
        <v>4326.7400000000007</v>
      </c>
      <c r="AA15" s="124">
        <v>4326.7400000000007</v>
      </c>
      <c r="AB15" s="124">
        <v>4867.5825000000004</v>
      </c>
      <c r="AC15" s="124">
        <v>4867.5825000000004</v>
      </c>
      <c r="AD15" s="124">
        <v>4867.5825000000004</v>
      </c>
      <c r="AE15" s="124">
        <v>4867.5825000000004</v>
      </c>
      <c r="AF15" s="124">
        <v>4326.7400000000007</v>
      </c>
      <c r="AG15" s="124">
        <v>4326.7400000000007</v>
      </c>
      <c r="AH15" s="124">
        <v>4326.7400000000007</v>
      </c>
      <c r="AI15" s="124">
        <v>4326.7400000000007</v>
      </c>
      <c r="AJ15" s="124">
        <v>4326.7400000000007</v>
      </c>
      <c r="AK15" s="124">
        <v>4326.7400000000007</v>
      </c>
      <c r="AL15" s="124">
        <v>4326.7400000000007</v>
      </c>
      <c r="AM15" s="124">
        <v>4326.7400000000007</v>
      </c>
      <c r="AN15" s="124">
        <v>4867.5825000000004</v>
      </c>
      <c r="AO15" s="124">
        <v>4867.5825000000004</v>
      </c>
      <c r="AP15" s="124">
        <v>4867.5825000000004</v>
      </c>
      <c r="AQ15" s="124">
        <v>4867.5825000000004</v>
      </c>
      <c r="AR15" s="124">
        <v>4326.7400000000007</v>
      </c>
      <c r="AS15" s="124">
        <v>4326.7400000000007</v>
      </c>
      <c r="AT15" s="124">
        <v>4326.7400000000007</v>
      </c>
      <c r="AU15" s="124">
        <v>4326.7400000000007</v>
      </c>
      <c r="AV15" s="124">
        <v>4326.7400000000007</v>
      </c>
      <c r="AW15" s="124">
        <v>4326.7400000000007</v>
      </c>
      <c r="AX15" s="124">
        <v>4326.7400000000007</v>
      </c>
      <c r="AY15" s="124">
        <v>4326.7400000000007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/>
      <c r="H16" s="110">
        <v>0</v>
      </c>
      <c r="I16" s="110">
        <v>0</v>
      </c>
      <c r="J16" s="110">
        <v>0</v>
      </c>
      <c r="K16" s="110"/>
      <c r="L16" s="110"/>
      <c r="M16" s="110">
        <v>0</v>
      </c>
      <c r="N16" s="110"/>
      <c r="O16" s="110">
        <v>0</v>
      </c>
      <c r="P16" s="110">
        <v>0</v>
      </c>
      <c r="Q16" s="110">
        <v>0</v>
      </c>
      <c r="R16" s="110"/>
      <c r="S16" s="110"/>
      <c r="T16" s="110">
        <v>0</v>
      </c>
      <c r="U16" s="110">
        <v>0</v>
      </c>
      <c r="V16" s="110"/>
      <c r="W16" s="110">
        <v>0</v>
      </c>
      <c r="X16" s="110">
        <v>0</v>
      </c>
      <c r="Y16" s="110"/>
      <c r="Z16" s="110">
        <v>0</v>
      </c>
      <c r="AA16" s="110"/>
      <c r="AB16" s="110"/>
      <c r="AC16" s="110"/>
      <c r="AD16" s="110"/>
      <c r="AE16" s="110">
        <v>0</v>
      </c>
      <c r="AF16" s="110">
        <v>0</v>
      </c>
      <c r="AG16" s="110">
        <v>0</v>
      </c>
      <c r="AH16" s="110">
        <v>0</v>
      </c>
      <c r="AI16" s="110">
        <v>0</v>
      </c>
      <c r="AJ16" s="110"/>
      <c r="AK16" s="110"/>
      <c r="AL16" s="110">
        <v>0</v>
      </c>
      <c r="AM16" s="110">
        <v>0</v>
      </c>
      <c r="AN16" s="110"/>
      <c r="AO16" s="110"/>
      <c r="AP16" s="110">
        <v>0</v>
      </c>
      <c r="AQ16" s="110">
        <v>0</v>
      </c>
      <c r="AR16" s="110"/>
      <c r="AS16" s="110"/>
      <c r="AT16" s="110"/>
      <c r="AU16" s="110">
        <v>0</v>
      </c>
      <c r="AV16" s="110">
        <v>0</v>
      </c>
      <c r="AW16" s="110">
        <v>0</v>
      </c>
      <c r="AX16" s="110">
        <v>0</v>
      </c>
      <c r="AY16" s="110"/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>
        <v>0</v>
      </c>
      <c r="E17" s="110"/>
      <c r="F17" s="110"/>
      <c r="G17" s="110"/>
      <c r="H17" s="110">
        <v>0</v>
      </c>
      <c r="I17" s="110"/>
      <c r="J17" s="110"/>
      <c r="K17" s="110"/>
      <c r="L17" s="110">
        <v>0</v>
      </c>
      <c r="M17" s="110">
        <v>0</v>
      </c>
      <c r="N17" s="110">
        <v>0</v>
      </c>
      <c r="O17" s="110">
        <v>0</v>
      </c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>
        <v>0</v>
      </c>
      <c r="AF17" s="110"/>
      <c r="AG17" s="110"/>
      <c r="AH17" s="110"/>
      <c r="AI17" s="110"/>
      <c r="AJ17" s="110"/>
      <c r="AK17" s="110"/>
      <c r="AL17" s="110">
        <v>0</v>
      </c>
      <c r="AM17" s="110">
        <v>0</v>
      </c>
      <c r="AN17" s="110"/>
      <c r="AO17" s="110"/>
      <c r="AP17" s="110"/>
      <c r="AQ17" s="110"/>
      <c r="AR17" s="110"/>
      <c r="AS17" s="110">
        <v>0</v>
      </c>
      <c r="AT17" s="110"/>
      <c r="AU17" s="110"/>
      <c r="AV17" s="110"/>
      <c r="AW17" s="110"/>
      <c r="AX17" s="110"/>
      <c r="AY17" s="110"/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>
        <v>1480.5052326172936</v>
      </c>
      <c r="N21" s="124">
        <v>3882.4338584444367</v>
      </c>
      <c r="O21" s="124">
        <v>5092.8039403713219</v>
      </c>
      <c r="P21" s="124">
        <v>5367.2489403713216</v>
      </c>
      <c r="Q21" s="124">
        <v>5367.2489403713216</v>
      </c>
      <c r="R21" s="124">
        <v>5367.2489403713216</v>
      </c>
      <c r="S21" s="124">
        <v>5367.2489403713216</v>
      </c>
      <c r="T21" s="124">
        <v>5092.8039403713219</v>
      </c>
      <c r="U21" s="124">
        <v>5092.8039403713219</v>
      </c>
      <c r="V21" s="124">
        <v>5092.8039403713219</v>
      </c>
      <c r="W21" s="124">
        <v>5092.8039403713219</v>
      </c>
      <c r="X21" s="124">
        <v>5092.8039403713219</v>
      </c>
      <c r="Y21" s="124">
        <v>5092.8039403713219</v>
      </c>
      <c r="Z21" s="124">
        <v>5092.8039403713219</v>
      </c>
      <c r="AA21" s="124">
        <v>5092.8039403713219</v>
      </c>
      <c r="AB21" s="124">
        <v>5367.2489403713216</v>
      </c>
      <c r="AC21" s="124">
        <v>5367.2489403713216</v>
      </c>
      <c r="AD21" s="124">
        <v>5367.2489403713216</v>
      </c>
      <c r="AE21" s="124">
        <v>5367.2489403713216</v>
      </c>
      <c r="AF21" s="124">
        <v>5092.8039403713219</v>
      </c>
      <c r="AG21" s="124">
        <v>5092.8039403713219</v>
      </c>
      <c r="AH21" s="124">
        <v>5092.8039403713219</v>
      </c>
      <c r="AI21" s="124">
        <v>4575.0605121978851</v>
      </c>
      <c r="AJ21" s="124">
        <v>5092.8039403713219</v>
      </c>
      <c r="AK21" s="124">
        <v>5092.8039403713219</v>
      </c>
      <c r="AL21" s="124">
        <v>5092.8039403713219</v>
      </c>
      <c r="AM21" s="124">
        <v>5092.8039403713219</v>
      </c>
      <c r="AN21" s="124">
        <v>5367.2489403713216</v>
      </c>
      <c r="AO21" s="124">
        <v>5367.2489403713216</v>
      </c>
      <c r="AP21" s="124">
        <v>5207.0836562628001</v>
      </c>
      <c r="AQ21" s="124">
        <v>5207.9416016853083</v>
      </c>
      <c r="AR21" s="124">
        <v>4577.0259342593199</v>
      </c>
      <c r="AS21" s="124">
        <v>4577.237572847047</v>
      </c>
      <c r="AT21" s="124">
        <v>5092.8039403713219</v>
      </c>
      <c r="AU21" s="124">
        <v>5092.8039403713219</v>
      </c>
      <c r="AV21" s="124">
        <v>5092.8039403713219</v>
      </c>
      <c r="AW21" s="124">
        <v>4938.5213316912796</v>
      </c>
      <c r="AX21" s="124">
        <v>4939.3370353125383</v>
      </c>
      <c r="AY21" s="124">
        <v>5092.8039403713219</v>
      </c>
    </row>
    <row r="22" spans="1:54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>
        <v>3554.3805471614796</v>
      </c>
      <c r="M22" s="110">
        <v>5092.8039403713219</v>
      </c>
      <c r="N22" s="110">
        <v>3218.2987077540283</v>
      </c>
      <c r="O22" s="110">
        <v>856.37008192688518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</row>
    <row r="23" spans="1:54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>
        <v>1735.327235878508</v>
      </c>
      <c r="K23" s="110">
        <v>5063.2558617056511</v>
      </c>
      <c r="L23" s="110">
        <v>4400.3520190369927</v>
      </c>
      <c r="M23" s="110">
        <v>1185.4233932098423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4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212.26449968330417</v>
      </c>
      <c r="I24" s="125">
        <v>3133.6294589365061</v>
      </c>
      <c r="J24" s="125">
        <v>5367.2489403713216</v>
      </c>
      <c r="K24" s="125">
        <v>2750.476704492814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>
        <v>3.8762363862407416</v>
      </c>
      <c r="AU26" s="110"/>
      <c r="AV26" s="110"/>
      <c r="AW26" s="110"/>
      <c r="AX26" s="110"/>
      <c r="AY26" s="110"/>
    </row>
    <row r="27" spans="1:54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>
        <v>94.595287713802591</v>
      </c>
      <c r="R27" s="110">
        <v>110.22208866855917</v>
      </c>
      <c r="S27" s="110">
        <v>114.26454285590428</v>
      </c>
      <c r="T27" s="110"/>
      <c r="U27" s="110"/>
      <c r="V27" s="110"/>
      <c r="W27" s="110"/>
      <c r="X27" s="110"/>
      <c r="Y27" s="110"/>
      <c r="Z27" s="110"/>
      <c r="AA27" s="110"/>
      <c r="AB27" s="110"/>
      <c r="AC27" s="110">
        <v>160.44033058845355</v>
      </c>
      <c r="AD27" s="110">
        <v>548.83386080409548</v>
      </c>
      <c r="AE27" s="110">
        <v>731.75801150890129</v>
      </c>
      <c r="AF27" s="110">
        <v>451.10577536846671</v>
      </c>
      <c r="AG27" s="110">
        <v>1102.8921422615128</v>
      </c>
      <c r="AH27" s="110">
        <v>522.35465619047613</v>
      </c>
      <c r="AI27" s="110">
        <v>766.41512234718243</v>
      </c>
      <c r="AJ27" s="110">
        <v>389.94142723727748</v>
      </c>
      <c r="AK27" s="110">
        <v>50.582189576374169</v>
      </c>
      <c r="AL27" s="110">
        <v>221.68715636435283</v>
      </c>
      <c r="AM27" s="110">
        <v>93.677864506218498</v>
      </c>
      <c r="AN27" s="110">
        <v>232.44170181587589</v>
      </c>
      <c r="AO27" s="110">
        <v>209.18911773939664</v>
      </c>
      <c r="AP27" s="110">
        <v>446.93587628079121</v>
      </c>
      <c r="AQ27" s="110">
        <v>2.637209938602572</v>
      </c>
      <c r="AR27" s="110">
        <v>443.39866581652149</v>
      </c>
      <c r="AS27" s="110">
        <v>848.58287871440223</v>
      </c>
      <c r="AT27" s="110">
        <v>0</v>
      </c>
      <c r="AU27" s="110">
        <v>0</v>
      </c>
      <c r="AV27" s="110">
        <v>0</v>
      </c>
      <c r="AW27" s="110">
        <v>44.422774061609381</v>
      </c>
      <c r="AX27" s="110">
        <v>443.22399864319721</v>
      </c>
      <c r="AY27" s="110">
        <v>275.1460466882383</v>
      </c>
    </row>
    <row r="28" spans="1:54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>
        <v>1451.3919761768605</v>
      </c>
      <c r="P28" s="110">
        <v>385.38915059544831</v>
      </c>
      <c r="Q28" s="110">
        <v>864.7847507091152</v>
      </c>
      <c r="R28" s="110">
        <v>697.59333811333863</v>
      </c>
      <c r="S28" s="110">
        <v>637.96653715858224</v>
      </c>
      <c r="T28" s="110">
        <v>534.11158749620358</v>
      </c>
      <c r="U28" s="110">
        <v>0</v>
      </c>
      <c r="V28" s="110">
        <v>0</v>
      </c>
      <c r="W28" s="110">
        <v>0</v>
      </c>
      <c r="X28" s="110">
        <v>51.374177455169487</v>
      </c>
      <c r="Y28" s="110">
        <v>0</v>
      </c>
      <c r="Z28" s="110">
        <v>819.91132943005243</v>
      </c>
      <c r="AA28" s="110">
        <v>816.85479096206689</v>
      </c>
      <c r="AB28" s="110">
        <v>1166.9656194019867</v>
      </c>
      <c r="AC28" s="110">
        <v>1065.5481434328769</v>
      </c>
      <c r="AD28" s="110">
        <v>501.28052394956421</v>
      </c>
      <c r="AE28" s="110">
        <v>616.82253631216918</v>
      </c>
      <c r="AF28" s="110">
        <v>296.43061431824003</v>
      </c>
      <c r="AG28" s="110">
        <v>268.79887439618142</v>
      </c>
      <c r="AH28" s="110">
        <v>174.15242600954502</v>
      </c>
      <c r="AI28" s="110">
        <v>495.61995282737666</v>
      </c>
      <c r="AJ28" s="110">
        <v>170.55948667067059</v>
      </c>
      <c r="AK28" s="110">
        <v>0</v>
      </c>
      <c r="AL28" s="110">
        <v>0</v>
      </c>
      <c r="AM28" s="110">
        <v>26.355104303419239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</row>
    <row r="29" spans="1:54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>
        <v>0</v>
      </c>
      <c r="N29" s="110">
        <v>0</v>
      </c>
      <c r="O29" s="110">
        <v>285.54954287420719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4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4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>
        <v>11.450213093310033</v>
      </c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>
        <v>221.20081876373135</v>
      </c>
      <c r="R39" s="106">
        <v>265.36330229153907</v>
      </c>
      <c r="S39" s="106">
        <v>283.50732873369446</v>
      </c>
      <c r="T39" s="106"/>
      <c r="U39" s="106"/>
      <c r="V39" s="106"/>
      <c r="W39" s="106"/>
      <c r="X39" s="106"/>
      <c r="Y39" s="106"/>
      <c r="Z39" s="106"/>
      <c r="AA39" s="106"/>
      <c r="AB39" s="106"/>
      <c r="AC39" s="106">
        <v>444.23423039515239</v>
      </c>
      <c r="AD39" s="106">
        <v>998.08381796331128</v>
      </c>
      <c r="AE39" s="106">
        <v>1648.0665549896157</v>
      </c>
      <c r="AF39" s="106">
        <v>1236.5775516001343</v>
      </c>
      <c r="AG39" s="106">
        <v>1967.4853577312845</v>
      </c>
      <c r="AH39" s="106">
        <v>1120.7264939415004</v>
      </c>
      <c r="AI39" s="106">
        <v>1695.8111697730903</v>
      </c>
      <c r="AJ39" s="106">
        <v>964.56074845242949</v>
      </c>
      <c r="AK39" s="106">
        <v>147.66933316977028</v>
      </c>
      <c r="AL39" s="106">
        <v>641.18221733382211</v>
      </c>
      <c r="AM39" s="106">
        <v>578.43488404746893</v>
      </c>
      <c r="AN39" s="106">
        <v>1048.5239747123458</v>
      </c>
      <c r="AO39" s="106">
        <v>869.74169820561542</v>
      </c>
      <c r="AP39" s="106">
        <v>1604.0630660807985</v>
      </c>
      <c r="AQ39" s="106">
        <v>1979.7161653100632</v>
      </c>
      <c r="AR39" s="106">
        <v>2522.8830340268401</v>
      </c>
      <c r="AS39" s="106">
        <v>3372.1191647264773</v>
      </c>
      <c r="AT39" s="106">
        <v>3409.6021763475851</v>
      </c>
      <c r="AU39" s="106">
        <v>3075.9286258271504</v>
      </c>
      <c r="AV39" s="106">
        <v>3492.9286258271359</v>
      </c>
      <c r="AW39" s="106">
        <v>4082.505851765542</v>
      </c>
      <c r="AX39" s="106">
        <v>3492.7046271839386</v>
      </c>
      <c r="AY39" s="106">
        <v>2300.0617246008851</v>
      </c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>
        <v>1051.6170248491906</v>
      </c>
      <c r="P40" s="106">
        <v>2333.3819752316863</v>
      </c>
      <c r="Q40" s="106">
        <v>3257.1902686404928</v>
      </c>
      <c r="R40" s="106">
        <v>2774.3783799444241</v>
      </c>
      <c r="S40" s="106">
        <v>2794.9140505050241</v>
      </c>
      <c r="T40" s="106">
        <v>2490.603021521651</v>
      </c>
      <c r="U40" s="106">
        <v>2524.6192587824962</v>
      </c>
      <c r="V40" s="106">
        <v>1724.1182153602799</v>
      </c>
      <c r="W40" s="106">
        <v>1356.0899250962157</v>
      </c>
      <c r="X40" s="106">
        <v>1862.4716358398318</v>
      </c>
      <c r="Y40" s="106">
        <v>2682.332119980786</v>
      </c>
      <c r="Z40" s="106">
        <v>2582.0172963970908</v>
      </c>
      <c r="AA40" s="106">
        <v>2130.6060635759554</v>
      </c>
      <c r="AB40" s="106">
        <v>3022.7850197955609</v>
      </c>
      <c r="AC40" s="106">
        <v>2934.5484214106591</v>
      </c>
      <c r="AD40" s="106">
        <v>2226.2889470476789</v>
      </c>
      <c r="AE40" s="106">
        <v>1748.0753156957226</v>
      </c>
      <c r="AF40" s="106">
        <v>914.50531749566244</v>
      </c>
      <c r="AG40" s="106">
        <v>1514.5382346288761</v>
      </c>
      <c r="AH40" s="106">
        <v>839.69504968562137</v>
      </c>
      <c r="AI40" s="106">
        <v>1645.0823808794917</v>
      </c>
      <c r="AJ40" s="106">
        <v>1049.8669634667583</v>
      </c>
      <c r="AK40" s="106">
        <v>1625.6771030809987</v>
      </c>
      <c r="AL40" s="106">
        <v>2632.0592521289682</v>
      </c>
      <c r="AM40" s="106">
        <v>2286.4607729700365</v>
      </c>
      <c r="AN40" s="106">
        <v>2214.8054492989277</v>
      </c>
      <c r="AO40" s="106">
        <v>1595.8403098821227</v>
      </c>
      <c r="AP40" s="106">
        <v>1618.5581666562621</v>
      </c>
      <c r="AQ40" s="106">
        <v>986.20373376918883</v>
      </c>
      <c r="AR40" s="106">
        <v>151.43290917449599</v>
      </c>
      <c r="AS40" s="106">
        <v>510.01256557697434</v>
      </c>
      <c r="AT40" s="106">
        <v>0</v>
      </c>
      <c r="AU40" s="106">
        <v>0</v>
      </c>
      <c r="AV40" s="106">
        <v>0</v>
      </c>
      <c r="AW40" s="106">
        <v>0</v>
      </c>
      <c r="AX40" s="106">
        <v>0</v>
      </c>
      <c r="AY40" s="106">
        <v>0</v>
      </c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91.810410466863232</v>
      </c>
      <c r="W41" s="106">
        <v>1017.8387007309275</v>
      </c>
      <c r="X41" s="106">
        <v>1460.0828125321345</v>
      </c>
      <c r="Y41" s="106">
        <v>839.5965058463571</v>
      </c>
      <c r="Z41" s="106">
        <v>0</v>
      </c>
      <c r="AA41" s="106">
        <v>0</v>
      </c>
      <c r="AB41" s="106">
        <v>83.488257918715135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>
        <v>0</v>
      </c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>
        <v>0</v>
      </c>
      <c r="R87" s="110">
        <v>0</v>
      </c>
      <c r="S87" s="110">
        <v>0</v>
      </c>
      <c r="T87" s="110"/>
      <c r="U87" s="110"/>
      <c r="V87" s="110"/>
      <c r="W87" s="110"/>
      <c r="X87" s="110"/>
      <c r="Y87" s="110"/>
      <c r="Z87" s="110"/>
      <c r="AA87" s="110"/>
      <c r="AB87" s="110"/>
      <c r="AC87" s="110">
        <v>0</v>
      </c>
      <c r="AD87" s="110">
        <v>0</v>
      </c>
      <c r="AE87" s="110">
        <v>0</v>
      </c>
      <c r="AF87" s="110">
        <v>0</v>
      </c>
      <c r="AG87" s="110">
        <v>0</v>
      </c>
      <c r="AH87" s="110">
        <v>0</v>
      </c>
      <c r="AI87" s="110">
        <v>0</v>
      </c>
      <c r="AJ87" s="110">
        <v>0</v>
      </c>
      <c r="AK87" s="110">
        <v>0</v>
      </c>
      <c r="AL87" s="110">
        <v>0</v>
      </c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  <c r="AU87" s="110">
        <v>0</v>
      </c>
      <c r="AV87" s="110">
        <v>0</v>
      </c>
      <c r="AW87" s="110">
        <v>0</v>
      </c>
      <c r="AX87" s="110">
        <v>0</v>
      </c>
      <c r="AY87" s="110">
        <v>0</v>
      </c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357168.35635441408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3124.846563508529</v>
      </c>
      <c r="D95" s="110">
        <v>5367.2489403713216</v>
      </c>
      <c r="E95" s="110">
        <v>5367.2489403713216</v>
      </c>
      <c r="F95" s="110">
        <v>4842.6904986497866</v>
      </c>
      <c r="G95" s="110">
        <v>5367.2489403713216</v>
      </c>
      <c r="H95" s="110">
        <v>5092.8039403713219</v>
      </c>
      <c r="I95" s="110">
        <v>5092.8039403713219</v>
      </c>
      <c r="J95" s="110">
        <v>5092.8039403713219</v>
      </c>
      <c r="K95" s="110">
        <v>5092.8039403713219</v>
      </c>
      <c r="L95" s="110">
        <v>5092.8039403713219</v>
      </c>
      <c r="M95" s="110">
        <v>3612.2987077540283</v>
      </c>
      <c r="N95" s="110">
        <v>1210.3700819268852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</row>
    <row r="96" spans="1:52">
      <c r="A96" s="109"/>
      <c r="B96" s="120">
        <v>2</v>
      </c>
      <c r="C96" s="110">
        <v>3124.846563508529</v>
      </c>
      <c r="D96" s="110">
        <v>3124.846563508529</v>
      </c>
      <c r="E96" s="110">
        <v>5367.2489403713216</v>
      </c>
      <c r="F96" s="110">
        <v>5367.2489403713216</v>
      </c>
      <c r="G96" s="110">
        <v>4842.6904986497866</v>
      </c>
      <c r="H96" s="110">
        <v>5367.2489403713216</v>
      </c>
      <c r="I96" s="110">
        <v>5092.8039403713219</v>
      </c>
      <c r="J96" s="110">
        <v>5092.8039403713219</v>
      </c>
      <c r="K96" s="110">
        <v>5092.8039403713219</v>
      </c>
      <c r="L96" s="110">
        <v>1538.4233932098423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3124.846563508529</v>
      </c>
      <c r="D97" s="110">
        <v>3124.846563508529</v>
      </c>
      <c r="E97" s="110">
        <v>3124.846563508529</v>
      </c>
      <c r="F97" s="110">
        <v>5367.2489403713216</v>
      </c>
      <c r="G97" s="110">
        <v>5367.2489403713216</v>
      </c>
      <c r="H97" s="110">
        <v>4842.6904986497866</v>
      </c>
      <c r="I97" s="110">
        <v>5367.2489403713216</v>
      </c>
      <c r="J97" s="110">
        <v>3357.476704492814</v>
      </c>
      <c r="K97" s="110">
        <v>29.548078665670801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3124.846563508529</v>
      </c>
      <c r="D98" s="110">
        <v>3124.846563508529</v>
      </c>
      <c r="E98" s="110">
        <v>3124.846563508529</v>
      </c>
      <c r="F98" s="110">
        <v>3124.846563508529</v>
      </c>
      <c r="G98" s="110">
        <v>5367.2489403713216</v>
      </c>
      <c r="H98" s="110">
        <v>5154.9844406880175</v>
      </c>
      <c r="I98" s="110">
        <v>1709.0610397132805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2912.846563508529</v>
      </c>
      <c r="D99" s="125">
        <v>2847.846563508529</v>
      </c>
      <c r="E99" s="125">
        <v>2735.846563508529</v>
      </c>
      <c r="F99" s="125">
        <v>2813.846563508529</v>
      </c>
      <c r="G99" s="125">
        <v>2744.846563508529</v>
      </c>
      <c r="H99" s="125">
        <v>4991.2489403713216</v>
      </c>
      <c r="I99" s="125">
        <v>4453.9844406880175</v>
      </c>
      <c r="J99" s="125">
        <v>906.06103971328048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21493.680674806736</v>
      </c>
    </row>
    <row r="100" spans="1:52">
      <c r="A100" s="131" t="s">
        <v>133</v>
      </c>
      <c r="B100" s="119">
        <v>1</v>
      </c>
      <c r="C100" s="106">
        <v>243.33124677770775</v>
      </c>
      <c r="D100" s="106">
        <v>243.33124677770775</v>
      </c>
      <c r="E100" s="106">
        <v>3008.2738551485127</v>
      </c>
      <c r="F100" s="106">
        <v>693.97460901785291</v>
      </c>
      <c r="G100" s="106">
        <v>1563.974609017853</v>
      </c>
      <c r="H100" s="106">
        <v>1606.974609017853</v>
      </c>
      <c r="I100" s="106">
        <v>1554.0699592532048</v>
      </c>
      <c r="J100" s="106">
        <v>1543.1886258271413</v>
      </c>
      <c r="K100" s="106">
        <v>1500.1886258271413</v>
      </c>
      <c r="L100" s="106">
        <v>1543.1886258271413</v>
      </c>
      <c r="M100" s="106">
        <v>1543.1886258271413</v>
      </c>
      <c r="N100" s="106">
        <v>630.18862582714132</v>
      </c>
      <c r="O100" s="106">
        <v>1500.1886258271413</v>
      </c>
      <c r="P100" s="106">
        <v>630.18862582714132</v>
      </c>
      <c r="Q100" s="106">
        <v>1543.1886258271413</v>
      </c>
      <c r="R100" s="106">
        <v>1606.974609017853</v>
      </c>
      <c r="S100" s="106">
        <v>1584.0699592532048</v>
      </c>
      <c r="T100" s="106">
        <v>1584.0699592532048</v>
      </c>
      <c r="U100" s="106">
        <v>1606.974609017853</v>
      </c>
      <c r="V100" s="106">
        <v>630.18862582714132</v>
      </c>
      <c r="W100" s="106">
        <v>1543.1886258271413</v>
      </c>
      <c r="X100" s="106">
        <v>1543.1886258271413</v>
      </c>
      <c r="Y100" s="106">
        <v>1543.1886258271413</v>
      </c>
      <c r="Z100" s="106">
        <v>1543.1886258271413</v>
      </c>
      <c r="AA100" s="106">
        <v>1222.7208545380179</v>
      </c>
      <c r="AB100" s="106">
        <v>1863.6563971162648</v>
      </c>
      <c r="AC100" s="106">
        <v>1543.1886258271413</v>
      </c>
      <c r="AD100" s="106">
        <v>1265.9046497646482</v>
      </c>
      <c r="AE100" s="106">
        <v>1895.1399185064097</v>
      </c>
      <c r="AF100" s="106">
        <v>693.97460901785291</v>
      </c>
      <c r="AG100" s="106">
        <v>1563.974609017853</v>
      </c>
      <c r="AH100" s="106">
        <v>630.18862582714132</v>
      </c>
      <c r="AI100" s="106">
        <v>1543.1886258271413</v>
      </c>
      <c r="AJ100" s="106">
        <v>630.18862582714132</v>
      </c>
      <c r="AK100" s="106">
        <v>630.18862582714132</v>
      </c>
      <c r="AL100" s="106">
        <v>1543.1886258271413</v>
      </c>
      <c r="AM100" s="106">
        <v>1543.1886258271413</v>
      </c>
      <c r="AN100" s="106">
        <v>1543.1886258271413</v>
      </c>
      <c r="AO100" s="106">
        <v>630.18862582714132</v>
      </c>
      <c r="AP100" s="106">
        <v>1563.974609017853</v>
      </c>
      <c r="AQ100" s="106">
        <v>693.97460901785291</v>
      </c>
      <c r="AR100" s="106">
        <v>1606.974609017853</v>
      </c>
      <c r="AS100" s="106">
        <v>1606.974609017853</v>
      </c>
      <c r="AT100" s="106">
        <v>1543.1886258271413</v>
      </c>
      <c r="AU100" s="106">
        <v>1543.1886258271413</v>
      </c>
      <c r="AV100" s="106">
        <v>1543.1886258271413</v>
      </c>
      <c r="AW100" s="106">
        <v>1543.1886258271413</v>
      </c>
      <c r="AX100" s="106">
        <v>1543.1886258271413</v>
      </c>
      <c r="AY100" s="106">
        <v>320.4677712891235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1881.2738551485127</v>
      </c>
      <c r="G101" s="106">
        <v>693.97460901785291</v>
      </c>
      <c r="H101" s="106">
        <v>1468.2230731842187</v>
      </c>
      <c r="I101" s="106">
        <v>1606.974609017853</v>
      </c>
      <c r="J101" s="106">
        <v>1606.974609017853</v>
      </c>
      <c r="K101" s="106">
        <v>1543.1886258271413</v>
      </c>
      <c r="L101" s="106">
        <v>1500.1886258271413</v>
      </c>
      <c r="M101" s="106">
        <v>1543.1886258271413</v>
      </c>
      <c r="N101" s="106">
        <v>1543.1886258271413</v>
      </c>
      <c r="O101" s="106">
        <v>1543.1886258271413</v>
      </c>
      <c r="P101" s="106">
        <v>1543.1886258271413</v>
      </c>
      <c r="Q101" s="106">
        <v>1543.1886258271413</v>
      </c>
      <c r="R101" s="106">
        <v>1543.1886258271413</v>
      </c>
      <c r="S101" s="106">
        <v>1606.974609017853</v>
      </c>
      <c r="T101" s="106">
        <v>1606.974609017853</v>
      </c>
      <c r="U101" s="106">
        <v>1606.974609017853</v>
      </c>
      <c r="V101" s="106">
        <v>1606.974609017853</v>
      </c>
      <c r="W101" s="106">
        <v>630.18862582714132</v>
      </c>
      <c r="X101" s="106">
        <v>1543.1886258271413</v>
      </c>
      <c r="Y101" s="106">
        <v>1543.1886258271413</v>
      </c>
      <c r="Z101" s="106">
        <v>1543.1886258271413</v>
      </c>
      <c r="AA101" s="106">
        <v>1543.1886258271413</v>
      </c>
      <c r="AB101" s="106">
        <v>1222.7208545380179</v>
      </c>
      <c r="AC101" s="106">
        <v>1863.6563971162648</v>
      </c>
      <c r="AD101" s="106">
        <v>1543.1886258271413</v>
      </c>
      <c r="AE101" s="106">
        <v>1265.9046497646482</v>
      </c>
      <c r="AF101" s="106">
        <v>1948.0445682710579</v>
      </c>
      <c r="AG101" s="106">
        <v>1606.9746090178528</v>
      </c>
      <c r="AH101" s="106">
        <v>1606.974609017853</v>
      </c>
      <c r="AI101" s="106">
        <v>1543.1886258271413</v>
      </c>
      <c r="AJ101" s="106">
        <v>1543.1886258271413</v>
      </c>
      <c r="AK101" s="106">
        <v>630.18862582714132</v>
      </c>
      <c r="AL101" s="106">
        <v>630.18862582714132</v>
      </c>
      <c r="AM101" s="106">
        <v>1543.1886258271413</v>
      </c>
      <c r="AN101" s="106">
        <v>1543.1886258271413</v>
      </c>
      <c r="AO101" s="106">
        <v>1543.1886258271413</v>
      </c>
      <c r="AP101" s="106">
        <v>630.18862582714132</v>
      </c>
      <c r="AQ101" s="106">
        <v>1606.974609017853</v>
      </c>
      <c r="AR101" s="106">
        <v>693.97460901785291</v>
      </c>
      <c r="AS101" s="106">
        <v>1257.5865200918593</v>
      </c>
      <c r="AT101" s="106">
        <v>1302.1020140090693</v>
      </c>
      <c r="AU101" s="106">
        <v>950.29063983621063</v>
      </c>
      <c r="AV101" s="106">
        <v>961.47926566335195</v>
      </c>
      <c r="AW101" s="106">
        <v>1543.1886258271413</v>
      </c>
      <c r="AX101" s="106">
        <v>1543.1886258271413</v>
      </c>
      <c r="AY101" s="106">
        <v>1543.1886258271413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432.27385514851267</v>
      </c>
      <c r="H102" s="106">
        <v>912.99999999999989</v>
      </c>
      <c r="I102" s="106">
        <v>927.22307318421861</v>
      </c>
      <c r="J102" s="106">
        <v>1446.1976822020715</v>
      </c>
      <c r="K102" s="106">
        <v>1606.974609017853</v>
      </c>
      <c r="L102" s="106">
        <v>1543.1886258271413</v>
      </c>
      <c r="M102" s="106">
        <v>1543.1886258271413</v>
      </c>
      <c r="N102" s="106">
        <v>1543.1886258271413</v>
      </c>
      <c r="O102" s="106">
        <v>1543.1886258271413</v>
      </c>
      <c r="P102" s="106">
        <v>1543.1886258271413</v>
      </c>
      <c r="Q102" s="106">
        <v>1448.5933381133386</v>
      </c>
      <c r="R102" s="106">
        <v>1432.9665371585822</v>
      </c>
      <c r="S102" s="106">
        <v>1428.9240829712371</v>
      </c>
      <c r="T102" s="106">
        <v>1606.974609017853</v>
      </c>
      <c r="U102" s="106">
        <v>1469.7617135107396</v>
      </c>
      <c r="V102" s="106">
        <v>1527.7363225285926</v>
      </c>
      <c r="W102" s="106">
        <v>1322.7109315464456</v>
      </c>
      <c r="X102" s="106">
        <v>630.18862582714132</v>
      </c>
      <c r="Y102" s="106">
        <v>1542.7140057455588</v>
      </c>
      <c r="Z102" s="106">
        <v>1543.1886258271413</v>
      </c>
      <c r="AA102" s="106">
        <v>1543.1886258271413</v>
      </c>
      <c r="AB102" s="106">
        <v>1543.1886258271413</v>
      </c>
      <c r="AC102" s="106">
        <v>1062.2805239495642</v>
      </c>
      <c r="AD102" s="106">
        <v>1314.8225363121692</v>
      </c>
      <c r="AE102" s="106">
        <v>811.43061431824003</v>
      </c>
      <c r="AF102" s="106">
        <v>814.79887439618142</v>
      </c>
      <c r="AG102" s="106">
        <v>845.15242600954502</v>
      </c>
      <c r="AH102" s="106">
        <v>1084.6199528273767</v>
      </c>
      <c r="AI102" s="106">
        <v>840.55948667067059</v>
      </c>
      <c r="AJ102" s="106">
        <v>1153.2471985898637</v>
      </c>
      <c r="AK102" s="106">
        <v>1308.8536348406308</v>
      </c>
      <c r="AL102" s="106">
        <v>1175.3551043034192</v>
      </c>
      <c r="AM102" s="106">
        <v>536.51076132092282</v>
      </c>
      <c r="AN102" s="106">
        <v>612.2576853321882</v>
      </c>
      <c r="AO102" s="106">
        <v>669.25719341993295</v>
      </c>
      <c r="AP102" s="106">
        <v>549.50994296628301</v>
      </c>
      <c r="AQ102" s="106">
        <v>2.0613588548217567</v>
      </c>
      <c r="AR102" s="106">
        <v>189.63730205615326</v>
      </c>
      <c r="AS102" s="106">
        <v>64.417121285597659</v>
      </c>
      <c r="AT102" s="106">
        <v>0</v>
      </c>
      <c r="AU102" s="106">
        <v>0</v>
      </c>
      <c r="AV102" s="106">
        <v>0</v>
      </c>
      <c r="AW102" s="106">
        <v>5.6491601742571618E-2</v>
      </c>
      <c r="AX102" s="106">
        <v>48.021118785686781</v>
      </c>
      <c r="AY102" s="106">
        <v>211.06369792458969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219.19768220207152</v>
      </c>
      <c r="L103" s="106">
        <v>629.17229121992455</v>
      </c>
      <c r="M103" s="106">
        <v>994.36091704706587</v>
      </c>
      <c r="N103" s="106">
        <v>1493.5495428742072</v>
      </c>
      <c r="O103" s="106">
        <v>91.79664965028087</v>
      </c>
      <c r="P103" s="106">
        <v>57.596124881973878</v>
      </c>
      <c r="Q103" s="106">
        <v>0</v>
      </c>
      <c r="R103" s="106">
        <v>0</v>
      </c>
      <c r="S103" s="106">
        <v>0</v>
      </c>
      <c r="T103" s="106">
        <v>98.812495475033529</v>
      </c>
      <c r="U103" s="106">
        <v>0</v>
      </c>
      <c r="V103" s="106">
        <v>0</v>
      </c>
      <c r="W103" s="106">
        <v>0</v>
      </c>
      <c r="X103" s="106">
        <v>45.336754091276148</v>
      </c>
      <c r="Y103" s="106">
        <v>0</v>
      </c>
      <c r="Z103" s="106">
        <v>171.80267631550635</v>
      </c>
      <c r="AA103" s="106">
        <v>329.1365111805809</v>
      </c>
      <c r="AB103" s="106">
        <v>109.35951760573562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0</v>
      </c>
      <c r="D109" s="106">
        <v>0</v>
      </c>
      <c r="E109" s="106">
        <v>1577.8369282876836</v>
      </c>
      <c r="F109" s="106">
        <v>2310.663736087095</v>
      </c>
      <c r="G109" s="106">
        <v>2772.8782506721295</v>
      </c>
      <c r="H109" s="106">
        <v>3138.7500660352471</v>
      </c>
      <c r="I109" s="106">
        <v>3073.5922376578224</v>
      </c>
      <c r="J109" s="106">
        <v>3397.4680499813917</v>
      </c>
      <c r="K109" s="106">
        <v>3608.5791987081552</v>
      </c>
      <c r="L109" s="106">
        <v>3715.2773527965633</v>
      </c>
      <c r="M109" s="106">
        <v>3828.8805442664652</v>
      </c>
      <c r="N109" s="106">
        <v>3599.6594752382398</v>
      </c>
      <c r="O109" s="106">
        <v>3495.9569160912074</v>
      </c>
      <c r="P109" s="106">
        <v>3415.1727376283502</v>
      </c>
      <c r="Q109" s="106">
        <v>3506.0681416861889</v>
      </c>
      <c r="R109" s="106">
        <v>3408.9892519201908</v>
      </c>
      <c r="S109" s="106">
        <v>3472.3912075612216</v>
      </c>
      <c r="T109" s="106">
        <v>3545.0632783911351</v>
      </c>
      <c r="U109" s="106">
        <v>3306.0584137110459</v>
      </c>
      <c r="V109" s="106">
        <v>3365.2750274951741</v>
      </c>
      <c r="W109" s="106">
        <v>3385.5231774428312</v>
      </c>
      <c r="X109" s="106">
        <v>3389.1591336590336</v>
      </c>
      <c r="Y109" s="106">
        <v>3475.5718724852782</v>
      </c>
      <c r="Z109" s="106">
        <v>3470.1157862290102</v>
      </c>
      <c r="AA109" s="106">
        <v>3475.1804074169058</v>
      </c>
      <c r="AB109" s="106">
        <v>3447.8088748209921</v>
      </c>
      <c r="AC109" s="106">
        <v>3555.6781332398486</v>
      </c>
      <c r="AD109" s="106">
        <v>3817.2378515334281</v>
      </c>
      <c r="AE109" s="106">
        <v>3968.7285852987384</v>
      </c>
      <c r="AF109" s="106">
        <v>4040.6429903038588</v>
      </c>
      <c r="AG109" s="106">
        <v>3891.2403333463967</v>
      </c>
      <c r="AH109" s="106">
        <v>3810.3642845944682</v>
      </c>
      <c r="AI109" s="106">
        <v>3652.2998648618773</v>
      </c>
      <c r="AJ109" s="106">
        <v>3576.2667998499874</v>
      </c>
      <c r="AK109" s="106">
        <v>3527.1490744845592</v>
      </c>
      <c r="AL109" s="106">
        <v>3601.8955996038144</v>
      </c>
      <c r="AM109" s="106">
        <v>3628.1014790912968</v>
      </c>
      <c r="AN109" s="106">
        <v>3652.6198619827655</v>
      </c>
      <c r="AO109" s="106">
        <v>3857.7960093803667</v>
      </c>
      <c r="AP109" s="106">
        <v>4061.9426020341871</v>
      </c>
      <c r="AQ109" s="106">
        <v>4199.266350590372</v>
      </c>
      <c r="AR109" s="106">
        <v>4261.930179990879</v>
      </c>
      <c r="AS109" s="106">
        <v>4139.0148993903631</v>
      </c>
      <c r="AT109" s="106">
        <v>4098.0826297526264</v>
      </c>
      <c r="AU109" s="106">
        <v>4067.5012713194687</v>
      </c>
      <c r="AV109" s="106">
        <v>4032.5702324871363</v>
      </c>
      <c r="AW109" s="106">
        <v>4007.0172496905006</v>
      </c>
      <c r="AX109" s="106">
        <v>3987.8024066818816</v>
      </c>
      <c r="AY109" s="106">
        <v>3940.1318235894464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0</v>
      </c>
      <c r="F110" s="106">
        <v>445.83692828768358</v>
      </c>
      <c r="G110" s="106">
        <v>1638.5006643747786</v>
      </c>
      <c r="H110" s="106">
        <v>2772.8782506721295</v>
      </c>
      <c r="I110" s="106">
        <v>3138.7500660352471</v>
      </c>
      <c r="J110" s="106">
        <v>3073.5922376578224</v>
      </c>
      <c r="K110" s="106">
        <v>3397.4680499813917</v>
      </c>
      <c r="L110" s="106">
        <v>3608.5791987081552</v>
      </c>
      <c r="M110" s="106">
        <v>3715.2773527965633</v>
      </c>
      <c r="N110" s="106">
        <v>3828.8805442664652</v>
      </c>
      <c r="O110" s="106">
        <v>3599.6594752382398</v>
      </c>
      <c r="P110" s="106">
        <v>3495.9569160912074</v>
      </c>
      <c r="Q110" s="106">
        <v>3415.1727376283502</v>
      </c>
      <c r="R110" s="106">
        <v>3506.0681416861889</v>
      </c>
      <c r="S110" s="106">
        <v>3408.9892519201908</v>
      </c>
      <c r="T110" s="106">
        <v>3472.3912075612216</v>
      </c>
      <c r="U110" s="106">
        <v>3545.0632783911351</v>
      </c>
      <c r="V110" s="106">
        <v>3306.0584137110459</v>
      </c>
      <c r="W110" s="106">
        <v>3365.2750274951741</v>
      </c>
      <c r="X110" s="106">
        <v>3385.5231774428312</v>
      </c>
      <c r="Y110" s="106">
        <v>3389.1591336590336</v>
      </c>
      <c r="Z110" s="106">
        <v>3475.5718724852782</v>
      </c>
      <c r="AA110" s="106">
        <v>3470.1157862290102</v>
      </c>
      <c r="AB110" s="106">
        <v>3475.1804074169058</v>
      </c>
      <c r="AC110" s="106">
        <v>3447.8088748209921</v>
      </c>
      <c r="AD110" s="106">
        <v>3555.6781332398486</v>
      </c>
      <c r="AE110" s="106">
        <v>3817.2378515334281</v>
      </c>
      <c r="AF110" s="106">
        <v>3968.7285852987384</v>
      </c>
      <c r="AG110" s="106">
        <v>4040.6429903038588</v>
      </c>
      <c r="AH110" s="106">
        <v>3891.2403333463967</v>
      </c>
      <c r="AI110" s="106">
        <v>3810.3642845944682</v>
      </c>
      <c r="AJ110" s="106">
        <v>3652.2998648618773</v>
      </c>
      <c r="AK110" s="106">
        <v>3576.2667998499874</v>
      </c>
      <c r="AL110" s="106">
        <v>3527.1490744845592</v>
      </c>
      <c r="AM110" s="106">
        <v>3601.8955996038144</v>
      </c>
      <c r="AN110" s="106">
        <v>3628.1014790912968</v>
      </c>
      <c r="AO110" s="106">
        <v>3652.6198619827655</v>
      </c>
      <c r="AP110" s="106">
        <v>3857.7960093803667</v>
      </c>
      <c r="AQ110" s="106">
        <v>4061.9426020341871</v>
      </c>
      <c r="AR110" s="106">
        <v>4199.266350590372</v>
      </c>
      <c r="AS110" s="106">
        <v>4261.930179990879</v>
      </c>
      <c r="AT110" s="106">
        <v>4139.0148993903631</v>
      </c>
      <c r="AU110" s="106">
        <v>4098.0826297526264</v>
      </c>
      <c r="AV110" s="106">
        <v>4067.5012713194687</v>
      </c>
      <c r="AW110" s="106">
        <v>4032.5702324871363</v>
      </c>
      <c r="AX110" s="106">
        <v>4007.0172496905006</v>
      </c>
      <c r="AY110" s="106">
        <v>3987.8024066818816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160.50066437477858</v>
      </c>
      <c r="I111" s="106">
        <v>1956.3789150469081</v>
      </c>
      <c r="J111" s="106">
        <v>3138.7500660352471</v>
      </c>
      <c r="K111" s="106">
        <v>3073.5922376578224</v>
      </c>
      <c r="L111" s="106">
        <v>3397.4680499813917</v>
      </c>
      <c r="M111" s="106">
        <v>3608.5791987081552</v>
      </c>
      <c r="N111" s="106">
        <v>3715.2773527965633</v>
      </c>
      <c r="O111" s="106">
        <v>3828.8805442664652</v>
      </c>
      <c r="P111" s="106">
        <v>3599.6594752382398</v>
      </c>
      <c r="Q111" s="106">
        <v>3495.9569160912074</v>
      </c>
      <c r="R111" s="106">
        <v>3415.1727376283502</v>
      </c>
      <c r="S111" s="106">
        <v>3506.0681416861889</v>
      </c>
      <c r="T111" s="106">
        <v>3408.9892519201908</v>
      </c>
      <c r="U111" s="106">
        <v>3472.3912075612216</v>
      </c>
      <c r="V111" s="106">
        <v>3545.0632783911351</v>
      </c>
      <c r="W111" s="106">
        <v>3306.0584137110459</v>
      </c>
      <c r="X111" s="106">
        <v>3365.2750274951741</v>
      </c>
      <c r="Y111" s="106">
        <v>3385.5231774428312</v>
      </c>
      <c r="Z111" s="106">
        <v>3389.1591336590336</v>
      </c>
      <c r="AA111" s="106">
        <v>3475.5718724852782</v>
      </c>
      <c r="AB111" s="106">
        <v>3470.1157862290102</v>
      </c>
      <c r="AC111" s="106">
        <v>3475.1804074169058</v>
      </c>
      <c r="AD111" s="106">
        <v>3447.8088748209921</v>
      </c>
      <c r="AE111" s="106">
        <v>3555.6781332398486</v>
      </c>
      <c r="AF111" s="106">
        <v>3817.2378515334281</v>
      </c>
      <c r="AG111" s="106">
        <v>3968.7285852987384</v>
      </c>
      <c r="AH111" s="106">
        <v>4040.6429903038588</v>
      </c>
      <c r="AI111" s="106">
        <v>3891.2403333463967</v>
      </c>
      <c r="AJ111" s="106">
        <v>3810.3642845944682</v>
      </c>
      <c r="AK111" s="106">
        <v>3652.2998648618773</v>
      </c>
      <c r="AL111" s="106">
        <v>3576.2667998499874</v>
      </c>
      <c r="AM111" s="106">
        <v>3527.1490744845592</v>
      </c>
      <c r="AN111" s="106">
        <v>3601.8955996038144</v>
      </c>
      <c r="AO111" s="106">
        <v>3628.1014790912968</v>
      </c>
      <c r="AP111" s="106">
        <v>3652.6198619827655</v>
      </c>
      <c r="AQ111" s="106">
        <v>3857.7960093803667</v>
      </c>
      <c r="AR111" s="106">
        <v>4061.9426020341871</v>
      </c>
      <c r="AS111" s="106">
        <v>4199.266350590372</v>
      </c>
      <c r="AT111" s="106">
        <v>4261.930179990879</v>
      </c>
      <c r="AU111" s="106">
        <v>4139.0148993903631</v>
      </c>
      <c r="AV111" s="106">
        <v>4098.0826297526264</v>
      </c>
      <c r="AW111" s="106">
        <v>4067.5012713194687</v>
      </c>
      <c r="AX111" s="106">
        <v>4032.5702324871363</v>
      </c>
      <c r="AY111" s="106">
        <v>4007.0172496905006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1118.3789150469081</v>
      </c>
      <c r="K112" s="106">
        <v>3138.7500660352471</v>
      </c>
      <c r="L112" s="106">
        <v>3073.5922376578224</v>
      </c>
      <c r="M112" s="106">
        <v>3397.4680499813917</v>
      </c>
      <c r="N112" s="106">
        <v>3608.5791987081552</v>
      </c>
      <c r="O112" s="106">
        <v>3715.2773527965633</v>
      </c>
      <c r="P112" s="106">
        <v>3828.8805442664652</v>
      </c>
      <c r="Q112" s="106">
        <v>3599.6594752382398</v>
      </c>
      <c r="R112" s="106">
        <v>3495.9569160912074</v>
      </c>
      <c r="S112" s="106">
        <v>3415.1727376283502</v>
      </c>
      <c r="T112" s="106">
        <v>3506.0681416861889</v>
      </c>
      <c r="U112" s="106">
        <v>3408.9892519201908</v>
      </c>
      <c r="V112" s="106">
        <v>3472.3912075612216</v>
      </c>
      <c r="W112" s="106">
        <v>3545.0632783911351</v>
      </c>
      <c r="X112" s="106">
        <v>3306.0584137110459</v>
      </c>
      <c r="Y112" s="106">
        <v>3365.2750274951741</v>
      </c>
      <c r="Z112" s="106">
        <v>3385.5231774428312</v>
      </c>
      <c r="AA112" s="106">
        <v>3389.1591336590336</v>
      </c>
      <c r="AB112" s="106">
        <v>3475.5718724852782</v>
      </c>
      <c r="AC112" s="106">
        <v>3470.1157862290102</v>
      </c>
      <c r="AD112" s="106">
        <v>3475.1804074169058</v>
      </c>
      <c r="AE112" s="106">
        <v>3447.8088748209921</v>
      </c>
      <c r="AF112" s="106">
        <v>3555.6781332398486</v>
      </c>
      <c r="AG112" s="106">
        <v>3817.2378515334281</v>
      </c>
      <c r="AH112" s="106">
        <v>3968.7285852987384</v>
      </c>
      <c r="AI112" s="106">
        <v>4040.6429903038588</v>
      </c>
      <c r="AJ112" s="106">
        <v>3891.2403333463967</v>
      </c>
      <c r="AK112" s="106">
        <v>3810.3642845944682</v>
      </c>
      <c r="AL112" s="106">
        <v>3652.2998648618773</v>
      </c>
      <c r="AM112" s="106">
        <v>3576.2667998499874</v>
      </c>
      <c r="AN112" s="106">
        <v>3527.1490744845592</v>
      </c>
      <c r="AO112" s="106">
        <v>3601.8955996038144</v>
      </c>
      <c r="AP112" s="106">
        <v>3628.1014790912968</v>
      </c>
      <c r="AQ112" s="106">
        <v>3652.6198619827655</v>
      </c>
      <c r="AR112" s="106">
        <v>3857.7960093803667</v>
      </c>
      <c r="AS112" s="106">
        <v>4061.9426020341871</v>
      </c>
      <c r="AT112" s="106">
        <v>4199.266350590372</v>
      </c>
      <c r="AU112" s="106">
        <v>4261.930179990879</v>
      </c>
      <c r="AV112" s="106">
        <v>4139.0148993903631</v>
      </c>
      <c r="AW112" s="106">
        <v>4098.0826297526264</v>
      </c>
      <c r="AX112" s="106">
        <v>4067.5012713194687</v>
      </c>
      <c r="AY112" s="106">
        <v>4032.5702324871363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235.37891504690811</v>
      </c>
      <c r="L113" s="106">
        <v>2546.1289810821554</v>
      </c>
      <c r="M113" s="106">
        <v>3073.5922376578224</v>
      </c>
      <c r="N113" s="106">
        <v>3397.4680499813917</v>
      </c>
      <c r="O113" s="106">
        <v>3608.5791987081552</v>
      </c>
      <c r="P113" s="106">
        <v>3715.2773527965633</v>
      </c>
      <c r="Q113" s="106">
        <v>3828.8805442664652</v>
      </c>
      <c r="R113" s="106">
        <v>3599.6594752382398</v>
      </c>
      <c r="S113" s="106">
        <v>3495.9569160912074</v>
      </c>
      <c r="T113" s="106">
        <v>3415.1727376283502</v>
      </c>
      <c r="U113" s="106">
        <v>3506.0681416861889</v>
      </c>
      <c r="V113" s="106">
        <v>3408.9892519201908</v>
      </c>
      <c r="W113" s="106">
        <v>3472.3912075612216</v>
      </c>
      <c r="X113" s="106">
        <v>3545.0632783911351</v>
      </c>
      <c r="Y113" s="106">
        <v>3306.0584137110459</v>
      </c>
      <c r="Z113" s="106">
        <v>3365.2750274951741</v>
      </c>
      <c r="AA113" s="106">
        <v>3385.5231774428312</v>
      </c>
      <c r="AB113" s="106">
        <v>3389.1591336590336</v>
      </c>
      <c r="AC113" s="106">
        <v>3475.5718724852782</v>
      </c>
      <c r="AD113" s="106">
        <v>3470.1157862290102</v>
      </c>
      <c r="AE113" s="106">
        <v>3475.1804074169058</v>
      </c>
      <c r="AF113" s="106">
        <v>3447.8088748209921</v>
      </c>
      <c r="AG113" s="106">
        <v>3555.6781332398486</v>
      </c>
      <c r="AH113" s="106">
        <v>3817.2378515334281</v>
      </c>
      <c r="AI113" s="106">
        <v>3968.7285852987384</v>
      </c>
      <c r="AJ113" s="106">
        <v>4040.6429903038588</v>
      </c>
      <c r="AK113" s="106">
        <v>3891.2403333463967</v>
      </c>
      <c r="AL113" s="106">
        <v>3810.3642845944682</v>
      </c>
      <c r="AM113" s="106">
        <v>3652.2998648618773</v>
      </c>
      <c r="AN113" s="106">
        <v>3576.2667998499874</v>
      </c>
      <c r="AO113" s="106">
        <v>3527.1490744845592</v>
      </c>
      <c r="AP113" s="106">
        <v>3601.8955996038144</v>
      </c>
      <c r="AQ113" s="106">
        <v>3628.1014790912968</v>
      </c>
      <c r="AR113" s="106">
        <v>3652.6198619827655</v>
      </c>
      <c r="AS113" s="106">
        <v>3857.7960093803667</v>
      </c>
      <c r="AT113" s="106">
        <v>4061.9426020341871</v>
      </c>
      <c r="AU113" s="106">
        <v>4199.266350590372</v>
      </c>
      <c r="AV113" s="106">
        <v>4261.930179990879</v>
      </c>
      <c r="AW113" s="106">
        <v>4139.0148993903631</v>
      </c>
      <c r="AX113" s="106">
        <v>4098.0826297526264</v>
      </c>
      <c r="AY113" s="106">
        <v>4067.5012713194687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2035.1289810821554</v>
      </c>
      <c r="N114" s="106">
        <v>3073.5922376578224</v>
      </c>
      <c r="O114" s="106">
        <v>3397.4680499813917</v>
      </c>
      <c r="P114" s="106">
        <v>3608.5791987081552</v>
      </c>
      <c r="Q114" s="106">
        <v>3715.2773527965633</v>
      </c>
      <c r="R114" s="106">
        <v>3828.8805442664652</v>
      </c>
      <c r="S114" s="106">
        <v>3599.6594752382398</v>
      </c>
      <c r="T114" s="106">
        <v>3495.9569160912074</v>
      </c>
      <c r="U114" s="106">
        <v>3415.1727376283502</v>
      </c>
      <c r="V114" s="106">
        <v>3506.0681416861889</v>
      </c>
      <c r="W114" s="106">
        <v>3408.9892519201908</v>
      </c>
      <c r="X114" s="106">
        <v>3472.3912075612216</v>
      </c>
      <c r="Y114" s="106">
        <v>3545.0632783911351</v>
      </c>
      <c r="Z114" s="106">
        <v>3306.0584137110459</v>
      </c>
      <c r="AA114" s="106">
        <v>3365.2750274951741</v>
      </c>
      <c r="AB114" s="106">
        <v>3385.5231774428312</v>
      </c>
      <c r="AC114" s="106">
        <v>3389.1591336590336</v>
      </c>
      <c r="AD114" s="106">
        <v>3475.5718724852782</v>
      </c>
      <c r="AE114" s="106">
        <v>3470.1157862290102</v>
      </c>
      <c r="AF114" s="106">
        <v>3475.1804074169058</v>
      </c>
      <c r="AG114" s="106">
        <v>3447.8088748209921</v>
      </c>
      <c r="AH114" s="106">
        <v>3555.6781332398486</v>
      </c>
      <c r="AI114" s="106">
        <v>3817.2378515334281</v>
      </c>
      <c r="AJ114" s="106">
        <v>3968.7285852987384</v>
      </c>
      <c r="AK114" s="106">
        <v>4040.6429903038588</v>
      </c>
      <c r="AL114" s="106">
        <v>3891.2403333463967</v>
      </c>
      <c r="AM114" s="106">
        <v>3810.3642845944682</v>
      </c>
      <c r="AN114" s="106">
        <v>3652.2998648618773</v>
      </c>
      <c r="AO114" s="106">
        <v>3576.2667998499874</v>
      </c>
      <c r="AP114" s="106">
        <v>3527.1490744845592</v>
      </c>
      <c r="AQ114" s="106">
        <v>3601.8955996038144</v>
      </c>
      <c r="AR114" s="106">
        <v>3628.1014790912968</v>
      </c>
      <c r="AS114" s="106">
        <v>3652.6198619827655</v>
      </c>
      <c r="AT114" s="106">
        <v>3846.3457962870566</v>
      </c>
      <c r="AU114" s="106">
        <v>4061.9426020341871</v>
      </c>
      <c r="AV114" s="106">
        <v>4199.266350590372</v>
      </c>
      <c r="AW114" s="106">
        <v>4261.930179990879</v>
      </c>
      <c r="AX114" s="106">
        <v>4139.0148993903631</v>
      </c>
      <c r="AY114" s="106">
        <v>4098.0826297526264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1571.1289810821554</v>
      </c>
      <c r="O115" s="106">
        <v>3073.5922376578224</v>
      </c>
      <c r="P115" s="106">
        <v>3397.4680499813917</v>
      </c>
      <c r="Q115" s="106">
        <v>3387.3783799444241</v>
      </c>
      <c r="R115" s="106">
        <v>3449.9140505050241</v>
      </c>
      <c r="S115" s="106">
        <v>3545.3732155327707</v>
      </c>
      <c r="T115" s="106">
        <v>3599.6594752382398</v>
      </c>
      <c r="U115" s="106">
        <v>3495.9569160912074</v>
      </c>
      <c r="V115" s="106">
        <v>3415.1727376283502</v>
      </c>
      <c r="W115" s="106">
        <v>3506.0681416861889</v>
      </c>
      <c r="X115" s="106">
        <v>3408.9892519201908</v>
      </c>
      <c r="Y115" s="106">
        <v>3472.3912075612216</v>
      </c>
      <c r="Z115" s="106">
        <v>3545.0632783911351</v>
      </c>
      <c r="AA115" s="106">
        <v>3306.0584137110459</v>
      </c>
      <c r="AB115" s="106">
        <v>3365.2750274951741</v>
      </c>
      <c r="AC115" s="106">
        <v>2941.2889470476789</v>
      </c>
      <c r="AD115" s="106">
        <v>2391.0753156957226</v>
      </c>
      <c r="AE115" s="106">
        <v>1827.5053174956624</v>
      </c>
      <c r="AF115" s="106">
        <v>2233.5382346288761</v>
      </c>
      <c r="AG115" s="106">
        <v>1507.6950496856214</v>
      </c>
      <c r="AH115" s="106">
        <v>2327.0823808794917</v>
      </c>
      <c r="AI115" s="106">
        <v>1859.8669634667583</v>
      </c>
      <c r="AJ115" s="106">
        <v>2852.6771030809987</v>
      </c>
      <c r="AK115" s="106">
        <v>3821.0592521289682</v>
      </c>
      <c r="AL115" s="106">
        <v>3399.4607729700365</v>
      </c>
      <c r="AM115" s="106">
        <v>3312.8054492989277</v>
      </c>
      <c r="AN115" s="106">
        <v>2761.8403098821227</v>
      </c>
      <c r="AO115" s="106">
        <v>2782.5581666562621</v>
      </c>
      <c r="AP115" s="106">
        <v>1972.2037337691888</v>
      </c>
      <c r="AQ115" s="106">
        <v>1547.432909174496</v>
      </c>
      <c r="AR115" s="106">
        <v>1079.0125655769743</v>
      </c>
      <c r="AS115" s="106">
        <v>255.98231436481956</v>
      </c>
      <c r="AT115" s="106">
        <v>0</v>
      </c>
      <c r="AU115" s="106">
        <v>238.41717045990617</v>
      </c>
      <c r="AV115" s="106">
        <v>335.43114666695737</v>
      </c>
      <c r="AW115" s="106">
        <v>5.1916454917873125</v>
      </c>
      <c r="AX115" s="106">
        <v>378.41719829872773</v>
      </c>
      <c r="AY115" s="106">
        <v>1764.3703730882057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66.511956232964849</v>
      </c>
      <c r="P116" s="106">
        <v>348.72221865910115</v>
      </c>
      <c r="Q116" s="106">
        <v>0</v>
      </c>
      <c r="R116" s="106">
        <v>0</v>
      </c>
      <c r="S116" s="106">
        <v>0</v>
      </c>
      <c r="T116" s="106">
        <v>460.77019401111966</v>
      </c>
      <c r="U116" s="106">
        <v>784.81041046686323</v>
      </c>
      <c r="V116" s="106">
        <v>1771.8387007309275</v>
      </c>
      <c r="W116" s="106">
        <v>2059.0828125321345</v>
      </c>
      <c r="X116" s="106">
        <v>1643.5965058463571</v>
      </c>
      <c r="Y116" s="106">
        <v>726.65713193940474</v>
      </c>
      <c r="Z116" s="106">
        <v>541.03104310353547</v>
      </c>
      <c r="AA116" s="106">
        <v>858.48825791871514</v>
      </c>
      <c r="AB116" s="106">
        <v>283.27339391548503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0</v>
      </c>
      <c r="D122" s="106">
        <v>4867.5825000000004</v>
      </c>
      <c r="E122" s="106">
        <v>4867.5825000000004</v>
      </c>
      <c r="F122" s="106">
        <v>4867.5825000000004</v>
      </c>
      <c r="G122" s="106">
        <v>4867.5825000000004</v>
      </c>
      <c r="H122" s="106">
        <v>4326.7400000000007</v>
      </c>
      <c r="I122" s="106">
        <v>4326.7400000000007</v>
      </c>
      <c r="J122" s="106">
        <v>4326.7400000000007</v>
      </c>
      <c r="K122" s="106">
        <v>4326.7400000000007</v>
      </c>
      <c r="L122" s="106">
        <v>4326.7400000000007</v>
      </c>
      <c r="M122" s="106">
        <v>4326.7400000000007</v>
      </c>
      <c r="N122" s="106">
        <v>4326.7400000000007</v>
      </c>
      <c r="O122" s="106">
        <v>4326.7400000000007</v>
      </c>
      <c r="P122" s="106">
        <v>4867.5825000000004</v>
      </c>
      <c r="Q122" s="106">
        <v>4867.5825000000004</v>
      </c>
      <c r="R122" s="106">
        <v>4867.5825000000004</v>
      </c>
      <c r="S122" s="106">
        <v>4867.5825000000004</v>
      </c>
      <c r="T122" s="106">
        <v>4326.7400000000007</v>
      </c>
      <c r="U122" s="106">
        <v>4326.7400000000007</v>
      </c>
      <c r="V122" s="106">
        <v>4326.7400000000007</v>
      </c>
      <c r="W122" s="106">
        <v>4326.7400000000007</v>
      </c>
      <c r="X122" s="106">
        <v>4326.7400000000007</v>
      </c>
      <c r="Y122" s="106">
        <v>4326.7400000000007</v>
      </c>
      <c r="Z122" s="106">
        <v>4326.7400000000007</v>
      </c>
      <c r="AA122" s="106">
        <v>4326.7400000000007</v>
      </c>
      <c r="AB122" s="106">
        <v>4867.5825000000004</v>
      </c>
      <c r="AC122" s="106">
        <v>4867.5825000000004</v>
      </c>
      <c r="AD122" s="106">
        <v>4867.5825000000004</v>
      </c>
      <c r="AE122" s="106">
        <v>4867.5825000000004</v>
      </c>
      <c r="AF122" s="106">
        <v>4326.7400000000007</v>
      </c>
      <c r="AG122" s="106">
        <v>4326.7400000000007</v>
      </c>
      <c r="AH122" s="106">
        <v>4326.7400000000007</v>
      </c>
      <c r="AI122" s="106">
        <v>4326.7400000000007</v>
      </c>
      <c r="AJ122" s="106">
        <v>4326.7400000000007</v>
      </c>
      <c r="AK122" s="106">
        <v>4326.7400000000007</v>
      </c>
      <c r="AL122" s="106">
        <v>4326.7400000000007</v>
      </c>
      <c r="AM122" s="106">
        <v>4326.7400000000007</v>
      </c>
      <c r="AN122" s="106">
        <v>4867.5825000000004</v>
      </c>
      <c r="AO122" s="106">
        <v>4867.5825000000004</v>
      </c>
      <c r="AP122" s="106">
        <v>4867.5825000000004</v>
      </c>
      <c r="AQ122" s="106">
        <v>4867.5825000000004</v>
      </c>
      <c r="AR122" s="106">
        <v>4326.7400000000007</v>
      </c>
      <c r="AS122" s="106">
        <v>4326.7400000000007</v>
      </c>
      <c r="AT122" s="106">
        <v>4326.7400000000007</v>
      </c>
      <c r="AU122" s="106">
        <v>4326.7400000000007</v>
      </c>
      <c r="AV122" s="106">
        <v>4326.7400000000007</v>
      </c>
      <c r="AW122" s="106">
        <v>4326.7400000000007</v>
      </c>
      <c r="AX122" s="106">
        <v>4326.7400000000007</v>
      </c>
      <c r="AY122" s="106">
        <v>4326.7400000000007</v>
      </c>
    </row>
    <row r="123" spans="1:52">
      <c r="A123" s="109"/>
      <c r="B123" s="119">
        <v>2</v>
      </c>
      <c r="C123" s="106">
        <v>0</v>
      </c>
      <c r="D123" s="106">
        <v>0</v>
      </c>
      <c r="E123" s="106">
        <v>2260.7500694297969</v>
      </c>
      <c r="F123" s="106">
        <v>3289.7455717123166</v>
      </c>
      <c r="G123" s="106">
        <v>3289.7455717123166</v>
      </c>
      <c r="H123" s="106">
        <v>3289.7455717123166</v>
      </c>
      <c r="I123" s="106">
        <v>2924.218285966504</v>
      </c>
      <c r="J123" s="106">
        <v>2924.218285966504</v>
      </c>
      <c r="K123" s="106">
        <v>2924.218285966504</v>
      </c>
      <c r="L123" s="106">
        <v>2924.218285966504</v>
      </c>
      <c r="M123" s="106">
        <v>2924.218285966504</v>
      </c>
      <c r="N123" s="106">
        <v>2924.218285966504</v>
      </c>
      <c r="O123" s="106">
        <v>2924.218285966504</v>
      </c>
      <c r="P123" s="106">
        <v>2924.218285966504</v>
      </c>
      <c r="Q123" s="106">
        <v>3289.7455717123166</v>
      </c>
      <c r="R123" s="106">
        <v>3289.7455717123166</v>
      </c>
      <c r="S123" s="106">
        <v>3289.7455717123166</v>
      </c>
      <c r="T123" s="106">
        <v>3289.7455717123166</v>
      </c>
      <c r="U123" s="106">
        <v>2924.218285966504</v>
      </c>
      <c r="V123" s="106">
        <v>2924.218285966504</v>
      </c>
      <c r="W123" s="106">
        <v>2924.218285966504</v>
      </c>
      <c r="X123" s="106">
        <v>2924.218285966504</v>
      </c>
      <c r="Y123" s="106">
        <v>2924.218285966504</v>
      </c>
      <c r="Z123" s="106">
        <v>2924.218285966504</v>
      </c>
      <c r="AA123" s="106">
        <v>2924.218285966504</v>
      </c>
      <c r="AB123" s="106">
        <v>2924.218285966504</v>
      </c>
      <c r="AC123" s="106">
        <v>3289.7455717123166</v>
      </c>
      <c r="AD123" s="106">
        <v>3289.7455717123166</v>
      </c>
      <c r="AE123" s="106">
        <v>3289.7455717123166</v>
      </c>
      <c r="AF123" s="106">
        <v>3289.7455717123166</v>
      </c>
      <c r="AG123" s="106">
        <v>2924.218285966504</v>
      </c>
      <c r="AH123" s="106">
        <v>2924.218285966504</v>
      </c>
      <c r="AI123" s="106">
        <v>2924.218285966504</v>
      </c>
      <c r="AJ123" s="106">
        <v>2924.218285966504</v>
      </c>
      <c r="AK123" s="106">
        <v>2924.218285966504</v>
      </c>
      <c r="AL123" s="106">
        <v>2924.218285966504</v>
      </c>
      <c r="AM123" s="106">
        <v>2924.218285966504</v>
      </c>
      <c r="AN123" s="106">
        <v>2924.218285966504</v>
      </c>
      <c r="AO123" s="106">
        <v>3289.7455717123166</v>
      </c>
      <c r="AP123" s="106">
        <v>3289.7455717123166</v>
      </c>
      <c r="AQ123" s="106">
        <v>3289.7455717123166</v>
      </c>
      <c r="AR123" s="106">
        <v>3289.7455717123166</v>
      </c>
      <c r="AS123" s="106">
        <v>2924.218285966504</v>
      </c>
      <c r="AT123" s="106">
        <v>2924.218285966504</v>
      </c>
      <c r="AU123" s="106">
        <v>2924.218285966504</v>
      </c>
      <c r="AV123" s="106">
        <v>2924.218285966504</v>
      </c>
      <c r="AW123" s="106">
        <v>2924.218285966504</v>
      </c>
      <c r="AX123" s="106">
        <v>2924.218285966504</v>
      </c>
      <c r="AY123" s="106">
        <v>2924.218285966504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396.9232616303857</v>
      </c>
      <c r="G124" s="106">
        <v>1525.6275109582564</v>
      </c>
      <c r="H124" s="106">
        <v>1865.4599449230093</v>
      </c>
      <c r="I124" s="106">
        <v>2223.3677449947272</v>
      </c>
      <c r="J124" s="106">
        <v>1976.3268844397578</v>
      </c>
      <c r="K124" s="106">
        <v>1976.3268844397578</v>
      </c>
      <c r="L124" s="106">
        <v>1976.3268844397578</v>
      </c>
      <c r="M124" s="106">
        <v>1976.3268844397578</v>
      </c>
      <c r="N124" s="106">
        <v>1976.3268844397578</v>
      </c>
      <c r="O124" s="106">
        <v>1976.3268844397578</v>
      </c>
      <c r="P124" s="106">
        <v>1976.3268844397578</v>
      </c>
      <c r="Q124" s="106">
        <v>1976.3268844397578</v>
      </c>
      <c r="R124" s="106">
        <v>2223.3677449947272</v>
      </c>
      <c r="S124" s="106">
        <v>2223.3677449947272</v>
      </c>
      <c r="T124" s="106">
        <v>2223.3677449947272</v>
      </c>
      <c r="U124" s="106">
        <v>2223.3677449947272</v>
      </c>
      <c r="V124" s="106">
        <v>1976.3268844397578</v>
      </c>
      <c r="W124" s="106">
        <v>1976.3268844397578</v>
      </c>
      <c r="X124" s="106">
        <v>1976.3268844397578</v>
      </c>
      <c r="Y124" s="106">
        <v>1976.3268844397578</v>
      </c>
      <c r="Z124" s="106">
        <v>1976.3268844397578</v>
      </c>
      <c r="AA124" s="106">
        <v>1976.3268844397578</v>
      </c>
      <c r="AB124" s="106">
        <v>1976.3268844397578</v>
      </c>
      <c r="AC124" s="106">
        <v>1976.3268844397578</v>
      </c>
      <c r="AD124" s="106">
        <v>2223.3677449947272</v>
      </c>
      <c r="AE124" s="106">
        <v>2223.3677449947272</v>
      </c>
      <c r="AF124" s="106">
        <v>2223.3677449947272</v>
      </c>
      <c r="AG124" s="106">
        <v>2223.3677449947272</v>
      </c>
      <c r="AH124" s="106">
        <v>1976.3268844397578</v>
      </c>
      <c r="AI124" s="106">
        <v>1976.3268844397578</v>
      </c>
      <c r="AJ124" s="106">
        <v>1976.3268844397578</v>
      </c>
      <c r="AK124" s="106">
        <v>1976.3268844397578</v>
      </c>
      <c r="AL124" s="106">
        <v>1976.3268844397578</v>
      </c>
      <c r="AM124" s="106">
        <v>1976.3268844397578</v>
      </c>
      <c r="AN124" s="106">
        <v>1976.3268844397578</v>
      </c>
      <c r="AO124" s="106">
        <v>1976.3268844397578</v>
      </c>
      <c r="AP124" s="106">
        <v>2223.3677449947272</v>
      </c>
      <c r="AQ124" s="106">
        <v>2223.3677449947272</v>
      </c>
      <c r="AR124" s="106">
        <v>2223.3677449947272</v>
      </c>
      <c r="AS124" s="106">
        <v>2223.3677449947272</v>
      </c>
      <c r="AT124" s="106">
        <v>1976.3268844397578</v>
      </c>
      <c r="AU124" s="106">
        <v>1976.3268844397578</v>
      </c>
      <c r="AV124" s="106">
        <v>1976.3268844397578</v>
      </c>
      <c r="AW124" s="106">
        <v>1976.3268844397578</v>
      </c>
      <c r="AX124" s="106">
        <v>1976.3268844397578</v>
      </c>
      <c r="AY124" s="106">
        <v>1976.3268844397578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1006.7672480162732</v>
      </c>
      <c r="J125" s="106">
        <v>1502.6584949272874</v>
      </c>
      <c r="K125" s="106">
        <v>1335.6964399353667</v>
      </c>
      <c r="L125" s="106">
        <v>1335.6964399353667</v>
      </c>
      <c r="M125" s="106">
        <v>1335.6964399353667</v>
      </c>
      <c r="N125" s="106">
        <v>1335.6964399353667</v>
      </c>
      <c r="O125" s="106">
        <v>1308.4265714892224</v>
      </c>
      <c r="P125" s="106">
        <v>1047.9938338608724</v>
      </c>
      <c r="Q125" s="106">
        <v>382.98090642887109</v>
      </c>
      <c r="R125" s="106">
        <v>331.53329395371111</v>
      </c>
      <c r="S125" s="106">
        <v>555.72458639248987</v>
      </c>
      <c r="T125" s="106">
        <v>359.24380800135486</v>
      </c>
      <c r="U125" s="106">
        <v>907.45268003612262</v>
      </c>
      <c r="V125" s="106">
        <v>1216.9585130959181</v>
      </c>
      <c r="W125" s="106">
        <v>1228.1753356530871</v>
      </c>
      <c r="X125" s="106">
        <v>1335.6964399353667</v>
      </c>
      <c r="Y125" s="106">
        <v>1335.6964399353667</v>
      </c>
      <c r="Z125" s="106">
        <v>1335.6964399353667</v>
      </c>
      <c r="AA125" s="106">
        <v>1335.6964399353667</v>
      </c>
      <c r="AB125" s="106">
        <v>1201.0392610418698</v>
      </c>
      <c r="AC125" s="106">
        <v>1335.6964399353667</v>
      </c>
      <c r="AD125" s="106">
        <v>1335.6964399353667</v>
      </c>
      <c r="AE125" s="106">
        <v>1502.6584949272874</v>
      </c>
      <c r="AF125" s="106">
        <v>1502.6584949272874</v>
      </c>
      <c r="AG125" s="106">
        <v>1502.6584949272874</v>
      </c>
      <c r="AH125" s="106">
        <v>1502.6584949272874</v>
      </c>
      <c r="AI125" s="106">
        <v>1335.6964399353667</v>
      </c>
      <c r="AJ125" s="106">
        <v>1335.6964399353667</v>
      </c>
      <c r="AK125" s="106">
        <v>1335.6964399353667</v>
      </c>
      <c r="AL125" s="106">
        <v>1335.6964399353667</v>
      </c>
      <c r="AM125" s="106">
        <v>1335.6964399353667</v>
      </c>
      <c r="AN125" s="106">
        <v>1335.6964399353667</v>
      </c>
      <c r="AO125" s="106">
        <v>1335.6964399353667</v>
      </c>
      <c r="AP125" s="106">
        <v>1335.6964399353667</v>
      </c>
      <c r="AQ125" s="106">
        <v>1502.6584949272874</v>
      </c>
      <c r="AR125" s="106">
        <v>1502.6584949272874</v>
      </c>
      <c r="AS125" s="106">
        <v>1502.6584949272874</v>
      </c>
      <c r="AT125" s="106">
        <v>1502.6584949272874</v>
      </c>
      <c r="AU125" s="106">
        <v>1335.6964399353667</v>
      </c>
      <c r="AV125" s="106">
        <v>1335.6964399353667</v>
      </c>
      <c r="AW125" s="106">
        <v>1335.6964399353667</v>
      </c>
      <c r="AX125" s="106">
        <v>1335.6964399353667</v>
      </c>
      <c r="AY125" s="106">
        <v>1335.6964399353667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402.42156366256359</v>
      </c>
      <c r="K126" s="106">
        <v>898.54441994632919</v>
      </c>
      <c r="L126" s="106">
        <v>902.72767815014515</v>
      </c>
      <c r="M126" s="106">
        <v>541.86652288330197</v>
      </c>
      <c r="N126" s="106">
        <v>221.94704764506253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159.05976205868751</v>
      </c>
      <c r="Y126" s="106">
        <v>142.22788957340958</v>
      </c>
      <c r="Z126" s="106">
        <v>157.85210334439967</v>
      </c>
      <c r="AA126" s="106">
        <v>73.411695927494293</v>
      </c>
      <c r="AB126" s="106">
        <v>0</v>
      </c>
      <c r="AC126" s="106">
        <v>306.71990212084222</v>
      </c>
      <c r="AD126" s="106">
        <v>527.02369003244519</v>
      </c>
      <c r="AE126" s="106">
        <v>581.91554974178666</v>
      </c>
      <c r="AF126" s="106">
        <v>661.85505943792816</v>
      </c>
      <c r="AG126" s="106">
        <v>777.8820118373452</v>
      </c>
      <c r="AH126" s="106">
        <v>537.29858779784672</v>
      </c>
      <c r="AI126" s="106">
        <v>469.7007779278905</v>
      </c>
      <c r="AJ126" s="106">
        <v>318.1739780779036</v>
      </c>
      <c r="AK126" s="106">
        <v>548.76490359334514</v>
      </c>
      <c r="AL126" s="106">
        <v>629.60930398953121</v>
      </c>
      <c r="AM126" s="106">
        <v>705.24782489823497</v>
      </c>
      <c r="AN126" s="106">
        <v>797.36796291546989</v>
      </c>
      <c r="AO126" s="106">
        <v>902.72767815014515</v>
      </c>
      <c r="AP126" s="106">
        <v>902.72767815014515</v>
      </c>
      <c r="AQ126" s="106">
        <v>902.72767815014515</v>
      </c>
      <c r="AR126" s="106">
        <v>1015.5686379189132</v>
      </c>
      <c r="AS126" s="106">
        <v>1015.5686379189132</v>
      </c>
      <c r="AT126" s="106">
        <v>1015.5686379189132</v>
      </c>
      <c r="AU126" s="106">
        <v>1015.5686379189132</v>
      </c>
      <c r="AV126" s="106">
        <v>902.72767815014515</v>
      </c>
      <c r="AW126" s="106">
        <v>902.72767815014515</v>
      </c>
      <c r="AX126" s="106">
        <v>902.72767815014515</v>
      </c>
      <c r="AY126" s="106">
        <v>902.72767815014515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346.27938899962112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158.89948963914583</v>
      </c>
      <c r="AP127" s="106">
        <v>335.49852704999006</v>
      </c>
      <c r="AQ127" s="106">
        <v>361.85262146769793</v>
      </c>
      <c r="AR127" s="106">
        <v>410.66398170805189</v>
      </c>
      <c r="AS127" s="106">
        <v>649.91636806350289</v>
      </c>
      <c r="AT127" s="106">
        <v>686.36996483647761</v>
      </c>
      <c r="AU127" s="106">
        <v>686.36996483647761</v>
      </c>
      <c r="AV127" s="106">
        <v>686.36996483647761</v>
      </c>
      <c r="AW127" s="106">
        <v>610.10663541020233</v>
      </c>
      <c r="AX127" s="106">
        <v>610.10663541020233</v>
      </c>
      <c r="AY127" s="106">
        <v>562.09462985810615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116.24463402936891</v>
      </c>
      <c r="AU128" s="106">
        <v>175.44541770182138</v>
      </c>
      <c r="AV128" s="106">
        <v>209.45614498345435</v>
      </c>
      <c r="AW128" s="106">
        <v>226.44222471923027</v>
      </c>
      <c r="AX128" s="106">
        <v>79.379818037349537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0.27540347480877819</v>
      </c>
      <c r="D172" s="134">
        <v>0.32415206692186183</v>
      </c>
      <c r="E172" s="134">
        <v>0.32415206692186183</v>
      </c>
      <c r="F172" s="134">
        <v>0.32415206692186183</v>
      </c>
      <c r="G172" s="134">
        <v>0.32415206692186183</v>
      </c>
      <c r="H172" s="134">
        <v>0.32415206692186183</v>
      </c>
      <c r="I172" s="134">
        <v>0.32415206692186183</v>
      </c>
      <c r="J172" s="134">
        <v>0.32415206692186183</v>
      </c>
      <c r="K172" s="134">
        <v>0.32415206692186183</v>
      </c>
      <c r="L172" s="134">
        <v>0.32415206692186183</v>
      </c>
      <c r="M172" s="134">
        <v>0.32415206692186183</v>
      </c>
      <c r="N172" s="134">
        <v>0.32415206692186183</v>
      </c>
      <c r="O172" s="134">
        <v>0.32415206692186183</v>
      </c>
      <c r="P172" s="134">
        <v>0.32415206692186183</v>
      </c>
      <c r="Q172" s="134">
        <v>0.32415206692186183</v>
      </c>
      <c r="R172" s="134">
        <v>0.32415206692186183</v>
      </c>
      <c r="S172" s="134">
        <v>0.32415206692186183</v>
      </c>
      <c r="T172" s="134">
        <v>0.32415206692186183</v>
      </c>
      <c r="U172" s="134">
        <v>0.32415206692186183</v>
      </c>
      <c r="V172" s="134">
        <v>0.32415206692186183</v>
      </c>
      <c r="W172" s="134">
        <v>0.32415206692186183</v>
      </c>
      <c r="X172" s="134">
        <v>0.32415206692186183</v>
      </c>
      <c r="Y172" s="134">
        <v>0.32415206692186183</v>
      </c>
      <c r="Z172" s="134">
        <v>0.32415206692186183</v>
      </c>
      <c r="AA172" s="134">
        <v>0.32415206692186183</v>
      </c>
      <c r="AB172" s="134">
        <v>0.32415206692186183</v>
      </c>
      <c r="AC172" s="134">
        <v>0.32415206692186183</v>
      </c>
      <c r="AD172" s="134">
        <v>0.32415206692186183</v>
      </c>
      <c r="AE172" s="134">
        <v>0.32415206692186183</v>
      </c>
      <c r="AF172" s="134">
        <v>0.32415206692186183</v>
      </c>
      <c r="AG172" s="134">
        <v>0.32415206692186183</v>
      </c>
      <c r="AH172" s="134">
        <v>0.32415206692186183</v>
      </c>
      <c r="AI172" s="134">
        <v>0.32415206692186183</v>
      </c>
      <c r="AJ172" s="134">
        <v>0.32415206692186183</v>
      </c>
      <c r="AK172" s="134">
        <v>0.32415206692186183</v>
      </c>
      <c r="AL172" s="134">
        <v>0.32415206692186183</v>
      </c>
      <c r="AM172" s="134">
        <v>0.32415206692186183</v>
      </c>
      <c r="AN172" s="134">
        <v>0.32415206692186183</v>
      </c>
      <c r="AO172" s="134">
        <v>0.32415206692186183</v>
      </c>
      <c r="AP172" s="134">
        <v>0.32415206692186183</v>
      </c>
      <c r="AQ172" s="134">
        <v>0.32415206692186183</v>
      </c>
      <c r="AR172" s="134">
        <v>0.32415206692186183</v>
      </c>
      <c r="AS172" s="134">
        <v>0.32415206692186183</v>
      </c>
      <c r="AT172" s="134">
        <v>0.32415206692186183</v>
      </c>
      <c r="AU172" s="134">
        <v>0.32415206692186183</v>
      </c>
      <c r="AV172" s="134">
        <v>0.32415206692186183</v>
      </c>
      <c r="AW172" s="134">
        <v>0.32415206692186183</v>
      </c>
      <c r="AX172" s="134">
        <v>0.32415206692186183</v>
      </c>
      <c r="AY172" s="134">
        <v>0.32415206692186183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14741.788630896908</v>
      </c>
      <c r="E175" s="124">
        <f t="shared" si="1"/>
        <v>16984.191007759702</v>
      </c>
      <c r="F175" s="124">
        <f t="shared" si="1"/>
        <v>18702.034942900962</v>
      </c>
      <c r="G175" s="124">
        <f t="shared" si="1"/>
        <v>20944.437319763754</v>
      </c>
      <c r="H175" s="124">
        <f t="shared" si="1"/>
        <v>20457.727820080447</v>
      </c>
      <c r="I175" s="124">
        <f t="shared" si="1"/>
        <v>17261.917860827245</v>
      </c>
      <c r="J175" s="124">
        <f t="shared" si="1"/>
        <v>13543.084585235458</v>
      </c>
      <c r="K175" s="124">
        <f t="shared" si="1"/>
        <v>10215.155959408316</v>
      </c>
      <c r="L175" s="124">
        <f t="shared" si="1"/>
        <v>6631.2273335811642</v>
      </c>
      <c r="M175" s="124">
        <f t="shared" si="1"/>
        <v>3612.2987077540283</v>
      </c>
      <c r="N175" s="124">
        <f t="shared" si="1"/>
        <v>1210.3700819268852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0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0</v>
      </c>
      <c r="AW175" s="124">
        <f t="shared" si="1"/>
        <v>0</v>
      </c>
      <c r="AX175" s="124">
        <f t="shared" si="1"/>
        <v>0</v>
      </c>
      <c r="AY175" s="124">
        <f t="shared" si="1"/>
        <v>0</v>
      </c>
    </row>
    <row r="176" spans="1:52">
      <c r="A176" s="125"/>
      <c r="B176" s="136" t="s">
        <v>299</v>
      </c>
      <c r="C176" s="125" t="s">
        <v>293</v>
      </c>
      <c r="D176" s="125">
        <v>389</v>
      </c>
      <c r="E176" s="125">
        <v>311</v>
      </c>
      <c r="F176" s="125">
        <v>380</v>
      </c>
      <c r="G176" s="125">
        <v>376</v>
      </c>
      <c r="H176" s="125">
        <v>701</v>
      </c>
      <c r="I176" s="125">
        <v>803</v>
      </c>
      <c r="J176" s="125">
        <v>607</v>
      </c>
      <c r="K176" s="125">
        <v>722</v>
      </c>
      <c r="L176" s="125">
        <v>353</v>
      </c>
      <c r="M176" s="125">
        <v>394</v>
      </c>
      <c r="N176" s="125">
        <v>354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0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0</v>
      </c>
      <c r="AW176" s="125">
        <v>0</v>
      </c>
      <c r="AX176" s="125">
        <v>0</v>
      </c>
      <c r="AY176" s="125">
        <v>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243.33124677770775</v>
      </c>
      <c r="E177" s="124">
        <f t="shared" si="2"/>
        <v>3008.2738551485127</v>
      </c>
      <c r="F177" s="124">
        <f t="shared" si="2"/>
        <v>2575.2484641663655</v>
      </c>
      <c r="G177" s="124">
        <f t="shared" si="2"/>
        <v>2690.2230731842187</v>
      </c>
      <c r="H177" s="124">
        <f t="shared" si="2"/>
        <v>3988.1976822020715</v>
      </c>
      <c r="I177" s="124">
        <f t="shared" si="2"/>
        <v>4088.2676414552766</v>
      </c>
      <c r="J177" s="124">
        <f t="shared" si="2"/>
        <v>4596.3609170470663</v>
      </c>
      <c r="K177" s="124">
        <f t="shared" si="2"/>
        <v>4869.549542874207</v>
      </c>
      <c r="L177" s="124">
        <f t="shared" si="2"/>
        <v>5215.7381687013485</v>
      </c>
      <c r="M177" s="124">
        <f t="shared" si="2"/>
        <v>5623.9267945284901</v>
      </c>
      <c r="N177" s="124">
        <f t="shared" si="2"/>
        <v>5210.1154203556307</v>
      </c>
      <c r="O177" s="124">
        <f t="shared" si="2"/>
        <v>4678.3625271317051</v>
      </c>
      <c r="P177" s="124">
        <f t="shared" si="2"/>
        <v>3774.1620023633977</v>
      </c>
      <c r="Q177" s="124">
        <f t="shared" si="2"/>
        <v>4534.9705897676213</v>
      </c>
      <c r="R177" s="124">
        <f t="shared" si="2"/>
        <v>4583.1297720035764</v>
      </c>
      <c r="S177" s="124">
        <f t="shared" si="2"/>
        <v>4619.968651242295</v>
      </c>
      <c r="T177" s="124">
        <f t="shared" si="2"/>
        <v>4896.8316727639449</v>
      </c>
      <c r="U177" s="124">
        <f t="shared" si="2"/>
        <v>4683.7109315464459</v>
      </c>
      <c r="V177" s="124">
        <f t="shared" si="2"/>
        <v>3764.899557373587</v>
      </c>
      <c r="W177" s="124">
        <f t="shared" si="2"/>
        <v>3496.0881832007281</v>
      </c>
      <c r="X177" s="124">
        <f t="shared" si="2"/>
        <v>3761.9026315727001</v>
      </c>
      <c r="Y177" s="124">
        <f t="shared" si="2"/>
        <v>4629.0912573998412</v>
      </c>
      <c r="Z177" s="124">
        <f t="shared" si="2"/>
        <v>4801.3685537969304</v>
      </c>
      <c r="AA177" s="124">
        <f t="shared" si="2"/>
        <v>4638.2346173728811</v>
      </c>
      <c r="AB177" s="124">
        <f t="shared" si="2"/>
        <v>4738.9253950871589</v>
      </c>
      <c r="AC177" s="124">
        <f t="shared" si="2"/>
        <v>4469.1255468929703</v>
      </c>
      <c r="AD177" s="124">
        <f t="shared" si="2"/>
        <v>4123.9158119039585</v>
      </c>
      <c r="AE177" s="124">
        <f t="shared" si="2"/>
        <v>3972.4751825892981</v>
      </c>
      <c r="AF177" s="124">
        <f t="shared" si="2"/>
        <v>3456.8180516850921</v>
      </c>
      <c r="AG177" s="124">
        <f t="shared" si="2"/>
        <v>4016.1016440452504</v>
      </c>
      <c r="AH177" s="124">
        <f t="shared" si="2"/>
        <v>3321.7831876723712</v>
      </c>
      <c r="AI177" s="124">
        <f t="shared" si="2"/>
        <v>3926.9367383249532</v>
      </c>
      <c r="AJ177" s="124">
        <f t="shared" si="2"/>
        <v>3326.6244502441464</v>
      </c>
      <c r="AK177" s="124">
        <f t="shared" si="2"/>
        <v>2569.2308864949136</v>
      </c>
      <c r="AL177" s="124">
        <f t="shared" si="2"/>
        <v>3348.7323559577017</v>
      </c>
      <c r="AM177" s="124">
        <f t="shared" si="2"/>
        <v>3622.8880129752056</v>
      </c>
      <c r="AN177" s="124">
        <f t="shared" si="2"/>
        <v>3698.6349369864711</v>
      </c>
      <c r="AO177" s="124">
        <f t="shared" si="2"/>
        <v>2842.6344450742154</v>
      </c>
      <c r="AP177" s="124">
        <f t="shared" si="2"/>
        <v>2743.6731778112771</v>
      </c>
      <c r="AQ177" s="124">
        <f t="shared" si="2"/>
        <v>2303.0105768905278</v>
      </c>
      <c r="AR177" s="124">
        <f t="shared" si="2"/>
        <v>2490.5865200918593</v>
      </c>
      <c r="AS177" s="124">
        <f t="shared" si="2"/>
        <v>2928.9782503953097</v>
      </c>
      <c r="AT177" s="124">
        <f t="shared" si="2"/>
        <v>2845.2906398362106</v>
      </c>
      <c r="AU177" s="124">
        <f t="shared" si="2"/>
        <v>2493.4792656633517</v>
      </c>
      <c r="AV177" s="124">
        <f t="shared" si="2"/>
        <v>2504.6678914904933</v>
      </c>
      <c r="AW177" s="124">
        <f t="shared" si="2"/>
        <v>3086.4337432560251</v>
      </c>
      <c r="AX177" s="124">
        <f t="shared" si="2"/>
        <v>3134.3983704399693</v>
      </c>
      <c r="AY177" s="124">
        <f t="shared" si="2"/>
        <v>2074.7200950408546</v>
      </c>
    </row>
    <row r="178" spans="1:51">
      <c r="A178" s="125"/>
      <c r="B178" s="136" t="s">
        <v>299</v>
      </c>
      <c r="C178" s="125" t="s">
        <v>293</v>
      </c>
      <c r="D178" s="125">
        <v>243.33124677770775</v>
      </c>
      <c r="E178" s="125">
        <v>1127</v>
      </c>
      <c r="F178" s="125">
        <v>1449</v>
      </c>
      <c r="G178" s="125">
        <v>1265</v>
      </c>
      <c r="H178" s="125">
        <v>1454</v>
      </c>
      <c r="I178" s="125">
        <v>1088</v>
      </c>
      <c r="J178" s="125">
        <v>1227</v>
      </c>
      <c r="K178" s="125">
        <v>1197</v>
      </c>
      <c r="L178" s="125">
        <v>1178</v>
      </c>
      <c r="M178" s="125">
        <v>1044</v>
      </c>
      <c r="N178" s="125">
        <v>1208</v>
      </c>
      <c r="O178" s="125">
        <v>1192</v>
      </c>
      <c r="P178" s="125">
        <v>736</v>
      </c>
      <c r="Q178" s="125">
        <v>751</v>
      </c>
      <c r="R178" s="125">
        <v>795</v>
      </c>
      <c r="S178" s="125">
        <v>796</v>
      </c>
      <c r="T178" s="125">
        <v>1843</v>
      </c>
      <c r="U178" s="125">
        <v>1549</v>
      </c>
      <c r="V178" s="125">
        <v>1812</v>
      </c>
      <c r="W178" s="125">
        <v>1226</v>
      </c>
      <c r="X178" s="125">
        <v>676</v>
      </c>
      <c r="Y178" s="125">
        <v>551</v>
      </c>
      <c r="Z178" s="125">
        <v>569</v>
      </c>
      <c r="AA178" s="125">
        <v>596</v>
      </c>
      <c r="AB178" s="125">
        <v>587</v>
      </c>
      <c r="AC178" s="125">
        <v>561</v>
      </c>
      <c r="AD178" s="125">
        <v>698</v>
      </c>
      <c r="AE178" s="125">
        <v>515</v>
      </c>
      <c r="AF178" s="125">
        <v>546</v>
      </c>
      <c r="AG178" s="125">
        <v>671</v>
      </c>
      <c r="AH178" s="125">
        <v>589</v>
      </c>
      <c r="AI178" s="125">
        <v>670</v>
      </c>
      <c r="AJ178" s="125">
        <v>1337</v>
      </c>
      <c r="AK178" s="125">
        <v>1455</v>
      </c>
      <c r="AL178" s="125">
        <v>1149</v>
      </c>
      <c r="AM178" s="125">
        <v>1235</v>
      </c>
      <c r="AN178" s="125">
        <v>1277</v>
      </c>
      <c r="AO178" s="125">
        <v>1216</v>
      </c>
      <c r="AP178" s="125">
        <v>1175</v>
      </c>
      <c r="AQ178" s="125">
        <v>976</v>
      </c>
      <c r="AR178" s="125">
        <v>1233</v>
      </c>
      <c r="AS178" s="125">
        <v>1623</v>
      </c>
      <c r="AT178" s="125">
        <v>1895</v>
      </c>
      <c r="AU178" s="125">
        <v>1532</v>
      </c>
      <c r="AV178" s="125">
        <v>917</v>
      </c>
      <c r="AW178" s="125">
        <v>1052</v>
      </c>
      <c r="AX178" s="125">
        <v>1105</v>
      </c>
      <c r="AY178" s="125">
        <v>886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0</v>
      </c>
      <c r="E179" s="124">
        <f t="shared" si="3"/>
        <v>1577.8369282876836</v>
      </c>
      <c r="F179" s="124">
        <f t="shared" si="3"/>
        <v>2756.5006643747784</v>
      </c>
      <c r="G179" s="124">
        <f t="shared" si="3"/>
        <v>4411.3789150469083</v>
      </c>
      <c r="H179" s="124">
        <f t="shared" si="3"/>
        <v>6072.1289810821545</v>
      </c>
      <c r="I179" s="124">
        <f t="shared" si="3"/>
        <v>8168.7212187399773</v>
      </c>
      <c r="J179" s="124">
        <f t="shared" si="3"/>
        <v>10728.189268721368</v>
      </c>
      <c r="K179" s="124">
        <f t="shared" si="3"/>
        <v>13453.768467429523</v>
      </c>
      <c r="L179" s="124">
        <f t="shared" si="3"/>
        <v>16341.045820226089</v>
      </c>
      <c r="M179" s="124">
        <f t="shared" si="3"/>
        <v>19658.926364492552</v>
      </c>
      <c r="N179" s="124">
        <f t="shared" si="3"/>
        <v>22794.585839730793</v>
      </c>
      <c r="O179" s="124">
        <f t="shared" si="3"/>
        <v>24785.925730972809</v>
      </c>
      <c r="P179" s="124">
        <f t="shared" si="3"/>
        <v>25409.716493369473</v>
      </c>
      <c r="Q179" s="124">
        <f t="shared" si="3"/>
        <v>24948.393547651434</v>
      </c>
      <c r="R179" s="124">
        <f t="shared" si="3"/>
        <v>24704.641117335668</v>
      </c>
      <c r="S179" s="124">
        <f t="shared" si="3"/>
        <v>24443.610945658173</v>
      </c>
      <c r="T179" s="124">
        <f t="shared" si="3"/>
        <v>24904.071202527652</v>
      </c>
      <c r="U179" s="124">
        <f t="shared" si="3"/>
        <v>24934.510357456202</v>
      </c>
      <c r="V179" s="124">
        <f t="shared" si="3"/>
        <v>25790.856759124232</v>
      </c>
      <c r="W179" s="124">
        <f t="shared" si="3"/>
        <v>26048.451310739922</v>
      </c>
      <c r="X179" s="124">
        <f t="shared" si="3"/>
        <v>25516.055996026989</v>
      </c>
      <c r="Y179" s="124">
        <f t="shared" si="3"/>
        <v>24665.699242685125</v>
      </c>
      <c r="Z179" s="124">
        <f t="shared" si="3"/>
        <v>24477.797732517043</v>
      </c>
      <c r="AA179" s="124">
        <f t="shared" si="3"/>
        <v>24725.372076357991</v>
      </c>
      <c r="AB179" s="124">
        <f t="shared" si="3"/>
        <v>24291.90767346471</v>
      </c>
      <c r="AC179" s="124">
        <f t="shared" si="3"/>
        <v>23754.803154898749</v>
      </c>
      <c r="AD179" s="124">
        <f t="shared" si="3"/>
        <v>23632.668241421183</v>
      </c>
      <c r="AE179" s="124">
        <f t="shared" si="3"/>
        <v>23562.254956034583</v>
      </c>
      <c r="AF179" s="124">
        <f t="shared" si="3"/>
        <v>24538.815077242645</v>
      </c>
      <c r="AG179" s="124">
        <f t="shared" si="3"/>
        <v>24229.031818228887</v>
      </c>
      <c r="AH179" s="124">
        <f t="shared" si="3"/>
        <v>25410.974559196235</v>
      </c>
      <c r="AI179" s="124">
        <f t="shared" si="3"/>
        <v>25040.380873405524</v>
      </c>
      <c r="AJ179" s="124">
        <f t="shared" si="3"/>
        <v>25792.219961336323</v>
      </c>
      <c r="AK179" s="124">
        <f t="shared" si="3"/>
        <v>26319.022599570118</v>
      </c>
      <c r="AL179" s="124">
        <f t="shared" si="3"/>
        <v>25458.676729711136</v>
      </c>
      <c r="AM179" s="124">
        <f t="shared" si="3"/>
        <v>25108.882551784929</v>
      </c>
      <c r="AN179" s="124">
        <f t="shared" si="3"/>
        <v>24400.172989756426</v>
      </c>
      <c r="AO179" s="124">
        <f t="shared" si="3"/>
        <v>24626.38699104905</v>
      </c>
      <c r="AP179" s="124">
        <f t="shared" si="3"/>
        <v>24301.708360346172</v>
      </c>
      <c r="AQ179" s="124">
        <f t="shared" si="3"/>
        <v>24549.054811857295</v>
      </c>
      <c r="AR179" s="124">
        <f t="shared" si="3"/>
        <v>24740.66904864684</v>
      </c>
      <c r="AS179" s="124">
        <f t="shared" si="3"/>
        <v>24428.552217733759</v>
      </c>
      <c r="AT179" s="124">
        <f t="shared" si="3"/>
        <v>24606.582458045483</v>
      </c>
      <c r="AU179" s="124">
        <f t="shared" si="3"/>
        <v>25066.155103537807</v>
      </c>
      <c r="AV179" s="124">
        <f t="shared" si="3"/>
        <v>25133.796710197803</v>
      </c>
      <c r="AW179" s="124">
        <f t="shared" si="3"/>
        <v>24611.308108122765</v>
      </c>
      <c r="AX179" s="124">
        <f t="shared" si="3"/>
        <v>24710.405887620705</v>
      </c>
      <c r="AY179" s="124">
        <f t="shared" si="3"/>
        <v>25897.475986609265</v>
      </c>
    </row>
    <row r="180" spans="1:51">
      <c r="A180" s="125"/>
      <c r="B180" s="136" t="s">
        <v>299</v>
      </c>
      <c r="C180" s="125" t="s">
        <v>293</v>
      </c>
      <c r="D180" s="125">
        <v>0</v>
      </c>
      <c r="E180" s="125">
        <v>1132</v>
      </c>
      <c r="F180" s="125">
        <v>1118</v>
      </c>
      <c r="G180" s="125">
        <v>1478</v>
      </c>
      <c r="H180" s="125">
        <v>977</v>
      </c>
      <c r="I180" s="125">
        <v>838</v>
      </c>
      <c r="J180" s="125">
        <v>883</v>
      </c>
      <c r="K180" s="125">
        <v>828</v>
      </c>
      <c r="L180" s="125">
        <v>511</v>
      </c>
      <c r="M180" s="125">
        <v>464</v>
      </c>
      <c r="N180" s="125">
        <v>453</v>
      </c>
      <c r="O180" s="125">
        <v>458</v>
      </c>
      <c r="P180" s="125">
        <v>489</v>
      </c>
      <c r="Q180" s="125">
        <v>613</v>
      </c>
      <c r="R180" s="125">
        <v>655</v>
      </c>
      <c r="S180" s="125">
        <v>594</v>
      </c>
      <c r="T180" s="125">
        <v>751</v>
      </c>
      <c r="U180" s="125">
        <v>693</v>
      </c>
      <c r="V180" s="125">
        <v>754</v>
      </c>
      <c r="W180" s="125">
        <v>599</v>
      </c>
      <c r="X180" s="125">
        <v>804</v>
      </c>
      <c r="Y180" s="125">
        <v>1076</v>
      </c>
      <c r="Z180" s="125">
        <v>1097</v>
      </c>
      <c r="AA180" s="125">
        <v>775</v>
      </c>
      <c r="AB180" s="125">
        <v>714</v>
      </c>
      <c r="AC180" s="125">
        <v>715</v>
      </c>
      <c r="AD180" s="125">
        <v>643</v>
      </c>
      <c r="AE180" s="125">
        <v>913</v>
      </c>
      <c r="AF180" s="125">
        <v>719</v>
      </c>
      <c r="AG180" s="125">
        <v>668</v>
      </c>
      <c r="AH180" s="125">
        <v>682</v>
      </c>
      <c r="AI180" s="125">
        <v>810</v>
      </c>
      <c r="AJ180" s="125">
        <v>1227</v>
      </c>
      <c r="AK180" s="125">
        <v>1189</v>
      </c>
      <c r="AL180" s="125">
        <v>1113</v>
      </c>
      <c r="AM180" s="125">
        <v>1098</v>
      </c>
      <c r="AN180" s="125">
        <v>1166</v>
      </c>
      <c r="AO180" s="125">
        <v>1164</v>
      </c>
      <c r="AP180" s="125">
        <v>986</v>
      </c>
      <c r="AQ180" s="125">
        <v>1396</v>
      </c>
      <c r="AR180" s="125">
        <v>569</v>
      </c>
      <c r="AS180" s="125">
        <v>499</v>
      </c>
      <c r="AT180" s="125">
        <v>532</v>
      </c>
      <c r="AU180" s="125">
        <v>472</v>
      </c>
      <c r="AV180" s="125">
        <v>447</v>
      </c>
      <c r="AW180" s="125">
        <v>396</v>
      </c>
      <c r="AX180" s="125">
        <v>453</v>
      </c>
      <c r="AY180" s="125">
        <v>290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3289.7455717123166</v>
      </c>
      <c r="E181" s="124">
        <f t="shared" si="4"/>
        <v>4817.6688333427028</v>
      </c>
      <c r="F181" s="124">
        <f t="shared" si="4"/>
        <v>5781.3730826705732</v>
      </c>
      <c r="G181" s="124">
        <f t="shared" si="4"/>
        <v>6544.2055166353257</v>
      </c>
      <c r="H181" s="124">
        <f t="shared" si="4"/>
        <v>6408.3532789775054</v>
      </c>
      <c r="I181" s="124">
        <f t="shared" si="4"/>
        <v>7083.6252289961112</v>
      </c>
      <c r="J181" s="124">
        <f t="shared" si="4"/>
        <v>7523.7860302879562</v>
      </c>
      <c r="K181" s="124">
        <f t="shared" si="4"/>
        <v>7746.2486774913941</v>
      </c>
      <c r="L181" s="124">
        <f t="shared" si="4"/>
        <v>7983.1081332249305</v>
      </c>
      <c r="M181" s="124">
        <f t="shared" si="4"/>
        <v>7505.1886579866905</v>
      </c>
      <c r="N181" s="124">
        <f t="shared" si="4"/>
        <v>7288.9717418954842</v>
      </c>
      <c r="O181" s="124">
        <f t="shared" si="4"/>
        <v>7120.5390042671334</v>
      </c>
      <c r="P181" s="124">
        <f t="shared" si="4"/>
        <v>7310.0533625809448</v>
      </c>
      <c r="Q181" s="124">
        <f t="shared" si="4"/>
        <v>7107.646610660755</v>
      </c>
      <c r="R181" s="124">
        <f t="shared" si="4"/>
        <v>7239.8379030995338</v>
      </c>
      <c r="S181" s="124">
        <f t="shared" si="4"/>
        <v>7391.3571247083983</v>
      </c>
      <c r="T181" s="124">
        <f t="shared" si="4"/>
        <v>6893.0387109973544</v>
      </c>
      <c r="U181" s="124">
        <f t="shared" si="4"/>
        <v>7016.5036835021783</v>
      </c>
      <c r="V181" s="124">
        <f t="shared" si="4"/>
        <v>7058.7205060593487</v>
      </c>
      <c r="W181" s="124">
        <f t="shared" si="4"/>
        <v>7066.3013724003158</v>
      </c>
      <c r="X181" s="124">
        <f t="shared" si="4"/>
        <v>7246.469499915037</v>
      </c>
      <c r="Y181" s="124">
        <f t="shared" si="4"/>
        <v>7235.0937136860275</v>
      </c>
      <c r="Z181" s="124">
        <f t="shared" si="4"/>
        <v>7245.6533062691224</v>
      </c>
      <c r="AA181" s="124">
        <f t="shared" si="4"/>
        <v>7188.584431448131</v>
      </c>
      <c r="AB181" s="124">
        <f t="shared" si="4"/>
        <v>7413.4887982082828</v>
      </c>
      <c r="AC181" s="124">
        <f t="shared" si="4"/>
        <v>7958.8334466748565</v>
      </c>
      <c r="AD181" s="124">
        <f t="shared" si="4"/>
        <v>8274.6873613761181</v>
      </c>
      <c r="AE181" s="124">
        <f t="shared" si="4"/>
        <v>8424.6268710722597</v>
      </c>
      <c r="AF181" s="124">
        <f t="shared" si="4"/>
        <v>8113.1265377258651</v>
      </c>
      <c r="AG181" s="124">
        <f t="shared" si="4"/>
        <v>7944.5022531313953</v>
      </c>
      <c r="AH181" s="124">
        <f t="shared" si="4"/>
        <v>7614.9423882695182</v>
      </c>
      <c r="AI181" s="124">
        <f t="shared" si="4"/>
        <v>7456.4155884195316</v>
      </c>
      <c r="AJ181" s="124">
        <f t="shared" si="4"/>
        <v>7354.0065139349736</v>
      </c>
      <c r="AK181" s="124">
        <f t="shared" si="4"/>
        <v>7509.8509143311594</v>
      </c>
      <c r="AL181" s="124">
        <f t="shared" si="4"/>
        <v>7564.4894352398633</v>
      </c>
      <c r="AM181" s="124">
        <f t="shared" si="4"/>
        <v>7615.6095732570984</v>
      </c>
      <c r="AN181" s="124">
        <f t="shared" si="4"/>
        <v>8043.396063876733</v>
      </c>
      <c r="AO181" s="124">
        <f t="shared" si="4"/>
        <v>8469.0359618425464</v>
      </c>
      <c r="AP181" s="124">
        <f t="shared" si="4"/>
        <v>8755.3521112521757</v>
      </c>
      <c r="AQ181" s="124">
        <f t="shared" si="4"/>
        <v>8886.0044312612972</v>
      </c>
      <c r="AR181" s="124">
        <f t="shared" si="4"/>
        <v>8629.7295318709366</v>
      </c>
      <c r="AS181" s="124">
        <f t="shared" si="4"/>
        <v>8544.3869021183091</v>
      </c>
      <c r="AT181" s="124">
        <f t="shared" si="4"/>
        <v>8480.6256307988406</v>
      </c>
      <c r="AU181" s="124">
        <f t="shared" si="4"/>
        <v>8407.7953983117059</v>
      </c>
      <c r="AV181" s="124">
        <f t="shared" si="4"/>
        <v>8354.5181486212077</v>
      </c>
      <c r="AW181" s="124">
        <f t="shared" si="4"/>
        <v>8314.4557419393259</v>
      </c>
      <c r="AX181" s="124">
        <f t="shared" si="4"/>
        <v>8215.0639183498788</v>
      </c>
      <c r="AY181" s="124">
        <f t="shared" si="4"/>
        <v>8128.9664176858978</v>
      </c>
    </row>
    <row r="182" spans="1:51">
      <c r="A182" s="125"/>
      <c r="B182" s="136" t="s">
        <v>299</v>
      </c>
      <c r="C182" s="125" t="s">
        <v>293</v>
      </c>
      <c r="D182" s="125">
        <v>1028.9955022825197</v>
      </c>
      <c r="E182" s="125">
        <v>1131</v>
      </c>
      <c r="F182" s="125">
        <v>966</v>
      </c>
      <c r="G182" s="125">
        <v>1389</v>
      </c>
      <c r="H182" s="125">
        <v>254</v>
      </c>
      <c r="I182" s="125">
        <v>278</v>
      </c>
      <c r="J182" s="125">
        <v>389</v>
      </c>
      <c r="K182" s="125">
        <v>261</v>
      </c>
      <c r="L182" s="125">
        <v>1205</v>
      </c>
      <c r="M182" s="125">
        <v>1047</v>
      </c>
      <c r="N182" s="125">
        <v>1080</v>
      </c>
      <c r="O182" s="125">
        <v>1172</v>
      </c>
      <c r="P182" s="125">
        <v>1661</v>
      </c>
      <c r="Q182" s="125">
        <v>1263</v>
      </c>
      <c r="R182" s="125">
        <v>1171</v>
      </c>
      <c r="S182" s="125">
        <v>1519</v>
      </c>
      <c r="T182" s="125">
        <v>838</v>
      </c>
      <c r="U182" s="125">
        <v>899</v>
      </c>
      <c r="V182" s="125">
        <v>930</v>
      </c>
      <c r="W182" s="125">
        <v>671</v>
      </c>
      <c r="X182" s="125">
        <v>868</v>
      </c>
      <c r="Y182" s="125">
        <v>841</v>
      </c>
      <c r="Z182" s="125">
        <v>936</v>
      </c>
      <c r="AA182" s="125">
        <v>1087</v>
      </c>
      <c r="AB182" s="125">
        <v>505</v>
      </c>
      <c r="AC182" s="125">
        <v>583</v>
      </c>
      <c r="AD182" s="125">
        <v>677</v>
      </c>
      <c r="AE182" s="125">
        <v>747</v>
      </c>
      <c r="AF182" s="125">
        <v>685</v>
      </c>
      <c r="AG182" s="125">
        <v>1004</v>
      </c>
      <c r="AH182" s="125">
        <v>909</v>
      </c>
      <c r="AI182" s="125">
        <v>902</v>
      </c>
      <c r="AJ182" s="125">
        <v>569</v>
      </c>
      <c r="AK182" s="125">
        <v>644</v>
      </c>
      <c r="AL182" s="125">
        <v>623</v>
      </c>
      <c r="AM182" s="125">
        <v>582</v>
      </c>
      <c r="AN182" s="125">
        <v>380</v>
      </c>
      <c r="AO182" s="125">
        <v>382</v>
      </c>
      <c r="AP182" s="125">
        <v>475</v>
      </c>
      <c r="AQ182" s="125">
        <v>444</v>
      </c>
      <c r="AR182" s="125">
        <v>314</v>
      </c>
      <c r="AS182" s="125">
        <v>323</v>
      </c>
      <c r="AT182" s="125">
        <v>367</v>
      </c>
      <c r="AU182" s="125">
        <v>373</v>
      </c>
      <c r="AV182" s="125">
        <v>379</v>
      </c>
      <c r="AW182" s="125">
        <v>486</v>
      </c>
      <c r="AX182" s="125">
        <v>514</v>
      </c>
      <c r="AY182" s="125">
        <v>391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394</v>
      </c>
      <c r="N185" s="124">
        <v>354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692.4519213343292</v>
      </c>
      <c r="L186" s="106">
        <v>353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607</v>
      </c>
      <c r="K187" s="106">
        <v>29.548078665670801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277</v>
      </c>
      <c r="D188" s="106">
        <v>389</v>
      </c>
      <c r="E188" s="106">
        <v>311</v>
      </c>
      <c r="F188" s="106">
        <v>380</v>
      </c>
      <c r="G188" s="106">
        <v>376</v>
      </c>
      <c r="H188" s="106">
        <v>701</v>
      </c>
      <c r="I188" s="106">
        <v>803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243.33124677770775</v>
      </c>
      <c r="D189" s="124">
        <v>243.33124677770775</v>
      </c>
      <c r="E189" s="124">
        <v>1127</v>
      </c>
      <c r="F189" s="124">
        <v>0</v>
      </c>
      <c r="G189" s="124">
        <v>138.75153583363442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349.38808892599388</v>
      </c>
      <c r="AS189" s="124">
        <v>300.99635862254308</v>
      </c>
      <c r="AT189" s="124">
        <v>592.89798599093069</v>
      </c>
      <c r="AU189" s="124">
        <v>581.70936016378937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1449</v>
      </c>
      <c r="G190" s="106">
        <v>693.97460901785291</v>
      </c>
      <c r="H190" s="106">
        <v>541.00000000000011</v>
      </c>
      <c r="I190" s="106">
        <v>160.77692681578139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137.21289550711344</v>
      </c>
      <c r="U190" s="106">
        <v>79.238286489260418</v>
      </c>
      <c r="V190" s="106">
        <v>284.26367747140739</v>
      </c>
      <c r="W190" s="106">
        <v>0</v>
      </c>
      <c r="X190" s="106">
        <v>0.47462008158254321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183.75280141013627</v>
      </c>
      <c r="AK190" s="106">
        <v>146.14636515936922</v>
      </c>
      <c r="AL190" s="106">
        <v>0</v>
      </c>
      <c r="AM190" s="106">
        <v>698.48923867907718</v>
      </c>
      <c r="AN190" s="106">
        <v>664.7423146678118</v>
      </c>
      <c r="AO190" s="106">
        <v>546.74280658006705</v>
      </c>
      <c r="AP190" s="106">
        <v>625.49005703371699</v>
      </c>
      <c r="AQ190" s="106">
        <v>973.93864114517828</v>
      </c>
      <c r="AR190" s="106">
        <v>693.97460901785291</v>
      </c>
      <c r="AS190" s="106">
        <v>1257.5865200918593</v>
      </c>
      <c r="AT190" s="106">
        <v>1302.1020140090693</v>
      </c>
      <c r="AU190" s="106">
        <v>950.29063983621063</v>
      </c>
      <c r="AV190" s="106">
        <v>917</v>
      </c>
      <c r="AW190" s="106">
        <v>1051.9435083982573</v>
      </c>
      <c r="AX190" s="106">
        <v>1056.9788812143133</v>
      </c>
      <c r="AY190" s="106">
        <v>674.93630207541037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432.27385514851267</v>
      </c>
      <c r="H191" s="106">
        <v>912.99999999999989</v>
      </c>
      <c r="I191" s="106">
        <v>927.22307318421861</v>
      </c>
      <c r="J191" s="106">
        <v>1227</v>
      </c>
      <c r="K191" s="106">
        <v>977.80231779792848</v>
      </c>
      <c r="L191" s="106">
        <v>548.82770878007545</v>
      </c>
      <c r="M191" s="106">
        <v>49.639082952934132</v>
      </c>
      <c r="N191" s="106">
        <v>0</v>
      </c>
      <c r="O191" s="106">
        <v>1100.2033503497191</v>
      </c>
      <c r="P191" s="106">
        <v>678.40387511802612</v>
      </c>
      <c r="Q191" s="106">
        <v>751</v>
      </c>
      <c r="R191" s="106">
        <v>795</v>
      </c>
      <c r="S191" s="106">
        <v>796</v>
      </c>
      <c r="T191" s="106">
        <v>1606.974609017853</v>
      </c>
      <c r="U191" s="106">
        <v>1469.7617135107396</v>
      </c>
      <c r="V191" s="106">
        <v>1527.7363225285926</v>
      </c>
      <c r="W191" s="106">
        <v>1226</v>
      </c>
      <c r="X191" s="106">
        <v>630.18862582714132</v>
      </c>
      <c r="Y191" s="106">
        <v>551</v>
      </c>
      <c r="Z191" s="106">
        <v>397.19732368449365</v>
      </c>
      <c r="AA191" s="106">
        <v>266.8634888194191</v>
      </c>
      <c r="AB191" s="106">
        <v>477.64048239426438</v>
      </c>
      <c r="AC191" s="106">
        <v>561</v>
      </c>
      <c r="AD191" s="106">
        <v>698</v>
      </c>
      <c r="AE191" s="106">
        <v>515</v>
      </c>
      <c r="AF191" s="106">
        <v>546</v>
      </c>
      <c r="AG191" s="106">
        <v>671</v>
      </c>
      <c r="AH191" s="106">
        <v>589</v>
      </c>
      <c r="AI191" s="106">
        <v>670</v>
      </c>
      <c r="AJ191" s="106">
        <v>1153.2471985898637</v>
      </c>
      <c r="AK191" s="106">
        <v>1308.8536348406308</v>
      </c>
      <c r="AL191" s="106">
        <v>1149</v>
      </c>
      <c r="AM191" s="106">
        <v>536.51076132092282</v>
      </c>
      <c r="AN191" s="106">
        <v>612.2576853321882</v>
      </c>
      <c r="AO191" s="106">
        <v>669.25719341993295</v>
      </c>
      <c r="AP191" s="106">
        <v>549.50994296628301</v>
      </c>
      <c r="AQ191" s="106">
        <v>2.0613588548217567</v>
      </c>
      <c r="AR191" s="106">
        <v>189.63730205615326</v>
      </c>
      <c r="AS191" s="106">
        <v>64.417121285597659</v>
      </c>
      <c r="AT191" s="106">
        <v>0</v>
      </c>
      <c r="AU191" s="106">
        <v>0</v>
      </c>
      <c r="AV191" s="106">
        <v>0</v>
      </c>
      <c r="AW191" s="106">
        <v>5.6491601742571618E-2</v>
      </c>
      <c r="AX191" s="106">
        <v>48.021118785686781</v>
      </c>
      <c r="AY191" s="106">
        <v>211.06369792458969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219.19768220207152</v>
      </c>
      <c r="L192" s="106">
        <v>629.17229121992455</v>
      </c>
      <c r="M192" s="106">
        <v>994.36091704706587</v>
      </c>
      <c r="N192" s="106">
        <v>1208</v>
      </c>
      <c r="O192" s="106">
        <v>91.79664965028087</v>
      </c>
      <c r="P192" s="106">
        <v>57.596124881973878</v>
      </c>
      <c r="Q192" s="106">
        <v>0</v>
      </c>
      <c r="R192" s="106">
        <v>0</v>
      </c>
      <c r="S192" s="106">
        <v>0</v>
      </c>
      <c r="T192" s="106">
        <v>98.812495475033529</v>
      </c>
      <c r="U192" s="106">
        <v>0</v>
      </c>
      <c r="V192" s="106">
        <v>0</v>
      </c>
      <c r="W192" s="106">
        <v>0</v>
      </c>
      <c r="X192" s="106">
        <v>45.336754091276148</v>
      </c>
      <c r="Y192" s="106">
        <v>0</v>
      </c>
      <c r="Z192" s="106">
        <v>171.80267631550635</v>
      </c>
      <c r="AA192" s="106">
        <v>329.1365111805809</v>
      </c>
      <c r="AB192" s="106">
        <v>109.35951760573562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1132</v>
      </c>
      <c r="F197" s="106">
        <v>672.16307171231642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445.83692828768358</v>
      </c>
      <c r="G198" s="106">
        <v>1478</v>
      </c>
      <c r="H198" s="106">
        <v>816.49933562522142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160.50066437477858</v>
      </c>
      <c r="I199" s="106">
        <v>838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883</v>
      </c>
      <c r="K200" s="106">
        <v>592.62108495309189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235.37891504690811</v>
      </c>
      <c r="L201" s="106">
        <v>511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464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243.01768563518044</v>
      </c>
      <c r="AT202" s="106">
        <v>532</v>
      </c>
      <c r="AU202" s="106">
        <v>233.58282954009383</v>
      </c>
      <c r="AV202" s="106">
        <v>111.56885333304263</v>
      </c>
      <c r="AW202" s="106">
        <v>390.80835450821269</v>
      </c>
      <c r="AX202" s="106">
        <v>74.582801701272274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453</v>
      </c>
      <c r="O203" s="106">
        <v>391.48804376703515</v>
      </c>
      <c r="P203" s="106">
        <v>140.27778134089885</v>
      </c>
      <c r="Q203" s="106">
        <v>613</v>
      </c>
      <c r="R203" s="106">
        <v>655</v>
      </c>
      <c r="S203" s="106">
        <v>594</v>
      </c>
      <c r="T203" s="106">
        <v>290.22980598888034</v>
      </c>
      <c r="U203" s="106">
        <v>0</v>
      </c>
      <c r="V203" s="106">
        <v>0</v>
      </c>
      <c r="W203" s="106">
        <v>0</v>
      </c>
      <c r="X203" s="106">
        <v>0</v>
      </c>
      <c r="Y203" s="106">
        <v>349.34286806059526</v>
      </c>
      <c r="Z203" s="106">
        <v>555.96895689646453</v>
      </c>
      <c r="AA203" s="106">
        <v>0</v>
      </c>
      <c r="AB203" s="106">
        <v>430.72660608451497</v>
      </c>
      <c r="AC203" s="106">
        <v>715</v>
      </c>
      <c r="AD203" s="106">
        <v>643</v>
      </c>
      <c r="AE203" s="106">
        <v>913</v>
      </c>
      <c r="AF203" s="106">
        <v>719</v>
      </c>
      <c r="AG203" s="106">
        <v>668</v>
      </c>
      <c r="AH203" s="106">
        <v>682</v>
      </c>
      <c r="AI203" s="106">
        <v>810</v>
      </c>
      <c r="AJ203" s="106">
        <v>1227</v>
      </c>
      <c r="AK203" s="106">
        <v>1189</v>
      </c>
      <c r="AL203" s="106">
        <v>1113</v>
      </c>
      <c r="AM203" s="106">
        <v>1098</v>
      </c>
      <c r="AN203" s="106">
        <v>1166</v>
      </c>
      <c r="AO203" s="106">
        <v>1164</v>
      </c>
      <c r="AP203" s="106">
        <v>986</v>
      </c>
      <c r="AQ203" s="106">
        <v>1396</v>
      </c>
      <c r="AR203" s="106">
        <v>569</v>
      </c>
      <c r="AS203" s="106">
        <v>255.98231436481956</v>
      </c>
      <c r="AT203" s="106">
        <v>0</v>
      </c>
      <c r="AU203" s="106">
        <v>238.41717045990617</v>
      </c>
      <c r="AV203" s="106">
        <v>335.43114666695737</v>
      </c>
      <c r="AW203" s="106">
        <v>5.1916454917873125</v>
      </c>
      <c r="AX203" s="106">
        <v>378.41719829872773</v>
      </c>
      <c r="AY203" s="106">
        <v>290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66.511956232964849</v>
      </c>
      <c r="P204" s="106">
        <v>348.72221865910115</v>
      </c>
      <c r="Q204" s="106">
        <v>0</v>
      </c>
      <c r="R204" s="106">
        <v>0</v>
      </c>
      <c r="S204" s="106">
        <v>0</v>
      </c>
      <c r="T204" s="106">
        <v>460.77019401111966</v>
      </c>
      <c r="U204" s="106">
        <v>693</v>
      </c>
      <c r="V204" s="106">
        <v>754</v>
      </c>
      <c r="W204" s="106">
        <v>599</v>
      </c>
      <c r="X204" s="106">
        <v>804</v>
      </c>
      <c r="Y204" s="106">
        <v>726.65713193940474</v>
      </c>
      <c r="Z204" s="106">
        <v>541.03104310353547</v>
      </c>
      <c r="AA204" s="106">
        <v>775</v>
      </c>
      <c r="AB204" s="106">
        <v>283.27339391548503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1028.9955022825197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1131</v>
      </c>
      <c r="F210" s="110">
        <v>697.74023403647084</v>
      </c>
      <c r="G210" s="110">
        <v>357.90780007171793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268.25976596352922</v>
      </c>
      <c r="G211" s="110">
        <v>1031.0921999282821</v>
      </c>
      <c r="H211" s="110">
        <v>254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27.269868446144301</v>
      </c>
      <c r="O211" s="110">
        <v>287.70260607449427</v>
      </c>
      <c r="P211" s="110">
        <v>952.7155335064956</v>
      </c>
      <c r="Q211" s="110">
        <v>1004.1631459816556</v>
      </c>
      <c r="R211" s="110">
        <v>946.93390853479752</v>
      </c>
      <c r="S211" s="110">
        <v>1143.4146869259325</v>
      </c>
      <c r="T211" s="110">
        <v>595.20581489116478</v>
      </c>
      <c r="U211" s="110">
        <v>285.69998183136943</v>
      </c>
      <c r="V211" s="110">
        <v>107.52110428227945</v>
      </c>
      <c r="W211" s="110">
        <v>0</v>
      </c>
      <c r="X211" s="110">
        <v>0</v>
      </c>
      <c r="Y211" s="110">
        <v>0</v>
      </c>
      <c r="Z211" s="110">
        <v>0</v>
      </c>
      <c r="AA211" s="110">
        <v>134.65717889349696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278</v>
      </c>
      <c r="J212" s="110">
        <v>117.02421797258398</v>
      </c>
      <c r="K212" s="110">
        <v>0</v>
      </c>
      <c r="L212" s="110">
        <v>360.86115526684318</v>
      </c>
      <c r="M212" s="110">
        <v>680.78063050508263</v>
      </c>
      <c r="N212" s="110">
        <v>902.72767815014515</v>
      </c>
      <c r="O212" s="110">
        <v>884.29739392550573</v>
      </c>
      <c r="P212" s="110">
        <v>708.2844664935044</v>
      </c>
      <c r="Q212" s="110">
        <v>258.83685401834435</v>
      </c>
      <c r="R212" s="110">
        <v>224.06609146520245</v>
      </c>
      <c r="S212" s="110">
        <v>375.58531307406753</v>
      </c>
      <c r="T212" s="110">
        <v>242.79418510883519</v>
      </c>
      <c r="U212" s="110">
        <v>613.30001816863057</v>
      </c>
      <c r="V212" s="110">
        <v>822.47889571772055</v>
      </c>
      <c r="W212" s="110">
        <v>671</v>
      </c>
      <c r="X212" s="110">
        <v>760.49978857673557</v>
      </c>
      <c r="Y212" s="110">
        <v>744.87557480574549</v>
      </c>
      <c r="Z212" s="110">
        <v>829.31598222265086</v>
      </c>
      <c r="AA212" s="110">
        <v>902.72767815014515</v>
      </c>
      <c r="AB212" s="110">
        <v>505</v>
      </c>
      <c r="AC212" s="110">
        <v>375.70398811769996</v>
      </c>
      <c r="AD212" s="110">
        <v>320.81212840835855</v>
      </c>
      <c r="AE212" s="110">
        <v>353.71357848098501</v>
      </c>
      <c r="AF212" s="110">
        <v>237.68662608156797</v>
      </c>
      <c r="AG212" s="110">
        <v>478.27005012106645</v>
      </c>
      <c r="AH212" s="110">
        <v>545.86785999102267</v>
      </c>
      <c r="AI212" s="110">
        <v>584.55370007224155</v>
      </c>
      <c r="AJ212" s="110">
        <v>353.96277455680001</v>
      </c>
      <c r="AK212" s="110">
        <v>273.11837416061394</v>
      </c>
      <c r="AL212" s="110">
        <v>197.47985325191013</v>
      </c>
      <c r="AM212" s="110">
        <v>105.35971523467521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271.97578202741602</v>
      </c>
      <c r="K213" s="110">
        <v>261</v>
      </c>
      <c r="L213" s="110">
        <v>610.10663541020233</v>
      </c>
      <c r="M213" s="110">
        <v>366.21936949491732</v>
      </c>
      <c r="N213" s="110">
        <v>150.00245340371058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107.50021142326442</v>
      </c>
      <c r="Y213" s="110">
        <v>96.124425194254542</v>
      </c>
      <c r="Z213" s="110">
        <v>106.68401777734918</v>
      </c>
      <c r="AA213" s="110">
        <v>49.615142956357793</v>
      </c>
      <c r="AB213" s="110">
        <v>0</v>
      </c>
      <c r="AC213" s="110">
        <v>207.29601188230006</v>
      </c>
      <c r="AD213" s="110">
        <v>356.18787159164145</v>
      </c>
      <c r="AE213" s="110">
        <v>393.28642151901499</v>
      </c>
      <c r="AF213" s="110">
        <v>447.31337391843203</v>
      </c>
      <c r="AG213" s="110">
        <v>525.72994987893355</v>
      </c>
      <c r="AH213" s="110">
        <v>363.13214000897727</v>
      </c>
      <c r="AI213" s="110">
        <v>317.44629992775839</v>
      </c>
      <c r="AJ213" s="110">
        <v>215.03722544319999</v>
      </c>
      <c r="AK213" s="110">
        <v>370.88162583938606</v>
      </c>
      <c r="AL213" s="110">
        <v>425.52014674808987</v>
      </c>
      <c r="AM213" s="110">
        <v>476.64028476532479</v>
      </c>
      <c r="AN213" s="110">
        <v>380</v>
      </c>
      <c r="AO213" s="110">
        <v>274.60810836021227</v>
      </c>
      <c r="AP213" s="110">
        <v>248.2540139425044</v>
      </c>
      <c r="AQ213" s="110">
        <v>199.44265370215044</v>
      </c>
      <c r="AR213" s="110">
        <v>36.453596772974777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48.012005552096127</v>
      </c>
      <c r="AY213" s="110">
        <v>11.109506216077818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234.03220932295451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107.39189163978774</v>
      </c>
      <c r="AP214" s="110">
        <v>226.7459860574956</v>
      </c>
      <c r="AQ214" s="110">
        <v>244.55734629784956</v>
      </c>
      <c r="AR214" s="110">
        <v>277.54640322702522</v>
      </c>
      <c r="AS214" s="110">
        <v>323</v>
      </c>
      <c r="AT214" s="110">
        <v>288.43630435982641</v>
      </c>
      <c r="AU214" s="110">
        <v>254.42557707819344</v>
      </c>
      <c r="AV214" s="110">
        <v>237.43949734241752</v>
      </c>
      <c r="AW214" s="110">
        <v>332.95949046189293</v>
      </c>
      <c r="AX214" s="110">
        <v>412.33930849924246</v>
      </c>
      <c r="AY214" s="110">
        <v>379.89049378392218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78.563695640173577</v>
      </c>
      <c r="AU215" s="110">
        <v>118.57442292180657</v>
      </c>
      <c r="AV215" s="110">
        <v>141.56050265758248</v>
      </c>
      <c r="AW215" s="110">
        <v>153.04050953810707</v>
      </c>
      <c r="AX215" s="110">
        <v>53.648685948661395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1025594.0033869944</v>
      </c>
      <c r="E259" s="124">
        <f t="shared" ref="E259:AX259" si="5">F$14*$B$259</f>
        <v>1501931.4284566117</v>
      </c>
      <c r="F259" s="124">
        <f t="shared" si="5"/>
        <v>1802370.8629368842</v>
      </c>
      <c r="G259" s="124">
        <f t="shared" si="5"/>
        <v>2040187.5429229105</v>
      </c>
      <c r="H259" s="124">
        <f t="shared" si="5"/>
        <v>1997834.9544775845</v>
      </c>
      <c r="I259" s="124">
        <f t="shared" si="5"/>
        <v>2208354.2324879044</v>
      </c>
      <c r="J259" s="124">
        <f t="shared" si="5"/>
        <v>2345576.4791603009</v>
      </c>
      <c r="K259" s="124">
        <f t="shared" si="5"/>
        <v>2414930.279317766</v>
      </c>
      <c r="L259" s="124">
        <f t="shared" si="5"/>
        <v>2488772.3537732023</v>
      </c>
      <c r="M259" s="124">
        <f t="shared" si="5"/>
        <v>2339778.6589048561</v>
      </c>
      <c r="N259" s="124">
        <f t="shared" si="5"/>
        <v>2272371.9954592846</v>
      </c>
      <c r="O259" s="124">
        <f t="shared" si="5"/>
        <v>2219862.2794584278</v>
      </c>
      <c r="P259" s="124">
        <f t="shared" si="5"/>
        <v>2278944.292096023</v>
      </c>
      <c r="Q259" s="124">
        <f t="shared" si="5"/>
        <v>2215843.0137481238</v>
      </c>
      <c r="R259" s="124">
        <f t="shared" si="5"/>
        <v>2257054.2849147939</v>
      </c>
      <c r="S259" s="124">
        <f t="shared" si="5"/>
        <v>2304291.1309542377</v>
      </c>
      <c r="T259" s="124">
        <f t="shared" si="5"/>
        <v>2148937.96891218</v>
      </c>
      <c r="U259" s="124">
        <f t="shared" si="5"/>
        <v>2187428.7678718632</v>
      </c>
      <c r="V259" s="124">
        <f t="shared" si="5"/>
        <v>2200590.0653378405</v>
      </c>
      <c r="W259" s="124">
        <f t="shared" si="5"/>
        <v>2202953.436878372</v>
      </c>
      <c r="X259" s="124">
        <f t="shared" si="5"/>
        <v>2259121.7171154306</v>
      </c>
      <c r="Y259" s="124">
        <f t="shared" si="5"/>
        <v>2255575.2610488567</v>
      </c>
      <c r="Z259" s="124">
        <f t="shared" si="5"/>
        <v>2258867.2648209888</v>
      </c>
      <c r="AA259" s="124">
        <f t="shared" si="5"/>
        <v>2241075.768633645</v>
      </c>
      <c r="AB259" s="124">
        <f t="shared" si="5"/>
        <v>2311190.7866059016</v>
      </c>
      <c r="AC259" s="124">
        <f t="shared" si="5"/>
        <v>2481204.6034967285</v>
      </c>
      <c r="AD259" s="124">
        <f t="shared" si="5"/>
        <v>2579673.5804441799</v>
      </c>
      <c r="AE259" s="124">
        <f t="shared" si="5"/>
        <v>2626417.9436975084</v>
      </c>
      <c r="AF259" s="124">
        <f t="shared" si="5"/>
        <v>2529306.2166751577</v>
      </c>
      <c r="AG259" s="124">
        <f t="shared" si="5"/>
        <v>2476736.7849864042</v>
      </c>
      <c r="AH259" s="124">
        <f t="shared" si="5"/>
        <v>2373994.9121602201</v>
      </c>
      <c r="AI259" s="124">
        <f t="shared" si="5"/>
        <v>2324573.4199024918</v>
      </c>
      <c r="AJ259" s="124">
        <f t="shared" si="5"/>
        <v>2292646.8984149634</v>
      </c>
      <c r="AK259" s="124">
        <f t="shared" si="5"/>
        <v>2341232.1397424792</v>
      </c>
      <c r="AL259" s="124">
        <f t="shared" si="5"/>
        <v>2358265.9614093429</v>
      </c>
      <c r="AM259" s="124">
        <f t="shared" si="5"/>
        <v>2374202.9102887977</v>
      </c>
      <c r="AN259" s="124">
        <f t="shared" si="5"/>
        <v>2507567.4060972384</v>
      </c>
      <c r="AO259" s="124">
        <f t="shared" si="5"/>
        <v>2640262.6913222214</v>
      </c>
      <c r="AP259" s="124">
        <f t="shared" si="5"/>
        <v>2729523.1278837416</v>
      </c>
      <c r="AQ259" s="124">
        <f t="shared" si="5"/>
        <v>2770254.6169940713</v>
      </c>
      <c r="AR259" s="124">
        <f t="shared" si="5"/>
        <v>2690359.6846037358</v>
      </c>
      <c r="AS259" s="124">
        <f t="shared" si="5"/>
        <v>2663753.709339207</v>
      </c>
      <c r="AT259" s="124">
        <f t="shared" si="5"/>
        <v>2643875.8263576548</v>
      </c>
      <c r="AU259" s="124">
        <f t="shared" si="5"/>
        <v>2621170.6511166384</v>
      </c>
      <c r="AV259" s="124">
        <f t="shared" si="5"/>
        <v>2604561.2122988254</v>
      </c>
      <c r="AW259" s="124">
        <f t="shared" si="5"/>
        <v>2592071.5643432229</v>
      </c>
      <c r="AX259" s="124">
        <f t="shared" si="5"/>
        <v>2561085.6853331402</v>
      </c>
      <c r="AY259" s="124">
        <f>AZ$14*$B$259</f>
        <v>2534244.3754315884</v>
      </c>
      <c r="AZ259" s="139">
        <f>SUM($D259:$AY259)</f>
        <v>112096424.75202052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996812.3220196024</v>
      </c>
      <c r="E260" s="125">
        <f t="shared" ref="E260:AY260" si="6">(E$175-E$176+E$177-E$178+E$179-E$180+E$181-E$182)*$B$260</f>
        <v>1361218.2374723163</v>
      </c>
      <c r="F260" s="125">
        <f t="shared" si="6"/>
        <v>1554129.4292467604</v>
      </c>
      <c r="G260" s="125">
        <f t="shared" si="6"/>
        <v>1804934.6894778125</v>
      </c>
      <c r="H260" s="125">
        <f t="shared" si="6"/>
        <v>2012424.4657405305</v>
      </c>
      <c r="I260" s="125">
        <f t="shared" si="6"/>
        <v>2015731.9170011166</v>
      </c>
      <c r="J260" s="125">
        <f t="shared" si="6"/>
        <v>1997125.2480775109</v>
      </c>
      <c r="K260" s="125">
        <f t="shared" si="6"/>
        <v>1996603.3588322063</v>
      </c>
      <c r="L260" s="125">
        <f t="shared" si="6"/>
        <v>1975447.1673440121</v>
      </c>
      <c r="M260" s="125">
        <f t="shared" si="6"/>
        <v>2007080.4314857058</v>
      </c>
      <c r="N260" s="125">
        <f t="shared" si="6"/>
        <v>2004542.5850345276</v>
      </c>
      <c r="O260" s="125">
        <f t="shared" si="6"/>
        <v>2025769.6357422988</v>
      </c>
      <c r="P260" s="125">
        <f t="shared" si="6"/>
        <v>2016475.911498829</v>
      </c>
      <c r="Q260" s="125">
        <f t="shared" si="6"/>
        <v>2037840.6448847887</v>
      </c>
      <c r="R260" s="125">
        <f t="shared" si="6"/>
        <v>2034396.5275463266</v>
      </c>
      <c r="S260" s="125">
        <f t="shared" si="6"/>
        <v>2012756.2032965319</v>
      </c>
      <c r="T260" s="125">
        <f t="shared" si="6"/>
        <v>1995716.495177337</v>
      </c>
      <c r="U260" s="125">
        <f t="shared" si="6"/>
        <v>2009623.4983502899</v>
      </c>
      <c r="V260" s="125">
        <f t="shared" si="6"/>
        <v>1987108.6093534301</v>
      </c>
      <c r="W260" s="125">
        <f t="shared" si="6"/>
        <v>2046890.4519804579</v>
      </c>
      <c r="X260" s="125">
        <f t="shared" si="6"/>
        <v>2050585.6876508833</v>
      </c>
      <c r="Y260" s="125">
        <f t="shared" si="6"/>
        <v>2043713.0528262598</v>
      </c>
      <c r="Z260" s="125">
        <f t="shared" si="6"/>
        <v>2035369.1755549856</v>
      </c>
      <c r="AA260" s="125">
        <f t="shared" si="6"/>
        <v>2045651.46751074</v>
      </c>
      <c r="AB260" s="125">
        <f t="shared" si="6"/>
        <v>2078299.3120056088</v>
      </c>
      <c r="AC260" s="125">
        <f t="shared" si="6"/>
        <v>2059425.7289079945</v>
      </c>
      <c r="AD260" s="125">
        <f t="shared" si="6"/>
        <v>2040796.2848820756</v>
      </c>
      <c r="AE260" s="125">
        <f t="shared" si="6"/>
        <v>2027061.4205817685</v>
      </c>
      <c r="AF260" s="125">
        <f t="shared" si="6"/>
        <v>2049525.5799992164</v>
      </c>
      <c r="AG260" s="125">
        <f t="shared" si="6"/>
        <v>2030798.1429243318</v>
      </c>
      <c r="AH260" s="125">
        <f t="shared" si="6"/>
        <v>2050062.0081082876</v>
      </c>
      <c r="AI260" s="125">
        <f t="shared" si="6"/>
        <v>2042503.9920090002</v>
      </c>
      <c r="AJ260" s="125">
        <f t="shared" si="6"/>
        <v>2000391.0555309264</v>
      </c>
      <c r="AK260" s="125">
        <f t="shared" si="6"/>
        <v>1986606.2640237717</v>
      </c>
      <c r="AL260" s="125">
        <f t="shared" si="6"/>
        <v>2009213.9112545222</v>
      </c>
      <c r="AM260" s="125">
        <f t="shared" si="6"/>
        <v>2005942.8082810342</v>
      </c>
      <c r="AN260" s="125">
        <f t="shared" si="6"/>
        <v>1999152.2394371778</v>
      </c>
      <c r="AO260" s="125">
        <f t="shared" si="6"/>
        <v>1990563.4438779484</v>
      </c>
      <c r="AP260" s="125">
        <f t="shared" si="6"/>
        <v>1989884.0189645775</v>
      </c>
      <c r="AQ260" s="125">
        <f t="shared" si="6"/>
        <v>1975324.1892005473</v>
      </c>
      <c r="AR260" s="125">
        <f t="shared" si="6"/>
        <v>2024699.1060365781</v>
      </c>
      <c r="AS260" s="125">
        <f t="shared" si="6"/>
        <v>2007415.0422148427</v>
      </c>
      <c r="AT260" s="125">
        <f t="shared" si="6"/>
        <v>1988309.923720832</v>
      </c>
      <c r="AU260" s="125">
        <f t="shared" si="6"/>
        <v>2015425.7860507718</v>
      </c>
      <c r="AV260" s="125">
        <f t="shared" si="6"/>
        <v>2054998.9650185704</v>
      </c>
      <c r="AW260" s="125">
        <f t="shared" si="6"/>
        <v>2044691.855599087</v>
      </c>
      <c r="AX260" s="125">
        <f t="shared" si="6"/>
        <v>2039272.0905846334</v>
      </c>
      <c r="AY260" s="125">
        <f t="shared" si="6"/>
        <v>2072049.749960161</v>
      </c>
      <c r="AZ260" s="141">
        <f>SUM($D260:$AY260)</f>
        <v>94650360.132279515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2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59</v>
      </c>
    </row>
    <row r="3" spans="1:54">
      <c r="A3" s="100" t="s">
        <v>286</v>
      </c>
      <c r="B3" s="108">
        <v>43000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3450.0212674468758</v>
      </c>
      <c r="E9" s="117">
        <v>3450.0212674468758</v>
      </c>
      <c r="F9" s="117">
        <v>1899.5112436405702</v>
      </c>
      <c r="G9" s="117">
        <v>3450.0212674468758</v>
      </c>
      <c r="H9" s="117">
        <v>3342.8924064627272</v>
      </c>
      <c r="I9" s="117">
        <v>3342.8924064627272</v>
      </c>
      <c r="J9" s="117">
        <v>3342.8924064627272</v>
      </c>
      <c r="K9" s="117">
        <v>3342.8924064627272</v>
      </c>
      <c r="L9" s="117">
        <v>3342.8924064627272</v>
      </c>
      <c r="M9" s="117">
        <v>3342.8924064627272</v>
      </c>
      <c r="N9" s="117">
        <v>3342.8924064627272</v>
      </c>
      <c r="O9" s="117">
        <v>3342.8924064627272</v>
      </c>
      <c r="P9" s="117">
        <v>3450.0212674468758</v>
      </c>
      <c r="Q9" s="117">
        <v>3450.0212674468758</v>
      </c>
      <c r="R9" s="117">
        <v>3450.0212674468758</v>
      </c>
      <c r="S9" s="117">
        <v>3450.0212674468758</v>
      </c>
      <c r="T9" s="117">
        <v>3342.8924064627272</v>
      </c>
      <c r="U9" s="117">
        <v>3342.8924064627272</v>
      </c>
      <c r="V9" s="117">
        <v>3342.8924064627272</v>
      </c>
      <c r="W9" s="117">
        <v>3342.8924064627272</v>
      </c>
      <c r="X9" s="117">
        <v>3342.8924064627272</v>
      </c>
      <c r="Y9" s="117">
        <v>3342.8924064627272</v>
      </c>
      <c r="Z9" s="117">
        <v>3342.8924064627272</v>
      </c>
      <c r="AA9" s="117">
        <v>3342.8924064627272</v>
      </c>
      <c r="AB9" s="117">
        <v>3450.0212674468758</v>
      </c>
      <c r="AC9" s="117">
        <v>3450.0212674468758</v>
      </c>
      <c r="AD9" s="117">
        <v>3450.0212674468758</v>
      </c>
      <c r="AE9" s="117">
        <v>3450.0212674468758</v>
      </c>
      <c r="AF9" s="117">
        <v>3342.8924064627272</v>
      </c>
      <c r="AG9" s="117">
        <v>3342.8924064627272</v>
      </c>
      <c r="AH9" s="117">
        <v>3342.8924064627272</v>
      </c>
      <c r="AI9" s="117">
        <v>1812.526461901477</v>
      </c>
      <c r="AJ9" s="117">
        <v>3342.8924064627272</v>
      </c>
      <c r="AK9" s="117">
        <v>3342.8924064627272</v>
      </c>
      <c r="AL9" s="117">
        <v>3342.8924064627272</v>
      </c>
      <c r="AM9" s="117">
        <v>3342.8924064627272</v>
      </c>
      <c r="AN9" s="117">
        <v>3450.0212674468758</v>
      </c>
      <c r="AO9" s="117">
        <v>3450.0212674468758</v>
      </c>
      <c r="AP9" s="117">
        <v>2976.5985585089848</v>
      </c>
      <c r="AQ9" s="117">
        <v>2979.1345065972719</v>
      </c>
      <c r="AR9" s="117">
        <v>1818.3359320479562</v>
      </c>
      <c r="AS9" s="117">
        <v>1818.9615015281029</v>
      </c>
      <c r="AT9" s="117">
        <v>3342.8924064627272</v>
      </c>
      <c r="AU9" s="117">
        <v>3342.8924064627272</v>
      </c>
      <c r="AV9" s="117">
        <v>3342.8924064627272</v>
      </c>
      <c r="AW9" s="117">
        <v>2886.8579358853176</v>
      </c>
      <c r="AX9" s="117">
        <v>2889.2690240322659</v>
      </c>
      <c r="AY9" s="117">
        <v>3342.8924064627272</v>
      </c>
    </row>
    <row r="10" spans="1:54">
      <c r="A10" s="118" t="s">
        <v>133</v>
      </c>
      <c r="B10" s="119">
        <v>1</v>
      </c>
      <c r="C10" s="106" t="s">
        <v>293</v>
      </c>
      <c r="D10" s="100">
        <v>852.90234624572781</v>
      </c>
      <c r="E10" s="100">
        <v>541.95973787492278</v>
      </c>
      <c r="F10" s="100">
        <v>594.47042874691806</v>
      </c>
      <c r="G10" s="100">
        <v>594.47042874691806</v>
      </c>
      <c r="H10" s="100">
        <v>594.47042874691806</v>
      </c>
      <c r="I10" s="100">
        <v>594.47042874691806</v>
      </c>
      <c r="J10" s="100">
        <v>539.83027292177803</v>
      </c>
      <c r="K10" s="100">
        <v>539.83027292177803</v>
      </c>
      <c r="L10" s="100">
        <v>539.83027292177803</v>
      </c>
      <c r="M10" s="100">
        <v>539.83027292177803</v>
      </c>
      <c r="N10" s="100">
        <v>539.83027292177803</v>
      </c>
      <c r="O10" s="100">
        <v>539.83027292177803</v>
      </c>
      <c r="P10" s="100">
        <v>539.83027292177803</v>
      </c>
      <c r="Q10" s="100">
        <v>539.83027292177803</v>
      </c>
      <c r="R10" s="100">
        <v>594.47042874691806</v>
      </c>
      <c r="S10" s="100">
        <v>594.47042874691806</v>
      </c>
      <c r="T10" s="100">
        <v>594.47042874691806</v>
      </c>
      <c r="U10" s="100">
        <v>594.47042874691806</v>
      </c>
      <c r="V10" s="100">
        <v>539.83027292177803</v>
      </c>
      <c r="W10" s="100">
        <v>539.83027292177803</v>
      </c>
      <c r="X10" s="100">
        <v>539.83027292177803</v>
      </c>
      <c r="Y10" s="100">
        <v>539.83027292177803</v>
      </c>
      <c r="Z10" s="100">
        <v>539.83027292177803</v>
      </c>
      <c r="AA10" s="100">
        <v>539.83027292177803</v>
      </c>
      <c r="AB10" s="100">
        <v>539.83027292177803</v>
      </c>
      <c r="AC10" s="100">
        <v>539.83027292177803</v>
      </c>
      <c r="AD10" s="100">
        <v>0</v>
      </c>
      <c r="AE10" s="100">
        <v>1188.9408574938361</v>
      </c>
      <c r="AF10" s="100">
        <v>594.47042874691806</v>
      </c>
      <c r="AG10" s="100">
        <v>594.47042874691806</v>
      </c>
      <c r="AH10" s="100">
        <v>539.83027292177803</v>
      </c>
      <c r="AI10" s="100">
        <v>539.83027292177803</v>
      </c>
      <c r="AJ10" s="100">
        <v>539.83027292177803</v>
      </c>
      <c r="AK10" s="100">
        <v>539.83027292177803</v>
      </c>
      <c r="AL10" s="100">
        <v>539.83027292177803</v>
      </c>
      <c r="AM10" s="100">
        <v>539.83027292177803</v>
      </c>
      <c r="AN10" s="100">
        <v>539.83027292177803</v>
      </c>
      <c r="AO10" s="100">
        <v>539.83027292177803</v>
      </c>
      <c r="AP10" s="100">
        <v>594.47042874691806</v>
      </c>
      <c r="AQ10" s="100">
        <v>594.47042874691806</v>
      </c>
      <c r="AR10" s="100">
        <v>594.47042874691806</v>
      </c>
      <c r="AS10" s="100">
        <v>594.47042874691806</v>
      </c>
      <c r="AT10" s="100">
        <v>539.83027292177803</v>
      </c>
      <c r="AU10" s="100">
        <v>539.83027292177803</v>
      </c>
      <c r="AV10" s="100">
        <v>539.83027292177803</v>
      </c>
      <c r="AW10" s="100">
        <v>539.83027292177803</v>
      </c>
      <c r="AX10" s="100">
        <v>539.83027292177803</v>
      </c>
      <c r="AY10" s="100">
        <v>0</v>
      </c>
      <c r="AZ10" s="100">
        <v>1079.6605458435561</v>
      </c>
    </row>
    <row r="11" spans="1:54">
      <c r="B11" s="119">
        <v>2</v>
      </c>
      <c r="C11" s="106" t="s">
        <v>293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X11" s="100">
        <v>0</v>
      </c>
      <c r="Y11" s="100">
        <v>0</v>
      </c>
      <c r="Z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</row>
    <row r="12" spans="1:54">
      <c r="B12" s="120">
        <v>3</v>
      </c>
      <c r="C12" s="106" t="s">
        <v>293</v>
      </c>
      <c r="D12" s="100">
        <v>0</v>
      </c>
      <c r="G12" s="100">
        <v>0</v>
      </c>
      <c r="I12" s="100">
        <v>0</v>
      </c>
      <c r="J12" s="100">
        <v>0</v>
      </c>
      <c r="M12" s="100">
        <v>0</v>
      </c>
      <c r="Q12" s="100">
        <v>0</v>
      </c>
      <c r="T12" s="100">
        <v>0</v>
      </c>
      <c r="U12" s="100">
        <v>0</v>
      </c>
      <c r="X12" s="100">
        <v>0</v>
      </c>
      <c r="Z12" s="100">
        <v>0</v>
      </c>
      <c r="AC12" s="100">
        <v>0</v>
      </c>
      <c r="AD12" s="100">
        <v>0</v>
      </c>
      <c r="AI12" s="100">
        <v>0</v>
      </c>
      <c r="AL12" s="100">
        <v>0</v>
      </c>
      <c r="AN12" s="100">
        <v>0</v>
      </c>
      <c r="AO12" s="100">
        <v>0</v>
      </c>
      <c r="AR12" s="100">
        <v>0</v>
      </c>
      <c r="AU12" s="100">
        <v>0</v>
      </c>
      <c r="AX12" s="100">
        <v>0</v>
      </c>
      <c r="BB12" s="100">
        <v>0</v>
      </c>
    </row>
    <row r="13" spans="1:54">
      <c r="B13" s="120">
        <v>4</v>
      </c>
      <c r="C13" s="106" t="s">
        <v>293</v>
      </c>
      <c r="O13" s="100">
        <v>0</v>
      </c>
      <c r="Q13" s="100">
        <v>0</v>
      </c>
      <c r="U13" s="100">
        <v>0</v>
      </c>
      <c r="AC13" s="100">
        <v>0</v>
      </c>
      <c r="AL13" s="100">
        <v>0</v>
      </c>
    </row>
    <row r="14" spans="1:54">
      <c r="A14" s="115" t="s">
        <v>134</v>
      </c>
      <c r="B14" s="121">
        <v>1</v>
      </c>
      <c r="C14" s="117" t="s">
        <v>293</v>
      </c>
      <c r="D14" s="117">
        <v>0</v>
      </c>
      <c r="E14" s="117">
        <f t="shared" ref="E14:AZ14" si="0">D$172*SUM(D$122:D$169)</f>
        <v>6223.9211976886645</v>
      </c>
      <c r="F14" s="117">
        <f t="shared" si="0"/>
        <v>10281.341860428432</v>
      </c>
      <c r="G14" s="117">
        <f t="shared" si="0"/>
        <v>13067.800081888976</v>
      </c>
      <c r="H14" s="117">
        <f t="shared" si="0"/>
        <v>13460.56693058641</v>
      </c>
      <c r="I14" s="117">
        <f t="shared" si="0"/>
        <v>13460.566930586412</v>
      </c>
      <c r="J14" s="117">
        <f t="shared" si="0"/>
        <v>13460.566930586412</v>
      </c>
      <c r="K14" s="117">
        <f t="shared" si="0"/>
        <v>13460.566930586412</v>
      </c>
      <c r="L14" s="117">
        <f t="shared" si="0"/>
        <v>13460.56693058641</v>
      </c>
      <c r="M14" s="117">
        <f t="shared" si="0"/>
        <v>13460.566930586412</v>
      </c>
      <c r="N14" s="117">
        <f t="shared" si="0"/>
        <v>13460.56693058641</v>
      </c>
      <c r="O14" s="117">
        <f t="shared" si="0"/>
        <v>13460.566930586412</v>
      </c>
      <c r="P14" s="117">
        <f t="shared" si="0"/>
        <v>13460.56693058641</v>
      </c>
      <c r="Q14" s="117">
        <f t="shared" si="0"/>
        <v>13460.56693058641</v>
      </c>
      <c r="R14" s="117">
        <f t="shared" si="0"/>
        <v>13460.566930586416</v>
      </c>
      <c r="S14" s="117">
        <f t="shared" si="0"/>
        <v>13460.566930586412</v>
      </c>
      <c r="T14" s="117">
        <f t="shared" si="0"/>
        <v>13460.566930586412</v>
      </c>
      <c r="U14" s="117">
        <f t="shared" si="0"/>
        <v>13460.566930586412</v>
      </c>
      <c r="V14" s="117">
        <f t="shared" si="0"/>
        <v>13460.566930586412</v>
      </c>
      <c r="W14" s="117">
        <f t="shared" si="0"/>
        <v>13460.566930586412</v>
      </c>
      <c r="X14" s="117">
        <f t="shared" si="0"/>
        <v>13460.56693058641</v>
      </c>
      <c r="Y14" s="117">
        <f t="shared" si="0"/>
        <v>13460.566930586412</v>
      </c>
      <c r="Z14" s="117">
        <f t="shared" si="0"/>
        <v>13460.56693058641</v>
      </c>
      <c r="AA14" s="117">
        <f t="shared" si="0"/>
        <v>13460.566930586412</v>
      </c>
      <c r="AB14" s="117">
        <f t="shared" si="0"/>
        <v>13460.56693058641</v>
      </c>
      <c r="AC14" s="117">
        <f t="shared" si="0"/>
        <v>13460.56693058641</v>
      </c>
      <c r="AD14" s="117">
        <f t="shared" si="0"/>
        <v>13460.566930586412</v>
      </c>
      <c r="AE14" s="117">
        <f t="shared" si="0"/>
        <v>13460.566930586412</v>
      </c>
      <c r="AF14" s="117">
        <f t="shared" si="0"/>
        <v>13460.56693058641</v>
      </c>
      <c r="AG14" s="117">
        <f t="shared" si="0"/>
        <v>13460.566930586412</v>
      </c>
      <c r="AH14" s="117">
        <f t="shared" si="0"/>
        <v>13460.566930586412</v>
      </c>
      <c r="AI14" s="117">
        <f t="shared" si="0"/>
        <v>13460.566930586412</v>
      </c>
      <c r="AJ14" s="117">
        <f t="shared" si="0"/>
        <v>13460.56693058641</v>
      </c>
      <c r="AK14" s="117">
        <f t="shared" si="0"/>
        <v>13460.566930586412</v>
      </c>
      <c r="AL14" s="117">
        <f t="shared" si="0"/>
        <v>13460.56693058641</v>
      </c>
      <c r="AM14" s="117">
        <f t="shared" si="0"/>
        <v>13460.566930586412</v>
      </c>
      <c r="AN14" s="117">
        <f t="shared" si="0"/>
        <v>13460.56693058641</v>
      </c>
      <c r="AO14" s="117">
        <f t="shared" si="0"/>
        <v>13460.56693058641</v>
      </c>
      <c r="AP14" s="117">
        <f t="shared" si="0"/>
        <v>13460.566930586412</v>
      </c>
      <c r="AQ14" s="117">
        <f t="shared" si="0"/>
        <v>13460.566930586412</v>
      </c>
      <c r="AR14" s="117">
        <f t="shared" si="0"/>
        <v>13460.566930586412</v>
      </c>
      <c r="AS14" s="117">
        <f t="shared" si="0"/>
        <v>13460.566930586412</v>
      </c>
      <c r="AT14" s="117">
        <f t="shared" si="0"/>
        <v>13460.56693058641</v>
      </c>
      <c r="AU14" s="117">
        <f t="shared" si="0"/>
        <v>13460.566930586412</v>
      </c>
      <c r="AV14" s="117">
        <f t="shared" si="0"/>
        <v>13460.56693058641</v>
      </c>
      <c r="AW14" s="117">
        <f t="shared" si="0"/>
        <v>13460.566930586412</v>
      </c>
      <c r="AX14" s="117">
        <f t="shared" si="0"/>
        <v>13460.56693058641</v>
      </c>
      <c r="AY14" s="117">
        <f t="shared" si="0"/>
        <v>13460.566930586412</v>
      </c>
      <c r="AZ14" s="110">
        <f t="shared" si="0"/>
        <v>13460.56693058641</v>
      </c>
      <c r="BA14" s="107">
        <f>SUM($E14:$AZ14)</f>
        <v>635298.57501639414</v>
      </c>
    </row>
    <row r="15" spans="1:54">
      <c r="A15" s="122" t="s">
        <v>123</v>
      </c>
      <c r="B15" s="123">
        <v>1</v>
      </c>
      <c r="C15" s="124" t="s">
        <v>293</v>
      </c>
      <c r="D15" s="124">
        <v>19882.4175</v>
      </c>
      <c r="E15" s="124">
        <v>19882.4175</v>
      </c>
      <c r="F15" s="124">
        <v>19882.4175</v>
      </c>
      <c r="G15" s="124">
        <v>19882.4175</v>
      </c>
      <c r="H15" s="124">
        <v>17673.259999999998</v>
      </c>
      <c r="I15" s="124">
        <v>17673.259999999998</v>
      </c>
      <c r="J15" s="124">
        <v>17673.259999999998</v>
      </c>
      <c r="K15" s="124">
        <v>17673.259999999998</v>
      </c>
      <c r="L15" s="124">
        <v>17673.259999999998</v>
      </c>
      <c r="M15" s="124">
        <v>17673.259999999998</v>
      </c>
      <c r="N15" s="124">
        <v>17673.259999999998</v>
      </c>
      <c r="O15" s="124">
        <v>17673.259999999998</v>
      </c>
      <c r="P15" s="124">
        <v>19882.4175</v>
      </c>
      <c r="Q15" s="124">
        <v>19882.4175</v>
      </c>
      <c r="R15" s="124">
        <v>19882.4175</v>
      </c>
      <c r="S15" s="124">
        <v>19882.4175</v>
      </c>
      <c r="T15" s="124">
        <v>17673.259999999998</v>
      </c>
      <c r="U15" s="124">
        <v>17673.259999999998</v>
      </c>
      <c r="V15" s="124">
        <v>17673.259999999998</v>
      </c>
      <c r="W15" s="124">
        <v>17673.259999999998</v>
      </c>
      <c r="X15" s="124">
        <v>17673.259999999998</v>
      </c>
      <c r="Y15" s="124">
        <v>17673.259999999998</v>
      </c>
      <c r="Z15" s="124">
        <v>17673.259999999998</v>
      </c>
      <c r="AA15" s="124">
        <v>17673.259999999998</v>
      </c>
      <c r="AB15" s="124">
        <v>19882.4175</v>
      </c>
      <c r="AC15" s="124">
        <v>19882.4175</v>
      </c>
      <c r="AD15" s="124">
        <v>19882.4175</v>
      </c>
      <c r="AE15" s="124">
        <v>19882.4175</v>
      </c>
      <c r="AF15" s="124">
        <v>17673.259999999998</v>
      </c>
      <c r="AG15" s="124">
        <v>17673.259999999998</v>
      </c>
      <c r="AH15" s="124">
        <v>17673.259999999998</v>
      </c>
      <c r="AI15" s="124">
        <v>17673.259999999998</v>
      </c>
      <c r="AJ15" s="124">
        <v>17673.259999999998</v>
      </c>
      <c r="AK15" s="124">
        <v>17673.259999999998</v>
      </c>
      <c r="AL15" s="124">
        <v>17673.259999999998</v>
      </c>
      <c r="AM15" s="124">
        <v>17673.259999999998</v>
      </c>
      <c r="AN15" s="124">
        <v>19882.4175</v>
      </c>
      <c r="AO15" s="124">
        <v>19882.4175</v>
      </c>
      <c r="AP15" s="124">
        <v>19882.4175</v>
      </c>
      <c r="AQ15" s="124">
        <v>19882.4175</v>
      </c>
      <c r="AR15" s="124">
        <v>17673.259999999998</v>
      </c>
      <c r="AS15" s="124">
        <v>17673.259999999998</v>
      </c>
      <c r="AT15" s="124">
        <v>17673.259999999998</v>
      </c>
      <c r="AU15" s="124">
        <v>17673.259999999998</v>
      </c>
      <c r="AV15" s="124">
        <v>17673.259999999998</v>
      </c>
      <c r="AW15" s="124">
        <v>17673.259999999998</v>
      </c>
      <c r="AX15" s="124">
        <v>17673.259999999998</v>
      </c>
      <c r="AY15" s="124">
        <v>17673.259999999998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/>
      <c r="X16" s="110">
        <v>0</v>
      </c>
      <c r="Y16" s="110">
        <v>0</v>
      </c>
      <c r="Z16" s="110">
        <v>0</v>
      </c>
      <c r="AA16" s="110"/>
      <c r="AB16" s="110"/>
      <c r="AC16" s="110"/>
      <c r="AD16" s="110">
        <v>0</v>
      </c>
      <c r="AE16" s="110">
        <v>0</v>
      </c>
      <c r="AF16" s="110">
        <v>0</v>
      </c>
      <c r="AG16" s="110">
        <v>0</v>
      </c>
      <c r="AH16" s="110">
        <v>0</v>
      </c>
      <c r="AI16" s="110">
        <v>0</v>
      </c>
      <c r="AJ16" s="110"/>
      <c r="AK16" s="110">
        <v>0</v>
      </c>
      <c r="AL16" s="110">
        <v>0</v>
      </c>
      <c r="AM16" s="110">
        <v>0</v>
      </c>
      <c r="AN16" s="110">
        <v>0</v>
      </c>
      <c r="AO16" s="110">
        <v>0</v>
      </c>
      <c r="AP16" s="110">
        <v>0</v>
      </c>
      <c r="AQ16" s="110"/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>
        <v>0</v>
      </c>
      <c r="E17" s="110"/>
      <c r="F17" s="110"/>
      <c r="G17" s="110">
        <v>0</v>
      </c>
      <c r="H17" s="110"/>
      <c r="I17" s="110">
        <v>0</v>
      </c>
      <c r="J17" s="110">
        <v>0</v>
      </c>
      <c r="K17" s="110"/>
      <c r="L17" s="110"/>
      <c r="M17" s="110">
        <v>0</v>
      </c>
      <c r="N17" s="110"/>
      <c r="O17" s="110"/>
      <c r="P17" s="110"/>
      <c r="Q17" s="110">
        <v>0</v>
      </c>
      <c r="R17" s="110"/>
      <c r="S17" s="110"/>
      <c r="T17" s="110">
        <v>0</v>
      </c>
      <c r="U17" s="110">
        <v>0</v>
      </c>
      <c r="V17" s="110"/>
      <c r="W17" s="110"/>
      <c r="X17" s="110">
        <v>0</v>
      </c>
      <c r="Y17" s="110"/>
      <c r="Z17" s="110">
        <v>0</v>
      </c>
      <c r="AA17" s="110"/>
      <c r="AB17" s="110"/>
      <c r="AC17" s="110">
        <v>0</v>
      </c>
      <c r="AD17" s="110">
        <v>0</v>
      </c>
      <c r="AE17" s="110"/>
      <c r="AF17" s="110"/>
      <c r="AG17" s="110"/>
      <c r="AH17" s="110"/>
      <c r="AI17" s="110">
        <v>0</v>
      </c>
      <c r="AJ17" s="110"/>
      <c r="AK17" s="110"/>
      <c r="AL17" s="110">
        <v>0</v>
      </c>
      <c r="AM17" s="110"/>
      <c r="AN17" s="110">
        <v>0</v>
      </c>
      <c r="AO17" s="110">
        <v>0</v>
      </c>
      <c r="AP17" s="110"/>
      <c r="AQ17" s="110"/>
      <c r="AR17" s="110">
        <v>0</v>
      </c>
      <c r="AS17" s="110"/>
      <c r="AT17" s="110"/>
      <c r="AU17" s="110">
        <v>0</v>
      </c>
      <c r="AV17" s="110"/>
      <c r="AW17" s="110"/>
      <c r="AX17" s="110">
        <v>0</v>
      </c>
      <c r="AY17" s="110"/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>
        <v>0</v>
      </c>
      <c r="P18" s="125"/>
      <c r="Q18" s="125">
        <v>0</v>
      </c>
      <c r="R18" s="125"/>
      <c r="S18" s="125"/>
      <c r="T18" s="125"/>
      <c r="U18" s="125">
        <v>0</v>
      </c>
      <c r="V18" s="125"/>
      <c r="W18" s="125"/>
      <c r="X18" s="125"/>
      <c r="Y18" s="125"/>
      <c r="Z18" s="125"/>
      <c r="AA18" s="125"/>
      <c r="AB18" s="125"/>
      <c r="AC18" s="125">
        <v>0</v>
      </c>
      <c r="AD18" s="125"/>
      <c r="AE18" s="125"/>
      <c r="AF18" s="125"/>
      <c r="AG18" s="125"/>
      <c r="AH18" s="125"/>
      <c r="AI18" s="125"/>
      <c r="AJ18" s="125"/>
      <c r="AK18" s="125"/>
      <c r="AL18" s="125">
        <v>0</v>
      </c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/>
      <c r="E21" s="124">
        <v>1501.6204415635721</v>
      </c>
      <c r="F21" s="124">
        <v>1899.5112436405702</v>
      </c>
      <c r="G21" s="124">
        <v>3450.0212674468758</v>
      </c>
      <c r="H21" s="124">
        <v>3342.8924064627272</v>
      </c>
      <c r="I21" s="124">
        <v>3342.8924064627272</v>
      </c>
      <c r="J21" s="124">
        <v>3342.8924064627272</v>
      </c>
      <c r="K21" s="124">
        <v>3342.8924064627272</v>
      </c>
      <c r="L21" s="124">
        <v>3342.8924064627272</v>
      </c>
      <c r="M21" s="124">
        <v>3342.8924064627272</v>
      </c>
      <c r="N21" s="124">
        <v>3342.8924064627272</v>
      </c>
      <c r="O21" s="124">
        <v>3342.8924064627272</v>
      </c>
      <c r="P21" s="124">
        <v>3450.0212674468758</v>
      </c>
      <c r="Q21" s="124">
        <v>3450.0212674468758</v>
      </c>
      <c r="R21" s="124">
        <v>3450.0212674468758</v>
      </c>
      <c r="S21" s="124">
        <v>3450.0212674468758</v>
      </c>
      <c r="T21" s="124">
        <v>3342.8924064627272</v>
      </c>
      <c r="U21" s="124">
        <v>3342.8924064627272</v>
      </c>
      <c r="V21" s="124">
        <v>3342.8924064627272</v>
      </c>
      <c r="W21" s="124">
        <v>3342.8924064627272</v>
      </c>
      <c r="X21" s="124">
        <v>3342.8924064627272</v>
      </c>
      <c r="Y21" s="124">
        <v>3342.8924064627272</v>
      </c>
      <c r="Z21" s="124">
        <v>3342.8924064627272</v>
      </c>
      <c r="AA21" s="124">
        <v>3342.8924064627272</v>
      </c>
      <c r="AB21" s="124">
        <v>3450.0212674468758</v>
      </c>
      <c r="AC21" s="124">
        <v>3450.0212674468758</v>
      </c>
      <c r="AD21" s="124">
        <v>3450.0212674468758</v>
      </c>
      <c r="AE21" s="124">
        <v>3450.0212674468758</v>
      </c>
      <c r="AF21" s="124">
        <v>3342.8924064627272</v>
      </c>
      <c r="AG21" s="124">
        <v>3342.8924064627272</v>
      </c>
      <c r="AH21" s="124">
        <v>3342.8924064627272</v>
      </c>
      <c r="AI21" s="124">
        <v>1812.526461901477</v>
      </c>
      <c r="AJ21" s="124">
        <v>3342.8924064627272</v>
      </c>
      <c r="AK21" s="124">
        <v>3342.8924064627272</v>
      </c>
      <c r="AL21" s="124">
        <v>3342.8924064627272</v>
      </c>
      <c r="AM21" s="124">
        <v>3342.8924064627272</v>
      </c>
      <c r="AN21" s="124">
        <v>3450.0212674468758</v>
      </c>
      <c r="AO21" s="124">
        <v>3450.0212674468758</v>
      </c>
      <c r="AP21" s="124">
        <v>2976.5985585089848</v>
      </c>
      <c r="AQ21" s="124">
        <v>2979.1345065972719</v>
      </c>
      <c r="AR21" s="124">
        <v>1818.3359320479562</v>
      </c>
      <c r="AS21" s="124">
        <v>1818.9615015281029</v>
      </c>
      <c r="AT21" s="124">
        <v>3342.8924064627272</v>
      </c>
      <c r="AU21" s="124">
        <v>3342.8924064627272</v>
      </c>
      <c r="AV21" s="124">
        <v>3342.8924064627272</v>
      </c>
      <c r="AW21" s="124">
        <v>2886.8579358853176</v>
      </c>
      <c r="AX21" s="124">
        <v>2889.2690240322659</v>
      </c>
      <c r="AY21" s="124">
        <v>3342.8924064627272</v>
      </c>
    </row>
    <row r="22" spans="1:54">
      <c r="A22" s="109"/>
      <c r="B22" s="120">
        <v>2</v>
      </c>
      <c r="C22" s="110" t="s">
        <v>293</v>
      </c>
      <c r="D22" s="110"/>
      <c r="E22" s="110">
        <v>3450.0212674468758</v>
      </c>
      <c r="F22" s="110">
        <v>908.4008258833037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</row>
    <row r="23" spans="1:54">
      <c r="A23" s="109"/>
      <c r="B23" s="127">
        <v>3</v>
      </c>
      <c r="C23" s="110" t="s">
        <v>293</v>
      </c>
      <c r="D23" s="110"/>
      <c r="E23" s="110">
        <v>4608.9648029835898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4">
      <c r="A24" s="128"/>
      <c r="B24" s="129">
        <v>4</v>
      </c>
      <c r="C24" s="128" t="s">
        <v>293</v>
      </c>
      <c r="D24" s="125">
        <v>0</v>
      </c>
      <c r="E24" s="125">
        <v>4608.9648029835898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>
        <v>594.47042874691806</v>
      </c>
      <c r="G25" s="110">
        <v>594.47042874691806</v>
      </c>
      <c r="H25" s="110">
        <v>594.47042874691806</v>
      </c>
      <c r="I25" s="110">
        <v>594.47042874691806</v>
      </c>
      <c r="J25" s="110">
        <v>539.83027292177803</v>
      </c>
      <c r="K25" s="110">
        <v>539.83027292177803</v>
      </c>
      <c r="L25" s="110">
        <v>539.83027292177803</v>
      </c>
      <c r="M25" s="110">
        <v>539.83027292177803</v>
      </c>
      <c r="N25" s="110">
        <v>539.83027292177803</v>
      </c>
      <c r="O25" s="110">
        <v>539.83027292177803</v>
      </c>
      <c r="P25" s="110">
        <v>539.83027292177803</v>
      </c>
      <c r="Q25" s="110">
        <v>539.83027292177803</v>
      </c>
      <c r="R25" s="110">
        <v>594.47042874691806</v>
      </c>
      <c r="S25" s="110">
        <v>594.47042874691806</v>
      </c>
      <c r="T25" s="110">
        <v>594.47042874691806</v>
      </c>
      <c r="U25" s="110">
        <v>594.47042874691806</v>
      </c>
      <c r="V25" s="110">
        <v>539.83027292177803</v>
      </c>
      <c r="W25" s="110">
        <v>539.83027292177803</v>
      </c>
      <c r="X25" s="110">
        <v>539.83027292177803</v>
      </c>
      <c r="Y25" s="110">
        <v>539.83027292177803</v>
      </c>
      <c r="Z25" s="110">
        <v>539.83027292177803</v>
      </c>
      <c r="AA25" s="110">
        <v>539.83027292177803</v>
      </c>
      <c r="AB25" s="110">
        <v>539.83027292177803</v>
      </c>
      <c r="AC25" s="110">
        <v>539.83027292177803</v>
      </c>
      <c r="AD25" s="110">
        <v>0</v>
      </c>
      <c r="AE25" s="110">
        <v>1188.9408574938361</v>
      </c>
      <c r="AF25" s="110">
        <v>594.47042874691806</v>
      </c>
      <c r="AG25" s="110">
        <v>594.47042874691806</v>
      </c>
      <c r="AH25" s="110">
        <v>539.83027292177803</v>
      </c>
      <c r="AI25" s="110">
        <v>539.83027292177803</v>
      </c>
      <c r="AJ25" s="110">
        <v>539.83027292177803</v>
      </c>
      <c r="AK25" s="110">
        <v>539.83027292177803</v>
      </c>
      <c r="AL25" s="110">
        <v>539.83027292177803</v>
      </c>
      <c r="AM25" s="110">
        <v>539.83027292177803</v>
      </c>
      <c r="AN25" s="110">
        <v>539.83027292177803</v>
      </c>
      <c r="AO25" s="110">
        <v>539.83027292177803</v>
      </c>
      <c r="AP25" s="110">
        <v>594.47042874691806</v>
      </c>
      <c r="AQ25" s="110">
        <v>594.47042874691806</v>
      </c>
      <c r="AR25" s="110">
        <v>594.47042874691806</v>
      </c>
      <c r="AS25" s="110">
        <v>594.47042874691806</v>
      </c>
      <c r="AT25" s="110">
        <v>539.83027292177803</v>
      </c>
      <c r="AU25" s="110">
        <v>539.83027292177803</v>
      </c>
      <c r="AV25" s="110">
        <v>539.83027292177803</v>
      </c>
      <c r="AW25" s="110">
        <v>539.83027292177803</v>
      </c>
      <c r="AX25" s="110">
        <v>539.83027292177803</v>
      </c>
      <c r="AY25" s="110">
        <v>0</v>
      </c>
    </row>
    <row r="26" spans="1:54">
      <c r="A26" s="109"/>
      <c r="B26" s="119">
        <v>2</v>
      </c>
      <c r="C26" s="109" t="s">
        <v>293</v>
      </c>
      <c r="D26" s="110"/>
      <c r="E26" s="110"/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0</v>
      </c>
      <c r="V26" s="110">
        <v>0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110">
        <v>0</v>
      </c>
      <c r="AH26" s="110">
        <v>0</v>
      </c>
      <c r="AI26" s="110">
        <v>0</v>
      </c>
      <c r="AJ26" s="110">
        <v>0</v>
      </c>
      <c r="AK26" s="110">
        <v>0</v>
      </c>
      <c r="AL26" s="110">
        <v>0</v>
      </c>
      <c r="AM26" s="110">
        <v>0</v>
      </c>
      <c r="AN26" s="110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10">
        <v>0</v>
      </c>
    </row>
    <row r="27" spans="1:54">
      <c r="A27" s="109"/>
      <c r="B27" s="120">
        <v>3</v>
      </c>
      <c r="C27" s="109" t="s">
        <v>293</v>
      </c>
      <c r="D27" s="110"/>
      <c r="E27" s="110"/>
      <c r="F27" s="110">
        <v>0</v>
      </c>
      <c r="G27" s="110">
        <v>0</v>
      </c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  <c r="AE27" s="110">
        <v>0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0</v>
      </c>
      <c r="AN27" s="110">
        <v>0</v>
      </c>
      <c r="AO27" s="110">
        <v>0</v>
      </c>
      <c r="AP27" s="110">
        <v>0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0</v>
      </c>
    </row>
    <row r="28" spans="1:54">
      <c r="A28" s="109"/>
      <c r="B28" s="120">
        <v>4</v>
      </c>
      <c r="C28" s="109" t="s">
        <v>293</v>
      </c>
      <c r="D28" s="110"/>
      <c r="E28" s="110"/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</row>
    <row r="29" spans="1:54">
      <c r="A29" s="109"/>
      <c r="B29" s="127">
        <v>5</v>
      </c>
      <c r="C29" s="109" t="s">
        <v>293</v>
      </c>
      <c r="D29" s="110"/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4">
      <c r="A30" s="109"/>
      <c r="B30" s="127">
        <v>6</v>
      </c>
      <c r="C30" s="109" t="s">
        <v>293</v>
      </c>
      <c r="D30" s="110"/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4">
      <c r="A31" s="109"/>
      <c r="B31" s="130">
        <v>7</v>
      </c>
      <c r="C31" s="109" t="s">
        <v>293</v>
      </c>
      <c r="D31" s="110"/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>
        <v>9026.641773791438</v>
      </c>
      <c r="G33" s="106">
        <v>13067.800081888976</v>
      </c>
      <c r="H33" s="106">
        <v>13460.56693058641</v>
      </c>
      <c r="I33" s="106">
        <v>13460.566930586412</v>
      </c>
      <c r="J33" s="106">
        <v>13460.566930586412</v>
      </c>
      <c r="K33" s="106">
        <v>13460.566930586412</v>
      </c>
      <c r="L33" s="106">
        <v>13460.56693058641</v>
      </c>
      <c r="M33" s="106">
        <v>13460.566930586412</v>
      </c>
      <c r="N33" s="106">
        <v>13460.56693058641</v>
      </c>
      <c r="O33" s="106">
        <v>13460.566930586412</v>
      </c>
      <c r="P33" s="106">
        <v>13460.56693058641</v>
      </c>
      <c r="Q33" s="106">
        <v>13460.56693058641</v>
      </c>
      <c r="R33" s="106">
        <v>13460.566930586416</v>
      </c>
      <c r="S33" s="106">
        <v>13460.566930586412</v>
      </c>
      <c r="T33" s="106">
        <v>13460.566930586412</v>
      </c>
      <c r="U33" s="106">
        <v>13460.566930586412</v>
      </c>
      <c r="V33" s="106">
        <v>13460.566930586412</v>
      </c>
      <c r="W33" s="106">
        <v>13460.566930586412</v>
      </c>
      <c r="X33" s="106">
        <v>13460.56693058641</v>
      </c>
      <c r="Y33" s="106">
        <v>13460.566930586412</v>
      </c>
      <c r="Z33" s="106">
        <v>13460.56693058641</v>
      </c>
      <c r="AA33" s="106">
        <v>13460.566930586412</v>
      </c>
      <c r="AB33" s="106">
        <v>13460.56693058641</v>
      </c>
      <c r="AC33" s="106">
        <v>13460.56693058641</v>
      </c>
      <c r="AD33" s="106">
        <v>13460.566930586412</v>
      </c>
      <c r="AE33" s="106">
        <v>13460.566930586412</v>
      </c>
      <c r="AF33" s="106">
        <v>13460.56693058641</v>
      </c>
      <c r="AG33" s="106">
        <v>13460.566930586412</v>
      </c>
      <c r="AH33" s="106">
        <v>13460.566930586412</v>
      </c>
      <c r="AI33" s="106">
        <v>13460.566930586412</v>
      </c>
      <c r="AJ33" s="106">
        <v>13460.56693058641</v>
      </c>
      <c r="AK33" s="106">
        <v>13460.566930586412</v>
      </c>
      <c r="AL33" s="106">
        <v>13460.56693058641</v>
      </c>
      <c r="AM33" s="106">
        <v>13460.566930586412</v>
      </c>
      <c r="AN33" s="106">
        <v>13460.56693058641</v>
      </c>
      <c r="AO33" s="106">
        <v>13460.56693058641</v>
      </c>
      <c r="AP33" s="106">
        <v>13460.566930586412</v>
      </c>
      <c r="AQ33" s="106">
        <v>13460.566930586412</v>
      </c>
      <c r="AR33" s="106">
        <v>13460.566930586412</v>
      </c>
      <c r="AS33" s="106">
        <v>13460.566930586412</v>
      </c>
      <c r="AT33" s="106">
        <v>13460.56693058641</v>
      </c>
      <c r="AU33" s="106">
        <v>13460.566930586412</v>
      </c>
      <c r="AV33" s="106">
        <v>13460.56693058641</v>
      </c>
      <c r="AW33" s="106">
        <v>13460.566930586412</v>
      </c>
      <c r="AX33" s="106">
        <v>13460.56693058641</v>
      </c>
      <c r="AY33" s="106">
        <v>13460.566930586412</v>
      </c>
    </row>
    <row r="34" spans="1:51">
      <c r="A34" s="109"/>
      <c r="B34" s="119">
        <v>2</v>
      </c>
      <c r="C34" s="109" t="s">
        <v>293</v>
      </c>
      <c r="D34" s="106"/>
      <c r="E34" s="106"/>
      <c r="F34" s="106">
        <v>4079.2316691687697</v>
      </c>
      <c r="G34" s="106">
        <v>0</v>
      </c>
      <c r="H34" s="106">
        <v>0</v>
      </c>
      <c r="I34" s="106">
        <v>0</v>
      </c>
      <c r="J34" s="106">
        <v>0</v>
      </c>
      <c r="K34" s="106">
        <v>0</v>
      </c>
      <c r="L34" s="106">
        <v>0</v>
      </c>
      <c r="M34" s="106">
        <v>0</v>
      </c>
      <c r="N34" s="106">
        <v>0</v>
      </c>
      <c r="O34" s="106">
        <v>0</v>
      </c>
      <c r="P34" s="106">
        <v>0</v>
      </c>
      <c r="Q34" s="106">
        <v>0</v>
      </c>
      <c r="R34" s="106">
        <v>0</v>
      </c>
      <c r="S34" s="106">
        <v>0</v>
      </c>
      <c r="T34" s="106">
        <v>0</v>
      </c>
      <c r="U34" s="106">
        <v>0</v>
      </c>
      <c r="V34" s="106">
        <v>0</v>
      </c>
      <c r="W34" s="106">
        <v>0</v>
      </c>
      <c r="X34" s="106">
        <v>0</v>
      </c>
      <c r="Y34" s="106">
        <v>0</v>
      </c>
      <c r="Z34" s="106">
        <v>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6">
        <v>0</v>
      </c>
      <c r="AL34" s="106">
        <v>0</v>
      </c>
      <c r="AM34" s="106">
        <v>0</v>
      </c>
      <c r="AN34" s="106">
        <v>0</v>
      </c>
      <c r="AO34" s="106">
        <v>0</v>
      </c>
      <c r="AP34" s="106">
        <v>0</v>
      </c>
      <c r="AQ34" s="106">
        <v>0</v>
      </c>
      <c r="AR34" s="106">
        <v>0</v>
      </c>
      <c r="AS34" s="106">
        <v>0</v>
      </c>
      <c r="AT34" s="106">
        <v>0</v>
      </c>
      <c r="AU34" s="106">
        <v>0</v>
      </c>
      <c r="AV34" s="106">
        <v>0</v>
      </c>
      <c r="AW34" s="106">
        <v>0</v>
      </c>
      <c r="AX34" s="106">
        <v>0</v>
      </c>
      <c r="AY34" s="106">
        <v>0</v>
      </c>
    </row>
    <row r="35" spans="1:51">
      <c r="A35" s="109"/>
      <c r="B35" s="119">
        <v>3</v>
      </c>
      <c r="C35" s="109" t="s">
        <v>293</v>
      </c>
      <c r="D35" s="106"/>
      <c r="E35" s="106"/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0</v>
      </c>
      <c r="V35" s="106">
        <v>0</v>
      </c>
      <c r="W35" s="106">
        <v>0</v>
      </c>
      <c r="X35" s="106">
        <v>0</v>
      </c>
      <c r="Y35" s="106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6">
        <v>0</v>
      </c>
      <c r="AL35" s="106">
        <v>0</v>
      </c>
      <c r="AM35" s="106">
        <v>0</v>
      </c>
      <c r="AN35" s="106">
        <v>0</v>
      </c>
      <c r="AO35" s="106">
        <v>0</v>
      </c>
      <c r="AP35" s="106">
        <v>0</v>
      </c>
      <c r="AQ35" s="106">
        <v>0</v>
      </c>
      <c r="AR35" s="106">
        <v>0</v>
      </c>
      <c r="AS35" s="106">
        <v>0</v>
      </c>
      <c r="AT35" s="106">
        <v>0</v>
      </c>
      <c r="AU35" s="106">
        <v>0</v>
      </c>
      <c r="AV35" s="106">
        <v>0</v>
      </c>
      <c r="AW35" s="106">
        <v>0</v>
      </c>
      <c r="AX35" s="106">
        <v>0</v>
      </c>
      <c r="AY35" s="106">
        <v>0</v>
      </c>
    </row>
    <row r="36" spans="1:51">
      <c r="A36" s="109"/>
      <c r="B36" s="120">
        <v>4</v>
      </c>
      <c r="C36" s="109" t="s">
        <v>293</v>
      </c>
      <c r="D36" s="106"/>
      <c r="E36" s="106"/>
      <c r="F36" s="106">
        <v>0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0</v>
      </c>
      <c r="U36" s="106">
        <v>0</v>
      </c>
      <c r="V36" s="106">
        <v>0</v>
      </c>
      <c r="W36" s="106">
        <v>0</v>
      </c>
      <c r="X36" s="106">
        <v>0</v>
      </c>
      <c r="Y36" s="106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6">
        <v>0</v>
      </c>
      <c r="AM36" s="106">
        <v>0</v>
      </c>
      <c r="AN36" s="106">
        <v>0</v>
      </c>
      <c r="AO36" s="106">
        <v>0</v>
      </c>
      <c r="AP36" s="106">
        <v>0</v>
      </c>
      <c r="AQ36" s="106">
        <v>0</v>
      </c>
      <c r="AR36" s="106">
        <v>0</v>
      </c>
      <c r="AS36" s="106">
        <v>0</v>
      </c>
      <c r="AT36" s="106">
        <v>0</v>
      </c>
      <c r="AU36" s="106">
        <v>0</v>
      </c>
      <c r="AV36" s="106">
        <v>0</v>
      </c>
      <c r="AW36" s="106">
        <v>0</v>
      </c>
      <c r="AX36" s="106">
        <v>0</v>
      </c>
      <c r="AY36" s="106">
        <v>0</v>
      </c>
    </row>
    <row r="37" spans="1:51">
      <c r="A37" s="109"/>
      <c r="B37" s="120">
        <v>5</v>
      </c>
      <c r="C37" s="109" t="s">
        <v>293</v>
      </c>
      <c r="D37" s="106"/>
      <c r="E37" s="106"/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</v>
      </c>
      <c r="W37" s="106">
        <v>0</v>
      </c>
      <c r="X37" s="106">
        <v>0</v>
      </c>
      <c r="Y37" s="106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</v>
      </c>
      <c r="AM37" s="106">
        <v>0</v>
      </c>
      <c r="AN37" s="106">
        <v>0</v>
      </c>
      <c r="AO37" s="106">
        <v>0</v>
      </c>
      <c r="AP37" s="106">
        <v>0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</row>
    <row r="38" spans="1:51">
      <c r="A38" s="109"/>
      <c r="B38" s="120">
        <v>6</v>
      </c>
      <c r="C38" s="109" t="s">
        <v>293</v>
      </c>
      <c r="D38" s="106"/>
      <c r="E38" s="106"/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</v>
      </c>
      <c r="P38" s="106">
        <v>0</v>
      </c>
      <c r="Q38" s="106">
        <v>0</v>
      </c>
      <c r="R38" s="106">
        <v>0</v>
      </c>
      <c r="S38" s="106">
        <v>0</v>
      </c>
      <c r="T38" s="106">
        <v>0</v>
      </c>
      <c r="U38" s="106">
        <v>0</v>
      </c>
      <c r="V38" s="106">
        <v>0</v>
      </c>
      <c r="W38" s="106">
        <v>0</v>
      </c>
      <c r="X38" s="106">
        <v>0</v>
      </c>
      <c r="Y38" s="106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6">
        <v>0</v>
      </c>
      <c r="AL38" s="106">
        <v>0</v>
      </c>
      <c r="AM38" s="106">
        <v>0</v>
      </c>
      <c r="AN38" s="106">
        <v>0</v>
      </c>
      <c r="AO38" s="106">
        <v>0</v>
      </c>
      <c r="AP38" s="106">
        <v>0</v>
      </c>
      <c r="AQ38" s="106">
        <v>0</v>
      </c>
      <c r="AR38" s="106">
        <v>0</v>
      </c>
      <c r="AS38" s="106">
        <v>0</v>
      </c>
      <c r="AT38" s="106">
        <v>0</v>
      </c>
      <c r="AU38" s="106">
        <v>0</v>
      </c>
      <c r="AV38" s="106">
        <v>0</v>
      </c>
      <c r="AW38" s="106">
        <v>0</v>
      </c>
      <c r="AX38" s="106">
        <v>0</v>
      </c>
      <c r="AY38" s="106">
        <v>0</v>
      </c>
    </row>
    <row r="39" spans="1:51">
      <c r="A39" s="109"/>
      <c r="B39" s="127">
        <v>7</v>
      </c>
      <c r="C39" s="109" t="s">
        <v>293</v>
      </c>
      <c r="D39" s="106"/>
      <c r="E39" s="106"/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0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106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</row>
    <row r="40" spans="1:51">
      <c r="A40" s="109"/>
      <c r="B40" s="127">
        <v>8</v>
      </c>
      <c r="C40" s="109" t="s">
        <v>293</v>
      </c>
      <c r="D40" s="106"/>
      <c r="E40" s="106"/>
      <c r="F40" s="106">
        <v>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0</v>
      </c>
      <c r="N40" s="106">
        <v>0</v>
      </c>
      <c r="O40" s="106">
        <v>0</v>
      </c>
      <c r="P40" s="106">
        <v>0</v>
      </c>
      <c r="Q40" s="106">
        <v>0</v>
      </c>
      <c r="R40" s="106">
        <v>0</v>
      </c>
      <c r="S40" s="106">
        <v>0</v>
      </c>
      <c r="T40" s="106">
        <v>0</v>
      </c>
      <c r="U40" s="106">
        <v>0</v>
      </c>
      <c r="V40" s="106">
        <v>0</v>
      </c>
      <c r="W40" s="106">
        <v>0</v>
      </c>
      <c r="X40" s="106">
        <v>0</v>
      </c>
      <c r="Y40" s="106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6">
        <v>0</v>
      </c>
      <c r="AL40" s="106">
        <v>0</v>
      </c>
      <c r="AM40" s="106">
        <v>0</v>
      </c>
      <c r="AN40" s="106">
        <v>0</v>
      </c>
      <c r="AO40" s="106">
        <v>0</v>
      </c>
      <c r="AP40" s="106">
        <v>0</v>
      </c>
      <c r="AQ40" s="106">
        <v>0</v>
      </c>
      <c r="AR40" s="106">
        <v>0</v>
      </c>
      <c r="AS40" s="106">
        <v>0</v>
      </c>
      <c r="AT40" s="106">
        <v>0</v>
      </c>
      <c r="AU40" s="106">
        <v>0</v>
      </c>
      <c r="AV40" s="106">
        <v>0</v>
      </c>
      <c r="AW40" s="106">
        <v>0</v>
      </c>
      <c r="AX40" s="106">
        <v>0</v>
      </c>
      <c r="AY40" s="106">
        <v>0</v>
      </c>
    </row>
    <row r="41" spans="1:51">
      <c r="A41" s="109"/>
      <c r="B41" s="127">
        <v>9</v>
      </c>
      <c r="C41" s="109" t="s">
        <v>293</v>
      </c>
      <c r="D41" s="106"/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</row>
    <row r="42" spans="1:51">
      <c r="A42" s="109"/>
      <c r="B42" s="130">
        <v>10</v>
      </c>
      <c r="C42" s="109" t="s">
        <v>293</v>
      </c>
      <c r="D42" s="106"/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/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>
        <v>4894.9173314740347</v>
      </c>
      <c r="H48" s="110">
        <v>3465.6930694135808</v>
      </c>
      <c r="I48" s="110">
        <v>2642.7378363551516</v>
      </c>
      <c r="J48" s="110">
        <v>1600.194587386271</v>
      </c>
      <c r="K48" s="110">
        <v>884.00536587731176</v>
      </c>
      <c r="L48" s="110">
        <v>884.00536587730858</v>
      </c>
      <c r="M48" s="110">
        <v>884.00536587731176</v>
      </c>
      <c r="N48" s="110">
        <v>884.00536587730858</v>
      </c>
      <c r="O48" s="110">
        <v>884.00536587731176</v>
      </c>
      <c r="P48" s="110">
        <v>3093.1628658773134</v>
      </c>
      <c r="Q48" s="110">
        <v>4610.7735661341076</v>
      </c>
      <c r="R48" s="110">
        <v>4680.8505694135947</v>
      </c>
      <c r="S48" s="110">
        <v>4773.8505694135838</v>
      </c>
      <c r="T48" s="110">
        <v>2398.6930694135863</v>
      </c>
      <c r="U48" s="110">
        <v>2642.737836355152</v>
      </c>
      <c r="V48" s="110">
        <v>1600.194587386271</v>
      </c>
      <c r="W48" s="110">
        <v>884.00536587731176</v>
      </c>
      <c r="X48" s="110">
        <v>884.00536587730858</v>
      </c>
      <c r="Y48" s="110">
        <v>884.00536587731176</v>
      </c>
      <c r="Z48" s="110">
        <v>884.00536587730858</v>
      </c>
      <c r="AA48" s="110">
        <v>884.00536587731176</v>
      </c>
      <c r="AB48" s="110">
        <v>3093.1628658773134</v>
      </c>
      <c r="AC48" s="110">
        <v>4277.8505694135783</v>
      </c>
      <c r="AD48" s="110">
        <v>4593.8505694135874</v>
      </c>
      <c r="AE48" s="110">
        <v>3947.8505694135947</v>
      </c>
      <c r="AF48" s="110">
        <v>2348.6930694135808</v>
      </c>
      <c r="AG48" s="110">
        <v>2642.7378363551525</v>
      </c>
      <c r="AH48" s="110">
        <v>1600.1945873862715</v>
      </c>
      <c r="AI48" s="110">
        <v>884.00536587731222</v>
      </c>
      <c r="AJ48" s="110">
        <v>884.00536587730858</v>
      </c>
      <c r="AK48" s="110">
        <v>884.00536587731176</v>
      </c>
      <c r="AL48" s="110">
        <v>884.00536587730858</v>
      </c>
      <c r="AM48" s="110">
        <v>884.00536587731176</v>
      </c>
      <c r="AN48" s="110">
        <v>3093.1628658773134</v>
      </c>
      <c r="AO48" s="110">
        <v>4610.7735661341148</v>
      </c>
      <c r="AP48" s="110">
        <v>5653.3168151029968</v>
      </c>
      <c r="AQ48" s="110">
        <v>5820.8505694135874</v>
      </c>
      <c r="AR48" s="110">
        <v>3557.6930694135863</v>
      </c>
      <c r="AS48" s="110">
        <v>2642.7378363551593</v>
      </c>
      <c r="AT48" s="110">
        <v>1600.1945873862705</v>
      </c>
      <c r="AU48" s="110">
        <v>884.00536587731176</v>
      </c>
      <c r="AV48" s="110">
        <v>884.00536587730858</v>
      </c>
      <c r="AW48" s="110">
        <v>884.00536587731176</v>
      </c>
      <c r="AX48" s="110">
        <v>884.00536587730494</v>
      </c>
      <c r="AY48" s="110">
        <v>884.00536587731267</v>
      </c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>
        <v>0</v>
      </c>
      <c r="H49" s="110">
        <v>0</v>
      </c>
      <c r="I49" s="110">
        <v>1175.955233058442</v>
      </c>
      <c r="J49" s="110">
        <v>2107.4984820273226</v>
      </c>
      <c r="K49" s="110">
        <v>2836.6877035362818</v>
      </c>
      <c r="L49" s="110">
        <v>2908.6877035362795</v>
      </c>
      <c r="M49" s="110">
        <v>2403.6877035362818</v>
      </c>
      <c r="N49" s="110">
        <v>2172.6877035362795</v>
      </c>
      <c r="O49" s="110">
        <v>2154.6877035362818</v>
      </c>
      <c r="P49" s="110">
        <v>2493.6877035362795</v>
      </c>
      <c r="Q49" s="110">
        <v>294.0770032794635</v>
      </c>
      <c r="R49" s="110">
        <v>0</v>
      </c>
      <c r="S49" s="110">
        <v>0</v>
      </c>
      <c r="T49" s="110">
        <v>0</v>
      </c>
      <c r="U49" s="110">
        <v>673.95523305844154</v>
      </c>
      <c r="V49" s="110">
        <v>1725.4984820273226</v>
      </c>
      <c r="W49" s="110">
        <v>2723.6877035362818</v>
      </c>
      <c r="X49" s="110">
        <v>2703.6877035362795</v>
      </c>
      <c r="Y49" s="110">
        <v>3004.6877035362818</v>
      </c>
      <c r="Z49" s="110">
        <v>2990.6877035362795</v>
      </c>
      <c r="AA49" s="110">
        <v>2931.6877035362818</v>
      </c>
      <c r="AB49" s="110">
        <v>2998.6877035362795</v>
      </c>
      <c r="AC49" s="110">
        <v>0</v>
      </c>
      <c r="AD49" s="110">
        <v>0</v>
      </c>
      <c r="AE49" s="110">
        <v>0</v>
      </c>
      <c r="AF49" s="110">
        <v>0</v>
      </c>
      <c r="AG49" s="110">
        <v>512.95523305844085</v>
      </c>
      <c r="AH49" s="110">
        <v>1616.4984820273221</v>
      </c>
      <c r="AI49" s="110">
        <v>2416.6877035362813</v>
      </c>
      <c r="AJ49" s="110">
        <v>2288.6877035362795</v>
      </c>
      <c r="AK49" s="110">
        <v>2519.6877035362818</v>
      </c>
      <c r="AL49" s="110">
        <v>2527.6877035362795</v>
      </c>
      <c r="AM49" s="110">
        <v>2531.6877035362818</v>
      </c>
      <c r="AN49" s="110">
        <v>2454.6877035362795</v>
      </c>
      <c r="AO49" s="110">
        <v>1257.0770032794635</v>
      </c>
      <c r="AP49" s="110">
        <v>199.53375431058726</v>
      </c>
      <c r="AQ49" s="110">
        <v>0</v>
      </c>
      <c r="AR49" s="110">
        <v>0</v>
      </c>
      <c r="AS49" s="110">
        <v>747.95523305844154</v>
      </c>
      <c r="AT49" s="110">
        <v>1931.4984820273176</v>
      </c>
      <c r="AU49" s="110">
        <v>2517.6877035362818</v>
      </c>
      <c r="AV49" s="110">
        <v>2537.6877035362795</v>
      </c>
      <c r="AW49" s="110">
        <v>2200.6877035362818</v>
      </c>
      <c r="AX49" s="110">
        <v>2232.6877035362795</v>
      </c>
      <c r="AY49" s="110">
        <v>2255.6877035362845</v>
      </c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>
        <v>0</v>
      </c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10">
        <v>0</v>
      </c>
      <c r="V50" s="110">
        <v>0</v>
      </c>
      <c r="W50" s="110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110">
        <v>0</v>
      </c>
      <c r="AH50" s="110">
        <v>0</v>
      </c>
      <c r="AI50" s="110">
        <v>0</v>
      </c>
      <c r="AJ50" s="110">
        <v>0</v>
      </c>
      <c r="AK50" s="110">
        <v>0</v>
      </c>
      <c r="AL50" s="110">
        <v>0</v>
      </c>
      <c r="AM50" s="110">
        <v>0</v>
      </c>
      <c r="AN50" s="110">
        <v>0</v>
      </c>
      <c r="AO50" s="110">
        <v>0</v>
      </c>
      <c r="AP50" s="110">
        <v>0</v>
      </c>
      <c r="AQ50" s="110">
        <v>0</v>
      </c>
      <c r="AR50" s="110">
        <v>0</v>
      </c>
      <c r="AS50" s="110">
        <v>0</v>
      </c>
      <c r="AT50" s="110">
        <v>0</v>
      </c>
      <c r="AU50" s="110">
        <v>0</v>
      </c>
      <c r="AV50" s="110">
        <v>0</v>
      </c>
      <c r="AW50" s="110">
        <v>0</v>
      </c>
      <c r="AX50" s="110">
        <v>0</v>
      </c>
      <c r="AY50" s="110">
        <v>0</v>
      </c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10">
        <v>0</v>
      </c>
      <c r="V51" s="110">
        <v>0</v>
      </c>
      <c r="W51" s="110">
        <v>0</v>
      </c>
      <c r="X51" s="110">
        <v>0</v>
      </c>
      <c r="Y51" s="110">
        <v>0</v>
      </c>
      <c r="Z51" s="110">
        <v>0</v>
      </c>
      <c r="AA51" s="110">
        <v>0</v>
      </c>
      <c r="AB51" s="110">
        <v>0</v>
      </c>
      <c r="AC51" s="110">
        <v>0</v>
      </c>
      <c r="AD51" s="110">
        <v>0</v>
      </c>
      <c r="AE51" s="110">
        <v>0</v>
      </c>
      <c r="AF51" s="110">
        <v>0</v>
      </c>
      <c r="AG51" s="110">
        <v>0</v>
      </c>
      <c r="AH51" s="110">
        <v>0</v>
      </c>
      <c r="AI51" s="110">
        <v>0</v>
      </c>
      <c r="AJ51" s="110">
        <v>0</v>
      </c>
      <c r="AK51" s="110">
        <v>0</v>
      </c>
      <c r="AL51" s="110">
        <v>0</v>
      </c>
      <c r="AM51" s="110">
        <v>0</v>
      </c>
      <c r="AN51" s="110">
        <v>0</v>
      </c>
      <c r="AO51" s="110">
        <v>0</v>
      </c>
      <c r="AP51" s="110">
        <v>0</v>
      </c>
      <c r="AQ51" s="110">
        <v>0</v>
      </c>
      <c r="AR51" s="110">
        <v>0</v>
      </c>
      <c r="AS51" s="110">
        <v>0</v>
      </c>
      <c r="AT51" s="110">
        <v>0</v>
      </c>
      <c r="AU51" s="110">
        <v>0</v>
      </c>
      <c r="AV51" s="110">
        <v>0</v>
      </c>
      <c r="AW51" s="110">
        <v>0</v>
      </c>
      <c r="AX51" s="110">
        <v>0</v>
      </c>
      <c r="AY51" s="110">
        <v>0</v>
      </c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10">
        <v>0</v>
      </c>
      <c r="V52" s="110">
        <v>0</v>
      </c>
      <c r="W52" s="110">
        <v>0</v>
      </c>
      <c r="X52" s="110">
        <v>0</v>
      </c>
      <c r="Y52" s="110">
        <v>0</v>
      </c>
      <c r="Z52" s="110">
        <v>0</v>
      </c>
      <c r="AA52" s="110">
        <v>0</v>
      </c>
      <c r="AB52" s="110">
        <v>0</v>
      </c>
      <c r="AC52" s="110">
        <v>0</v>
      </c>
      <c r="AD52" s="110">
        <v>0</v>
      </c>
      <c r="AE52" s="110">
        <v>0</v>
      </c>
      <c r="AF52" s="110">
        <v>0</v>
      </c>
      <c r="AG52" s="110">
        <v>0</v>
      </c>
      <c r="AH52" s="110">
        <v>0</v>
      </c>
      <c r="AI52" s="110">
        <v>0</v>
      </c>
      <c r="AJ52" s="110">
        <v>0</v>
      </c>
      <c r="AK52" s="110">
        <v>0</v>
      </c>
      <c r="AL52" s="110">
        <v>0</v>
      </c>
      <c r="AM52" s="110">
        <v>0</v>
      </c>
      <c r="AN52" s="110">
        <v>0</v>
      </c>
      <c r="AO52" s="110">
        <v>0</v>
      </c>
      <c r="AP52" s="110">
        <v>0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10">
        <v>0</v>
      </c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110">
        <v>0</v>
      </c>
      <c r="AH54" s="110">
        <v>0</v>
      </c>
      <c r="AI54" s="110">
        <v>0</v>
      </c>
      <c r="AJ54" s="110">
        <v>0</v>
      </c>
      <c r="AK54" s="110">
        <v>0</v>
      </c>
      <c r="AL54" s="110">
        <v>0</v>
      </c>
      <c r="AM54" s="110">
        <v>0</v>
      </c>
      <c r="AN54" s="110">
        <v>0</v>
      </c>
      <c r="AO54" s="110">
        <v>0</v>
      </c>
      <c r="AP54" s="110">
        <v>0</v>
      </c>
      <c r="AQ54" s="110">
        <v>0</v>
      </c>
      <c r="AR54" s="110">
        <v>0</v>
      </c>
      <c r="AS54" s="110">
        <v>0</v>
      </c>
      <c r="AT54" s="110">
        <v>0</v>
      </c>
      <c r="AU54" s="110">
        <v>0</v>
      </c>
      <c r="AV54" s="110">
        <v>0</v>
      </c>
      <c r="AW54" s="110">
        <v>0</v>
      </c>
      <c r="AX54" s="110">
        <v>0</v>
      </c>
      <c r="AY54" s="110">
        <v>0</v>
      </c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>
        <v>0</v>
      </c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0</v>
      </c>
      <c r="Z55" s="110">
        <v>0</v>
      </c>
      <c r="AA55" s="110">
        <v>0</v>
      </c>
      <c r="AB55" s="110">
        <v>0</v>
      </c>
      <c r="AC55" s="110">
        <v>0</v>
      </c>
      <c r="AD55" s="110">
        <v>0</v>
      </c>
      <c r="AE55" s="110">
        <v>0</v>
      </c>
      <c r="AF55" s="110">
        <v>0</v>
      </c>
      <c r="AG55" s="110">
        <v>0</v>
      </c>
      <c r="AH55" s="110">
        <v>0</v>
      </c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0</v>
      </c>
      <c r="AS55" s="110">
        <v>0</v>
      </c>
      <c r="AT55" s="110">
        <v>0</v>
      </c>
      <c r="AU55" s="110">
        <v>0</v>
      </c>
      <c r="AV55" s="110">
        <v>0</v>
      </c>
      <c r="AW55" s="110">
        <v>0</v>
      </c>
      <c r="AX55" s="110">
        <v>0</v>
      </c>
      <c r="AY55" s="110">
        <v>0</v>
      </c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>
        <v>0</v>
      </c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0</v>
      </c>
      <c r="W56" s="110">
        <v>0</v>
      </c>
      <c r="X56" s="110">
        <v>0</v>
      </c>
      <c r="Y56" s="110">
        <v>0</v>
      </c>
      <c r="Z56" s="110">
        <v>0</v>
      </c>
      <c r="AA56" s="110">
        <v>0</v>
      </c>
      <c r="AB56" s="110">
        <v>0</v>
      </c>
      <c r="AC56" s="110">
        <v>0</v>
      </c>
      <c r="AD56" s="110">
        <v>0</v>
      </c>
      <c r="AE56" s="110">
        <v>0</v>
      </c>
      <c r="AF56" s="110">
        <v>0</v>
      </c>
      <c r="AG56" s="110">
        <v>0</v>
      </c>
      <c r="AH56" s="110">
        <v>0</v>
      </c>
      <c r="AI56" s="110">
        <v>0</v>
      </c>
      <c r="AJ56" s="110">
        <v>0</v>
      </c>
      <c r="AK56" s="110">
        <v>0</v>
      </c>
      <c r="AL56" s="110">
        <v>0</v>
      </c>
      <c r="AM56" s="110">
        <v>0</v>
      </c>
      <c r="AN56" s="110">
        <v>0</v>
      </c>
      <c r="AO56" s="110">
        <v>0</v>
      </c>
      <c r="AP56" s="110">
        <v>0</v>
      </c>
      <c r="AQ56" s="110">
        <v>0</v>
      </c>
      <c r="AR56" s="110">
        <v>0</v>
      </c>
      <c r="AS56" s="110">
        <v>0</v>
      </c>
      <c r="AT56" s="110">
        <v>0</v>
      </c>
      <c r="AU56" s="110">
        <v>0</v>
      </c>
      <c r="AV56" s="110">
        <v>0</v>
      </c>
      <c r="AW56" s="110">
        <v>0</v>
      </c>
      <c r="AX56" s="110">
        <v>0</v>
      </c>
      <c r="AY56" s="110">
        <v>0</v>
      </c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>
        <v>0</v>
      </c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  <c r="V57" s="110">
        <v>0</v>
      </c>
      <c r="W57" s="110">
        <v>0</v>
      </c>
      <c r="X57" s="110">
        <v>0</v>
      </c>
      <c r="Y57" s="110">
        <v>0</v>
      </c>
      <c r="Z57" s="110">
        <v>0</v>
      </c>
      <c r="AA57" s="110">
        <v>0</v>
      </c>
      <c r="AB57" s="110">
        <v>0</v>
      </c>
      <c r="AC57" s="110">
        <v>0</v>
      </c>
      <c r="AD57" s="110">
        <v>0</v>
      </c>
      <c r="AE57" s="110">
        <v>0</v>
      </c>
      <c r="AF57" s="110">
        <v>0</v>
      </c>
      <c r="AG57" s="110">
        <v>0</v>
      </c>
      <c r="AH57" s="110">
        <v>0</v>
      </c>
      <c r="AI57" s="110">
        <v>0</v>
      </c>
      <c r="AJ57" s="110">
        <v>0</v>
      </c>
      <c r="AK57" s="110">
        <v>0</v>
      </c>
      <c r="AL57" s="110">
        <v>0</v>
      </c>
      <c r="AM57" s="110">
        <v>0</v>
      </c>
      <c r="AN57" s="110">
        <v>0</v>
      </c>
      <c r="AO57" s="110">
        <v>0</v>
      </c>
      <c r="AP57" s="110">
        <v>0</v>
      </c>
      <c r="AQ57" s="110">
        <v>0</v>
      </c>
      <c r="AR57" s="110">
        <v>0</v>
      </c>
      <c r="AS57" s="110">
        <v>0</v>
      </c>
      <c r="AT57" s="110">
        <v>0</v>
      </c>
      <c r="AU57" s="110">
        <v>0</v>
      </c>
      <c r="AV57" s="110">
        <v>0</v>
      </c>
      <c r="AW57" s="110">
        <v>0</v>
      </c>
      <c r="AX57" s="110">
        <v>0</v>
      </c>
      <c r="AY57" s="110">
        <v>0</v>
      </c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>
        <v>0</v>
      </c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0">
        <v>0</v>
      </c>
      <c r="U58" s="110">
        <v>0</v>
      </c>
      <c r="V58" s="110">
        <v>0</v>
      </c>
      <c r="W58" s="110">
        <v>0</v>
      </c>
      <c r="X58" s="110">
        <v>0</v>
      </c>
      <c r="Y58" s="110">
        <v>0</v>
      </c>
      <c r="Z58" s="110">
        <v>0</v>
      </c>
      <c r="AA58" s="110">
        <v>0</v>
      </c>
      <c r="AB58" s="110">
        <v>0</v>
      </c>
      <c r="AC58" s="110">
        <v>0</v>
      </c>
      <c r="AD58" s="110">
        <v>0</v>
      </c>
      <c r="AE58" s="110">
        <v>0</v>
      </c>
      <c r="AF58" s="110">
        <v>0</v>
      </c>
      <c r="AG58" s="110">
        <v>0</v>
      </c>
      <c r="AH58" s="110">
        <v>0</v>
      </c>
      <c r="AI58" s="110">
        <v>0</v>
      </c>
      <c r="AJ58" s="110">
        <v>0</v>
      </c>
      <c r="AK58" s="110">
        <v>0</v>
      </c>
      <c r="AL58" s="110">
        <v>0</v>
      </c>
      <c r="AM58" s="110">
        <v>0</v>
      </c>
      <c r="AN58" s="110">
        <v>0</v>
      </c>
      <c r="AO58" s="110">
        <v>0</v>
      </c>
      <c r="AP58" s="110">
        <v>0</v>
      </c>
      <c r="AQ58" s="110">
        <v>0</v>
      </c>
      <c r="AR58" s="110">
        <v>0</v>
      </c>
      <c r="AS58" s="110">
        <v>0</v>
      </c>
      <c r="AT58" s="110">
        <v>0</v>
      </c>
      <c r="AU58" s="110">
        <v>0</v>
      </c>
      <c r="AV58" s="110">
        <v>0</v>
      </c>
      <c r="AW58" s="110">
        <v>0</v>
      </c>
      <c r="AX58" s="110">
        <v>0</v>
      </c>
      <c r="AY58" s="110">
        <v>0</v>
      </c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>
        <v>0</v>
      </c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0</v>
      </c>
      <c r="U59" s="110">
        <v>0</v>
      </c>
      <c r="V59" s="110">
        <v>0</v>
      </c>
      <c r="W59" s="110">
        <v>0</v>
      </c>
      <c r="X59" s="110">
        <v>0</v>
      </c>
      <c r="Y59" s="110">
        <v>0</v>
      </c>
      <c r="Z59" s="110">
        <v>0</v>
      </c>
      <c r="AA59" s="110">
        <v>0</v>
      </c>
      <c r="AB59" s="110">
        <v>0</v>
      </c>
      <c r="AC59" s="110">
        <v>0</v>
      </c>
      <c r="AD59" s="110">
        <v>0</v>
      </c>
      <c r="AE59" s="110">
        <v>0</v>
      </c>
      <c r="AF59" s="110">
        <v>0</v>
      </c>
      <c r="AG59" s="110">
        <v>0</v>
      </c>
      <c r="AH59" s="110">
        <v>0</v>
      </c>
      <c r="AI59" s="110">
        <v>0</v>
      </c>
      <c r="AJ59" s="110">
        <v>0</v>
      </c>
      <c r="AK59" s="110">
        <v>0</v>
      </c>
      <c r="AL59" s="110">
        <v>0</v>
      </c>
      <c r="AM59" s="110">
        <v>0</v>
      </c>
      <c r="AN59" s="110">
        <v>0</v>
      </c>
      <c r="AO59" s="110">
        <v>0</v>
      </c>
      <c r="AP59" s="110">
        <v>0</v>
      </c>
      <c r="AQ59" s="110">
        <v>0</v>
      </c>
      <c r="AR59" s="110">
        <v>0</v>
      </c>
      <c r="AS59" s="110">
        <v>0</v>
      </c>
      <c r="AT59" s="110">
        <v>0</v>
      </c>
      <c r="AU59" s="110">
        <v>0</v>
      </c>
      <c r="AV59" s="110">
        <v>0</v>
      </c>
      <c r="AW59" s="110">
        <v>0</v>
      </c>
      <c r="AX59" s="110">
        <v>0</v>
      </c>
      <c r="AY59" s="110">
        <v>0</v>
      </c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>
        <v>0</v>
      </c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0">
        <v>0</v>
      </c>
      <c r="U60" s="110">
        <v>0</v>
      </c>
      <c r="V60" s="110">
        <v>0</v>
      </c>
      <c r="W60" s="110">
        <v>0</v>
      </c>
      <c r="X60" s="110">
        <v>0</v>
      </c>
      <c r="Y60" s="110">
        <v>0</v>
      </c>
      <c r="Z60" s="110">
        <v>0</v>
      </c>
      <c r="AA60" s="110">
        <v>0</v>
      </c>
      <c r="AB60" s="110">
        <v>0</v>
      </c>
      <c r="AC60" s="110">
        <v>0</v>
      </c>
      <c r="AD60" s="110">
        <v>0</v>
      </c>
      <c r="AE60" s="110">
        <v>0</v>
      </c>
      <c r="AF60" s="110">
        <v>0</v>
      </c>
      <c r="AG60" s="110">
        <v>0</v>
      </c>
      <c r="AH60" s="110">
        <v>0</v>
      </c>
      <c r="AI60" s="110">
        <v>0</v>
      </c>
      <c r="AJ60" s="110">
        <v>0</v>
      </c>
      <c r="AK60" s="110">
        <v>0</v>
      </c>
      <c r="AL60" s="110">
        <v>0</v>
      </c>
      <c r="AM60" s="110">
        <v>0</v>
      </c>
      <c r="AN60" s="110">
        <v>0</v>
      </c>
      <c r="AO60" s="110">
        <v>0</v>
      </c>
      <c r="AP60" s="110">
        <v>0</v>
      </c>
      <c r="AQ60" s="110">
        <v>0</v>
      </c>
      <c r="AR60" s="110">
        <v>0</v>
      </c>
      <c r="AS60" s="110">
        <v>0</v>
      </c>
      <c r="AT60" s="110">
        <v>0</v>
      </c>
      <c r="AU60" s="110">
        <v>0</v>
      </c>
      <c r="AV60" s="110">
        <v>0</v>
      </c>
      <c r="AW60" s="110">
        <v>0</v>
      </c>
      <c r="AX60" s="110">
        <v>0</v>
      </c>
      <c r="AY60" s="110">
        <v>0</v>
      </c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>
        <v>0</v>
      </c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N61" s="110">
        <v>0</v>
      </c>
      <c r="AO61" s="110">
        <v>0</v>
      </c>
      <c r="AP61" s="110">
        <v>0</v>
      </c>
      <c r="AQ61" s="110">
        <v>0</v>
      </c>
      <c r="AR61" s="110">
        <v>0</v>
      </c>
      <c r="AS61" s="110">
        <v>0</v>
      </c>
      <c r="AT61" s="110">
        <v>0</v>
      </c>
      <c r="AU61" s="110">
        <v>0</v>
      </c>
      <c r="AV61" s="110">
        <v>0</v>
      </c>
      <c r="AW61" s="110">
        <v>0</v>
      </c>
      <c r="AX61" s="110">
        <v>0</v>
      </c>
      <c r="AY61" s="110">
        <v>0</v>
      </c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  <c r="V62" s="110">
        <v>0</v>
      </c>
      <c r="W62" s="110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110">
        <v>0</v>
      </c>
      <c r="AH62" s="110">
        <v>0</v>
      </c>
      <c r="AI62" s="110">
        <v>0</v>
      </c>
      <c r="AJ62" s="110">
        <v>0</v>
      </c>
      <c r="AK62" s="110">
        <v>0</v>
      </c>
      <c r="AL62" s="110">
        <v>0</v>
      </c>
      <c r="AM62" s="110">
        <v>0</v>
      </c>
      <c r="AN62" s="110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10">
        <v>0</v>
      </c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>
        <v>0</v>
      </c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0">
        <v>0</v>
      </c>
      <c r="U63" s="110">
        <v>0</v>
      </c>
      <c r="V63" s="110">
        <v>0</v>
      </c>
      <c r="W63" s="110">
        <v>0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0</v>
      </c>
      <c r="AD63" s="110">
        <v>0</v>
      </c>
      <c r="AE63" s="110">
        <v>0</v>
      </c>
      <c r="AF63" s="110">
        <v>0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0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0</v>
      </c>
      <c r="AT63" s="110">
        <v>0</v>
      </c>
      <c r="AU63" s="110">
        <v>0</v>
      </c>
      <c r="AV63" s="110">
        <v>0</v>
      </c>
      <c r="AW63" s="110">
        <v>0</v>
      </c>
      <c r="AX63" s="110">
        <v>0</v>
      </c>
      <c r="AY63" s="110">
        <v>0</v>
      </c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10">
        <v>0</v>
      </c>
      <c r="V64" s="110">
        <v>0</v>
      </c>
      <c r="W64" s="110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110">
        <v>0</v>
      </c>
      <c r="AH64" s="110">
        <v>0</v>
      </c>
      <c r="AI64" s="110">
        <v>0</v>
      </c>
      <c r="AJ64" s="110">
        <v>0</v>
      </c>
      <c r="AK64" s="110">
        <v>0</v>
      </c>
      <c r="AL64" s="110">
        <v>0</v>
      </c>
      <c r="AM64" s="110">
        <v>0</v>
      </c>
      <c r="AN64" s="110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10">
        <v>0</v>
      </c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>
        <v>0</v>
      </c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10">
        <v>0</v>
      </c>
      <c r="V65" s="110">
        <v>0</v>
      </c>
      <c r="W65" s="110">
        <v>0</v>
      </c>
      <c r="X65" s="110">
        <v>0</v>
      </c>
      <c r="Y65" s="110">
        <v>0</v>
      </c>
      <c r="Z65" s="110">
        <v>0</v>
      </c>
      <c r="AA65" s="110">
        <v>0</v>
      </c>
      <c r="AB65" s="110">
        <v>0</v>
      </c>
      <c r="AC65" s="110">
        <v>0</v>
      </c>
      <c r="AD65" s="110">
        <v>0</v>
      </c>
      <c r="AE65" s="110">
        <v>0</v>
      </c>
      <c r="AF65" s="110">
        <v>0</v>
      </c>
      <c r="AG65" s="110">
        <v>0</v>
      </c>
      <c r="AH65" s="110">
        <v>0</v>
      </c>
      <c r="AI65" s="110">
        <v>0</v>
      </c>
      <c r="AJ65" s="110">
        <v>0</v>
      </c>
      <c r="AK65" s="110">
        <v>0</v>
      </c>
      <c r="AL65" s="110">
        <v>0</v>
      </c>
      <c r="AM65" s="110">
        <v>0</v>
      </c>
      <c r="AN65" s="110">
        <v>0</v>
      </c>
      <c r="AO65" s="110">
        <v>0</v>
      </c>
      <c r="AP65" s="110">
        <v>0</v>
      </c>
      <c r="AQ65" s="110">
        <v>0</v>
      </c>
      <c r="AR65" s="110">
        <v>0</v>
      </c>
      <c r="AS65" s="110">
        <v>0</v>
      </c>
      <c r="AT65" s="110">
        <v>0</v>
      </c>
      <c r="AU65" s="110">
        <v>0</v>
      </c>
      <c r="AV65" s="110">
        <v>0</v>
      </c>
      <c r="AW65" s="110">
        <v>0</v>
      </c>
      <c r="AX65" s="110">
        <v>0</v>
      </c>
      <c r="AY65" s="110">
        <v>0</v>
      </c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10">
        <v>0</v>
      </c>
      <c r="V66" s="110">
        <v>0</v>
      </c>
      <c r="W66" s="110">
        <v>0</v>
      </c>
      <c r="X66" s="110">
        <v>0</v>
      </c>
      <c r="Y66" s="110">
        <v>0</v>
      </c>
      <c r="Z66" s="110">
        <v>0</v>
      </c>
      <c r="AA66" s="110">
        <v>0</v>
      </c>
      <c r="AB66" s="110">
        <v>0</v>
      </c>
      <c r="AC66" s="110">
        <v>0</v>
      </c>
      <c r="AD66" s="110">
        <v>0</v>
      </c>
      <c r="AE66" s="110">
        <v>0</v>
      </c>
      <c r="AF66" s="110">
        <v>0</v>
      </c>
      <c r="AG66" s="110">
        <v>0</v>
      </c>
      <c r="AH66" s="110">
        <v>0</v>
      </c>
      <c r="AI66" s="110">
        <v>0</v>
      </c>
      <c r="AJ66" s="110">
        <v>0</v>
      </c>
      <c r="AK66" s="110">
        <v>0</v>
      </c>
      <c r="AL66" s="110">
        <v>0</v>
      </c>
      <c r="AM66" s="110">
        <v>0</v>
      </c>
      <c r="AN66" s="110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10">
        <v>0</v>
      </c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>
        <v>0</v>
      </c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10">
        <v>0</v>
      </c>
      <c r="AO67" s="110">
        <v>0</v>
      </c>
      <c r="AP67" s="110">
        <v>0</v>
      </c>
      <c r="AQ67" s="110">
        <v>0</v>
      </c>
      <c r="AR67" s="110">
        <v>0</v>
      </c>
      <c r="AS67" s="110">
        <v>0</v>
      </c>
      <c r="AT67" s="110">
        <v>0</v>
      </c>
      <c r="AU67" s="110">
        <v>0</v>
      </c>
      <c r="AV67" s="110">
        <v>0</v>
      </c>
      <c r="AW67" s="110">
        <v>0</v>
      </c>
      <c r="AX67" s="110">
        <v>0</v>
      </c>
      <c r="AY67" s="110">
        <v>0</v>
      </c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>
        <v>0</v>
      </c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10">
        <v>0</v>
      </c>
      <c r="AO68" s="110">
        <v>0</v>
      </c>
      <c r="AP68" s="110">
        <v>0</v>
      </c>
      <c r="AQ68" s="110">
        <v>0</v>
      </c>
      <c r="AR68" s="110">
        <v>0</v>
      </c>
      <c r="AS68" s="110">
        <v>0</v>
      </c>
      <c r="AT68" s="110">
        <v>0</v>
      </c>
      <c r="AU68" s="110">
        <v>0</v>
      </c>
      <c r="AV68" s="110">
        <v>0</v>
      </c>
      <c r="AW68" s="110">
        <v>0</v>
      </c>
      <c r="AX68" s="110">
        <v>0</v>
      </c>
      <c r="AY68" s="110">
        <v>0</v>
      </c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>
        <v>0</v>
      </c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0">
        <v>0</v>
      </c>
      <c r="U69" s="110">
        <v>0</v>
      </c>
      <c r="V69" s="110">
        <v>0</v>
      </c>
      <c r="W69" s="110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0</v>
      </c>
      <c r="AC69" s="110">
        <v>0</v>
      </c>
      <c r="AD69" s="110">
        <v>0</v>
      </c>
      <c r="AE69" s="110">
        <v>0</v>
      </c>
      <c r="AF69" s="110">
        <v>0</v>
      </c>
      <c r="AG69" s="110">
        <v>0</v>
      </c>
      <c r="AH69" s="110">
        <v>0</v>
      </c>
      <c r="AI69" s="110">
        <v>0</v>
      </c>
      <c r="AJ69" s="110">
        <v>0</v>
      </c>
      <c r="AK69" s="110">
        <v>0</v>
      </c>
      <c r="AL69" s="110">
        <v>0</v>
      </c>
      <c r="AM69" s="110">
        <v>0</v>
      </c>
      <c r="AN69" s="110">
        <v>0</v>
      </c>
      <c r="AO69" s="110">
        <v>0</v>
      </c>
      <c r="AP69" s="110">
        <v>0</v>
      </c>
      <c r="AQ69" s="110">
        <v>0</v>
      </c>
      <c r="AR69" s="110">
        <v>0</v>
      </c>
      <c r="AS69" s="110">
        <v>0</v>
      </c>
      <c r="AT69" s="110">
        <v>0</v>
      </c>
      <c r="AU69" s="110">
        <v>0</v>
      </c>
      <c r="AV69" s="110">
        <v>0</v>
      </c>
      <c r="AW69" s="110">
        <v>0</v>
      </c>
      <c r="AX69" s="110">
        <v>0</v>
      </c>
      <c r="AY69" s="110">
        <v>0</v>
      </c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0">
        <v>0</v>
      </c>
      <c r="U70" s="110">
        <v>0</v>
      </c>
      <c r="V70" s="110">
        <v>0</v>
      </c>
      <c r="W70" s="110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110">
        <v>0</v>
      </c>
      <c r="AH70" s="110">
        <v>0</v>
      </c>
      <c r="AI70" s="110">
        <v>0</v>
      </c>
      <c r="AJ70" s="110">
        <v>0</v>
      </c>
      <c r="AK70" s="110">
        <v>0</v>
      </c>
      <c r="AL70" s="110">
        <v>0</v>
      </c>
      <c r="AM70" s="110">
        <v>0</v>
      </c>
      <c r="AN70" s="110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10">
        <v>0</v>
      </c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>
        <v>0</v>
      </c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0">
        <v>0</v>
      </c>
      <c r="W71" s="110">
        <v>0</v>
      </c>
      <c r="X71" s="110">
        <v>0</v>
      </c>
      <c r="Y71" s="110">
        <v>0</v>
      </c>
      <c r="Z71" s="110">
        <v>0</v>
      </c>
      <c r="AA71" s="110">
        <v>0</v>
      </c>
      <c r="AB71" s="110">
        <v>0</v>
      </c>
      <c r="AC71" s="110">
        <v>0</v>
      </c>
      <c r="AD71" s="110">
        <v>0</v>
      </c>
      <c r="AE71" s="110">
        <v>0</v>
      </c>
      <c r="AF71" s="110">
        <v>0</v>
      </c>
      <c r="AG71" s="110">
        <v>0</v>
      </c>
      <c r="AH71" s="110">
        <v>0</v>
      </c>
      <c r="AI71" s="110">
        <v>0</v>
      </c>
      <c r="AJ71" s="110">
        <v>0</v>
      </c>
      <c r="AK71" s="110">
        <v>0</v>
      </c>
      <c r="AL71" s="110">
        <v>0</v>
      </c>
      <c r="AM71" s="110">
        <v>0</v>
      </c>
      <c r="AN71" s="110">
        <v>0</v>
      </c>
      <c r="AO71" s="110">
        <v>0</v>
      </c>
      <c r="AP71" s="110">
        <v>0</v>
      </c>
      <c r="AQ71" s="110">
        <v>0</v>
      </c>
      <c r="AR71" s="110">
        <v>0</v>
      </c>
      <c r="AS71" s="110">
        <v>0</v>
      </c>
      <c r="AT71" s="110">
        <v>0</v>
      </c>
      <c r="AU71" s="110">
        <v>0</v>
      </c>
      <c r="AV71" s="110">
        <v>0</v>
      </c>
      <c r="AW71" s="110">
        <v>0</v>
      </c>
      <c r="AX71" s="110">
        <v>0</v>
      </c>
      <c r="AY71" s="110">
        <v>0</v>
      </c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10">
        <v>0</v>
      </c>
      <c r="AO72" s="110">
        <v>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10">
        <v>0</v>
      </c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>
        <v>0</v>
      </c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10">
        <v>0</v>
      </c>
      <c r="V73" s="110">
        <v>0</v>
      </c>
      <c r="W73" s="110">
        <v>0</v>
      </c>
      <c r="X73" s="110">
        <v>0</v>
      </c>
      <c r="Y73" s="110">
        <v>0</v>
      </c>
      <c r="Z73" s="110">
        <v>0</v>
      </c>
      <c r="AA73" s="110">
        <v>0</v>
      </c>
      <c r="AB73" s="110">
        <v>0</v>
      </c>
      <c r="AC73" s="110">
        <v>0</v>
      </c>
      <c r="AD73" s="110">
        <v>0</v>
      </c>
      <c r="AE73" s="110">
        <v>0</v>
      </c>
      <c r="AF73" s="110">
        <v>0</v>
      </c>
      <c r="AG73" s="110">
        <v>0</v>
      </c>
      <c r="AH73" s="110">
        <v>0</v>
      </c>
      <c r="AI73" s="110">
        <v>0</v>
      </c>
      <c r="AJ73" s="110">
        <v>0</v>
      </c>
      <c r="AK73" s="110">
        <v>0</v>
      </c>
      <c r="AL73" s="110">
        <v>0</v>
      </c>
      <c r="AM73" s="110">
        <v>0</v>
      </c>
      <c r="AN73" s="110">
        <v>0</v>
      </c>
      <c r="AO73" s="110">
        <v>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10">
        <v>0</v>
      </c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>
        <v>0</v>
      </c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0">
        <v>0</v>
      </c>
      <c r="U75" s="110">
        <v>0</v>
      </c>
      <c r="V75" s="110">
        <v>0</v>
      </c>
      <c r="W75" s="110">
        <v>0</v>
      </c>
      <c r="X75" s="110">
        <v>0</v>
      </c>
      <c r="Y75" s="110">
        <v>0</v>
      </c>
      <c r="Z75" s="110">
        <v>0</v>
      </c>
      <c r="AA75" s="110">
        <v>0</v>
      </c>
      <c r="AB75" s="110">
        <v>0</v>
      </c>
      <c r="AC75" s="110">
        <v>0</v>
      </c>
      <c r="AD75" s="110">
        <v>0</v>
      </c>
      <c r="AE75" s="110">
        <v>0</v>
      </c>
      <c r="AF75" s="110">
        <v>0</v>
      </c>
      <c r="AG75" s="110">
        <v>0</v>
      </c>
      <c r="AH75" s="110">
        <v>0</v>
      </c>
      <c r="AI75" s="110">
        <v>0</v>
      </c>
      <c r="AJ75" s="110">
        <v>0</v>
      </c>
      <c r="AK75" s="110">
        <v>0</v>
      </c>
      <c r="AL75" s="110">
        <v>0</v>
      </c>
      <c r="AM75" s="110">
        <v>0</v>
      </c>
      <c r="AN75" s="110">
        <v>0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10">
        <v>0</v>
      </c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0">
        <v>0</v>
      </c>
      <c r="Z76" s="110">
        <v>0</v>
      </c>
      <c r="AA76" s="110">
        <v>0</v>
      </c>
      <c r="AB76" s="110">
        <v>0</v>
      </c>
      <c r="AC76" s="110">
        <v>0</v>
      </c>
      <c r="AD76" s="110">
        <v>0</v>
      </c>
      <c r="AE76" s="110">
        <v>0</v>
      </c>
      <c r="AF76" s="110">
        <v>0</v>
      </c>
      <c r="AG76" s="110">
        <v>0</v>
      </c>
      <c r="AH76" s="110">
        <v>0</v>
      </c>
      <c r="AI76" s="110">
        <v>0</v>
      </c>
      <c r="AJ76" s="110">
        <v>0</v>
      </c>
      <c r="AK76" s="110">
        <v>0</v>
      </c>
      <c r="AL76" s="110">
        <v>0</v>
      </c>
      <c r="AM76" s="110">
        <v>0</v>
      </c>
      <c r="AN76" s="110">
        <v>0</v>
      </c>
      <c r="AO76" s="110">
        <v>0</v>
      </c>
      <c r="AP76" s="110">
        <v>0</v>
      </c>
      <c r="AQ76" s="110">
        <v>0</v>
      </c>
      <c r="AR76" s="110">
        <v>0</v>
      </c>
      <c r="AS76" s="110">
        <v>0</v>
      </c>
      <c r="AT76" s="110">
        <v>0</v>
      </c>
      <c r="AU76" s="110">
        <v>0</v>
      </c>
      <c r="AV76" s="110">
        <v>0</v>
      </c>
      <c r="AW76" s="110">
        <v>0</v>
      </c>
      <c r="AX76" s="110">
        <v>0</v>
      </c>
      <c r="AY76" s="110">
        <v>0</v>
      </c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>
        <v>0</v>
      </c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10">
        <v>0</v>
      </c>
      <c r="V77" s="110">
        <v>0</v>
      </c>
      <c r="W77" s="110">
        <v>0</v>
      </c>
      <c r="X77" s="110">
        <v>0</v>
      </c>
      <c r="Y77" s="110">
        <v>0</v>
      </c>
      <c r="Z77" s="110">
        <v>0</v>
      </c>
      <c r="AA77" s="110">
        <v>0</v>
      </c>
      <c r="AB77" s="110">
        <v>0</v>
      </c>
      <c r="AC77" s="110">
        <v>0</v>
      </c>
      <c r="AD77" s="110">
        <v>0</v>
      </c>
      <c r="AE77" s="110">
        <v>0</v>
      </c>
      <c r="AF77" s="110">
        <v>0</v>
      </c>
      <c r="AG77" s="110">
        <v>0</v>
      </c>
      <c r="AH77" s="110">
        <v>0</v>
      </c>
      <c r="AI77" s="110">
        <v>0</v>
      </c>
      <c r="AJ77" s="110">
        <v>0</v>
      </c>
      <c r="AK77" s="110">
        <v>0</v>
      </c>
      <c r="AL77" s="110">
        <v>0</v>
      </c>
      <c r="AM77" s="110">
        <v>0</v>
      </c>
      <c r="AN77" s="110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10">
        <v>0</v>
      </c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>
        <v>0</v>
      </c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110">
        <v>0</v>
      </c>
      <c r="AH78" s="110">
        <v>0</v>
      </c>
      <c r="AI78" s="110">
        <v>0</v>
      </c>
      <c r="AJ78" s="110">
        <v>0</v>
      </c>
      <c r="AK78" s="110">
        <v>0</v>
      </c>
      <c r="AL78" s="110">
        <v>0</v>
      </c>
      <c r="AM78" s="110">
        <v>0</v>
      </c>
      <c r="AN78" s="110">
        <v>0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0">
        <v>0</v>
      </c>
      <c r="AV78" s="110">
        <v>0</v>
      </c>
      <c r="AW78" s="110">
        <v>0</v>
      </c>
      <c r="AX78" s="110">
        <v>0</v>
      </c>
      <c r="AY78" s="110">
        <v>0</v>
      </c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110">
        <v>0</v>
      </c>
      <c r="AH79" s="110">
        <v>0</v>
      </c>
      <c r="AI79" s="110">
        <v>0</v>
      </c>
      <c r="AJ79" s="110">
        <v>0</v>
      </c>
      <c r="AK79" s="110">
        <v>0</v>
      </c>
      <c r="AL79" s="110">
        <v>0</v>
      </c>
      <c r="AM79" s="110">
        <v>0</v>
      </c>
      <c r="AN79" s="110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10">
        <v>0</v>
      </c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>
        <v>0</v>
      </c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0">
        <v>0</v>
      </c>
      <c r="U80" s="110">
        <v>0</v>
      </c>
      <c r="V80" s="110">
        <v>0</v>
      </c>
      <c r="W80" s="110">
        <v>0</v>
      </c>
      <c r="X80" s="110">
        <v>0</v>
      </c>
      <c r="Y80" s="110">
        <v>0</v>
      </c>
      <c r="Z80" s="110">
        <v>0</v>
      </c>
      <c r="AA80" s="110">
        <v>0</v>
      </c>
      <c r="AB80" s="110">
        <v>0</v>
      </c>
      <c r="AC80" s="110">
        <v>0</v>
      </c>
      <c r="AD80" s="110">
        <v>0</v>
      </c>
      <c r="AE80" s="110">
        <v>0</v>
      </c>
      <c r="AF80" s="110">
        <v>0</v>
      </c>
      <c r="AG80" s="110">
        <v>0</v>
      </c>
      <c r="AH80" s="110">
        <v>0</v>
      </c>
      <c r="AI80" s="110">
        <v>0</v>
      </c>
      <c r="AJ80" s="110">
        <v>0</v>
      </c>
      <c r="AK80" s="110">
        <v>0</v>
      </c>
      <c r="AL80" s="110">
        <v>0</v>
      </c>
      <c r="AM80" s="110">
        <v>0</v>
      </c>
      <c r="AN80" s="110">
        <v>0</v>
      </c>
      <c r="AO80" s="110">
        <v>0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  <c r="AU80" s="110">
        <v>0</v>
      </c>
      <c r="AV80" s="110">
        <v>0</v>
      </c>
      <c r="AW80" s="110">
        <v>0</v>
      </c>
      <c r="AX80" s="110">
        <v>0</v>
      </c>
      <c r="AY80" s="110">
        <v>0</v>
      </c>
    </row>
    <row r="81" spans="1:52">
      <c r="A81" s="109"/>
      <c r="B81" s="130">
        <v>37</v>
      </c>
      <c r="C81" s="109" t="s">
        <v>293</v>
      </c>
      <c r="D81" s="110"/>
      <c r="E81" s="110"/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0">
        <v>0</v>
      </c>
      <c r="U81" s="110">
        <v>0</v>
      </c>
      <c r="V81" s="110">
        <v>0</v>
      </c>
      <c r="W81" s="110">
        <v>0</v>
      </c>
      <c r="X81" s="110">
        <v>0</v>
      </c>
      <c r="Y81" s="110">
        <v>0</v>
      </c>
      <c r="Z81" s="110">
        <v>0</v>
      </c>
      <c r="AA81" s="110">
        <v>0</v>
      </c>
      <c r="AB81" s="110">
        <v>0</v>
      </c>
      <c r="AC81" s="110">
        <v>0</v>
      </c>
      <c r="AD81" s="110">
        <v>0</v>
      </c>
      <c r="AE81" s="110">
        <v>0</v>
      </c>
      <c r="AF81" s="110">
        <v>0</v>
      </c>
      <c r="AG81" s="110">
        <v>0</v>
      </c>
      <c r="AH81" s="110">
        <v>0</v>
      </c>
      <c r="AI81" s="110">
        <v>0</v>
      </c>
      <c r="AJ81" s="110">
        <v>0</v>
      </c>
      <c r="AK81" s="110">
        <v>0</v>
      </c>
      <c r="AL81" s="110">
        <v>0</v>
      </c>
      <c r="AM81" s="110">
        <v>0</v>
      </c>
      <c r="AN81" s="110">
        <v>0</v>
      </c>
      <c r="AO81" s="110">
        <v>0</v>
      </c>
      <c r="AP81" s="110">
        <v>0</v>
      </c>
      <c r="AQ81" s="110">
        <v>0</v>
      </c>
      <c r="AR81" s="110">
        <v>0</v>
      </c>
      <c r="AS81" s="110">
        <v>0</v>
      </c>
      <c r="AT81" s="110">
        <v>0</v>
      </c>
      <c r="AU81" s="110">
        <v>0</v>
      </c>
      <c r="AV81" s="110">
        <v>0</v>
      </c>
      <c r="AW81" s="110">
        <v>0</v>
      </c>
      <c r="AX81" s="110">
        <v>0</v>
      </c>
      <c r="AY81" s="110">
        <v>0</v>
      </c>
    </row>
    <row r="82" spans="1:52">
      <c r="A82" s="109"/>
      <c r="B82" s="130">
        <v>38</v>
      </c>
      <c r="C82" s="109" t="s">
        <v>293</v>
      </c>
      <c r="D82" s="110"/>
      <c r="E82" s="110"/>
      <c r="F82" s="110">
        <v>0</v>
      </c>
      <c r="G82" s="110">
        <v>0</v>
      </c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0">
        <v>0</v>
      </c>
      <c r="U82" s="110">
        <v>0</v>
      </c>
      <c r="V82" s="110">
        <v>0</v>
      </c>
      <c r="W82" s="110">
        <v>0</v>
      </c>
      <c r="X82" s="110">
        <v>0</v>
      </c>
      <c r="Y82" s="110">
        <v>0</v>
      </c>
      <c r="Z82" s="110">
        <v>0</v>
      </c>
      <c r="AA82" s="110">
        <v>0</v>
      </c>
      <c r="AB82" s="110">
        <v>0</v>
      </c>
      <c r="AC82" s="110">
        <v>0</v>
      </c>
      <c r="AD82" s="110">
        <v>0</v>
      </c>
      <c r="AE82" s="110">
        <v>0</v>
      </c>
      <c r="AF82" s="110">
        <v>0</v>
      </c>
      <c r="AG82" s="110">
        <v>0</v>
      </c>
      <c r="AH82" s="110">
        <v>0</v>
      </c>
      <c r="AI82" s="110">
        <v>0</v>
      </c>
      <c r="AJ82" s="110">
        <v>0</v>
      </c>
      <c r="AK82" s="110">
        <v>0</v>
      </c>
      <c r="AL82" s="110">
        <v>0</v>
      </c>
      <c r="AM82" s="110">
        <v>0</v>
      </c>
      <c r="AN82" s="110">
        <v>0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  <c r="AU82" s="110">
        <v>0</v>
      </c>
      <c r="AV82" s="110">
        <v>0</v>
      </c>
      <c r="AW82" s="110">
        <v>0</v>
      </c>
      <c r="AX82" s="110">
        <v>0</v>
      </c>
      <c r="AY82" s="110">
        <v>0</v>
      </c>
    </row>
    <row r="83" spans="1:52">
      <c r="A83" s="109"/>
      <c r="B83" s="130">
        <v>39</v>
      </c>
      <c r="C83" s="109" t="s">
        <v>293</v>
      </c>
      <c r="D83" s="110"/>
      <c r="E83" s="110"/>
      <c r="F83" s="110">
        <v>0</v>
      </c>
      <c r="G83" s="110">
        <v>0</v>
      </c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0">
        <v>0</v>
      </c>
      <c r="U83" s="110">
        <v>0</v>
      </c>
      <c r="V83" s="110">
        <v>0</v>
      </c>
      <c r="W83" s="110">
        <v>0</v>
      </c>
      <c r="X83" s="110">
        <v>0</v>
      </c>
      <c r="Y83" s="110">
        <v>0</v>
      </c>
      <c r="Z83" s="110">
        <v>0</v>
      </c>
      <c r="AA83" s="110">
        <v>0</v>
      </c>
      <c r="AB83" s="110">
        <v>0</v>
      </c>
      <c r="AC83" s="110">
        <v>0</v>
      </c>
      <c r="AD83" s="110">
        <v>0</v>
      </c>
      <c r="AE83" s="110">
        <v>0</v>
      </c>
      <c r="AF83" s="110">
        <v>0</v>
      </c>
      <c r="AG83" s="110">
        <v>0</v>
      </c>
      <c r="AH83" s="110">
        <v>0</v>
      </c>
      <c r="AI83" s="110">
        <v>0</v>
      </c>
      <c r="AJ83" s="110">
        <v>0</v>
      </c>
      <c r="AK83" s="110">
        <v>0</v>
      </c>
      <c r="AL83" s="110">
        <v>0</v>
      </c>
      <c r="AM83" s="110">
        <v>0</v>
      </c>
      <c r="AN83" s="110">
        <v>0</v>
      </c>
      <c r="AO83" s="110">
        <v>0</v>
      </c>
      <c r="AP83" s="110">
        <v>0</v>
      </c>
      <c r="AQ83" s="110">
        <v>0</v>
      </c>
      <c r="AR83" s="110">
        <v>0</v>
      </c>
      <c r="AS83" s="110">
        <v>0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10">
        <v>0</v>
      </c>
    </row>
    <row r="84" spans="1:52">
      <c r="A84" s="109"/>
      <c r="B84" s="130">
        <v>40</v>
      </c>
      <c r="C84" s="109" t="s">
        <v>293</v>
      </c>
      <c r="D84" s="110"/>
      <c r="E84" s="110"/>
      <c r="F84" s="110">
        <v>0</v>
      </c>
      <c r="G84" s="110">
        <v>0</v>
      </c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0">
        <v>0</v>
      </c>
      <c r="U84" s="110">
        <v>0</v>
      </c>
      <c r="V84" s="110">
        <v>0</v>
      </c>
      <c r="W84" s="110">
        <v>0</v>
      </c>
      <c r="X84" s="110">
        <v>0</v>
      </c>
      <c r="Y84" s="110">
        <v>0</v>
      </c>
      <c r="Z84" s="110">
        <v>0</v>
      </c>
      <c r="AA84" s="110">
        <v>0</v>
      </c>
      <c r="AB84" s="110">
        <v>0</v>
      </c>
      <c r="AC84" s="110">
        <v>0</v>
      </c>
      <c r="AD84" s="110">
        <v>0</v>
      </c>
      <c r="AE84" s="110">
        <v>0</v>
      </c>
      <c r="AF84" s="110">
        <v>0</v>
      </c>
      <c r="AG84" s="110">
        <v>0</v>
      </c>
      <c r="AH84" s="110">
        <v>0</v>
      </c>
      <c r="AI84" s="110">
        <v>0</v>
      </c>
      <c r="AJ84" s="110">
        <v>0</v>
      </c>
      <c r="AK84" s="110">
        <v>0</v>
      </c>
      <c r="AL84" s="110">
        <v>0</v>
      </c>
      <c r="AM84" s="110">
        <v>0</v>
      </c>
      <c r="AN84" s="110">
        <v>0</v>
      </c>
      <c r="AO84" s="110">
        <v>0</v>
      </c>
      <c r="AP84" s="110">
        <v>0</v>
      </c>
      <c r="AQ84" s="110">
        <v>0</v>
      </c>
      <c r="AR84" s="110">
        <v>0</v>
      </c>
      <c r="AS84" s="110">
        <v>0</v>
      </c>
      <c r="AT84" s="110">
        <v>0</v>
      </c>
      <c r="AU84" s="110">
        <v>0</v>
      </c>
      <c r="AV84" s="110">
        <v>0</v>
      </c>
      <c r="AW84" s="110">
        <v>0</v>
      </c>
      <c r="AX84" s="110">
        <v>0</v>
      </c>
      <c r="AY84" s="110">
        <v>0</v>
      </c>
    </row>
    <row r="85" spans="1:52">
      <c r="A85" s="109"/>
      <c r="B85" s="130">
        <v>41</v>
      </c>
      <c r="C85" s="109" t="s">
        <v>293</v>
      </c>
      <c r="D85" s="110"/>
      <c r="E85" s="110"/>
      <c r="F85" s="110">
        <v>0</v>
      </c>
      <c r="G85" s="110">
        <v>0</v>
      </c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0">
        <v>0</v>
      </c>
      <c r="U85" s="110">
        <v>0</v>
      </c>
      <c r="V85" s="110">
        <v>0</v>
      </c>
      <c r="W85" s="110">
        <v>0</v>
      </c>
      <c r="X85" s="110">
        <v>0</v>
      </c>
      <c r="Y85" s="110">
        <v>0</v>
      </c>
      <c r="Z85" s="110">
        <v>0</v>
      </c>
      <c r="AA85" s="110">
        <v>0</v>
      </c>
      <c r="AB85" s="110">
        <v>0</v>
      </c>
      <c r="AC85" s="110">
        <v>0</v>
      </c>
      <c r="AD85" s="110">
        <v>0</v>
      </c>
      <c r="AE85" s="110">
        <v>0</v>
      </c>
      <c r="AF85" s="110">
        <v>0</v>
      </c>
      <c r="AG85" s="110">
        <v>0</v>
      </c>
      <c r="AH85" s="110">
        <v>0</v>
      </c>
      <c r="AI85" s="110">
        <v>0</v>
      </c>
      <c r="AJ85" s="110">
        <v>0</v>
      </c>
      <c r="AK85" s="110">
        <v>0</v>
      </c>
      <c r="AL85" s="110">
        <v>0</v>
      </c>
      <c r="AM85" s="110">
        <v>0</v>
      </c>
      <c r="AN85" s="110">
        <v>0</v>
      </c>
      <c r="AO85" s="110">
        <v>0</v>
      </c>
      <c r="AP85" s="110">
        <v>0</v>
      </c>
      <c r="AQ85" s="110">
        <v>0</v>
      </c>
      <c r="AR85" s="110">
        <v>0</v>
      </c>
      <c r="AS85" s="110">
        <v>0</v>
      </c>
      <c r="AT85" s="110">
        <v>0</v>
      </c>
      <c r="AU85" s="110">
        <v>0</v>
      </c>
      <c r="AV85" s="110">
        <v>0</v>
      </c>
      <c r="AW85" s="110">
        <v>0</v>
      </c>
      <c r="AX85" s="110">
        <v>0</v>
      </c>
      <c r="AY85" s="110">
        <v>0</v>
      </c>
    </row>
    <row r="86" spans="1:52">
      <c r="A86" s="109"/>
      <c r="B86" s="130">
        <v>42</v>
      </c>
      <c r="C86" s="109" t="s">
        <v>293</v>
      </c>
      <c r="D86" s="110"/>
      <c r="E86" s="110"/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0</v>
      </c>
      <c r="AI86" s="110">
        <v>0</v>
      </c>
      <c r="AJ86" s="110">
        <v>0</v>
      </c>
      <c r="AK86" s="110">
        <v>0</v>
      </c>
      <c r="AL86" s="110">
        <v>0</v>
      </c>
      <c r="AM86" s="110">
        <v>0</v>
      </c>
      <c r="AN86" s="110">
        <v>0</v>
      </c>
      <c r="AO86" s="110">
        <v>0</v>
      </c>
      <c r="AP86" s="110">
        <v>0</v>
      </c>
      <c r="AQ86" s="110">
        <v>0</v>
      </c>
      <c r="AR86" s="110">
        <v>0</v>
      </c>
      <c r="AS86" s="110">
        <v>0</v>
      </c>
      <c r="AT86" s="110">
        <v>0</v>
      </c>
      <c r="AU86" s="110">
        <v>0</v>
      </c>
      <c r="AV86" s="110">
        <v>0</v>
      </c>
      <c r="AW86" s="110">
        <v>0</v>
      </c>
      <c r="AX86" s="110">
        <v>0</v>
      </c>
      <c r="AY86" s="110">
        <v>0</v>
      </c>
    </row>
    <row r="87" spans="1:52">
      <c r="A87" s="109"/>
      <c r="B87" s="130">
        <v>43</v>
      </c>
      <c r="C87" s="109" t="s">
        <v>293</v>
      </c>
      <c r="D87" s="110"/>
      <c r="E87" s="110"/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>
        <v>0</v>
      </c>
      <c r="AD87" s="110">
        <v>0</v>
      </c>
      <c r="AE87" s="110">
        <v>0</v>
      </c>
      <c r="AF87" s="110">
        <v>0</v>
      </c>
      <c r="AG87" s="110">
        <v>0</v>
      </c>
      <c r="AH87" s="110">
        <v>0</v>
      </c>
      <c r="AI87" s="110">
        <v>0</v>
      </c>
      <c r="AJ87" s="110">
        <v>0</v>
      </c>
      <c r="AK87" s="110">
        <v>0</v>
      </c>
      <c r="AL87" s="110">
        <v>0</v>
      </c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  <c r="AU87" s="110">
        <v>0</v>
      </c>
      <c r="AV87" s="110">
        <v>0</v>
      </c>
      <c r="AW87" s="110">
        <v>0</v>
      </c>
      <c r="AX87" s="110">
        <v>0</v>
      </c>
      <c r="AY87" s="110">
        <v>0</v>
      </c>
    </row>
    <row r="88" spans="1:52">
      <c r="A88" s="109"/>
      <c r="B88" s="130">
        <v>44</v>
      </c>
      <c r="C88" s="109" t="s">
        <v>293</v>
      </c>
      <c r="D88" s="110"/>
      <c r="E88" s="110"/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</row>
    <row r="89" spans="1:52">
      <c r="A89" s="109"/>
      <c r="B89" s="130">
        <v>45</v>
      </c>
      <c r="C89" s="109" t="s">
        <v>293</v>
      </c>
      <c r="D89" s="110"/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/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/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980589.02185241471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4608.9648029835898</v>
      </c>
      <c r="D95" s="110">
        <v>3450.0212674468758</v>
      </c>
      <c r="E95" s="110">
        <v>1948.4008258833037</v>
      </c>
      <c r="F95" s="110">
        <v>0</v>
      </c>
      <c r="G95" s="110">
        <v>0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</row>
    <row r="96" spans="1:52">
      <c r="A96" s="109"/>
      <c r="B96" s="120">
        <v>2</v>
      </c>
      <c r="C96" s="110">
        <v>4608.9648029835898</v>
      </c>
      <c r="D96" s="110">
        <v>4608.9648029835898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4608.9648029835898</v>
      </c>
      <c r="D97" s="110">
        <v>4608.9648029835898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4608.9648029835898</v>
      </c>
      <c r="D98" s="110">
        <v>4608.9648029835898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3851.9648029835898</v>
      </c>
      <c r="D99" s="125">
        <v>3978.9648029835898</v>
      </c>
      <c r="E99" s="125">
        <v>3494.9648029835898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7473.9296059671797</v>
      </c>
    </row>
    <row r="100" spans="1:52">
      <c r="A100" s="131" t="s">
        <v>133</v>
      </c>
      <c r="B100" s="119">
        <v>1</v>
      </c>
      <c r="C100" s="106">
        <v>2184.4239135490361</v>
      </c>
      <c r="D100" s="106">
        <v>852.90234624572781</v>
      </c>
      <c r="E100" s="106">
        <v>541.95973787492278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0</v>
      </c>
      <c r="M100" s="106">
        <v>0</v>
      </c>
      <c r="N100" s="106">
        <v>0</v>
      </c>
      <c r="O100" s="106">
        <v>0</v>
      </c>
      <c r="P100" s="106">
        <v>0</v>
      </c>
      <c r="Q100" s="106">
        <v>0</v>
      </c>
      <c r="R100" s="106">
        <v>0</v>
      </c>
      <c r="S100" s="106">
        <v>0</v>
      </c>
      <c r="T100" s="106">
        <v>0</v>
      </c>
      <c r="U100" s="106">
        <v>0</v>
      </c>
      <c r="V100" s="106">
        <v>0</v>
      </c>
      <c r="W100" s="106">
        <v>0</v>
      </c>
      <c r="X100" s="106">
        <v>0</v>
      </c>
      <c r="Y100" s="106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6">
        <v>0</v>
      </c>
      <c r="AL100" s="106">
        <v>0</v>
      </c>
      <c r="AM100" s="106">
        <v>0</v>
      </c>
      <c r="AN100" s="106">
        <v>0</v>
      </c>
      <c r="AO100" s="106">
        <v>0</v>
      </c>
      <c r="AP100" s="106">
        <v>0</v>
      </c>
      <c r="AQ100" s="106">
        <v>0</v>
      </c>
      <c r="AR100" s="106">
        <v>0</v>
      </c>
      <c r="AS100" s="106">
        <v>0</v>
      </c>
      <c r="AT100" s="106">
        <v>0</v>
      </c>
      <c r="AU100" s="106">
        <v>0</v>
      </c>
      <c r="AV100" s="106">
        <v>0</v>
      </c>
      <c r="AW100" s="106">
        <v>0</v>
      </c>
      <c r="AX100" s="106">
        <v>0</v>
      </c>
      <c r="AY100" s="106">
        <v>0</v>
      </c>
    </row>
    <row r="101" spans="1:52">
      <c r="A101" s="109"/>
      <c r="B101" s="119">
        <v>2</v>
      </c>
      <c r="C101" s="106">
        <v>2184.4239135490361</v>
      </c>
      <c r="D101" s="106">
        <v>2184.4239135490361</v>
      </c>
      <c r="E101" s="106">
        <v>852.90234624572781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2184.4239135490361</v>
      </c>
      <c r="D102" s="106">
        <v>1912.4781764470081</v>
      </c>
      <c r="E102" s="106">
        <v>588.9020899960442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875.63034934893585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0</v>
      </c>
      <c r="D109" s="106">
        <v>0</v>
      </c>
      <c r="E109" s="106">
        <v>6223.9211976886645</v>
      </c>
      <c r="F109" s="106">
        <v>1254.7000866369945</v>
      </c>
      <c r="G109" s="106">
        <v>0</v>
      </c>
      <c r="H109" s="106">
        <v>0</v>
      </c>
      <c r="I109" s="106">
        <v>0</v>
      </c>
      <c r="J109" s="106">
        <v>0</v>
      </c>
      <c r="K109" s="106">
        <v>0</v>
      </c>
      <c r="L109" s="106">
        <v>0</v>
      </c>
      <c r="M109" s="106">
        <v>0</v>
      </c>
      <c r="N109" s="106">
        <v>0</v>
      </c>
      <c r="O109" s="106">
        <v>0</v>
      </c>
      <c r="P109" s="106">
        <v>0</v>
      </c>
      <c r="Q109" s="106">
        <v>0</v>
      </c>
      <c r="R109" s="106">
        <v>0</v>
      </c>
      <c r="S109" s="106">
        <v>0</v>
      </c>
      <c r="T109" s="106">
        <v>0</v>
      </c>
      <c r="U109" s="106">
        <v>0</v>
      </c>
      <c r="V109" s="106">
        <v>0</v>
      </c>
      <c r="W109" s="106">
        <v>0</v>
      </c>
      <c r="X109" s="106">
        <v>0</v>
      </c>
      <c r="Y109" s="106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6">
        <v>0</v>
      </c>
      <c r="AL109" s="106">
        <v>0</v>
      </c>
      <c r="AM109" s="106">
        <v>0</v>
      </c>
      <c r="AN109" s="106">
        <v>0</v>
      </c>
      <c r="AO109" s="106">
        <v>0</v>
      </c>
      <c r="AP109" s="106">
        <v>0</v>
      </c>
      <c r="AQ109" s="106">
        <v>0</v>
      </c>
      <c r="AR109" s="106">
        <v>0</v>
      </c>
      <c r="AS109" s="106">
        <v>0</v>
      </c>
      <c r="AT109" s="106">
        <v>0</v>
      </c>
      <c r="AU109" s="106">
        <v>0</v>
      </c>
      <c r="AV109" s="106">
        <v>0</v>
      </c>
      <c r="AW109" s="106">
        <v>0</v>
      </c>
      <c r="AX109" s="106">
        <v>0</v>
      </c>
      <c r="AY109" s="106">
        <v>0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0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0</v>
      </c>
      <c r="V110" s="106">
        <v>0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0</v>
      </c>
      <c r="D122" s="106">
        <v>19882.4175</v>
      </c>
      <c r="E122" s="106">
        <v>19882.4175</v>
      </c>
      <c r="F122" s="106">
        <v>19882.4175</v>
      </c>
      <c r="G122" s="106">
        <v>19882.4175</v>
      </c>
      <c r="H122" s="106">
        <v>17673.259999999998</v>
      </c>
      <c r="I122" s="106">
        <v>17673.259999999998</v>
      </c>
      <c r="J122" s="106">
        <v>17673.259999999998</v>
      </c>
      <c r="K122" s="106">
        <v>17673.259999999998</v>
      </c>
      <c r="L122" s="106">
        <v>17673.259999999998</v>
      </c>
      <c r="M122" s="106">
        <v>17673.259999999998</v>
      </c>
      <c r="N122" s="106">
        <v>17673.259999999998</v>
      </c>
      <c r="O122" s="106">
        <v>17673.259999999998</v>
      </c>
      <c r="P122" s="106">
        <v>19882.4175</v>
      </c>
      <c r="Q122" s="106">
        <v>19882.4175</v>
      </c>
      <c r="R122" s="106">
        <v>19882.4175</v>
      </c>
      <c r="S122" s="106">
        <v>19882.4175</v>
      </c>
      <c r="T122" s="106">
        <v>17673.259999999998</v>
      </c>
      <c r="U122" s="106">
        <v>17673.259999999998</v>
      </c>
      <c r="V122" s="106">
        <v>17673.259999999998</v>
      </c>
      <c r="W122" s="106">
        <v>17673.259999999998</v>
      </c>
      <c r="X122" s="106">
        <v>17673.259999999998</v>
      </c>
      <c r="Y122" s="106">
        <v>17673.259999999998</v>
      </c>
      <c r="Z122" s="106">
        <v>17673.259999999998</v>
      </c>
      <c r="AA122" s="106">
        <v>17673.259999999998</v>
      </c>
      <c r="AB122" s="106">
        <v>19882.4175</v>
      </c>
      <c r="AC122" s="106">
        <v>19882.4175</v>
      </c>
      <c r="AD122" s="106">
        <v>19882.4175</v>
      </c>
      <c r="AE122" s="106">
        <v>19882.4175</v>
      </c>
      <c r="AF122" s="106">
        <v>17673.259999999998</v>
      </c>
      <c r="AG122" s="106">
        <v>17673.259999999998</v>
      </c>
      <c r="AH122" s="106">
        <v>17673.259999999998</v>
      </c>
      <c r="AI122" s="106">
        <v>17673.259999999998</v>
      </c>
      <c r="AJ122" s="106">
        <v>17673.259999999998</v>
      </c>
      <c r="AK122" s="106">
        <v>17673.259999999998</v>
      </c>
      <c r="AL122" s="106">
        <v>17673.259999999998</v>
      </c>
      <c r="AM122" s="106">
        <v>17673.259999999998</v>
      </c>
      <c r="AN122" s="106">
        <v>19882.4175</v>
      </c>
      <c r="AO122" s="106">
        <v>19882.4175</v>
      </c>
      <c r="AP122" s="106">
        <v>19882.4175</v>
      </c>
      <c r="AQ122" s="106">
        <v>19882.4175</v>
      </c>
      <c r="AR122" s="106">
        <v>17673.259999999998</v>
      </c>
      <c r="AS122" s="106">
        <v>17673.259999999998</v>
      </c>
      <c r="AT122" s="106">
        <v>17673.259999999998</v>
      </c>
      <c r="AU122" s="106">
        <v>17673.259999999998</v>
      </c>
      <c r="AV122" s="106">
        <v>17673.259999999998</v>
      </c>
      <c r="AW122" s="106">
        <v>17673.259999999998</v>
      </c>
      <c r="AX122" s="106">
        <v>17673.259999999998</v>
      </c>
      <c r="AY122" s="106">
        <v>17673.259999999998</v>
      </c>
    </row>
    <row r="123" spans="1:52">
      <c r="A123" s="109"/>
      <c r="B123" s="119">
        <v>2</v>
      </c>
      <c r="C123" s="106">
        <v>0</v>
      </c>
      <c r="D123" s="106">
        <v>0</v>
      </c>
      <c r="E123" s="106">
        <v>12961.496302311336</v>
      </c>
      <c r="F123" s="106">
        <v>13658.496302311336</v>
      </c>
      <c r="G123" s="106">
        <v>13658.496302311336</v>
      </c>
      <c r="H123" s="106">
        <v>13658.496302311336</v>
      </c>
      <c r="I123" s="106">
        <v>12140.885602054521</v>
      </c>
      <c r="J123" s="106">
        <v>12140.885602054521</v>
      </c>
      <c r="K123" s="106">
        <v>12140.885602054521</v>
      </c>
      <c r="L123" s="106">
        <v>12140.885602054521</v>
      </c>
      <c r="M123" s="106">
        <v>12140.885602054521</v>
      </c>
      <c r="N123" s="106">
        <v>12140.885602054521</v>
      </c>
      <c r="O123" s="106">
        <v>12140.885602054521</v>
      </c>
      <c r="P123" s="106">
        <v>12140.885602054521</v>
      </c>
      <c r="Q123" s="106">
        <v>13658.496302311336</v>
      </c>
      <c r="R123" s="106">
        <v>13658.496302311336</v>
      </c>
      <c r="S123" s="106">
        <v>13658.496302311336</v>
      </c>
      <c r="T123" s="106">
        <v>13658.496302311336</v>
      </c>
      <c r="U123" s="106">
        <v>12140.885602054521</v>
      </c>
      <c r="V123" s="106">
        <v>12140.885602054521</v>
      </c>
      <c r="W123" s="106">
        <v>12140.885602054521</v>
      </c>
      <c r="X123" s="106">
        <v>12140.885602054521</v>
      </c>
      <c r="Y123" s="106">
        <v>12140.885602054521</v>
      </c>
      <c r="Z123" s="106">
        <v>12140.885602054521</v>
      </c>
      <c r="AA123" s="106">
        <v>12140.885602054521</v>
      </c>
      <c r="AB123" s="106">
        <v>12140.885602054521</v>
      </c>
      <c r="AC123" s="106">
        <v>13658.496302311336</v>
      </c>
      <c r="AD123" s="106">
        <v>13658.496302311336</v>
      </c>
      <c r="AE123" s="106">
        <v>13658.496302311336</v>
      </c>
      <c r="AF123" s="106">
        <v>13658.496302311336</v>
      </c>
      <c r="AG123" s="106">
        <v>12140.885602054521</v>
      </c>
      <c r="AH123" s="106">
        <v>12140.885602054521</v>
      </c>
      <c r="AI123" s="106">
        <v>12140.885602054521</v>
      </c>
      <c r="AJ123" s="106">
        <v>12140.885602054521</v>
      </c>
      <c r="AK123" s="106">
        <v>12140.885602054521</v>
      </c>
      <c r="AL123" s="106">
        <v>12140.885602054521</v>
      </c>
      <c r="AM123" s="106">
        <v>12140.885602054521</v>
      </c>
      <c r="AN123" s="106">
        <v>12140.885602054521</v>
      </c>
      <c r="AO123" s="106">
        <v>13658.496302311336</v>
      </c>
      <c r="AP123" s="106">
        <v>13658.496302311336</v>
      </c>
      <c r="AQ123" s="106">
        <v>13658.496302311336</v>
      </c>
      <c r="AR123" s="106">
        <v>13658.496302311336</v>
      </c>
      <c r="AS123" s="106">
        <v>12140.885602054521</v>
      </c>
      <c r="AT123" s="106">
        <v>12140.885602054521</v>
      </c>
      <c r="AU123" s="106">
        <v>12140.885602054521</v>
      </c>
      <c r="AV123" s="106">
        <v>12140.885602054521</v>
      </c>
      <c r="AW123" s="106">
        <v>12140.885602054521</v>
      </c>
      <c r="AX123" s="106">
        <v>12140.885602054521</v>
      </c>
      <c r="AY123" s="106">
        <v>12140.885602054521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8204.3861110516737</v>
      </c>
      <c r="G124" s="106">
        <v>9382.8892407199692</v>
      </c>
      <c r="H124" s="106">
        <v>9382.8892407199692</v>
      </c>
      <c r="I124" s="106">
        <v>9382.8892407199692</v>
      </c>
      <c r="J124" s="106">
        <v>8340.3459917510845</v>
      </c>
      <c r="K124" s="106">
        <v>8340.3459917510845</v>
      </c>
      <c r="L124" s="106">
        <v>8340.3459917510845</v>
      </c>
      <c r="M124" s="106">
        <v>8340.3459917510845</v>
      </c>
      <c r="N124" s="106">
        <v>8340.3459917510845</v>
      </c>
      <c r="O124" s="106">
        <v>8340.3459917510845</v>
      </c>
      <c r="P124" s="106">
        <v>8340.3459917510845</v>
      </c>
      <c r="Q124" s="106">
        <v>8340.3459917510845</v>
      </c>
      <c r="R124" s="106">
        <v>9382.8892407199692</v>
      </c>
      <c r="S124" s="106">
        <v>9382.8892407199692</v>
      </c>
      <c r="T124" s="106">
        <v>9382.8892407199692</v>
      </c>
      <c r="U124" s="106">
        <v>9382.8892407199692</v>
      </c>
      <c r="V124" s="106">
        <v>8340.3459917510845</v>
      </c>
      <c r="W124" s="106">
        <v>8340.3459917510845</v>
      </c>
      <c r="X124" s="106">
        <v>8340.3459917510845</v>
      </c>
      <c r="Y124" s="106">
        <v>8340.3459917510845</v>
      </c>
      <c r="Z124" s="106">
        <v>8340.3459917510845</v>
      </c>
      <c r="AA124" s="106">
        <v>8340.3459917510845</v>
      </c>
      <c r="AB124" s="106">
        <v>8340.3459917510845</v>
      </c>
      <c r="AC124" s="106">
        <v>8340.3459917510845</v>
      </c>
      <c r="AD124" s="106">
        <v>9382.8892407199692</v>
      </c>
      <c r="AE124" s="106">
        <v>9382.8892407199692</v>
      </c>
      <c r="AF124" s="106">
        <v>9382.8892407199692</v>
      </c>
      <c r="AG124" s="106">
        <v>9382.8892407199692</v>
      </c>
      <c r="AH124" s="106">
        <v>8340.3459917510845</v>
      </c>
      <c r="AI124" s="106">
        <v>8340.3459917510845</v>
      </c>
      <c r="AJ124" s="106">
        <v>8340.3459917510845</v>
      </c>
      <c r="AK124" s="106">
        <v>8340.3459917510845</v>
      </c>
      <c r="AL124" s="106">
        <v>8340.3459917510845</v>
      </c>
      <c r="AM124" s="106">
        <v>8340.3459917510845</v>
      </c>
      <c r="AN124" s="106">
        <v>8340.3459917510845</v>
      </c>
      <c r="AO124" s="106">
        <v>8340.3459917510845</v>
      </c>
      <c r="AP124" s="106">
        <v>9382.8892407199692</v>
      </c>
      <c r="AQ124" s="106">
        <v>9382.8892407199692</v>
      </c>
      <c r="AR124" s="106">
        <v>9382.8892407199692</v>
      </c>
      <c r="AS124" s="106">
        <v>9382.8892407199692</v>
      </c>
      <c r="AT124" s="106">
        <v>8340.3459917510845</v>
      </c>
      <c r="AU124" s="106">
        <v>8340.3459917510845</v>
      </c>
      <c r="AV124" s="106">
        <v>8340.3459917510845</v>
      </c>
      <c r="AW124" s="106">
        <v>8340.3459917510845</v>
      </c>
      <c r="AX124" s="106">
        <v>8340.3459917510845</v>
      </c>
      <c r="AY124" s="106">
        <v>8340.3459917510845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76.196956968694394</v>
      </c>
      <c r="H125" s="106">
        <v>2285.3544569687019</v>
      </c>
      <c r="I125" s="106">
        <v>3802.9651572255098</v>
      </c>
      <c r="J125" s="106">
        <v>4845.5084061943908</v>
      </c>
      <c r="K125" s="106">
        <v>4845.5084061943871</v>
      </c>
      <c r="L125" s="106">
        <v>4845.5084061943908</v>
      </c>
      <c r="M125" s="106">
        <v>4845.5084061943871</v>
      </c>
      <c r="N125" s="106">
        <v>4845.5084061943908</v>
      </c>
      <c r="O125" s="106">
        <v>4845.5084061943871</v>
      </c>
      <c r="P125" s="106">
        <v>2636.350906194386</v>
      </c>
      <c r="Q125" s="106">
        <v>1118.7402059375918</v>
      </c>
      <c r="R125" s="106">
        <v>76.196956968697123</v>
      </c>
      <c r="S125" s="106">
        <v>76.196956968700761</v>
      </c>
      <c r="T125" s="106">
        <v>2285.354456968701</v>
      </c>
      <c r="U125" s="106">
        <v>3802.9651572255093</v>
      </c>
      <c r="V125" s="106">
        <v>4845.5084061943908</v>
      </c>
      <c r="W125" s="106">
        <v>4845.5084061943871</v>
      </c>
      <c r="X125" s="106">
        <v>4845.5084061943908</v>
      </c>
      <c r="Y125" s="106">
        <v>4845.5084061943871</v>
      </c>
      <c r="Z125" s="106">
        <v>4845.5084061943908</v>
      </c>
      <c r="AA125" s="106">
        <v>4845.5084061943871</v>
      </c>
      <c r="AB125" s="106">
        <v>2636.350906194386</v>
      </c>
      <c r="AC125" s="106">
        <v>1118.7402059375845</v>
      </c>
      <c r="AD125" s="106">
        <v>76.196956968698942</v>
      </c>
      <c r="AE125" s="106">
        <v>76.196956968691666</v>
      </c>
      <c r="AF125" s="106">
        <v>2285.3544569687001</v>
      </c>
      <c r="AG125" s="106">
        <v>3802.9651572255088</v>
      </c>
      <c r="AH125" s="106">
        <v>4845.5084061943899</v>
      </c>
      <c r="AI125" s="106">
        <v>4845.5084061943871</v>
      </c>
      <c r="AJ125" s="106">
        <v>4845.5084061943908</v>
      </c>
      <c r="AK125" s="106">
        <v>4845.5084061943871</v>
      </c>
      <c r="AL125" s="106">
        <v>4845.5084061943908</v>
      </c>
      <c r="AM125" s="106">
        <v>4845.5084061943871</v>
      </c>
      <c r="AN125" s="106">
        <v>2636.350906194386</v>
      </c>
      <c r="AO125" s="106">
        <v>1118.7402059375845</v>
      </c>
      <c r="AP125" s="106">
        <v>76.19695696870258</v>
      </c>
      <c r="AQ125" s="106">
        <v>76.196956968700761</v>
      </c>
      <c r="AR125" s="106">
        <v>2285.354456968701</v>
      </c>
      <c r="AS125" s="106">
        <v>3802.965157225502</v>
      </c>
      <c r="AT125" s="106">
        <v>4845.5084061943908</v>
      </c>
      <c r="AU125" s="106">
        <v>4845.5084061943871</v>
      </c>
      <c r="AV125" s="106">
        <v>4845.5084061943908</v>
      </c>
      <c r="AW125" s="106">
        <v>4845.5084061943871</v>
      </c>
      <c r="AX125" s="106">
        <v>4845.5084061943944</v>
      </c>
      <c r="AY125" s="106">
        <v>4845.5084061943871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0.43062944370491801</v>
      </c>
      <c r="D172" s="134">
        <v>0.31303644024619565</v>
      </c>
      <c r="E172" s="134">
        <v>0.31303644024619565</v>
      </c>
      <c r="F172" s="134">
        <v>0.31303644024619565</v>
      </c>
      <c r="G172" s="134">
        <v>0.31303644024619565</v>
      </c>
      <c r="H172" s="134">
        <v>0.31303644024619565</v>
      </c>
      <c r="I172" s="134">
        <v>0.31303644024619565</v>
      </c>
      <c r="J172" s="134">
        <v>0.31303644024619565</v>
      </c>
      <c r="K172" s="134">
        <v>0.31303644024619565</v>
      </c>
      <c r="L172" s="134">
        <v>0.31303644024619565</v>
      </c>
      <c r="M172" s="134">
        <v>0.31303644024619565</v>
      </c>
      <c r="N172" s="134">
        <v>0.31303644024619565</v>
      </c>
      <c r="O172" s="134">
        <v>0.31303644024619565</v>
      </c>
      <c r="P172" s="134">
        <v>0.31303644024619565</v>
      </c>
      <c r="Q172" s="134">
        <v>0.31303644024619565</v>
      </c>
      <c r="R172" s="134">
        <v>0.31303644024619565</v>
      </c>
      <c r="S172" s="134">
        <v>0.31303644024619565</v>
      </c>
      <c r="T172" s="134">
        <v>0.31303644024619565</v>
      </c>
      <c r="U172" s="134">
        <v>0.31303644024619565</v>
      </c>
      <c r="V172" s="134">
        <v>0.31303644024619565</v>
      </c>
      <c r="W172" s="134">
        <v>0.31303644024619565</v>
      </c>
      <c r="X172" s="134">
        <v>0.31303644024619565</v>
      </c>
      <c r="Y172" s="134">
        <v>0.31303644024619565</v>
      </c>
      <c r="Z172" s="134">
        <v>0.31303644024619565</v>
      </c>
      <c r="AA172" s="134">
        <v>0.31303644024619565</v>
      </c>
      <c r="AB172" s="134">
        <v>0.31303644024619565</v>
      </c>
      <c r="AC172" s="134">
        <v>0.31303644024619565</v>
      </c>
      <c r="AD172" s="134">
        <v>0.31303644024619565</v>
      </c>
      <c r="AE172" s="134">
        <v>0.31303644024619565</v>
      </c>
      <c r="AF172" s="134">
        <v>0.31303644024619565</v>
      </c>
      <c r="AG172" s="134">
        <v>0.31303644024619565</v>
      </c>
      <c r="AH172" s="134">
        <v>0.31303644024619565</v>
      </c>
      <c r="AI172" s="134">
        <v>0.31303644024619565</v>
      </c>
      <c r="AJ172" s="134">
        <v>0.31303644024619565</v>
      </c>
      <c r="AK172" s="134">
        <v>0.31303644024619565</v>
      </c>
      <c r="AL172" s="134">
        <v>0.31303644024619565</v>
      </c>
      <c r="AM172" s="134">
        <v>0.31303644024619565</v>
      </c>
      <c r="AN172" s="134">
        <v>0.31303644024619565</v>
      </c>
      <c r="AO172" s="134">
        <v>0.31303644024619565</v>
      </c>
      <c r="AP172" s="134">
        <v>0.31303644024619565</v>
      </c>
      <c r="AQ172" s="134">
        <v>0.31303644024619565</v>
      </c>
      <c r="AR172" s="134">
        <v>0.31303644024619565</v>
      </c>
      <c r="AS172" s="134">
        <v>0.31303644024619565</v>
      </c>
      <c r="AT172" s="134">
        <v>0.31303644024619565</v>
      </c>
      <c r="AU172" s="134">
        <v>0.31303644024619565</v>
      </c>
      <c r="AV172" s="134">
        <v>0.31303644024619565</v>
      </c>
      <c r="AW172" s="134">
        <v>0.31303644024619565</v>
      </c>
      <c r="AX172" s="134">
        <v>0.31303644024619565</v>
      </c>
      <c r="AY172" s="134">
        <v>0.31303644024619565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17276.915676397643</v>
      </c>
      <c r="E175" s="124">
        <f t="shared" si="1"/>
        <v>1948.4008258833037</v>
      </c>
      <c r="F175" s="124">
        <f t="shared" si="1"/>
        <v>0</v>
      </c>
      <c r="G175" s="124">
        <f t="shared" si="1"/>
        <v>0</v>
      </c>
      <c r="H175" s="124">
        <f t="shared" si="1"/>
        <v>0</v>
      </c>
      <c r="I175" s="124">
        <f t="shared" si="1"/>
        <v>0</v>
      </c>
      <c r="J175" s="124">
        <f t="shared" si="1"/>
        <v>0</v>
      </c>
      <c r="K175" s="124">
        <f t="shared" si="1"/>
        <v>0</v>
      </c>
      <c r="L175" s="124">
        <f t="shared" si="1"/>
        <v>0</v>
      </c>
      <c r="M175" s="124">
        <f t="shared" si="1"/>
        <v>0</v>
      </c>
      <c r="N175" s="124">
        <f t="shared" si="1"/>
        <v>0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0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0</v>
      </c>
      <c r="AW175" s="124">
        <f t="shared" si="1"/>
        <v>0</v>
      </c>
      <c r="AX175" s="124">
        <f t="shared" si="1"/>
        <v>0</v>
      </c>
      <c r="AY175" s="124">
        <f t="shared" si="1"/>
        <v>0</v>
      </c>
    </row>
    <row r="176" spans="1:52">
      <c r="A176" s="125"/>
      <c r="B176" s="136" t="s">
        <v>299</v>
      </c>
      <c r="C176" s="125" t="s">
        <v>293</v>
      </c>
      <c r="D176" s="125">
        <v>1114</v>
      </c>
      <c r="E176" s="125">
        <v>1040</v>
      </c>
      <c r="F176" s="125">
        <v>0</v>
      </c>
      <c r="G176" s="125">
        <v>0</v>
      </c>
      <c r="H176" s="125">
        <v>0</v>
      </c>
      <c r="I176" s="125">
        <v>0</v>
      </c>
      <c r="J176" s="125">
        <v>0</v>
      </c>
      <c r="K176" s="125">
        <v>0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0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0</v>
      </c>
      <c r="AW176" s="125">
        <v>0</v>
      </c>
      <c r="AX176" s="125">
        <v>0</v>
      </c>
      <c r="AY176" s="125">
        <v>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4949.8044362417722</v>
      </c>
      <c r="E177" s="124">
        <f t="shared" si="2"/>
        <v>1983.7641741166949</v>
      </c>
      <c r="F177" s="124">
        <f t="shared" si="2"/>
        <v>0</v>
      </c>
      <c r="G177" s="124">
        <f t="shared" si="2"/>
        <v>0</v>
      </c>
      <c r="H177" s="124">
        <f t="shared" si="2"/>
        <v>0</v>
      </c>
      <c r="I177" s="124">
        <f t="shared" si="2"/>
        <v>0</v>
      </c>
      <c r="J177" s="124">
        <f t="shared" si="2"/>
        <v>0</v>
      </c>
      <c r="K177" s="124">
        <f t="shared" si="2"/>
        <v>0</v>
      </c>
      <c r="L177" s="124">
        <f t="shared" si="2"/>
        <v>0</v>
      </c>
      <c r="M177" s="124">
        <f t="shared" si="2"/>
        <v>0</v>
      </c>
      <c r="N177" s="124">
        <f t="shared" si="2"/>
        <v>0</v>
      </c>
      <c r="O177" s="124">
        <f t="shared" si="2"/>
        <v>0</v>
      </c>
      <c r="P177" s="124">
        <f t="shared" si="2"/>
        <v>0</v>
      </c>
      <c r="Q177" s="124">
        <f t="shared" si="2"/>
        <v>0</v>
      </c>
      <c r="R177" s="124">
        <f t="shared" si="2"/>
        <v>0</v>
      </c>
      <c r="S177" s="124">
        <f t="shared" si="2"/>
        <v>0</v>
      </c>
      <c r="T177" s="124">
        <f t="shared" si="2"/>
        <v>0</v>
      </c>
      <c r="U177" s="124">
        <f t="shared" si="2"/>
        <v>0</v>
      </c>
      <c r="V177" s="124">
        <f t="shared" si="2"/>
        <v>0</v>
      </c>
      <c r="W177" s="124">
        <f t="shared" si="2"/>
        <v>0</v>
      </c>
      <c r="X177" s="124">
        <f t="shared" si="2"/>
        <v>0</v>
      </c>
      <c r="Y177" s="124">
        <f t="shared" si="2"/>
        <v>0</v>
      </c>
      <c r="Z177" s="124">
        <f t="shared" si="2"/>
        <v>0</v>
      </c>
      <c r="AA177" s="124">
        <f t="shared" si="2"/>
        <v>0</v>
      </c>
      <c r="AB177" s="124">
        <f t="shared" si="2"/>
        <v>0</v>
      </c>
      <c r="AC177" s="124">
        <f t="shared" si="2"/>
        <v>0</v>
      </c>
      <c r="AD177" s="124">
        <f t="shared" si="2"/>
        <v>0</v>
      </c>
      <c r="AE177" s="124">
        <f t="shared" si="2"/>
        <v>0</v>
      </c>
      <c r="AF177" s="124">
        <f t="shared" si="2"/>
        <v>0</v>
      </c>
      <c r="AG177" s="124">
        <f t="shared" si="2"/>
        <v>0</v>
      </c>
      <c r="AH177" s="124">
        <f t="shared" si="2"/>
        <v>0</v>
      </c>
      <c r="AI177" s="124">
        <f t="shared" si="2"/>
        <v>0</v>
      </c>
      <c r="AJ177" s="124">
        <f t="shared" si="2"/>
        <v>0</v>
      </c>
      <c r="AK177" s="124">
        <f t="shared" si="2"/>
        <v>0</v>
      </c>
      <c r="AL177" s="124">
        <f t="shared" si="2"/>
        <v>0</v>
      </c>
      <c r="AM177" s="124">
        <f t="shared" si="2"/>
        <v>0</v>
      </c>
      <c r="AN177" s="124">
        <f t="shared" si="2"/>
        <v>0</v>
      </c>
      <c r="AO177" s="124">
        <f t="shared" si="2"/>
        <v>0</v>
      </c>
      <c r="AP177" s="124">
        <f t="shared" si="2"/>
        <v>0</v>
      </c>
      <c r="AQ177" s="124">
        <f t="shared" si="2"/>
        <v>0</v>
      </c>
      <c r="AR177" s="124">
        <f t="shared" si="2"/>
        <v>0</v>
      </c>
      <c r="AS177" s="124">
        <f t="shared" si="2"/>
        <v>0</v>
      </c>
      <c r="AT177" s="124">
        <f t="shared" si="2"/>
        <v>0</v>
      </c>
      <c r="AU177" s="124">
        <f t="shared" si="2"/>
        <v>0</v>
      </c>
      <c r="AV177" s="124">
        <f t="shared" si="2"/>
        <v>0</v>
      </c>
      <c r="AW177" s="124">
        <f t="shared" si="2"/>
        <v>0</v>
      </c>
      <c r="AX177" s="124">
        <f t="shared" si="2"/>
        <v>0</v>
      </c>
      <c r="AY177" s="124">
        <f t="shared" si="2"/>
        <v>0</v>
      </c>
    </row>
    <row r="178" spans="1:51">
      <c r="A178" s="125"/>
      <c r="B178" s="136" t="s">
        <v>299</v>
      </c>
      <c r="C178" s="125" t="s">
        <v>293</v>
      </c>
      <c r="D178" s="125">
        <v>3508</v>
      </c>
      <c r="E178" s="125">
        <v>1983.7641741166949</v>
      </c>
      <c r="F178" s="125">
        <v>0</v>
      </c>
      <c r="G178" s="125">
        <v>0</v>
      </c>
      <c r="H178" s="125">
        <v>0</v>
      </c>
      <c r="I178" s="125">
        <v>0</v>
      </c>
      <c r="J178" s="125">
        <v>0</v>
      </c>
      <c r="K178" s="125">
        <v>0</v>
      </c>
      <c r="L178" s="125">
        <v>0</v>
      </c>
      <c r="M178" s="125">
        <v>0</v>
      </c>
      <c r="N178" s="125">
        <v>0</v>
      </c>
      <c r="O178" s="125">
        <v>0</v>
      </c>
      <c r="P178" s="125">
        <v>0</v>
      </c>
      <c r="Q178" s="125">
        <v>0</v>
      </c>
      <c r="R178" s="125">
        <v>0</v>
      </c>
      <c r="S178" s="125">
        <v>0</v>
      </c>
      <c r="T178" s="125">
        <v>0</v>
      </c>
      <c r="U178" s="125">
        <v>0</v>
      </c>
      <c r="V178" s="125">
        <v>0</v>
      </c>
      <c r="W178" s="125">
        <v>0</v>
      </c>
      <c r="X178" s="125">
        <v>0</v>
      </c>
      <c r="Y178" s="125">
        <v>0</v>
      </c>
      <c r="Z178" s="125">
        <v>0</v>
      </c>
      <c r="AA178" s="125">
        <v>0</v>
      </c>
      <c r="AB178" s="125">
        <v>0</v>
      </c>
      <c r="AC178" s="125">
        <v>0</v>
      </c>
      <c r="AD178" s="125">
        <v>0</v>
      </c>
      <c r="AE178" s="125">
        <v>0</v>
      </c>
      <c r="AF178" s="125">
        <v>0</v>
      </c>
      <c r="AG178" s="125">
        <v>0</v>
      </c>
      <c r="AH178" s="125">
        <v>0</v>
      </c>
      <c r="AI178" s="125">
        <v>0</v>
      </c>
      <c r="AJ178" s="125">
        <v>0</v>
      </c>
      <c r="AK178" s="125">
        <v>0</v>
      </c>
      <c r="AL178" s="125">
        <v>0</v>
      </c>
      <c r="AM178" s="125">
        <v>0</v>
      </c>
      <c r="AN178" s="125">
        <v>0</v>
      </c>
      <c r="AO178" s="125">
        <v>0</v>
      </c>
      <c r="AP178" s="125">
        <v>0</v>
      </c>
      <c r="AQ178" s="125">
        <v>0</v>
      </c>
      <c r="AR178" s="125">
        <v>0</v>
      </c>
      <c r="AS178" s="125">
        <v>0</v>
      </c>
      <c r="AT178" s="125">
        <v>0</v>
      </c>
      <c r="AU178" s="125">
        <v>0</v>
      </c>
      <c r="AV178" s="125">
        <v>0</v>
      </c>
      <c r="AW178" s="125">
        <v>0</v>
      </c>
      <c r="AX178" s="125">
        <v>0</v>
      </c>
      <c r="AY178" s="125">
        <v>0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0</v>
      </c>
      <c r="E179" s="124">
        <f t="shared" si="3"/>
        <v>6223.9211976886645</v>
      </c>
      <c r="F179" s="124">
        <f t="shared" si="3"/>
        <v>1254.7000866369945</v>
      </c>
      <c r="G179" s="124">
        <f t="shared" si="3"/>
        <v>0</v>
      </c>
      <c r="H179" s="124">
        <f t="shared" si="3"/>
        <v>0</v>
      </c>
      <c r="I179" s="124">
        <f t="shared" si="3"/>
        <v>0</v>
      </c>
      <c r="J179" s="124">
        <f t="shared" si="3"/>
        <v>0</v>
      </c>
      <c r="K179" s="124">
        <f t="shared" si="3"/>
        <v>0</v>
      </c>
      <c r="L179" s="124">
        <f t="shared" si="3"/>
        <v>0</v>
      </c>
      <c r="M179" s="124">
        <f t="shared" si="3"/>
        <v>0</v>
      </c>
      <c r="N179" s="124">
        <f t="shared" si="3"/>
        <v>0</v>
      </c>
      <c r="O179" s="124">
        <f t="shared" si="3"/>
        <v>0</v>
      </c>
      <c r="P179" s="124">
        <f t="shared" si="3"/>
        <v>0</v>
      </c>
      <c r="Q179" s="124">
        <f t="shared" si="3"/>
        <v>0</v>
      </c>
      <c r="R179" s="124">
        <f t="shared" si="3"/>
        <v>0</v>
      </c>
      <c r="S179" s="124">
        <f t="shared" si="3"/>
        <v>0</v>
      </c>
      <c r="T179" s="124">
        <f t="shared" si="3"/>
        <v>0</v>
      </c>
      <c r="U179" s="124">
        <f t="shared" si="3"/>
        <v>0</v>
      </c>
      <c r="V179" s="124">
        <f t="shared" si="3"/>
        <v>0</v>
      </c>
      <c r="W179" s="124">
        <f t="shared" si="3"/>
        <v>0</v>
      </c>
      <c r="X179" s="124">
        <f t="shared" si="3"/>
        <v>0</v>
      </c>
      <c r="Y179" s="124">
        <f t="shared" si="3"/>
        <v>0</v>
      </c>
      <c r="Z179" s="124">
        <f t="shared" si="3"/>
        <v>0</v>
      </c>
      <c r="AA179" s="124">
        <f t="shared" si="3"/>
        <v>0</v>
      </c>
      <c r="AB179" s="124">
        <f t="shared" si="3"/>
        <v>0</v>
      </c>
      <c r="AC179" s="124">
        <f t="shared" si="3"/>
        <v>0</v>
      </c>
      <c r="AD179" s="124">
        <f t="shared" si="3"/>
        <v>0</v>
      </c>
      <c r="AE179" s="124">
        <f t="shared" si="3"/>
        <v>0</v>
      </c>
      <c r="AF179" s="124">
        <f t="shared" si="3"/>
        <v>0</v>
      </c>
      <c r="AG179" s="124">
        <f t="shared" si="3"/>
        <v>0</v>
      </c>
      <c r="AH179" s="124">
        <f t="shared" si="3"/>
        <v>0</v>
      </c>
      <c r="AI179" s="124">
        <f t="shared" si="3"/>
        <v>0</v>
      </c>
      <c r="AJ179" s="124">
        <f t="shared" si="3"/>
        <v>0</v>
      </c>
      <c r="AK179" s="124">
        <f t="shared" si="3"/>
        <v>0</v>
      </c>
      <c r="AL179" s="124">
        <f t="shared" si="3"/>
        <v>0</v>
      </c>
      <c r="AM179" s="124">
        <f t="shared" si="3"/>
        <v>0</v>
      </c>
      <c r="AN179" s="124">
        <f t="shared" si="3"/>
        <v>0</v>
      </c>
      <c r="AO179" s="124">
        <f t="shared" si="3"/>
        <v>0</v>
      </c>
      <c r="AP179" s="124">
        <f t="shared" si="3"/>
        <v>0</v>
      </c>
      <c r="AQ179" s="124">
        <f t="shared" si="3"/>
        <v>0</v>
      </c>
      <c r="AR179" s="124">
        <f t="shared" si="3"/>
        <v>0</v>
      </c>
      <c r="AS179" s="124">
        <f t="shared" si="3"/>
        <v>0</v>
      </c>
      <c r="AT179" s="124">
        <f t="shared" si="3"/>
        <v>0</v>
      </c>
      <c r="AU179" s="124">
        <f t="shared" si="3"/>
        <v>0</v>
      </c>
      <c r="AV179" s="124">
        <f t="shared" si="3"/>
        <v>0</v>
      </c>
      <c r="AW179" s="124">
        <f t="shared" si="3"/>
        <v>0</v>
      </c>
      <c r="AX179" s="124">
        <f t="shared" si="3"/>
        <v>0</v>
      </c>
      <c r="AY179" s="124">
        <f t="shared" si="3"/>
        <v>0</v>
      </c>
    </row>
    <row r="180" spans="1:51">
      <c r="A180" s="125"/>
      <c r="B180" s="136" t="s">
        <v>299</v>
      </c>
      <c r="C180" s="125" t="s">
        <v>293</v>
      </c>
      <c r="D180" s="125">
        <v>0</v>
      </c>
      <c r="E180" s="125">
        <v>2144.6895285198948</v>
      </c>
      <c r="F180" s="125">
        <v>1254.7000866369945</v>
      </c>
      <c r="G180" s="125">
        <v>0</v>
      </c>
      <c r="H180" s="125">
        <v>0</v>
      </c>
      <c r="I180" s="125">
        <v>0</v>
      </c>
      <c r="J180" s="125">
        <v>0</v>
      </c>
      <c r="K180" s="125">
        <v>0</v>
      </c>
      <c r="L180" s="125">
        <v>0</v>
      </c>
      <c r="M180" s="125">
        <v>0</v>
      </c>
      <c r="N180" s="125">
        <v>0</v>
      </c>
      <c r="O180" s="125">
        <v>0</v>
      </c>
      <c r="P180" s="125">
        <v>0</v>
      </c>
      <c r="Q180" s="125">
        <v>0</v>
      </c>
      <c r="R180" s="125">
        <v>0</v>
      </c>
      <c r="S180" s="125">
        <v>0</v>
      </c>
      <c r="T180" s="125">
        <v>0</v>
      </c>
      <c r="U180" s="125">
        <v>0</v>
      </c>
      <c r="V180" s="125">
        <v>0</v>
      </c>
      <c r="W180" s="125">
        <v>0</v>
      </c>
      <c r="X180" s="125">
        <v>0</v>
      </c>
      <c r="Y180" s="125">
        <v>0</v>
      </c>
      <c r="Z180" s="125">
        <v>0</v>
      </c>
      <c r="AA180" s="125">
        <v>0</v>
      </c>
      <c r="AB180" s="125">
        <v>0</v>
      </c>
      <c r="AC180" s="125">
        <v>0</v>
      </c>
      <c r="AD180" s="125">
        <v>0</v>
      </c>
      <c r="AE180" s="125">
        <v>0</v>
      </c>
      <c r="AF180" s="125">
        <v>0</v>
      </c>
      <c r="AG180" s="125">
        <v>0</v>
      </c>
      <c r="AH180" s="125">
        <v>0</v>
      </c>
      <c r="AI180" s="125">
        <v>0</v>
      </c>
      <c r="AJ180" s="125">
        <v>0</v>
      </c>
      <c r="AK180" s="125">
        <v>0</v>
      </c>
      <c r="AL180" s="125">
        <v>0</v>
      </c>
      <c r="AM180" s="125">
        <v>0</v>
      </c>
      <c r="AN180" s="125">
        <v>0</v>
      </c>
      <c r="AO180" s="125">
        <v>0</v>
      </c>
      <c r="AP180" s="125">
        <v>0</v>
      </c>
      <c r="AQ180" s="125">
        <v>0</v>
      </c>
      <c r="AR180" s="125">
        <v>0</v>
      </c>
      <c r="AS180" s="125">
        <v>0</v>
      </c>
      <c r="AT180" s="125">
        <v>0</v>
      </c>
      <c r="AU180" s="125">
        <v>0</v>
      </c>
      <c r="AV180" s="125">
        <v>0</v>
      </c>
      <c r="AW180" s="125">
        <v>0</v>
      </c>
      <c r="AX180" s="125">
        <v>0</v>
      </c>
      <c r="AY180" s="125">
        <v>0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13658.496302311336</v>
      </c>
      <c r="E181" s="124">
        <f t="shared" si="4"/>
        <v>22562.571941882903</v>
      </c>
      <c r="F181" s="124">
        <f t="shared" si="4"/>
        <v>28677.499831474033</v>
      </c>
      <c r="G181" s="124">
        <f t="shared" si="4"/>
        <v>29539.433069413586</v>
      </c>
      <c r="H181" s="124">
        <f t="shared" si="4"/>
        <v>29539.43306941359</v>
      </c>
      <c r="I181" s="124">
        <f t="shared" si="4"/>
        <v>29539.43306941359</v>
      </c>
      <c r="J181" s="124">
        <f t="shared" si="4"/>
        <v>29539.43306941359</v>
      </c>
      <c r="K181" s="124">
        <f t="shared" si="4"/>
        <v>29539.433069413586</v>
      </c>
      <c r="L181" s="124">
        <f t="shared" si="4"/>
        <v>29539.43306941359</v>
      </c>
      <c r="M181" s="124">
        <f t="shared" si="4"/>
        <v>29539.433069413586</v>
      </c>
      <c r="N181" s="124">
        <f t="shared" si="4"/>
        <v>29539.43306941359</v>
      </c>
      <c r="O181" s="124">
        <f t="shared" si="4"/>
        <v>29539.433069413586</v>
      </c>
      <c r="P181" s="124">
        <f t="shared" si="4"/>
        <v>29539.433069413586</v>
      </c>
      <c r="Q181" s="124">
        <f t="shared" si="4"/>
        <v>29539.433069413593</v>
      </c>
      <c r="R181" s="124">
        <f t="shared" si="4"/>
        <v>29539.43306941359</v>
      </c>
      <c r="S181" s="124">
        <f t="shared" si="4"/>
        <v>29539.43306941359</v>
      </c>
      <c r="T181" s="124">
        <f t="shared" si="4"/>
        <v>29539.43306941359</v>
      </c>
      <c r="U181" s="124">
        <f t="shared" si="4"/>
        <v>29539.43306941359</v>
      </c>
      <c r="V181" s="124">
        <f t="shared" si="4"/>
        <v>29539.43306941359</v>
      </c>
      <c r="W181" s="124">
        <f t="shared" si="4"/>
        <v>29539.433069413586</v>
      </c>
      <c r="X181" s="124">
        <f t="shared" si="4"/>
        <v>29539.43306941359</v>
      </c>
      <c r="Y181" s="124">
        <f t="shared" si="4"/>
        <v>29539.433069413586</v>
      </c>
      <c r="Z181" s="124">
        <f t="shared" si="4"/>
        <v>29539.43306941359</v>
      </c>
      <c r="AA181" s="124">
        <f t="shared" si="4"/>
        <v>29539.433069413586</v>
      </c>
      <c r="AB181" s="124">
        <f t="shared" si="4"/>
        <v>29539.433069413586</v>
      </c>
      <c r="AC181" s="124">
        <f t="shared" si="4"/>
        <v>29539.43306941359</v>
      </c>
      <c r="AD181" s="124">
        <f t="shared" si="4"/>
        <v>29539.43306941359</v>
      </c>
      <c r="AE181" s="124">
        <f t="shared" si="4"/>
        <v>29539.433069413586</v>
      </c>
      <c r="AF181" s="124">
        <f t="shared" si="4"/>
        <v>29539.43306941359</v>
      </c>
      <c r="AG181" s="124">
        <f t="shared" si="4"/>
        <v>29539.43306941359</v>
      </c>
      <c r="AH181" s="124">
        <f t="shared" si="4"/>
        <v>29539.43306941359</v>
      </c>
      <c r="AI181" s="124">
        <f t="shared" si="4"/>
        <v>29539.433069413586</v>
      </c>
      <c r="AJ181" s="124">
        <f t="shared" si="4"/>
        <v>29539.43306941359</v>
      </c>
      <c r="AK181" s="124">
        <f t="shared" si="4"/>
        <v>29539.433069413586</v>
      </c>
      <c r="AL181" s="124">
        <f t="shared" si="4"/>
        <v>29539.43306941359</v>
      </c>
      <c r="AM181" s="124">
        <f t="shared" si="4"/>
        <v>29539.433069413586</v>
      </c>
      <c r="AN181" s="124">
        <f t="shared" si="4"/>
        <v>29539.433069413586</v>
      </c>
      <c r="AO181" s="124">
        <f t="shared" si="4"/>
        <v>29539.43306941359</v>
      </c>
      <c r="AP181" s="124">
        <f t="shared" si="4"/>
        <v>29539.43306941359</v>
      </c>
      <c r="AQ181" s="124">
        <f t="shared" si="4"/>
        <v>29539.43306941359</v>
      </c>
      <c r="AR181" s="124">
        <f t="shared" si="4"/>
        <v>29539.43306941359</v>
      </c>
      <c r="AS181" s="124">
        <f t="shared" si="4"/>
        <v>29539.433069413586</v>
      </c>
      <c r="AT181" s="124">
        <f t="shared" si="4"/>
        <v>29539.43306941359</v>
      </c>
      <c r="AU181" s="124">
        <f t="shared" si="4"/>
        <v>29539.433069413586</v>
      </c>
      <c r="AV181" s="124">
        <f t="shared" si="4"/>
        <v>29539.43306941359</v>
      </c>
      <c r="AW181" s="124">
        <f t="shared" si="4"/>
        <v>29539.433069413586</v>
      </c>
      <c r="AX181" s="124">
        <f t="shared" si="4"/>
        <v>29539.43306941359</v>
      </c>
      <c r="AY181" s="124">
        <f t="shared" si="4"/>
        <v>29539.433069413586</v>
      </c>
    </row>
    <row r="182" spans="1:51">
      <c r="A182" s="125"/>
      <c r="B182" s="136" t="s">
        <v>299</v>
      </c>
      <c r="C182" s="125" t="s">
        <v>293</v>
      </c>
      <c r="D182" s="125">
        <v>697</v>
      </c>
      <c r="E182" s="125">
        <v>699.68952851989468</v>
      </c>
      <c r="F182" s="125">
        <v>665</v>
      </c>
      <c r="G182" s="125">
        <v>747</v>
      </c>
      <c r="H182" s="125">
        <v>394</v>
      </c>
      <c r="I182" s="125">
        <v>505</v>
      </c>
      <c r="J182" s="125">
        <v>492</v>
      </c>
      <c r="K182" s="125">
        <v>420</v>
      </c>
      <c r="L182" s="125">
        <v>925</v>
      </c>
      <c r="M182" s="125">
        <v>1156</v>
      </c>
      <c r="N182" s="125">
        <v>1174</v>
      </c>
      <c r="O182" s="125">
        <v>835</v>
      </c>
      <c r="P182" s="125">
        <v>1517</v>
      </c>
      <c r="Q182" s="125">
        <v>1741</v>
      </c>
      <c r="R182" s="125">
        <v>1648</v>
      </c>
      <c r="S182" s="125">
        <v>1814</v>
      </c>
      <c r="T182" s="125">
        <v>896</v>
      </c>
      <c r="U182" s="125">
        <v>887</v>
      </c>
      <c r="V182" s="125">
        <v>605</v>
      </c>
      <c r="W182" s="125">
        <v>625</v>
      </c>
      <c r="X182" s="125">
        <v>324</v>
      </c>
      <c r="Y182" s="125">
        <v>338</v>
      </c>
      <c r="Z182" s="125">
        <v>397</v>
      </c>
      <c r="AA182" s="125">
        <v>330</v>
      </c>
      <c r="AB182" s="125">
        <v>2144</v>
      </c>
      <c r="AC182" s="125">
        <v>1828</v>
      </c>
      <c r="AD182" s="125">
        <v>2474</v>
      </c>
      <c r="AE182" s="125">
        <v>1864</v>
      </c>
      <c r="AF182" s="125">
        <v>1057</v>
      </c>
      <c r="AG182" s="125">
        <v>996</v>
      </c>
      <c r="AH182" s="125">
        <v>912</v>
      </c>
      <c r="AI182" s="125">
        <v>1040</v>
      </c>
      <c r="AJ182" s="125">
        <v>809</v>
      </c>
      <c r="AK182" s="125">
        <v>801</v>
      </c>
      <c r="AL182" s="125">
        <v>797</v>
      </c>
      <c r="AM182" s="125">
        <v>874</v>
      </c>
      <c r="AN182" s="125">
        <v>554</v>
      </c>
      <c r="AO182" s="125">
        <v>569</v>
      </c>
      <c r="AP182" s="125">
        <v>601</v>
      </c>
      <c r="AQ182" s="125">
        <v>655</v>
      </c>
      <c r="AR182" s="125">
        <v>822</v>
      </c>
      <c r="AS182" s="125">
        <v>681</v>
      </c>
      <c r="AT182" s="125">
        <v>811</v>
      </c>
      <c r="AU182" s="125">
        <v>791</v>
      </c>
      <c r="AV182" s="125">
        <v>1128</v>
      </c>
      <c r="AW182" s="125">
        <v>1096</v>
      </c>
      <c r="AX182" s="125">
        <v>1073</v>
      </c>
      <c r="AY182" s="125">
        <v>1599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1040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630</v>
      </c>
      <c r="D188" s="106">
        <v>1114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0</v>
      </c>
      <c r="D189" s="124">
        <v>0</v>
      </c>
      <c r="E189" s="124">
        <v>541.95973787492278</v>
      </c>
      <c r="F189" s="124">
        <v>0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0</v>
      </c>
      <c r="AS189" s="124">
        <v>0</v>
      </c>
      <c r="AT189" s="124">
        <v>0</v>
      </c>
      <c r="AU189" s="124">
        <v>0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>
        <v>271.94573710202803</v>
      </c>
      <c r="D190" s="106">
        <v>1595.5218235529919</v>
      </c>
      <c r="E190" s="106">
        <v>852.90234624572781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2184.4239135490361</v>
      </c>
      <c r="D191" s="106">
        <v>1912.4781764470081</v>
      </c>
      <c r="E191" s="106">
        <v>588.9020899960442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875.63034934893585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2144.6895285198948</v>
      </c>
      <c r="F197" s="106">
        <v>1254.7000866369945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697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699.68952851989468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665</v>
      </c>
      <c r="G211" s="110">
        <v>694.65546719837823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972.46624568940774</v>
      </c>
      <c r="R211" s="110">
        <v>1595.6554671983763</v>
      </c>
      <c r="S211" s="110">
        <v>1761.6554671983738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332.9229967205365</v>
      </c>
      <c r="AC211" s="110">
        <v>1059.4662456894127</v>
      </c>
      <c r="AD211" s="110">
        <v>2421.6554671983749</v>
      </c>
      <c r="AE211" s="110">
        <v>1811.6554671983802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548.65546719837266</v>
      </c>
      <c r="AQ211" s="110">
        <v>602.65546719837391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52.344532801621753</v>
      </c>
      <c r="H212" s="110">
        <v>394</v>
      </c>
      <c r="I212" s="110">
        <v>505</v>
      </c>
      <c r="J212" s="110">
        <v>492</v>
      </c>
      <c r="K212" s="110">
        <v>420</v>
      </c>
      <c r="L212" s="110">
        <v>925</v>
      </c>
      <c r="M212" s="110">
        <v>1156</v>
      </c>
      <c r="N212" s="110">
        <v>1174</v>
      </c>
      <c r="O212" s="110">
        <v>835</v>
      </c>
      <c r="P212" s="110">
        <v>1517</v>
      </c>
      <c r="Q212" s="110">
        <v>768.53375431059226</v>
      </c>
      <c r="R212" s="110">
        <v>52.344532801623629</v>
      </c>
      <c r="S212" s="110">
        <v>52.34453280162613</v>
      </c>
      <c r="T212" s="110">
        <v>896</v>
      </c>
      <c r="U212" s="110">
        <v>887</v>
      </c>
      <c r="V212" s="110">
        <v>605</v>
      </c>
      <c r="W212" s="110">
        <v>625</v>
      </c>
      <c r="X212" s="110">
        <v>324</v>
      </c>
      <c r="Y212" s="110">
        <v>338</v>
      </c>
      <c r="Z212" s="110">
        <v>397</v>
      </c>
      <c r="AA212" s="110">
        <v>330</v>
      </c>
      <c r="AB212" s="110">
        <v>1811.0770032794635</v>
      </c>
      <c r="AC212" s="110">
        <v>768.53375431058726</v>
      </c>
      <c r="AD212" s="110">
        <v>52.344532801624879</v>
      </c>
      <c r="AE212" s="110">
        <v>52.344532801619877</v>
      </c>
      <c r="AF212" s="110">
        <v>1057</v>
      </c>
      <c r="AG212" s="110">
        <v>996</v>
      </c>
      <c r="AH212" s="110">
        <v>912</v>
      </c>
      <c r="AI212" s="110">
        <v>1040</v>
      </c>
      <c r="AJ212" s="110">
        <v>809</v>
      </c>
      <c r="AK212" s="110">
        <v>801</v>
      </c>
      <c r="AL212" s="110">
        <v>797</v>
      </c>
      <c r="AM212" s="110">
        <v>874</v>
      </c>
      <c r="AN212" s="110">
        <v>554</v>
      </c>
      <c r="AO212" s="110">
        <v>569</v>
      </c>
      <c r="AP212" s="110">
        <v>52.344532801627381</v>
      </c>
      <c r="AQ212" s="110">
        <v>52.34453280162613</v>
      </c>
      <c r="AR212" s="110">
        <v>822</v>
      </c>
      <c r="AS212" s="110">
        <v>681</v>
      </c>
      <c r="AT212" s="110">
        <v>811</v>
      </c>
      <c r="AU212" s="110">
        <v>791</v>
      </c>
      <c r="AV212" s="110">
        <v>1128</v>
      </c>
      <c r="AW212" s="110">
        <v>1096</v>
      </c>
      <c r="AX212" s="110">
        <v>1073</v>
      </c>
      <c r="AY212" s="110">
        <v>1599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4045548.7784976321</v>
      </c>
      <c r="E259" s="124">
        <f t="shared" ref="E259:AX259" si="5">F$14*$B$259</f>
        <v>6682872.2092784811</v>
      </c>
      <c r="F259" s="124">
        <f t="shared" si="5"/>
        <v>8494070.0532278344</v>
      </c>
      <c r="G259" s="124">
        <f t="shared" si="5"/>
        <v>8749368.5048811659</v>
      </c>
      <c r="H259" s="124">
        <f t="shared" si="5"/>
        <v>8749368.5048811678</v>
      </c>
      <c r="I259" s="124">
        <f t="shared" si="5"/>
        <v>8749368.5048811678</v>
      </c>
      <c r="J259" s="124">
        <f t="shared" si="5"/>
        <v>8749368.5048811678</v>
      </c>
      <c r="K259" s="124">
        <f t="shared" si="5"/>
        <v>8749368.5048811659</v>
      </c>
      <c r="L259" s="124">
        <f t="shared" si="5"/>
        <v>8749368.5048811678</v>
      </c>
      <c r="M259" s="124">
        <f t="shared" si="5"/>
        <v>8749368.5048811659</v>
      </c>
      <c r="N259" s="124">
        <f t="shared" si="5"/>
        <v>8749368.5048811678</v>
      </c>
      <c r="O259" s="124">
        <f t="shared" si="5"/>
        <v>8749368.5048811659</v>
      </c>
      <c r="P259" s="124">
        <f t="shared" si="5"/>
        <v>8749368.5048811659</v>
      </c>
      <c r="Q259" s="124">
        <f t="shared" si="5"/>
        <v>8749368.5048811696</v>
      </c>
      <c r="R259" s="124">
        <f t="shared" si="5"/>
        <v>8749368.5048811678</v>
      </c>
      <c r="S259" s="124">
        <f t="shared" si="5"/>
        <v>8749368.5048811678</v>
      </c>
      <c r="T259" s="124">
        <f t="shared" si="5"/>
        <v>8749368.5048811678</v>
      </c>
      <c r="U259" s="124">
        <f t="shared" si="5"/>
        <v>8749368.5048811678</v>
      </c>
      <c r="V259" s="124">
        <f t="shared" si="5"/>
        <v>8749368.5048811678</v>
      </c>
      <c r="W259" s="124">
        <f t="shared" si="5"/>
        <v>8749368.5048811659</v>
      </c>
      <c r="X259" s="124">
        <f t="shared" si="5"/>
        <v>8749368.5048811678</v>
      </c>
      <c r="Y259" s="124">
        <f t="shared" si="5"/>
        <v>8749368.5048811659</v>
      </c>
      <c r="Z259" s="124">
        <f t="shared" si="5"/>
        <v>8749368.5048811678</v>
      </c>
      <c r="AA259" s="124">
        <f t="shared" si="5"/>
        <v>8749368.5048811659</v>
      </c>
      <c r="AB259" s="124">
        <f t="shared" si="5"/>
        <v>8749368.5048811659</v>
      </c>
      <c r="AC259" s="124">
        <f t="shared" si="5"/>
        <v>8749368.5048811678</v>
      </c>
      <c r="AD259" s="124">
        <f t="shared" si="5"/>
        <v>8749368.5048811678</v>
      </c>
      <c r="AE259" s="124">
        <f t="shared" si="5"/>
        <v>8749368.5048811659</v>
      </c>
      <c r="AF259" s="124">
        <f t="shared" si="5"/>
        <v>8749368.5048811678</v>
      </c>
      <c r="AG259" s="124">
        <f t="shared" si="5"/>
        <v>8749368.5048811678</v>
      </c>
      <c r="AH259" s="124">
        <f t="shared" si="5"/>
        <v>8749368.5048811678</v>
      </c>
      <c r="AI259" s="124">
        <f t="shared" si="5"/>
        <v>8749368.5048811659</v>
      </c>
      <c r="AJ259" s="124">
        <f t="shared" si="5"/>
        <v>8749368.5048811678</v>
      </c>
      <c r="AK259" s="124">
        <f t="shared" si="5"/>
        <v>8749368.5048811659</v>
      </c>
      <c r="AL259" s="124">
        <f t="shared" si="5"/>
        <v>8749368.5048811678</v>
      </c>
      <c r="AM259" s="124">
        <f t="shared" si="5"/>
        <v>8749368.5048811659</v>
      </c>
      <c r="AN259" s="124">
        <f t="shared" si="5"/>
        <v>8749368.5048811659</v>
      </c>
      <c r="AO259" s="124">
        <f t="shared" si="5"/>
        <v>8749368.5048811678</v>
      </c>
      <c r="AP259" s="124">
        <f t="shared" si="5"/>
        <v>8749368.5048811678</v>
      </c>
      <c r="AQ259" s="124">
        <f t="shared" si="5"/>
        <v>8749368.5048811678</v>
      </c>
      <c r="AR259" s="124">
        <f t="shared" si="5"/>
        <v>8749368.5048811678</v>
      </c>
      <c r="AS259" s="124">
        <f t="shared" si="5"/>
        <v>8749368.5048811659</v>
      </c>
      <c r="AT259" s="124">
        <f t="shared" si="5"/>
        <v>8749368.5048811678</v>
      </c>
      <c r="AU259" s="124">
        <f t="shared" si="5"/>
        <v>8749368.5048811659</v>
      </c>
      <c r="AV259" s="124">
        <f t="shared" si="5"/>
        <v>8749368.5048811678</v>
      </c>
      <c r="AW259" s="124">
        <f t="shared" si="5"/>
        <v>8749368.5048811659</v>
      </c>
      <c r="AX259" s="124">
        <f t="shared" si="5"/>
        <v>8749368.5048811678</v>
      </c>
      <c r="AY259" s="124">
        <f>AZ$14*$B$259</f>
        <v>8749368.5048811659</v>
      </c>
      <c r="AZ259" s="139">
        <f>SUM($D259:$AY259)</f>
        <v>412944073.76065624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1833972.9848970452</v>
      </c>
      <c r="E260" s="125">
        <f t="shared" ref="E260:AY260" si="6">(E$175-E$176+E$177-E$178+E$179-E$180+E$181-E$182)*$B$260</f>
        <v>1611030.8945049047</v>
      </c>
      <c r="F260" s="125">
        <f t="shared" si="6"/>
        <v>1680749.989888442</v>
      </c>
      <c r="G260" s="125">
        <f t="shared" si="6"/>
        <v>1727545.9841648152</v>
      </c>
      <c r="H260" s="125">
        <f t="shared" si="6"/>
        <v>1748725.9841648154</v>
      </c>
      <c r="I260" s="125">
        <f t="shared" si="6"/>
        <v>1742065.9841648154</v>
      </c>
      <c r="J260" s="125">
        <f t="shared" si="6"/>
        <v>1742845.9841648154</v>
      </c>
      <c r="K260" s="125">
        <f t="shared" si="6"/>
        <v>1747165.9841648152</v>
      </c>
      <c r="L260" s="125">
        <f t="shared" si="6"/>
        <v>1716865.9841648154</v>
      </c>
      <c r="M260" s="125">
        <f t="shared" si="6"/>
        <v>1703005.9841648152</v>
      </c>
      <c r="N260" s="125">
        <f t="shared" si="6"/>
        <v>1701925.9841648154</v>
      </c>
      <c r="O260" s="125">
        <f t="shared" si="6"/>
        <v>1722265.9841648152</v>
      </c>
      <c r="P260" s="125">
        <f t="shared" si="6"/>
        <v>1681345.9841648152</v>
      </c>
      <c r="Q260" s="125">
        <f t="shared" si="6"/>
        <v>1667905.9841648156</v>
      </c>
      <c r="R260" s="125">
        <f t="shared" si="6"/>
        <v>1673485.9841648154</v>
      </c>
      <c r="S260" s="125">
        <f t="shared" si="6"/>
        <v>1663525.9841648154</v>
      </c>
      <c r="T260" s="125">
        <f t="shared" si="6"/>
        <v>1718605.9841648154</v>
      </c>
      <c r="U260" s="125">
        <f t="shared" si="6"/>
        <v>1719145.9841648154</v>
      </c>
      <c r="V260" s="125">
        <f t="shared" si="6"/>
        <v>1736065.9841648154</v>
      </c>
      <c r="W260" s="125">
        <f t="shared" si="6"/>
        <v>1734865.9841648152</v>
      </c>
      <c r="X260" s="125">
        <f t="shared" si="6"/>
        <v>1752925.9841648154</v>
      </c>
      <c r="Y260" s="125">
        <f t="shared" si="6"/>
        <v>1752085.9841648152</v>
      </c>
      <c r="Z260" s="125">
        <f t="shared" si="6"/>
        <v>1748545.9841648154</v>
      </c>
      <c r="AA260" s="125">
        <f t="shared" si="6"/>
        <v>1752565.9841648152</v>
      </c>
      <c r="AB260" s="125">
        <f t="shared" si="6"/>
        <v>1643725.9841648152</v>
      </c>
      <c r="AC260" s="125">
        <f t="shared" si="6"/>
        <v>1662685.9841648154</v>
      </c>
      <c r="AD260" s="125">
        <f t="shared" si="6"/>
        <v>1623925.9841648154</v>
      </c>
      <c r="AE260" s="125">
        <f t="shared" si="6"/>
        <v>1660525.9841648152</v>
      </c>
      <c r="AF260" s="125">
        <f t="shared" si="6"/>
        <v>1708945.9841648154</v>
      </c>
      <c r="AG260" s="125">
        <f t="shared" si="6"/>
        <v>1712605.9841648154</v>
      </c>
      <c r="AH260" s="125">
        <f t="shared" si="6"/>
        <v>1717645.9841648154</v>
      </c>
      <c r="AI260" s="125">
        <f t="shared" si="6"/>
        <v>1709965.9841648152</v>
      </c>
      <c r="AJ260" s="125">
        <f t="shared" si="6"/>
        <v>1723825.9841648154</v>
      </c>
      <c r="AK260" s="125">
        <f t="shared" si="6"/>
        <v>1724305.9841648152</v>
      </c>
      <c r="AL260" s="125">
        <f t="shared" si="6"/>
        <v>1724545.9841648154</v>
      </c>
      <c r="AM260" s="125">
        <f t="shared" si="6"/>
        <v>1719925.9841648152</v>
      </c>
      <c r="AN260" s="125">
        <f t="shared" si="6"/>
        <v>1739125.9841648152</v>
      </c>
      <c r="AO260" s="125">
        <f t="shared" si="6"/>
        <v>1738225.9841648154</v>
      </c>
      <c r="AP260" s="125">
        <f t="shared" si="6"/>
        <v>1736305.9841648154</v>
      </c>
      <c r="AQ260" s="125">
        <f t="shared" si="6"/>
        <v>1733065.9841648154</v>
      </c>
      <c r="AR260" s="125">
        <f t="shared" si="6"/>
        <v>1723045.9841648154</v>
      </c>
      <c r="AS260" s="125">
        <f t="shared" si="6"/>
        <v>1731505.9841648152</v>
      </c>
      <c r="AT260" s="125">
        <f t="shared" si="6"/>
        <v>1723705.9841648154</v>
      </c>
      <c r="AU260" s="125">
        <f t="shared" si="6"/>
        <v>1724905.9841648152</v>
      </c>
      <c r="AV260" s="125">
        <f t="shared" si="6"/>
        <v>1704685.9841648154</v>
      </c>
      <c r="AW260" s="125">
        <f t="shared" si="6"/>
        <v>1706605.9841648152</v>
      </c>
      <c r="AX260" s="125">
        <f t="shared" si="6"/>
        <v>1707985.9841648154</v>
      </c>
      <c r="AY260" s="125">
        <f t="shared" si="6"/>
        <v>1676425.9841648152</v>
      </c>
      <c r="AZ260" s="141">
        <f>SUM($D260:$AY260)</f>
        <v>82257463.156707093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19</v>
      </c>
      <c r="E6" s="100">
        <v>10989.6</v>
      </c>
      <c r="F6" s="100">
        <v>26</v>
      </c>
      <c r="G6" s="100">
        <v>15038.4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19</v>
      </c>
      <c r="E7" s="100">
        <v>14979.6</v>
      </c>
      <c r="F7" s="100">
        <v>26</v>
      </c>
      <c r="G7" s="100">
        <v>20498.399999999998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19</v>
      </c>
      <c r="E8" s="100">
        <v>5882.4</v>
      </c>
      <c r="F8" s="100">
        <v>24</v>
      </c>
      <c r="G8" s="100">
        <v>7430.4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18</v>
      </c>
      <c r="E9" s="100">
        <v>12636</v>
      </c>
      <c r="F9" s="100">
        <v>24</v>
      </c>
      <c r="G9" s="100">
        <v>16848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20</v>
      </c>
      <c r="E10" s="100">
        <v>10896</v>
      </c>
      <c r="F10" s="100">
        <v>24</v>
      </c>
      <c r="G10" s="100">
        <v>13075.199999999999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21</v>
      </c>
      <c r="E11" s="100">
        <v>11188.8</v>
      </c>
      <c r="F11" s="100">
        <v>27</v>
      </c>
      <c r="G11" s="100">
        <v>14385.599999999999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20</v>
      </c>
      <c r="E12" s="100">
        <v>11256</v>
      </c>
      <c r="F12" s="100">
        <v>25</v>
      </c>
      <c r="G12" s="100">
        <v>14069.999999999998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21</v>
      </c>
      <c r="E13" s="100">
        <v>1789.2</v>
      </c>
      <c r="F13" s="100">
        <v>25</v>
      </c>
      <c r="G13" s="100">
        <v>2130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21</v>
      </c>
      <c r="E14" s="100">
        <v>10256.4</v>
      </c>
      <c r="F14" s="100">
        <v>26</v>
      </c>
      <c r="G14" s="100">
        <v>12698.4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18</v>
      </c>
      <c r="E15" s="100">
        <v>13737.599999999999</v>
      </c>
      <c r="F15" s="100">
        <v>22</v>
      </c>
      <c r="G15" s="100">
        <v>16790.399999999998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20</v>
      </c>
      <c r="E16" s="100">
        <v>6816</v>
      </c>
      <c r="F16" s="100">
        <v>25</v>
      </c>
      <c r="G16" s="100">
        <v>8520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19</v>
      </c>
      <c r="E17" s="100">
        <v>8025.5999999999995</v>
      </c>
      <c r="F17" s="100">
        <v>27</v>
      </c>
      <c r="G17" s="100">
        <v>11404.8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17</v>
      </c>
      <c r="E18" s="100">
        <v>11097.599999999999</v>
      </c>
      <c r="F18" s="100">
        <v>26</v>
      </c>
      <c r="G18" s="100">
        <v>16972.8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20</v>
      </c>
      <c r="E19" s="100">
        <v>6600</v>
      </c>
      <c r="F19" s="100">
        <v>26</v>
      </c>
      <c r="G19" s="100">
        <v>8580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27</v>
      </c>
      <c r="E20" s="100">
        <v>7743.6</v>
      </c>
      <c r="F20" s="100">
        <v>23</v>
      </c>
      <c r="G20" s="100">
        <v>6596.4000000000005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30</v>
      </c>
      <c r="E21" s="100">
        <v>1872</v>
      </c>
      <c r="F21" s="100">
        <v>22</v>
      </c>
      <c r="G21" s="100">
        <v>1372.8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27</v>
      </c>
      <c r="E22" s="100">
        <v>5054.3999999999996</v>
      </c>
      <c r="F22" s="100">
        <v>25</v>
      </c>
      <c r="G22" s="100">
        <v>4680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27</v>
      </c>
      <c r="E23" s="100">
        <v>7938</v>
      </c>
      <c r="F23" s="100">
        <v>22</v>
      </c>
      <c r="G23" s="100">
        <v>6468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29</v>
      </c>
      <c r="E24" s="100">
        <v>10648.8</v>
      </c>
      <c r="F24" s="100">
        <v>21</v>
      </c>
      <c r="G24" s="100">
        <v>7711.2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29</v>
      </c>
      <c r="E25" s="100">
        <v>15381.599999999999</v>
      </c>
      <c r="F25" s="100">
        <v>22</v>
      </c>
      <c r="G25" s="100">
        <v>11668.8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27</v>
      </c>
      <c r="E26" s="100">
        <v>13122</v>
      </c>
      <c r="F26" s="100">
        <v>22</v>
      </c>
      <c r="G26" s="100">
        <v>10692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25</v>
      </c>
      <c r="E27" s="100">
        <v>10680</v>
      </c>
      <c r="F27" s="100">
        <v>23</v>
      </c>
      <c r="G27" s="100">
        <v>9825.6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29</v>
      </c>
      <c r="E28" s="100">
        <v>21402</v>
      </c>
      <c r="F28" s="100">
        <v>19</v>
      </c>
      <c r="G28" s="100">
        <v>14022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27</v>
      </c>
      <c r="E29" s="100">
        <v>9136.7999999999993</v>
      </c>
      <c r="F29" s="100">
        <v>21</v>
      </c>
      <c r="G29" s="100">
        <v>7106.4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27</v>
      </c>
      <c r="E30" s="100">
        <v>3758.3999999999996</v>
      </c>
      <c r="F30" s="100">
        <v>22</v>
      </c>
      <c r="G30" s="100">
        <v>3062.3999999999996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29</v>
      </c>
      <c r="E31" s="100">
        <v>9883.2000000000007</v>
      </c>
      <c r="F31" s="100">
        <v>21</v>
      </c>
      <c r="G31" s="100">
        <v>7156.8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26</v>
      </c>
      <c r="E32" s="100">
        <v>21840</v>
      </c>
      <c r="F32" s="100">
        <v>21</v>
      </c>
      <c r="G32" s="100">
        <v>17640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26</v>
      </c>
      <c r="E33" s="100">
        <v>12324</v>
      </c>
      <c r="F33" s="100">
        <v>20</v>
      </c>
      <c r="G33" s="100">
        <v>9480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28</v>
      </c>
      <c r="E34" s="100">
        <v>15355.199999999999</v>
      </c>
      <c r="F34" s="100">
        <v>22</v>
      </c>
      <c r="G34" s="100">
        <v>12064.8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28</v>
      </c>
      <c r="E35" s="100">
        <v>14078.399999999998</v>
      </c>
      <c r="F35" s="100">
        <v>23</v>
      </c>
      <c r="G35" s="100">
        <v>11564.399999999998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24</v>
      </c>
      <c r="E36" s="100">
        <v>18259.199999999997</v>
      </c>
      <c r="F36" s="100">
        <v>22</v>
      </c>
      <c r="G36" s="100">
        <v>16737.599999999999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6</v>
      </c>
      <c r="E37" s="100">
        <v>5162.3999999999996</v>
      </c>
      <c r="F37" s="100">
        <v>5</v>
      </c>
      <c r="G37" s="100">
        <v>4302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5</v>
      </c>
      <c r="E38" s="100">
        <v>6210</v>
      </c>
      <c r="F38" s="100">
        <v>4</v>
      </c>
      <c r="G38" s="100">
        <v>4968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5</v>
      </c>
      <c r="E39" s="100">
        <v>7116</v>
      </c>
      <c r="F39" s="100">
        <v>4</v>
      </c>
      <c r="G39" s="100">
        <v>5692.8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5</v>
      </c>
      <c r="E40" s="100">
        <v>3624</v>
      </c>
      <c r="F40" s="100">
        <v>4</v>
      </c>
      <c r="G40" s="100">
        <v>2899.2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6</v>
      </c>
      <c r="E41" s="100">
        <v>3960</v>
      </c>
      <c r="F41" s="100">
        <v>5</v>
      </c>
      <c r="G41" s="100">
        <v>3300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5</v>
      </c>
      <c r="E42" s="100">
        <v>4230</v>
      </c>
      <c r="F42" s="100">
        <v>5</v>
      </c>
      <c r="G42" s="100">
        <v>4230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5</v>
      </c>
      <c r="E43" s="100">
        <v>5112</v>
      </c>
      <c r="F43" s="100">
        <v>5</v>
      </c>
      <c r="G43" s="100">
        <v>5112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5</v>
      </c>
      <c r="E44" s="100">
        <v>5112</v>
      </c>
      <c r="F44" s="100">
        <v>4</v>
      </c>
      <c r="G44" s="100">
        <v>4089.6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6</v>
      </c>
      <c r="E45" s="100">
        <v>7495.2000000000007</v>
      </c>
      <c r="F45" s="100">
        <v>4</v>
      </c>
      <c r="G45" s="100">
        <v>4996.8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5</v>
      </c>
      <c r="E46" s="100">
        <v>6060</v>
      </c>
      <c r="F46" s="100">
        <v>5</v>
      </c>
      <c r="G46" s="100">
        <v>6060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5</v>
      </c>
      <c r="E47" s="100">
        <v>7638</v>
      </c>
      <c r="F47" s="100">
        <v>4</v>
      </c>
      <c r="G47" s="100">
        <v>6110.4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5</v>
      </c>
      <c r="E48" s="100">
        <v>4338</v>
      </c>
      <c r="F48" s="100">
        <v>4</v>
      </c>
      <c r="G48" s="100">
        <v>3470.4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16</v>
      </c>
      <c r="E49" s="100">
        <v>15763.199999999999</v>
      </c>
      <c r="F49" s="100">
        <v>15</v>
      </c>
      <c r="G49" s="100">
        <v>14777.999999999998</v>
      </c>
      <c r="H49" s="100">
        <v>18</v>
      </c>
      <c r="I49" s="100">
        <v>17733.599999999999</v>
      </c>
      <c r="J49" s="100">
        <v>19</v>
      </c>
      <c r="K49" s="100">
        <v>18718.8</v>
      </c>
      <c r="L49" s="100">
        <v>36</v>
      </c>
      <c r="M49" s="100">
        <v>35467.199999999997</v>
      </c>
      <c r="N49" s="100">
        <v>53</v>
      </c>
      <c r="O49" s="100">
        <v>52215.6</v>
      </c>
      <c r="P49" s="100">
        <v>35</v>
      </c>
      <c r="Q49" s="100">
        <v>34482</v>
      </c>
      <c r="R49" s="100">
        <v>43</v>
      </c>
      <c r="S49" s="100">
        <v>42363.6</v>
      </c>
      <c r="T49" s="100">
        <v>5</v>
      </c>
      <c r="U49" s="100">
        <v>4926</v>
      </c>
      <c r="V49" s="100">
        <v>4</v>
      </c>
      <c r="W49" s="100">
        <v>3940.7999999999997</v>
      </c>
      <c r="X49" s="100">
        <v>5</v>
      </c>
      <c r="Y49" s="100">
        <v>4926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100">
        <v>0</v>
      </c>
      <c r="BV49" s="100">
        <v>0</v>
      </c>
      <c r="BW49" s="100">
        <v>0</v>
      </c>
      <c r="BX49" s="100">
        <v>0</v>
      </c>
      <c r="BY49" s="100">
        <v>0</v>
      </c>
      <c r="BZ49" s="100">
        <v>0</v>
      </c>
      <c r="CA49" s="100">
        <v>0</v>
      </c>
      <c r="CB49" s="100">
        <v>0</v>
      </c>
      <c r="CC49" s="100">
        <v>0</v>
      </c>
      <c r="CD49" s="100">
        <v>0</v>
      </c>
      <c r="CE49" s="100">
        <v>0</v>
      </c>
      <c r="CF49" s="100">
        <v>0</v>
      </c>
      <c r="CG49" s="100">
        <v>0</v>
      </c>
      <c r="CH49" s="100">
        <v>0</v>
      </c>
      <c r="CI49" s="100">
        <v>0</v>
      </c>
      <c r="CJ49" s="100">
        <v>0</v>
      </c>
      <c r="CK49" s="100">
        <v>0</v>
      </c>
      <c r="CL49" s="100">
        <v>0</v>
      </c>
      <c r="CM49" s="100">
        <v>0</v>
      </c>
      <c r="CN49" s="100">
        <v>0</v>
      </c>
      <c r="CO49" s="100">
        <v>0</v>
      </c>
      <c r="CP49" s="100">
        <v>0</v>
      </c>
      <c r="CQ49" s="100">
        <v>0</v>
      </c>
      <c r="CR49" s="100">
        <v>0</v>
      </c>
      <c r="CS49" s="100">
        <v>0</v>
      </c>
      <c r="CT49" s="100">
        <v>0</v>
      </c>
      <c r="CU49" s="100">
        <v>0</v>
      </c>
    </row>
    <row r="50" spans="2:99">
      <c r="C50" s="99" t="s">
        <v>216</v>
      </c>
      <c r="D50" s="100">
        <v>16</v>
      </c>
      <c r="E50" s="100">
        <v>4512</v>
      </c>
      <c r="F50" s="100">
        <v>15</v>
      </c>
      <c r="G50" s="100">
        <v>4230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16</v>
      </c>
      <c r="E51" s="100">
        <v>13670.4</v>
      </c>
      <c r="F51" s="100">
        <v>14</v>
      </c>
      <c r="G51" s="100">
        <v>11961.6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17</v>
      </c>
      <c r="E52" s="100">
        <v>9180</v>
      </c>
      <c r="F52" s="100">
        <v>13</v>
      </c>
      <c r="G52" s="100">
        <v>7020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19</v>
      </c>
      <c r="E53" s="100">
        <v>7729.2</v>
      </c>
      <c r="F53" s="100">
        <v>15</v>
      </c>
      <c r="G53" s="100">
        <v>6102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19</v>
      </c>
      <c r="E54" s="100">
        <v>6361.2</v>
      </c>
      <c r="F54" s="100">
        <v>15</v>
      </c>
      <c r="G54" s="100">
        <v>5022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18</v>
      </c>
      <c r="E55" s="100">
        <v>11944.800000000001</v>
      </c>
      <c r="F55" s="100">
        <v>14</v>
      </c>
      <c r="G55" s="100">
        <v>9290.4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17</v>
      </c>
      <c r="E56" s="100">
        <v>19563.599999999999</v>
      </c>
      <c r="F56" s="100">
        <v>14</v>
      </c>
      <c r="G56" s="100">
        <v>16111.199999999999</v>
      </c>
      <c r="H56" s="100">
        <v>17</v>
      </c>
      <c r="I56" s="100">
        <v>19563.599999999999</v>
      </c>
      <c r="J56" s="100">
        <v>19</v>
      </c>
      <c r="K56" s="100">
        <v>21865.200000000001</v>
      </c>
      <c r="L56" s="100">
        <v>36</v>
      </c>
      <c r="M56" s="100">
        <v>41428.799999999996</v>
      </c>
      <c r="N56" s="100">
        <v>54</v>
      </c>
      <c r="O56" s="100">
        <v>62143.199999999997</v>
      </c>
      <c r="P56" s="100">
        <v>32</v>
      </c>
      <c r="Q56" s="100">
        <v>36825.599999999999</v>
      </c>
      <c r="R56" s="100">
        <v>41</v>
      </c>
      <c r="S56" s="100">
        <v>47182.799999999996</v>
      </c>
      <c r="T56" s="100">
        <v>5</v>
      </c>
      <c r="U56" s="100">
        <v>5754</v>
      </c>
      <c r="V56" s="100">
        <v>4</v>
      </c>
      <c r="W56" s="100">
        <v>4603.2</v>
      </c>
      <c r="X56" s="100">
        <v>4</v>
      </c>
      <c r="Y56" s="100">
        <v>4603.2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100">
        <v>0</v>
      </c>
      <c r="BV56" s="100">
        <v>0</v>
      </c>
      <c r="BW56" s="100">
        <v>0</v>
      </c>
      <c r="BX56" s="100">
        <v>0</v>
      </c>
      <c r="BY56" s="100">
        <v>0</v>
      </c>
      <c r="BZ56" s="100">
        <v>0</v>
      </c>
      <c r="CA56" s="100">
        <v>0</v>
      </c>
      <c r="CB56" s="100">
        <v>0</v>
      </c>
      <c r="CC56" s="100">
        <v>0</v>
      </c>
      <c r="CD56" s="100">
        <v>0</v>
      </c>
      <c r="CE56" s="100">
        <v>0</v>
      </c>
      <c r="CF56" s="100">
        <v>0</v>
      </c>
      <c r="CG56" s="100">
        <v>0</v>
      </c>
      <c r="CH56" s="100">
        <v>0</v>
      </c>
      <c r="CI56" s="100">
        <v>0</v>
      </c>
      <c r="CJ56" s="100">
        <v>0</v>
      </c>
      <c r="CK56" s="100">
        <v>0</v>
      </c>
      <c r="CL56" s="100">
        <v>0</v>
      </c>
      <c r="CM56" s="100">
        <v>0</v>
      </c>
      <c r="CN56" s="100">
        <v>0</v>
      </c>
      <c r="CO56" s="100">
        <v>0</v>
      </c>
      <c r="CP56" s="100">
        <v>0</v>
      </c>
      <c r="CQ56" s="100">
        <v>0</v>
      </c>
      <c r="CR56" s="100">
        <v>0</v>
      </c>
      <c r="CS56" s="100">
        <v>0</v>
      </c>
      <c r="CT56" s="100">
        <v>0</v>
      </c>
      <c r="CU56" s="100">
        <v>0</v>
      </c>
    </row>
    <row r="57" spans="2:99">
      <c r="C57" s="99" t="s">
        <v>223</v>
      </c>
      <c r="D57" s="100">
        <v>16</v>
      </c>
      <c r="E57" s="100">
        <v>22579.200000000001</v>
      </c>
      <c r="F57" s="100">
        <v>13</v>
      </c>
      <c r="G57" s="100">
        <v>18345.600000000002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17</v>
      </c>
      <c r="E58" s="100">
        <v>20012.400000000001</v>
      </c>
      <c r="F58" s="100">
        <v>15</v>
      </c>
      <c r="G58" s="100">
        <v>17658</v>
      </c>
      <c r="H58" s="100">
        <v>16</v>
      </c>
      <c r="I58" s="100">
        <v>18835.2</v>
      </c>
      <c r="J58" s="100">
        <v>19</v>
      </c>
      <c r="K58" s="100">
        <v>22366.799999999999</v>
      </c>
      <c r="L58" s="100">
        <v>33</v>
      </c>
      <c r="M58" s="100">
        <v>38847.599999999999</v>
      </c>
      <c r="N58" s="100">
        <v>47</v>
      </c>
      <c r="O58" s="100">
        <v>55328.4</v>
      </c>
      <c r="P58" s="100">
        <v>36</v>
      </c>
      <c r="Q58" s="100">
        <v>42379.200000000004</v>
      </c>
      <c r="R58" s="100">
        <v>38</v>
      </c>
      <c r="S58" s="100">
        <v>44733.599999999999</v>
      </c>
      <c r="T58" s="100">
        <v>5</v>
      </c>
      <c r="U58" s="100">
        <v>5886</v>
      </c>
      <c r="V58" s="100">
        <v>4</v>
      </c>
      <c r="W58" s="100">
        <v>4708.8</v>
      </c>
      <c r="X58" s="100">
        <v>4</v>
      </c>
      <c r="Y58" s="100">
        <v>4708.8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100">
        <v>0</v>
      </c>
      <c r="BV58" s="100">
        <v>0</v>
      </c>
      <c r="BW58" s="100">
        <v>0</v>
      </c>
      <c r="BX58" s="100">
        <v>0</v>
      </c>
      <c r="BY58" s="100">
        <v>0</v>
      </c>
      <c r="BZ58" s="100">
        <v>0</v>
      </c>
      <c r="CA58" s="100">
        <v>0</v>
      </c>
      <c r="CB58" s="100">
        <v>0</v>
      </c>
      <c r="CC58" s="100">
        <v>0</v>
      </c>
      <c r="CD58" s="100">
        <v>0</v>
      </c>
      <c r="CE58" s="100">
        <v>0</v>
      </c>
      <c r="CF58" s="100">
        <v>0</v>
      </c>
      <c r="CG58" s="100">
        <v>0</v>
      </c>
      <c r="CH58" s="100">
        <v>0</v>
      </c>
      <c r="CI58" s="100">
        <v>0</v>
      </c>
      <c r="CJ58" s="100">
        <v>0</v>
      </c>
      <c r="CK58" s="100">
        <v>0</v>
      </c>
      <c r="CL58" s="100">
        <v>0</v>
      </c>
      <c r="CM58" s="100">
        <v>0</v>
      </c>
      <c r="CN58" s="100">
        <v>0</v>
      </c>
      <c r="CO58" s="100">
        <v>0</v>
      </c>
      <c r="CP58" s="100">
        <v>0</v>
      </c>
      <c r="CQ58" s="100">
        <v>0</v>
      </c>
      <c r="CR58" s="100">
        <v>0</v>
      </c>
      <c r="CS58" s="100">
        <v>0</v>
      </c>
      <c r="CT58" s="100">
        <v>0</v>
      </c>
      <c r="CU58" s="100">
        <v>0</v>
      </c>
    </row>
    <row r="59" spans="2:99">
      <c r="C59" s="99" t="s">
        <v>225</v>
      </c>
      <c r="D59" s="100">
        <v>19</v>
      </c>
      <c r="E59" s="100">
        <v>5768.4</v>
      </c>
      <c r="F59" s="100">
        <v>14</v>
      </c>
      <c r="G59" s="100">
        <v>4250.3999999999996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16</v>
      </c>
      <c r="E60" s="100">
        <v>10425.6</v>
      </c>
      <c r="F60" s="100">
        <v>13</v>
      </c>
      <c r="G60" s="100">
        <v>8470.8000000000011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15</v>
      </c>
      <c r="E61" s="100">
        <v>14273.999999999998</v>
      </c>
      <c r="F61" s="100">
        <v>13</v>
      </c>
      <c r="G61" s="100">
        <v>12370.8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15</v>
      </c>
      <c r="E62" s="100">
        <v>25578</v>
      </c>
      <c r="F62" s="100">
        <v>12</v>
      </c>
      <c r="G62" s="100">
        <v>20462.400000000001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16</v>
      </c>
      <c r="E63" s="100">
        <v>12729.6</v>
      </c>
      <c r="F63" s="100">
        <v>14</v>
      </c>
      <c r="G63" s="100">
        <v>11138.4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15</v>
      </c>
      <c r="E64" s="100">
        <v>15137.999999999996</v>
      </c>
      <c r="F64" s="100">
        <v>13</v>
      </c>
      <c r="G64" s="100">
        <v>13119.599999999999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16</v>
      </c>
      <c r="E65" s="100">
        <v>16416</v>
      </c>
      <c r="F65" s="100">
        <v>15</v>
      </c>
      <c r="G65" s="100">
        <v>15390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17</v>
      </c>
      <c r="E66" s="100">
        <v>20236.8</v>
      </c>
      <c r="F66" s="100">
        <v>14</v>
      </c>
      <c r="G66" s="100">
        <v>16665.599999999999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16</v>
      </c>
      <c r="E67" s="100">
        <v>17971.2</v>
      </c>
      <c r="F67" s="100">
        <v>13</v>
      </c>
      <c r="G67" s="100">
        <v>14601.6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15</v>
      </c>
      <c r="E68" s="100">
        <v>15498</v>
      </c>
      <c r="F68" s="100">
        <v>15</v>
      </c>
      <c r="G68" s="100">
        <v>15498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16</v>
      </c>
      <c r="E69" s="100">
        <v>12134.4</v>
      </c>
      <c r="F69" s="100">
        <v>13</v>
      </c>
      <c r="G69" s="100">
        <v>9859.1999999999989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17</v>
      </c>
      <c r="E70" s="100">
        <v>9098.4</v>
      </c>
      <c r="F70" s="100">
        <v>15</v>
      </c>
      <c r="G70" s="100">
        <v>8027.9999999999991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3</v>
      </c>
      <c r="E71" s="100">
        <v>1692</v>
      </c>
      <c r="F71" s="100">
        <v>3</v>
      </c>
      <c r="G71" s="100">
        <v>1692</v>
      </c>
      <c r="H71" s="100">
        <v>4</v>
      </c>
      <c r="I71" s="100">
        <v>2256</v>
      </c>
      <c r="J71" s="100">
        <v>3</v>
      </c>
      <c r="K71" s="100">
        <v>1692</v>
      </c>
      <c r="L71" s="100">
        <v>5</v>
      </c>
      <c r="M71" s="100">
        <v>2820</v>
      </c>
      <c r="N71" s="100">
        <v>4</v>
      </c>
      <c r="O71" s="100">
        <v>2256</v>
      </c>
      <c r="P71" s="100">
        <v>4</v>
      </c>
      <c r="Q71" s="100">
        <v>2256</v>
      </c>
      <c r="R71" s="100">
        <v>7</v>
      </c>
      <c r="S71" s="100">
        <v>3948</v>
      </c>
      <c r="T71" s="100">
        <v>4</v>
      </c>
      <c r="U71" s="100">
        <v>2256</v>
      </c>
      <c r="V71" s="100">
        <v>5</v>
      </c>
      <c r="W71" s="100">
        <v>2820</v>
      </c>
      <c r="X71" s="100">
        <v>4</v>
      </c>
      <c r="Y71" s="100">
        <v>2256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100">
        <v>0</v>
      </c>
      <c r="CD71" s="100">
        <v>0</v>
      </c>
      <c r="CE71" s="100">
        <v>0</v>
      </c>
      <c r="CF71" s="100">
        <v>0</v>
      </c>
      <c r="CG71" s="100">
        <v>0</v>
      </c>
      <c r="CH71" s="100">
        <v>0</v>
      </c>
      <c r="CI71" s="100">
        <v>0</v>
      </c>
      <c r="CJ71" s="100">
        <v>0</v>
      </c>
      <c r="CK71" s="100">
        <v>0</v>
      </c>
      <c r="CL71" s="100">
        <v>0</v>
      </c>
      <c r="CM71" s="100">
        <v>0</v>
      </c>
      <c r="CN71" s="100">
        <v>0</v>
      </c>
      <c r="CO71" s="100">
        <v>0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</row>
    <row r="72" spans="2:99">
      <c r="C72" s="99" t="s">
        <v>238</v>
      </c>
      <c r="D72" s="100">
        <v>2</v>
      </c>
      <c r="E72" s="100">
        <v>148.79999999999998</v>
      </c>
      <c r="F72" s="100">
        <v>3</v>
      </c>
      <c r="G72" s="100">
        <v>223.2</v>
      </c>
      <c r="H72" s="100">
        <v>4</v>
      </c>
      <c r="I72" s="100">
        <v>297.59999999999997</v>
      </c>
      <c r="J72" s="100">
        <v>3</v>
      </c>
      <c r="K72" s="100">
        <v>223.2</v>
      </c>
      <c r="L72" s="100">
        <v>5</v>
      </c>
      <c r="M72" s="100">
        <v>371.99999999999994</v>
      </c>
      <c r="N72" s="100">
        <v>5</v>
      </c>
      <c r="O72" s="100">
        <v>371.99999999999994</v>
      </c>
      <c r="P72" s="100">
        <v>4</v>
      </c>
      <c r="Q72" s="100">
        <v>297.59999999999997</v>
      </c>
      <c r="R72" s="100">
        <v>7</v>
      </c>
      <c r="S72" s="100">
        <v>520.79999999999995</v>
      </c>
      <c r="T72" s="100">
        <v>4</v>
      </c>
      <c r="U72" s="100">
        <v>297.59999999999997</v>
      </c>
      <c r="V72" s="100">
        <v>6</v>
      </c>
      <c r="W72" s="100">
        <v>446.4</v>
      </c>
      <c r="X72" s="100">
        <v>4</v>
      </c>
      <c r="Y72" s="100">
        <v>297.59999999999997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100">
        <v>0</v>
      </c>
      <c r="BV72" s="100">
        <v>0</v>
      </c>
      <c r="BW72" s="100">
        <v>0</v>
      </c>
      <c r="BX72" s="100">
        <v>0</v>
      </c>
      <c r="BY72" s="100">
        <v>0</v>
      </c>
      <c r="BZ72" s="100">
        <v>0</v>
      </c>
      <c r="CA72" s="100">
        <v>0</v>
      </c>
      <c r="CB72" s="100">
        <v>0</v>
      </c>
      <c r="CC72" s="100">
        <v>0</v>
      </c>
      <c r="CD72" s="100">
        <v>0</v>
      </c>
      <c r="CE72" s="100">
        <v>0</v>
      </c>
      <c r="CF72" s="100">
        <v>0</v>
      </c>
      <c r="CG72" s="100">
        <v>0</v>
      </c>
      <c r="CH72" s="100">
        <v>0</v>
      </c>
      <c r="CI72" s="100">
        <v>0</v>
      </c>
      <c r="CJ72" s="100">
        <v>0</v>
      </c>
      <c r="CK72" s="100">
        <v>0</v>
      </c>
      <c r="CL72" s="100">
        <v>0</v>
      </c>
      <c r="CM72" s="100">
        <v>0</v>
      </c>
      <c r="CN72" s="100">
        <v>0</v>
      </c>
      <c r="CO72" s="100">
        <v>0</v>
      </c>
      <c r="CP72" s="100">
        <v>0</v>
      </c>
      <c r="CQ72" s="100">
        <v>0</v>
      </c>
      <c r="CR72" s="100">
        <v>0</v>
      </c>
      <c r="CS72" s="100">
        <v>0</v>
      </c>
      <c r="CT72" s="100">
        <v>0</v>
      </c>
      <c r="CU72" s="100">
        <v>0</v>
      </c>
    </row>
    <row r="73" spans="2:99">
      <c r="C73" s="99" t="s">
        <v>239</v>
      </c>
      <c r="D73" s="100">
        <v>2</v>
      </c>
      <c r="E73" s="100">
        <v>1118.3999999999999</v>
      </c>
      <c r="F73" s="100">
        <v>2</v>
      </c>
      <c r="G73" s="100">
        <v>1118.3999999999999</v>
      </c>
      <c r="H73" s="100">
        <v>3</v>
      </c>
      <c r="I73" s="100">
        <v>1677.6</v>
      </c>
      <c r="J73" s="100">
        <v>2</v>
      </c>
      <c r="K73" s="100">
        <v>1118.3999999999999</v>
      </c>
      <c r="L73" s="100">
        <v>5</v>
      </c>
      <c r="M73" s="100">
        <v>2795.9999999999995</v>
      </c>
      <c r="N73" s="100">
        <v>5</v>
      </c>
      <c r="O73" s="100">
        <v>2795.9999999999995</v>
      </c>
      <c r="P73" s="100">
        <v>4</v>
      </c>
      <c r="Q73" s="100">
        <v>2236.7999999999997</v>
      </c>
      <c r="R73" s="100">
        <v>7</v>
      </c>
      <c r="S73" s="100">
        <v>3914.3999999999996</v>
      </c>
      <c r="T73" s="100">
        <v>4</v>
      </c>
      <c r="U73" s="100">
        <v>2236.7999999999997</v>
      </c>
      <c r="V73" s="100">
        <v>6</v>
      </c>
      <c r="W73" s="100">
        <v>3355.2</v>
      </c>
      <c r="X73" s="100">
        <v>5</v>
      </c>
      <c r="Y73" s="100">
        <v>2795.9999999999995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100">
        <v>0</v>
      </c>
      <c r="BV73" s="100">
        <v>0</v>
      </c>
      <c r="BW73" s="100">
        <v>0</v>
      </c>
      <c r="BX73" s="100">
        <v>0</v>
      </c>
      <c r="BY73" s="100">
        <v>0</v>
      </c>
      <c r="BZ73" s="100">
        <v>0</v>
      </c>
      <c r="CA73" s="100">
        <v>0</v>
      </c>
      <c r="CB73" s="100">
        <v>0</v>
      </c>
      <c r="CC73" s="100">
        <v>0</v>
      </c>
      <c r="CD73" s="100">
        <v>0</v>
      </c>
      <c r="CE73" s="100">
        <v>0</v>
      </c>
      <c r="CF73" s="100">
        <v>0</v>
      </c>
      <c r="CG73" s="100">
        <v>0</v>
      </c>
      <c r="CH73" s="100">
        <v>0</v>
      </c>
      <c r="CI73" s="100">
        <v>0</v>
      </c>
      <c r="CJ73" s="100">
        <v>0</v>
      </c>
      <c r="CK73" s="100">
        <v>0</v>
      </c>
      <c r="CL73" s="100">
        <v>0</v>
      </c>
      <c r="CM73" s="100">
        <v>0</v>
      </c>
      <c r="CN73" s="100">
        <v>0</v>
      </c>
      <c r="CO73" s="100">
        <v>0</v>
      </c>
      <c r="CP73" s="100">
        <v>0</v>
      </c>
      <c r="CQ73" s="100">
        <v>0</v>
      </c>
      <c r="CR73" s="100">
        <v>0</v>
      </c>
      <c r="CS73" s="100">
        <v>0</v>
      </c>
      <c r="CT73" s="100">
        <v>0</v>
      </c>
      <c r="CU73" s="100">
        <v>0</v>
      </c>
    </row>
    <row r="74" spans="2:99">
      <c r="C74" s="99" t="s">
        <v>240</v>
      </c>
      <c r="D74" s="100">
        <v>2</v>
      </c>
      <c r="E74" s="100">
        <v>806.4</v>
      </c>
      <c r="F74" s="100">
        <v>3</v>
      </c>
      <c r="G74" s="100">
        <v>1209.5999999999999</v>
      </c>
      <c r="H74" s="100">
        <v>3</v>
      </c>
      <c r="I74" s="100">
        <v>1209.5999999999999</v>
      </c>
      <c r="J74" s="100">
        <v>2</v>
      </c>
      <c r="K74" s="100">
        <v>806.4</v>
      </c>
      <c r="L74" s="100">
        <v>5</v>
      </c>
      <c r="M74" s="100">
        <v>2016</v>
      </c>
      <c r="N74" s="100">
        <v>5</v>
      </c>
      <c r="O74" s="100">
        <v>2016</v>
      </c>
      <c r="P74" s="100">
        <v>4</v>
      </c>
      <c r="Q74" s="100">
        <v>1612.8</v>
      </c>
      <c r="R74" s="100">
        <v>7</v>
      </c>
      <c r="S74" s="100">
        <v>2822.4</v>
      </c>
      <c r="T74" s="100">
        <v>4</v>
      </c>
      <c r="U74" s="100">
        <v>1612.8</v>
      </c>
      <c r="V74" s="100">
        <v>6</v>
      </c>
      <c r="W74" s="100">
        <v>2419.1999999999998</v>
      </c>
      <c r="X74" s="100">
        <v>4</v>
      </c>
      <c r="Y74" s="100">
        <v>1612.8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100">
        <v>0</v>
      </c>
      <c r="BV74" s="100">
        <v>0</v>
      </c>
      <c r="BW74" s="100">
        <v>0</v>
      </c>
      <c r="BX74" s="100">
        <v>0</v>
      </c>
      <c r="BY74" s="100">
        <v>0</v>
      </c>
      <c r="BZ74" s="100">
        <v>0</v>
      </c>
      <c r="CA74" s="100">
        <v>0</v>
      </c>
      <c r="CB74" s="100">
        <v>0</v>
      </c>
      <c r="CC74" s="100">
        <v>0</v>
      </c>
      <c r="CD74" s="100">
        <v>0</v>
      </c>
      <c r="CE74" s="100">
        <v>0</v>
      </c>
      <c r="CF74" s="100">
        <v>0</v>
      </c>
      <c r="CG74" s="100">
        <v>0</v>
      </c>
      <c r="CH74" s="100">
        <v>0</v>
      </c>
      <c r="CI74" s="100">
        <v>0</v>
      </c>
      <c r="CJ74" s="100">
        <v>0</v>
      </c>
      <c r="CK74" s="100">
        <v>0</v>
      </c>
      <c r="CL74" s="100">
        <v>0</v>
      </c>
      <c r="CM74" s="100">
        <v>0</v>
      </c>
      <c r="CN74" s="100">
        <v>0</v>
      </c>
      <c r="CO74" s="100">
        <v>0</v>
      </c>
      <c r="CP74" s="100">
        <v>0</v>
      </c>
      <c r="CQ74" s="100">
        <v>0</v>
      </c>
      <c r="CR74" s="100">
        <v>0</v>
      </c>
      <c r="CS74" s="100">
        <v>0</v>
      </c>
      <c r="CT74" s="100">
        <v>0</v>
      </c>
      <c r="CU74" s="100">
        <v>0</v>
      </c>
    </row>
    <row r="75" spans="2:99">
      <c r="C75" s="99" t="s">
        <v>241</v>
      </c>
      <c r="D75" s="100">
        <v>3</v>
      </c>
      <c r="E75" s="100">
        <v>1929.6</v>
      </c>
      <c r="F75" s="100">
        <v>3</v>
      </c>
      <c r="G75" s="100">
        <v>1929.6</v>
      </c>
      <c r="H75" s="100">
        <v>3</v>
      </c>
      <c r="I75" s="100">
        <v>1929.6</v>
      </c>
      <c r="J75" s="100">
        <v>2</v>
      </c>
      <c r="K75" s="100">
        <v>1286.3999999999999</v>
      </c>
      <c r="L75" s="100">
        <v>5</v>
      </c>
      <c r="M75" s="100">
        <v>3215.9999999999995</v>
      </c>
      <c r="N75" s="100">
        <v>5</v>
      </c>
      <c r="O75" s="100">
        <v>3215.9999999999995</v>
      </c>
      <c r="P75" s="100">
        <v>4</v>
      </c>
      <c r="Q75" s="100">
        <v>2572.7999999999997</v>
      </c>
      <c r="R75" s="100">
        <v>7</v>
      </c>
      <c r="S75" s="100">
        <v>4502.3999999999996</v>
      </c>
      <c r="T75" s="100">
        <v>4</v>
      </c>
      <c r="U75" s="100">
        <v>2572.7999999999997</v>
      </c>
      <c r="V75" s="100">
        <v>6</v>
      </c>
      <c r="W75" s="100">
        <v>3859.2</v>
      </c>
      <c r="X75" s="100">
        <v>4</v>
      </c>
      <c r="Y75" s="100">
        <v>2572.7999999999997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100">
        <v>0</v>
      </c>
      <c r="BV75" s="100">
        <v>0</v>
      </c>
      <c r="BW75" s="100">
        <v>0</v>
      </c>
      <c r="BX75" s="100">
        <v>0</v>
      </c>
      <c r="BY75" s="100">
        <v>0</v>
      </c>
      <c r="BZ75" s="100">
        <v>0</v>
      </c>
      <c r="CA75" s="100">
        <v>0</v>
      </c>
      <c r="CB75" s="100">
        <v>0</v>
      </c>
      <c r="CC75" s="100">
        <v>0</v>
      </c>
      <c r="CD75" s="100">
        <v>0</v>
      </c>
      <c r="CE75" s="100">
        <v>0</v>
      </c>
      <c r="CF75" s="100">
        <v>0</v>
      </c>
      <c r="CG75" s="100">
        <v>0</v>
      </c>
      <c r="CH75" s="100">
        <v>0</v>
      </c>
      <c r="CI75" s="100">
        <v>0</v>
      </c>
      <c r="CJ75" s="100">
        <v>0</v>
      </c>
      <c r="CK75" s="100">
        <v>0</v>
      </c>
      <c r="CL75" s="100">
        <v>0</v>
      </c>
      <c r="CM75" s="100">
        <v>0</v>
      </c>
      <c r="CN75" s="100">
        <v>0</v>
      </c>
      <c r="CO75" s="100">
        <v>0</v>
      </c>
      <c r="CP75" s="100">
        <v>0</v>
      </c>
      <c r="CQ75" s="100">
        <v>0</v>
      </c>
      <c r="CR75" s="100">
        <v>0</v>
      </c>
      <c r="CS75" s="100">
        <v>0</v>
      </c>
      <c r="CT75" s="100">
        <v>0</v>
      </c>
      <c r="CU75" s="100">
        <v>0</v>
      </c>
    </row>
    <row r="76" spans="2:99">
      <c r="C76" s="99" t="s">
        <v>242</v>
      </c>
      <c r="D76" s="100">
        <v>2</v>
      </c>
      <c r="E76" s="100">
        <v>1557.6</v>
      </c>
      <c r="F76" s="100">
        <v>3</v>
      </c>
      <c r="G76" s="100">
        <v>2336.3999999999996</v>
      </c>
      <c r="H76" s="100">
        <v>3</v>
      </c>
      <c r="I76" s="100">
        <v>2336.3999999999996</v>
      </c>
      <c r="J76" s="100">
        <v>3</v>
      </c>
      <c r="K76" s="100">
        <v>2336.3999999999996</v>
      </c>
      <c r="L76" s="100">
        <v>5</v>
      </c>
      <c r="M76" s="100">
        <v>3894</v>
      </c>
      <c r="N76" s="100">
        <v>5</v>
      </c>
      <c r="O76" s="100">
        <v>3894</v>
      </c>
      <c r="P76" s="100">
        <v>4</v>
      </c>
      <c r="Q76" s="100">
        <v>3115.2</v>
      </c>
      <c r="R76" s="100">
        <v>7</v>
      </c>
      <c r="S76" s="100">
        <v>5451.5999999999995</v>
      </c>
      <c r="T76" s="100">
        <v>3</v>
      </c>
      <c r="U76" s="100">
        <v>2336.3999999999996</v>
      </c>
      <c r="V76" s="100">
        <v>5</v>
      </c>
      <c r="W76" s="100">
        <v>3894</v>
      </c>
      <c r="X76" s="100">
        <v>4</v>
      </c>
      <c r="Y76" s="100">
        <v>3115.2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0">
        <v>0</v>
      </c>
      <c r="AH76" s="100">
        <v>0</v>
      </c>
      <c r="AI76" s="100">
        <v>0</v>
      </c>
      <c r="AJ76" s="100">
        <v>0</v>
      </c>
      <c r="AK76" s="100">
        <v>0</v>
      </c>
      <c r="AL76" s="100">
        <v>0</v>
      </c>
      <c r="AM76" s="100">
        <v>0</v>
      </c>
      <c r="AN76" s="100">
        <v>0</v>
      </c>
      <c r="AO76" s="100">
        <v>0</v>
      </c>
      <c r="AP76" s="100">
        <v>0</v>
      </c>
      <c r="AQ76" s="100">
        <v>0</v>
      </c>
      <c r="AR76" s="100">
        <v>0</v>
      </c>
      <c r="AS76" s="100">
        <v>0</v>
      </c>
      <c r="AT76" s="100">
        <v>0</v>
      </c>
      <c r="AU76" s="100">
        <v>0</v>
      </c>
      <c r="AV76" s="100">
        <v>0</v>
      </c>
      <c r="AW76" s="100">
        <v>0</v>
      </c>
      <c r="AX76" s="100">
        <v>0</v>
      </c>
      <c r="AY76" s="100">
        <v>0</v>
      </c>
      <c r="AZ76" s="100">
        <v>0</v>
      </c>
      <c r="BA76" s="100">
        <v>0</v>
      </c>
      <c r="BB76" s="100">
        <v>0</v>
      </c>
      <c r="BC76" s="100">
        <v>0</v>
      </c>
      <c r="BD76" s="100">
        <v>0</v>
      </c>
      <c r="BE76" s="100">
        <v>0</v>
      </c>
      <c r="BF76" s="100">
        <v>0</v>
      </c>
      <c r="BG76" s="100">
        <v>0</v>
      </c>
      <c r="BH76" s="100">
        <v>0</v>
      </c>
      <c r="BI76" s="100">
        <v>0</v>
      </c>
      <c r="BJ76" s="100">
        <v>0</v>
      </c>
      <c r="BK76" s="100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0">
        <v>0</v>
      </c>
      <c r="BY76" s="100">
        <v>0</v>
      </c>
      <c r="BZ76" s="100">
        <v>0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I76" s="100">
        <v>0</v>
      </c>
      <c r="CJ76" s="100">
        <v>0</v>
      </c>
      <c r="CK76" s="100">
        <v>0</v>
      </c>
      <c r="CL76" s="100">
        <v>0</v>
      </c>
      <c r="CM76" s="100">
        <v>0</v>
      </c>
      <c r="CN76" s="100">
        <v>0</v>
      </c>
      <c r="CO76" s="100">
        <v>0</v>
      </c>
      <c r="CP76" s="100">
        <v>0</v>
      </c>
      <c r="CQ76" s="100">
        <v>0</v>
      </c>
      <c r="CR76" s="100">
        <v>0</v>
      </c>
      <c r="CS76" s="100">
        <v>0</v>
      </c>
      <c r="CT76" s="100">
        <v>0</v>
      </c>
      <c r="CU76" s="100">
        <v>0</v>
      </c>
    </row>
    <row r="77" spans="2:99">
      <c r="C77" s="99" t="s">
        <v>243</v>
      </c>
      <c r="D77" s="100">
        <v>3</v>
      </c>
      <c r="E77" s="100">
        <v>835.19999999999993</v>
      </c>
      <c r="F77" s="100">
        <v>3</v>
      </c>
      <c r="G77" s="100">
        <v>835.19999999999993</v>
      </c>
      <c r="H77" s="100">
        <v>4</v>
      </c>
      <c r="I77" s="100">
        <v>1113.5999999999999</v>
      </c>
      <c r="J77" s="100">
        <v>3</v>
      </c>
      <c r="K77" s="100">
        <v>835.19999999999993</v>
      </c>
      <c r="L77" s="100">
        <v>5</v>
      </c>
      <c r="M77" s="100">
        <v>1392</v>
      </c>
      <c r="N77" s="100">
        <v>5</v>
      </c>
      <c r="O77" s="100">
        <v>1392</v>
      </c>
      <c r="P77" s="100">
        <v>4</v>
      </c>
      <c r="Q77" s="100">
        <v>1113.5999999999999</v>
      </c>
      <c r="R77" s="100">
        <v>7</v>
      </c>
      <c r="S77" s="100">
        <v>1948.7999999999997</v>
      </c>
      <c r="T77" s="100">
        <v>4</v>
      </c>
      <c r="U77" s="100">
        <v>1113.5999999999999</v>
      </c>
      <c r="V77" s="100">
        <v>6</v>
      </c>
      <c r="W77" s="100">
        <v>1670.3999999999999</v>
      </c>
      <c r="X77" s="100">
        <v>4</v>
      </c>
      <c r="Y77" s="100">
        <v>1113.5999999999999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0">
        <v>0</v>
      </c>
      <c r="AH77" s="100">
        <v>0</v>
      </c>
      <c r="AI77" s="100">
        <v>0</v>
      </c>
      <c r="AJ77" s="100">
        <v>0</v>
      </c>
      <c r="AK77" s="100">
        <v>0</v>
      </c>
      <c r="AL77" s="100">
        <v>0</v>
      </c>
      <c r="AM77" s="100">
        <v>0</v>
      </c>
      <c r="AN77" s="100">
        <v>0</v>
      </c>
      <c r="AO77" s="100">
        <v>0</v>
      </c>
      <c r="AP77" s="100">
        <v>0</v>
      </c>
      <c r="AQ77" s="100">
        <v>0</v>
      </c>
      <c r="AR77" s="100">
        <v>0</v>
      </c>
      <c r="AS77" s="100">
        <v>0</v>
      </c>
      <c r="AT77" s="100">
        <v>0</v>
      </c>
      <c r="AU77" s="100">
        <v>0</v>
      </c>
      <c r="AV77" s="100">
        <v>0</v>
      </c>
      <c r="AW77" s="100">
        <v>0</v>
      </c>
      <c r="AX77" s="100">
        <v>0</v>
      </c>
      <c r="AY77" s="100">
        <v>0</v>
      </c>
      <c r="AZ77" s="100">
        <v>0</v>
      </c>
      <c r="BA77" s="100">
        <v>0</v>
      </c>
      <c r="BB77" s="100">
        <v>0</v>
      </c>
      <c r="BC77" s="100">
        <v>0</v>
      </c>
      <c r="BD77" s="100">
        <v>0</v>
      </c>
      <c r="BE77" s="100">
        <v>0</v>
      </c>
      <c r="BF77" s="100">
        <v>0</v>
      </c>
      <c r="BG77" s="100">
        <v>0</v>
      </c>
      <c r="BH77" s="100">
        <v>0</v>
      </c>
      <c r="BI77" s="100">
        <v>0</v>
      </c>
      <c r="BJ77" s="100">
        <v>0</v>
      </c>
      <c r="BK77" s="100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0">
        <v>0</v>
      </c>
      <c r="BY77" s="100">
        <v>0</v>
      </c>
      <c r="BZ77" s="100">
        <v>0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I77" s="100">
        <v>0</v>
      </c>
      <c r="CJ77" s="100">
        <v>0</v>
      </c>
      <c r="CK77" s="100">
        <v>0</v>
      </c>
      <c r="CL77" s="100">
        <v>0</v>
      </c>
      <c r="CM77" s="100">
        <v>0</v>
      </c>
      <c r="CN77" s="100">
        <v>0</v>
      </c>
      <c r="CO77" s="100">
        <v>0</v>
      </c>
      <c r="CP77" s="100">
        <v>0</v>
      </c>
      <c r="CQ77" s="100">
        <v>0</v>
      </c>
      <c r="CR77" s="100">
        <v>0</v>
      </c>
      <c r="CS77" s="100">
        <v>0</v>
      </c>
      <c r="CT77" s="100">
        <v>0</v>
      </c>
      <c r="CU77" s="100">
        <v>0</v>
      </c>
    </row>
    <row r="78" spans="2:99">
      <c r="C78" s="99" t="s">
        <v>244</v>
      </c>
      <c r="D78" s="100">
        <v>2</v>
      </c>
      <c r="E78" s="100">
        <v>1104</v>
      </c>
      <c r="F78" s="100">
        <v>2</v>
      </c>
      <c r="G78" s="100">
        <v>1104</v>
      </c>
      <c r="H78" s="100">
        <v>3</v>
      </c>
      <c r="I78" s="100">
        <v>1656</v>
      </c>
      <c r="J78" s="100">
        <v>3</v>
      </c>
      <c r="K78" s="100">
        <v>1656</v>
      </c>
      <c r="L78" s="100">
        <v>5</v>
      </c>
      <c r="M78" s="100">
        <v>2760</v>
      </c>
      <c r="N78" s="100">
        <v>5</v>
      </c>
      <c r="O78" s="100">
        <v>2760</v>
      </c>
      <c r="P78" s="100">
        <v>4</v>
      </c>
      <c r="Q78" s="100">
        <v>2208</v>
      </c>
      <c r="R78" s="100">
        <v>7</v>
      </c>
      <c r="S78" s="100">
        <v>3864</v>
      </c>
      <c r="T78" s="100">
        <v>4</v>
      </c>
      <c r="U78" s="100">
        <v>2208</v>
      </c>
      <c r="V78" s="100">
        <v>5</v>
      </c>
      <c r="W78" s="100">
        <v>2760</v>
      </c>
      <c r="X78" s="100">
        <v>4</v>
      </c>
      <c r="Y78" s="100">
        <v>2208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0">
        <v>0</v>
      </c>
      <c r="AH78" s="100">
        <v>0</v>
      </c>
      <c r="AI78" s="100">
        <v>0</v>
      </c>
      <c r="AJ78" s="100">
        <v>0</v>
      </c>
      <c r="AK78" s="100">
        <v>0</v>
      </c>
      <c r="AL78" s="100">
        <v>0</v>
      </c>
      <c r="AM78" s="100">
        <v>0</v>
      </c>
      <c r="AN78" s="100">
        <v>0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0">
        <v>0</v>
      </c>
      <c r="AV78" s="100">
        <v>0</v>
      </c>
      <c r="AW78" s="100">
        <v>0</v>
      </c>
      <c r="AX78" s="100">
        <v>0</v>
      </c>
      <c r="AY78" s="100">
        <v>0</v>
      </c>
      <c r="AZ78" s="100">
        <v>0</v>
      </c>
      <c r="BA78" s="100">
        <v>0</v>
      </c>
      <c r="BB78" s="100">
        <v>0</v>
      </c>
      <c r="BC78" s="100">
        <v>0</v>
      </c>
      <c r="BD78" s="100">
        <v>0</v>
      </c>
      <c r="BE78" s="100">
        <v>0</v>
      </c>
      <c r="BF78" s="100">
        <v>0</v>
      </c>
      <c r="BG78" s="100">
        <v>0</v>
      </c>
      <c r="BH78" s="100">
        <v>0</v>
      </c>
      <c r="BI78" s="100">
        <v>0</v>
      </c>
      <c r="BJ78" s="100">
        <v>0</v>
      </c>
      <c r="BK78" s="100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0">
        <v>0</v>
      </c>
      <c r="BY78" s="100">
        <v>0</v>
      </c>
      <c r="BZ78" s="100">
        <v>0</v>
      </c>
      <c r="CA78" s="100">
        <v>0</v>
      </c>
      <c r="CB78" s="100">
        <v>0</v>
      </c>
      <c r="CC78" s="100">
        <v>0</v>
      </c>
      <c r="CD78" s="100">
        <v>0</v>
      </c>
      <c r="CE78" s="100">
        <v>0</v>
      </c>
      <c r="CF78" s="100">
        <v>0</v>
      </c>
      <c r="CG78" s="100">
        <v>0</v>
      </c>
      <c r="CH78" s="100">
        <v>0</v>
      </c>
      <c r="CI78" s="100">
        <v>0</v>
      </c>
      <c r="CJ78" s="100">
        <v>0</v>
      </c>
      <c r="CK78" s="100">
        <v>0</v>
      </c>
      <c r="CL78" s="100">
        <v>0</v>
      </c>
      <c r="CM78" s="100">
        <v>0</v>
      </c>
      <c r="CN78" s="100">
        <v>0</v>
      </c>
      <c r="CO78" s="100">
        <v>0</v>
      </c>
      <c r="CP78" s="100">
        <v>0</v>
      </c>
      <c r="CQ78" s="100">
        <v>0</v>
      </c>
      <c r="CR78" s="100">
        <v>0</v>
      </c>
      <c r="CS78" s="100">
        <v>0</v>
      </c>
      <c r="CT78" s="100">
        <v>0</v>
      </c>
      <c r="CU78" s="100">
        <v>0</v>
      </c>
    </row>
    <row r="79" spans="2:99">
      <c r="C79" s="99" t="s">
        <v>245</v>
      </c>
      <c r="D79" s="100">
        <v>2</v>
      </c>
      <c r="E79" s="100">
        <v>1514.3999999999999</v>
      </c>
      <c r="F79" s="100">
        <v>3</v>
      </c>
      <c r="G79" s="100">
        <v>2271.6</v>
      </c>
      <c r="H79" s="100">
        <v>3</v>
      </c>
      <c r="I79" s="100">
        <v>2271.6</v>
      </c>
      <c r="J79" s="100">
        <v>3</v>
      </c>
      <c r="K79" s="100">
        <v>2271.6</v>
      </c>
      <c r="L79" s="100">
        <v>5</v>
      </c>
      <c r="M79" s="100">
        <v>3785.9999999999995</v>
      </c>
      <c r="N79" s="100">
        <v>5</v>
      </c>
      <c r="O79" s="100">
        <v>3785.9999999999995</v>
      </c>
      <c r="P79" s="100">
        <v>3</v>
      </c>
      <c r="Q79" s="100">
        <v>2271.6</v>
      </c>
      <c r="R79" s="100">
        <v>7</v>
      </c>
      <c r="S79" s="100">
        <v>5300.4</v>
      </c>
      <c r="T79" s="100">
        <v>4</v>
      </c>
      <c r="U79" s="100">
        <v>3028.7999999999997</v>
      </c>
      <c r="V79" s="100">
        <v>5</v>
      </c>
      <c r="W79" s="100">
        <v>3785.9999999999995</v>
      </c>
      <c r="X79" s="100">
        <v>4</v>
      </c>
      <c r="Y79" s="100">
        <v>3028.7999999999997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0</v>
      </c>
      <c r="AG79" s="100">
        <v>0</v>
      </c>
      <c r="AH79" s="100">
        <v>0</v>
      </c>
      <c r="AI79" s="100">
        <v>0</v>
      </c>
      <c r="AJ79" s="100">
        <v>0</v>
      </c>
      <c r="AK79" s="100">
        <v>0</v>
      </c>
      <c r="AL79" s="100">
        <v>0</v>
      </c>
      <c r="AM79" s="100">
        <v>0</v>
      </c>
      <c r="AN79" s="100">
        <v>0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0">
        <v>0</v>
      </c>
      <c r="AV79" s="100">
        <v>0</v>
      </c>
      <c r="AW79" s="100">
        <v>0</v>
      </c>
      <c r="AX79" s="100">
        <v>0</v>
      </c>
      <c r="AY79" s="100">
        <v>0</v>
      </c>
      <c r="AZ79" s="100">
        <v>0</v>
      </c>
      <c r="BA79" s="100">
        <v>0</v>
      </c>
      <c r="BB79" s="100">
        <v>0</v>
      </c>
      <c r="BC79" s="100">
        <v>0</v>
      </c>
      <c r="BD79" s="100">
        <v>0</v>
      </c>
      <c r="BE79" s="100">
        <v>0</v>
      </c>
      <c r="BF79" s="100">
        <v>0</v>
      </c>
      <c r="BG79" s="100">
        <v>0</v>
      </c>
      <c r="BH79" s="100">
        <v>0</v>
      </c>
      <c r="BI79" s="100">
        <v>0</v>
      </c>
      <c r="BJ79" s="100">
        <v>0</v>
      </c>
      <c r="BK79" s="100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0">
        <v>0</v>
      </c>
      <c r="BY79" s="100">
        <v>0</v>
      </c>
      <c r="BZ79" s="100">
        <v>0</v>
      </c>
      <c r="CA79" s="100">
        <v>0</v>
      </c>
      <c r="CB79" s="100">
        <v>0</v>
      </c>
      <c r="CC79" s="100">
        <v>0</v>
      </c>
      <c r="CD79" s="100">
        <v>0</v>
      </c>
      <c r="CE79" s="100">
        <v>0</v>
      </c>
      <c r="CF79" s="100">
        <v>0</v>
      </c>
      <c r="CG79" s="100">
        <v>0</v>
      </c>
      <c r="CH79" s="100">
        <v>0</v>
      </c>
      <c r="CI79" s="100">
        <v>0</v>
      </c>
      <c r="CJ79" s="100">
        <v>0</v>
      </c>
      <c r="CK79" s="100">
        <v>0</v>
      </c>
      <c r="CL79" s="100">
        <v>0</v>
      </c>
      <c r="CM79" s="100">
        <v>0</v>
      </c>
      <c r="CN79" s="100">
        <v>0</v>
      </c>
      <c r="CO79" s="100">
        <v>0</v>
      </c>
      <c r="CP79" s="100">
        <v>0</v>
      </c>
      <c r="CQ79" s="100">
        <v>0</v>
      </c>
      <c r="CR79" s="100">
        <v>0</v>
      </c>
      <c r="CS79" s="100">
        <v>0</v>
      </c>
      <c r="CT79" s="100">
        <v>0</v>
      </c>
      <c r="CU79" s="100">
        <v>0</v>
      </c>
    </row>
    <row r="80" spans="2:99">
      <c r="C80" s="99" t="s">
        <v>246</v>
      </c>
      <c r="D80" s="100">
        <v>3</v>
      </c>
      <c r="E80" s="100">
        <v>2415.6</v>
      </c>
      <c r="F80" s="100">
        <v>3</v>
      </c>
      <c r="G80" s="100">
        <v>2415.6</v>
      </c>
      <c r="H80" s="100">
        <v>3</v>
      </c>
      <c r="I80" s="100">
        <v>2415.6</v>
      </c>
      <c r="J80" s="100">
        <v>3</v>
      </c>
      <c r="K80" s="100">
        <v>2415.6</v>
      </c>
      <c r="L80" s="100">
        <v>4</v>
      </c>
      <c r="M80" s="100">
        <v>3220.7999999999997</v>
      </c>
      <c r="N80" s="100">
        <v>5</v>
      </c>
      <c r="O80" s="100">
        <v>4025.9999999999995</v>
      </c>
      <c r="P80" s="100">
        <v>4</v>
      </c>
      <c r="Q80" s="100">
        <v>3220.7999999999997</v>
      </c>
      <c r="R80" s="100">
        <v>6</v>
      </c>
      <c r="S80" s="100">
        <v>4831.2</v>
      </c>
      <c r="T80" s="100">
        <v>4</v>
      </c>
      <c r="U80" s="100">
        <v>3220.7999999999997</v>
      </c>
      <c r="V80" s="100">
        <v>5</v>
      </c>
      <c r="W80" s="100">
        <v>4025.9999999999995</v>
      </c>
      <c r="X80" s="100">
        <v>4</v>
      </c>
      <c r="Y80" s="100">
        <v>3220.7999999999997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0">
        <v>0</v>
      </c>
      <c r="AH80" s="100">
        <v>0</v>
      </c>
      <c r="AI80" s="100">
        <v>0</v>
      </c>
      <c r="AJ80" s="100">
        <v>0</v>
      </c>
      <c r="AK80" s="100">
        <v>0</v>
      </c>
      <c r="AL80" s="100">
        <v>0</v>
      </c>
      <c r="AM80" s="100">
        <v>0</v>
      </c>
      <c r="AN80" s="100">
        <v>0</v>
      </c>
      <c r="AO80" s="100">
        <v>0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  <c r="AU80" s="100">
        <v>0</v>
      </c>
      <c r="AV80" s="100">
        <v>0</v>
      </c>
      <c r="AW80" s="100">
        <v>0</v>
      </c>
      <c r="AX80" s="100">
        <v>0</v>
      </c>
      <c r="AY80" s="100">
        <v>0</v>
      </c>
      <c r="AZ80" s="100">
        <v>0</v>
      </c>
      <c r="BA80" s="100">
        <v>0</v>
      </c>
      <c r="BB80" s="100">
        <v>0</v>
      </c>
      <c r="BC80" s="100">
        <v>0</v>
      </c>
      <c r="BD80" s="100">
        <v>0</v>
      </c>
      <c r="BE80" s="100">
        <v>0</v>
      </c>
      <c r="BF80" s="100">
        <v>0</v>
      </c>
      <c r="BG80" s="100">
        <v>0</v>
      </c>
      <c r="BH80" s="100">
        <v>0</v>
      </c>
      <c r="BI80" s="100">
        <v>0</v>
      </c>
      <c r="BJ80" s="100">
        <v>0</v>
      </c>
      <c r="BK80" s="100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0">
        <v>0</v>
      </c>
      <c r="BY80" s="100">
        <v>0</v>
      </c>
      <c r="BZ80" s="100">
        <v>0</v>
      </c>
      <c r="CA80" s="100">
        <v>0</v>
      </c>
      <c r="CB80" s="100">
        <v>0</v>
      </c>
      <c r="CC80" s="100">
        <v>0</v>
      </c>
      <c r="CD80" s="100">
        <v>0</v>
      </c>
      <c r="CE80" s="100">
        <v>0</v>
      </c>
      <c r="CF80" s="100">
        <v>0</v>
      </c>
      <c r="CG80" s="100">
        <v>0</v>
      </c>
      <c r="CH80" s="100">
        <v>0</v>
      </c>
      <c r="CI80" s="100">
        <v>0</v>
      </c>
      <c r="CJ80" s="100">
        <v>0</v>
      </c>
      <c r="CK80" s="100">
        <v>0</v>
      </c>
      <c r="CL80" s="100">
        <v>0</v>
      </c>
      <c r="CM80" s="100">
        <v>0</v>
      </c>
      <c r="CN80" s="100">
        <v>0</v>
      </c>
      <c r="CO80" s="100">
        <v>0</v>
      </c>
      <c r="CP80" s="100">
        <v>0</v>
      </c>
      <c r="CQ80" s="100">
        <v>0</v>
      </c>
      <c r="CR80" s="100">
        <v>0</v>
      </c>
      <c r="CS80" s="100">
        <v>0</v>
      </c>
      <c r="CT80" s="100">
        <v>0</v>
      </c>
      <c r="CU80" s="100">
        <v>0</v>
      </c>
    </row>
    <row r="81" spans="2:99">
      <c r="C81" s="99" t="s">
        <v>247</v>
      </c>
      <c r="D81" s="100">
        <v>3</v>
      </c>
      <c r="E81" s="100">
        <v>2260.8000000000002</v>
      </c>
      <c r="F81" s="100">
        <v>2</v>
      </c>
      <c r="G81" s="100">
        <v>1507.2</v>
      </c>
      <c r="H81" s="100">
        <v>4</v>
      </c>
      <c r="I81" s="100">
        <v>3014.4</v>
      </c>
      <c r="J81" s="100">
        <v>3</v>
      </c>
      <c r="K81" s="100">
        <v>2260.8000000000002</v>
      </c>
      <c r="L81" s="100">
        <v>5</v>
      </c>
      <c r="M81" s="100">
        <v>3768</v>
      </c>
      <c r="N81" s="100">
        <v>4</v>
      </c>
      <c r="O81" s="100">
        <v>3014.4</v>
      </c>
      <c r="P81" s="100">
        <v>3</v>
      </c>
      <c r="Q81" s="100">
        <v>2260.8000000000002</v>
      </c>
      <c r="R81" s="100">
        <v>6</v>
      </c>
      <c r="S81" s="100">
        <v>4521.6000000000004</v>
      </c>
      <c r="T81" s="100">
        <v>4</v>
      </c>
      <c r="U81" s="100">
        <v>3014.4</v>
      </c>
      <c r="V81" s="100">
        <v>6</v>
      </c>
      <c r="W81" s="100">
        <v>4521.6000000000004</v>
      </c>
      <c r="X81" s="100">
        <v>4</v>
      </c>
      <c r="Y81" s="100">
        <v>3014.4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0">
        <v>0</v>
      </c>
      <c r="AH81" s="100">
        <v>0</v>
      </c>
      <c r="AI81" s="100">
        <v>0</v>
      </c>
      <c r="AJ81" s="100">
        <v>0</v>
      </c>
      <c r="AK81" s="100">
        <v>0</v>
      </c>
      <c r="AL81" s="100">
        <v>0</v>
      </c>
      <c r="AM81" s="100">
        <v>0</v>
      </c>
      <c r="AN81" s="100">
        <v>0</v>
      </c>
      <c r="AO81" s="100">
        <v>0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  <c r="AU81" s="100">
        <v>0</v>
      </c>
      <c r="AV81" s="100">
        <v>0</v>
      </c>
      <c r="AW81" s="100">
        <v>0</v>
      </c>
      <c r="AX81" s="100">
        <v>0</v>
      </c>
      <c r="AY81" s="100">
        <v>0</v>
      </c>
      <c r="AZ81" s="100">
        <v>0</v>
      </c>
      <c r="BA81" s="100">
        <v>0</v>
      </c>
      <c r="BB81" s="100">
        <v>0</v>
      </c>
      <c r="BC81" s="100">
        <v>0</v>
      </c>
      <c r="BD81" s="100">
        <v>0</v>
      </c>
      <c r="BE81" s="100">
        <v>0</v>
      </c>
      <c r="BF81" s="100">
        <v>0</v>
      </c>
      <c r="BG81" s="100">
        <v>0</v>
      </c>
      <c r="BH81" s="100">
        <v>0</v>
      </c>
      <c r="BI81" s="100">
        <v>0</v>
      </c>
      <c r="BJ81" s="100">
        <v>0</v>
      </c>
      <c r="BK81" s="100">
        <v>0</v>
      </c>
      <c r="BL81" s="100">
        <v>0</v>
      </c>
      <c r="BM81" s="100">
        <v>0</v>
      </c>
      <c r="BN81" s="100">
        <v>0</v>
      </c>
      <c r="BO81" s="100">
        <v>0</v>
      </c>
      <c r="BP81" s="100">
        <v>0</v>
      </c>
      <c r="BQ81" s="100">
        <v>0</v>
      </c>
      <c r="BR81" s="100">
        <v>0</v>
      </c>
      <c r="BS81" s="100">
        <v>0</v>
      </c>
      <c r="BT81" s="100">
        <v>0</v>
      </c>
      <c r="BU81" s="100">
        <v>0</v>
      </c>
      <c r="BV81" s="100">
        <v>0</v>
      </c>
      <c r="BW81" s="100">
        <v>0</v>
      </c>
      <c r="BX81" s="100">
        <v>0</v>
      </c>
      <c r="BY81" s="100">
        <v>0</v>
      </c>
      <c r="BZ81" s="100">
        <v>0</v>
      </c>
      <c r="CA81" s="100">
        <v>0</v>
      </c>
      <c r="CB81" s="100">
        <v>0</v>
      </c>
      <c r="CC81" s="100">
        <v>0</v>
      </c>
      <c r="CD81" s="100">
        <v>0</v>
      </c>
      <c r="CE81" s="100">
        <v>0</v>
      </c>
      <c r="CF81" s="100">
        <v>0</v>
      </c>
      <c r="CG81" s="100">
        <v>0</v>
      </c>
      <c r="CH81" s="100">
        <v>0</v>
      </c>
      <c r="CI81" s="100">
        <v>0</v>
      </c>
      <c r="CJ81" s="100">
        <v>0</v>
      </c>
      <c r="CK81" s="100">
        <v>0</v>
      </c>
      <c r="CL81" s="100">
        <v>0</v>
      </c>
      <c r="CM81" s="100">
        <v>0</v>
      </c>
      <c r="CN81" s="100">
        <v>0</v>
      </c>
      <c r="CO81" s="100">
        <v>0</v>
      </c>
      <c r="CP81" s="100">
        <v>0</v>
      </c>
      <c r="CQ81" s="100">
        <v>0</v>
      </c>
      <c r="CR81" s="100">
        <v>0</v>
      </c>
      <c r="CS81" s="100">
        <v>0</v>
      </c>
      <c r="CT81" s="100">
        <v>0</v>
      </c>
      <c r="CU81" s="100">
        <v>0</v>
      </c>
    </row>
    <row r="82" spans="2:99">
      <c r="C82" s="99" t="s">
        <v>248</v>
      </c>
      <c r="D82" s="100">
        <v>2</v>
      </c>
      <c r="E82" s="100">
        <v>1017.5999999999998</v>
      </c>
      <c r="F82" s="100">
        <v>3</v>
      </c>
      <c r="G82" s="100">
        <v>1526.3999999999996</v>
      </c>
      <c r="H82" s="100">
        <v>3</v>
      </c>
      <c r="I82" s="100">
        <v>1526.3999999999996</v>
      </c>
      <c r="J82" s="100">
        <v>3</v>
      </c>
      <c r="K82" s="100">
        <v>1526.3999999999996</v>
      </c>
      <c r="L82" s="100">
        <v>5</v>
      </c>
      <c r="M82" s="100">
        <v>2543.9999999999995</v>
      </c>
      <c r="N82" s="100">
        <v>5</v>
      </c>
      <c r="O82" s="100">
        <v>2543.9999999999995</v>
      </c>
      <c r="P82" s="100">
        <v>4</v>
      </c>
      <c r="Q82" s="100">
        <v>2035.1999999999996</v>
      </c>
      <c r="R82" s="100">
        <v>6</v>
      </c>
      <c r="S82" s="100">
        <v>3052.7999999999993</v>
      </c>
      <c r="T82" s="100">
        <v>4</v>
      </c>
      <c r="U82" s="100">
        <v>2035.1999999999996</v>
      </c>
      <c r="V82" s="100">
        <v>6</v>
      </c>
      <c r="W82" s="100">
        <v>3052.7999999999993</v>
      </c>
      <c r="X82" s="100">
        <v>5</v>
      </c>
      <c r="Y82" s="100">
        <v>2543.9999999999995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0">
        <v>0</v>
      </c>
      <c r="AH82" s="100">
        <v>0</v>
      </c>
      <c r="AI82" s="100">
        <v>0</v>
      </c>
      <c r="AJ82" s="100">
        <v>0</v>
      </c>
      <c r="AK82" s="100">
        <v>0</v>
      </c>
      <c r="AL82" s="100">
        <v>0</v>
      </c>
      <c r="AM82" s="100">
        <v>0</v>
      </c>
      <c r="AN82" s="100">
        <v>0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  <c r="AU82" s="100">
        <v>0</v>
      </c>
      <c r="AV82" s="100">
        <v>0</v>
      </c>
      <c r="AW82" s="100">
        <v>0</v>
      </c>
      <c r="AX82" s="100">
        <v>0</v>
      </c>
      <c r="AY82" s="100">
        <v>0</v>
      </c>
      <c r="AZ82" s="100">
        <v>0</v>
      </c>
      <c r="BA82" s="100">
        <v>0</v>
      </c>
      <c r="BB82" s="100">
        <v>0</v>
      </c>
      <c r="BC82" s="100">
        <v>0</v>
      </c>
      <c r="BD82" s="100">
        <v>0</v>
      </c>
      <c r="BE82" s="100">
        <v>0</v>
      </c>
      <c r="BF82" s="100">
        <v>0</v>
      </c>
      <c r="BG82" s="100">
        <v>0</v>
      </c>
      <c r="BH82" s="100">
        <v>0</v>
      </c>
      <c r="BI82" s="100">
        <v>0</v>
      </c>
      <c r="BJ82" s="100">
        <v>0</v>
      </c>
      <c r="BK82" s="100">
        <v>0</v>
      </c>
      <c r="BL82" s="100">
        <v>0</v>
      </c>
      <c r="BM82" s="100">
        <v>0</v>
      </c>
      <c r="BN82" s="100">
        <v>0</v>
      </c>
      <c r="BO82" s="100">
        <v>0</v>
      </c>
      <c r="BP82" s="100">
        <v>0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0">
        <v>0</v>
      </c>
      <c r="BW82" s="100">
        <v>0</v>
      </c>
      <c r="BX82" s="100">
        <v>0</v>
      </c>
      <c r="BY82" s="100">
        <v>0</v>
      </c>
      <c r="BZ82" s="100">
        <v>0</v>
      </c>
      <c r="CA82" s="100">
        <v>0</v>
      </c>
      <c r="CB82" s="100">
        <v>0</v>
      </c>
      <c r="CC82" s="100">
        <v>0</v>
      </c>
      <c r="CD82" s="100">
        <v>0</v>
      </c>
      <c r="CE82" s="100">
        <v>0</v>
      </c>
      <c r="CF82" s="100">
        <v>0</v>
      </c>
      <c r="CG82" s="100">
        <v>0</v>
      </c>
      <c r="CH82" s="100">
        <v>0</v>
      </c>
      <c r="CI82" s="100">
        <v>0</v>
      </c>
      <c r="CJ82" s="100">
        <v>0</v>
      </c>
      <c r="CK82" s="100">
        <v>0</v>
      </c>
      <c r="CL82" s="100">
        <v>0</v>
      </c>
      <c r="CM82" s="100">
        <v>0</v>
      </c>
      <c r="CN82" s="100">
        <v>0</v>
      </c>
      <c r="CO82" s="100">
        <v>0</v>
      </c>
      <c r="CP82" s="100">
        <v>0</v>
      </c>
      <c r="CQ82" s="100">
        <v>0</v>
      </c>
      <c r="CR82" s="100">
        <v>0</v>
      </c>
      <c r="CS82" s="100">
        <v>0</v>
      </c>
      <c r="CT82" s="100">
        <v>0</v>
      </c>
      <c r="CU82" s="100">
        <v>0</v>
      </c>
    </row>
    <row r="83" spans="2:99">
      <c r="C83" s="99" t="s">
        <v>249</v>
      </c>
      <c r="D83" s="100">
        <v>3</v>
      </c>
      <c r="E83" s="100">
        <v>2581.1999999999998</v>
      </c>
      <c r="F83" s="100">
        <v>3</v>
      </c>
      <c r="G83" s="100">
        <v>2581.1999999999998</v>
      </c>
      <c r="H83" s="100">
        <v>3</v>
      </c>
      <c r="I83" s="100">
        <v>2581.1999999999998</v>
      </c>
      <c r="J83" s="100">
        <v>3</v>
      </c>
      <c r="K83" s="100">
        <v>2581.1999999999998</v>
      </c>
      <c r="L83" s="100">
        <v>5</v>
      </c>
      <c r="M83" s="100">
        <v>4302</v>
      </c>
      <c r="N83" s="100">
        <v>4</v>
      </c>
      <c r="O83" s="100">
        <v>3441.6</v>
      </c>
      <c r="P83" s="100">
        <v>3</v>
      </c>
      <c r="Q83" s="100">
        <v>2581.1999999999998</v>
      </c>
      <c r="R83" s="100">
        <v>6</v>
      </c>
      <c r="S83" s="100">
        <v>5162.3999999999996</v>
      </c>
      <c r="T83" s="100">
        <v>4</v>
      </c>
      <c r="U83" s="100">
        <v>3441.6</v>
      </c>
      <c r="V83" s="100">
        <v>5</v>
      </c>
      <c r="W83" s="100">
        <v>4302</v>
      </c>
      <c r="X83" s="100">
        <v>4</v>
      </c>
      <c r="Y83" s="100">
        <v>3441.6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0">
        <v>0</v>
      </c>
      <c r="AH83" s="100">
        <v>0</v>
      </c>
      <c r="AI83" s="100">
        <v>0</v>
      </c>
      <c r="AJ83" s="100">
        <v>0</v>
      </c>
      <c r="AK83" s="100">
        <v>0</v>
      </c>
      <c r="AL83" s="100">
        <v>0</v>
      </c>
      <c r="AM83" s="100">
        <v>0</v>
      </c>
      <c r="AN83" s="100">
        <v>0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0</v>
      </c>
      <c r="AX83" s="100">
        <v>0</v>
      </c>
      <c r="AY83" s="100">
        <v>0</v>
      </c>
      <c r="AZ83" s="100">
        <v>0</v>
      </c>
      <c r="BA83" s="100">
        <v>0</v>
      </c>
      <c r="BB83" s="100">
        <v>0</v>
      </c>
      <c r="BC83" s="100">
        <v>0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0">
        <v>0</v>
      </c>
      <c r="BY83" s="100">
        <v>0</v>
      </c>
      <c r="BZ83" s="100">
        <v>0</v>
      </c>
      <c r="CA83" s="100">
        <v>0</v>
      </c>
      <c r="CB83" s="100">
        <v>0</v>
      </c>
      <c r="CC83" s="100">
        <v>0</v>
      </c>
      <c r="CD83" s="100">
        <v>0</v>
      </c>
      <c r="CE83" s="100">
        <v>0</v>
      </c>
      <c r="CF83" s="100">
        <v>0</v>
      </c>
      <c r="CG83" s="100">
        <v>0</v>
      </c>
      <c r="CH83" s="100">
        <v>0</v>
      </c>
      <c r="CI83" s="100">
        <v>0</v>
      </c>
      <c r="CJ83" s="100">
        <v>0</v>
      </c>
      <c r="CK83" s="100">
        <v>0</v>
      </c>
      <c r="CL83" s="100">
        <v>0</v>
      </c>
      <c r="CM83" s="100">
        <v>0</v>
      </c>
      <c r="CN83" s="100">
        <v>0</v>
      </c>
      <c r="CO83" s="100">
        <v>0</v>
      </c>
      <c r="CP83" s="100">
        <v>0</v>
      </c>
      <c r="CQ83" s="100">
        <v>0</v>
      </c>
      <c r="CR83" s="100">
        <v>0</v>
      </c>
      <c r="CS83" s="100">
        <v>0</v>
      </c>
      <c r="CT83" s="100">
        <v>0</v>
      </c>
      <c r="CU83" s="100">
        <v>0</v>
      </c>
    </row>
    <row r="84" spans="2:99">
      <c r="C84" s="99" t="s">
        <v>250</v>
      </c>
      <c r="D84" s="100">
        <v>3</v>
      </c>
      <c r="E84" s="100">
        <v>2343.6</v>
      </c>
      <c r="F84" s="100">
        <v>2</v>
      </c>
      <c r="G84" s="100">
        <v>1562.3999999999999</v>
      </c>
      <c r="H84" s="100">
        <v>4</v>
      </c>
      <c r="I84" s="100">
        <v>3124.7999999999997</v>
      </c>
      <c r="J84" s="100">
        <v>3</v>
      </c>
      <c r="K84" s="100">
        <v>2343.6</v>
      </c>
      <c r="L84" s="100">
        <v>5</v>
      </c>
      <c r="M84" s="100">
        <v>3905.9999999999995</v>
      </c>
      <c r="N84" s="100">
        <v>5</v>
      </c>
      <c r="O84" s="100">
        <v>3905.9999999999995</v>
      </c>
      <c r="P84" s="100">
        <v>3</v>
      </c>
      <c r="Q84" s="100">
        <v>2343.6</v>
      </c>
      <c r="R84" s="100">
        <v>6</v>
      </c>
      <c r="S84" s="100">
        <v>4687.2</v>
      </c>
      <c r="T84" s="100">
        <v>4</v>
      </c>
      <c r="U84" s="100">
        <v>3124.7999999999997</v>
      </c>
      <c r="V84" s="100">
        <v>5</v>
      </c>
      <c r="W84" s="100">
        <v>3905.9999999999995</v>
      </c>
      <c r="X84" s="100">
        <v>4</v>
      </c>
      <c r="Y84" s="100">
        <v>3124.7999999999997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0">
        <v>0</v>
      </c>
      <c r="AH84" s="100">
        <v>0</v>
      </c>
      <c r="AI84" s="100">
        <v>0</v>
      </c>
      <c r="AJ84" s="100">
        <v>0</v>
      </c>
      <c r="AK84" s="100">
        <v>0</v>
      </c>
      <c r="AL84" s="100">
        <v>0</v>
      </c>
      <c r="AM84" s="100">
        <v>0</v>
      </c>
      <c r="AN84" s="100">
        <v>0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0</v>
      </c>
      <c r="BC84" s="100">
        <v>0</v>
      </c>
      <c r="BD84" s="100">
        <v>0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0">
        <v>0</v>
      </c>
      <c r="BY84" s="100">
        <v>0</v>
      </c>
      <c r="BZ84" s="100">
        <v>0</v>
      </c>
      <c r="CA84" s="100">
        <v>0</v>
      </c>
      <c r="CB84" s="100">
        <v>0</v>
      </c>
      <c r="CC84" s="100">
        <v>0</v>
      </c>
      <c r="CD84" s="100">
        <v>0</v>
      </c>
      <c r="CE84" s="100">
        <v>0</v>
      </c>
      <c r="CF84" s="100">
        <v>0</v>
      </c>
      <c r="CG84" s="100">
        <v>0</v>
      </c>
      <c r="CH84" s="100">
        <v>0</v>
      </c>
      <c r="CI84" s="100">
        <v>0</v>
      </c>
      <c r="CJ84" s="100">
        <v>0</v>
      </c>
      <c r="CK84" s="100">
        <v>0</v>
      </c>
      <c r="CL84" s="100">
        <v>0</v>
      </c>
      <c r="CM84" s="100">
        <v>0</v>
      </c>
      <c r="CN84" s="100">
        <v>0</v>
      </c>
      <c r="CO84" s="100">
        <v>0</v>
      </c>
      <c r="CP84" s="100">
        <v>0</v>
      </c>
      <c r="CQ84" s="100">
        <v>0</v>
      </c>
      <c r="CR84" s="100">
        <v>0</v>
      </c>
      <c r="CS84" s="100">
        <v>0</v>
      </c>
      <c r="CT84" s="100">
        <v>0</v>
      </c>
      <c r="CU84" s="100">
        <v>0</v>
      </c>
    </row>
    <row r="85" spans="2:99">
      <c r="C85" s="99" t="s">
        <v>251</v>
      </c>
      <c r="D85" s="100">
        <v>3</v>
      </c>
      <c r="E85" s="100">
        <v>450</v>
      </c>
      <c r="F85" s="100">
        <v>3</v>
      </c>
      <c r="G85" s="100">
        <v>450</v>
      </c>
      <c r="H85" s="100">
        <v>4</v>
      </c>
      <c r="I85" s="100">
        <v>600</v>
      </c>
      <c r="J85" s="100">
        <v>3</v>
      </c>
      <c r="K85" s="100">
        <v>450</v>
      </c>
      <c r="L85" s="100">
        <v>5</v>
      </c>
      <c r="M85" s="100">
        <v>750</v>
      </c>
      <c r="N85" s="100">
        <v>5</v>
      </c>
      <c r="O85" s="100">
        <v>750</v>
      </c>
      <c r="P85" s="100">
        <v>4</v>
      </c>
      <c r="Q85" s="100">
        <v>600</v>
      </c>
      <c r="R85" s="100">
        <v>7</v>
      </c>
      <c r="S85" s="100">
        <v>1050</v>
      </c>
      <c r="T85" s="100">
        <v>4</v>
      </c>
      <c r="U85" s="100">
        <v>600</v>
      </c>
      <c r="V85" s="100">
        <v>6</v>
      </c>
      <c r="W85" s="100">
        <v>900</v>
      </c>
      <c r="X85" s="100">
        <v>4</v>
      </c>
      <c r="Y85" s="100">
        <v>600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0">
        <v>0</v>
      </c>
      <c r="AH85" s="100">
        <v>0</v>
      </c>
      <c r="AI85" s="100">
        <v>0</v>
      </c>
      <c r="AJ85" s="100">
        <v>0</v>
      </c>
      <c r="AK85" s="100">
        <v>0</v>
      </c>
      <c r="AL85" s="100">
        <v>0</v>
      </c>
      <c r="AM85" s="100">
        <v>0</v>
      </c>
      <c r="AN85" s="100">
        <v>0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  <c r="AU85" s="100">
        <v>0</v>
      </c>
      <c r="AV85" s="100">
        <v>0</v>
      </c>
      <c r="AW85" s="100">
        <v>0</v>
      </c>
      <c r="AX85" s="100">
        <v>0</v>
      </c>
      <c r="AY85" s="100">
        <v>0</v>
      </c>
      <c r="AZ85" s="100">
        <v>0</v>
      </c>
      <c r="BA85" s="100">
        <v>0</v>
      </c>
      <c r="BB85" s="100">
        <v>0</v>
      </c>
      <c r="BC85" s="100">
        <v>0</v>
      </c>
      <c r="BD85" s="100">
        <v>0</v>
      </c>
      <c r="BE85" s="100">
        <v>0</v>
      </c>
      <c r="BF85" s="100">
        <v>0</v>
      </c>
      <c r="BG85" s="100">
        <v>0</v>
      </c>
      <c r="BH85" s="100">
        <v>0</v>
      </c>
      <c r="BI85" s="100">
        <v>0</v>
      </c>
      <c r="BJ85" s="100">
        <v>0</v>
      </c>
      <c r="BK85" s="100">
        <v>0</v>
      </c>
      <c r="BL85" s="100">
        <v>0</v>
      </c>
      <c r="BM85" s="100">
        <v>0</v>
      </c>
      <c r="BN85" s="100">
        <v>0</v>
      </c>
      <c r="BO85" s="100">
        <v>0</v>
      </c>
      <c r="BP85" s="100">
        <v>0</v>
      </c>
      <c r="BQ85" s="100">
        <v>0</v>
      </c>
      <c r="BR85" s="100">
        <v>0</v>
      </c>
      <c r="BS85" s="100">
        <v>0</v>
      </c>
      <c r="BT85" s="100">
        <v>0</v>
      </c>
      <c r="BU85" s="100">
        <v>0</v>
      </c>
      <c r="BV85" s="100">
        <v>0</v>
      </c>
      <c r="BW85" s="100">
        <v>0</v>
      </c>
      <c r="BX85" s="100">
        <v>0</v>
      </c>
      <c r="BY85" s="100">
        <v>0</v>
      </c>
      <c r="BZ85" s="100">
        <v>0</v>
      </c>
      <c r="CA85" s="100">
        <v>0</v>
      </c>
      <c r="CB85" s="100">
        <v>0</v>
      </c>
      <c r="CC85" s="100">
        <v>0</v>
      </c>
      <c r="CD85" s="100">
        <v>0</v>
      </c>
      <c r="CE85" s="100">
        <v>0</v>
      </c>
      <c r="CF85" s="100">
        <v>0</v>
      </c>
      <c r="CG85" s="100">
        <v>0</v>
      </c>
      <c r="CH85" s="100">
        <v>0</v>
      </c>
      <c r="CI85" s="100">
        <v>0</v>
      </c>
      <c r="CJ85" s="100">
        <v>0</v>
      </c>
      <c r="CK85" s="100">
        <v>0</v>
      </c>
      <c r="CL85" s="100">
        <v>0</v>
      </c>
      <c r="CM85" s="100">
        <v>0</v>
      </c>
      <c r="CN85" s="100">
        <v>0</v>
      </c>
      <c r="CO85" s="100">
        <v>0</v>
      </c>
      <c r="CP85" s="100">
        <v>0</v>
      </c>
      <c r="CQ85" s="100">
        <v>0</v>
      </c>
      <c r="CR85" s="100">
        <v>0</v>
      </c>
      <c r="CS85" s="100">
        <v>0</v>
      </c>
      <c r="CT85" s="100">
        <v>0</v>
      </c>
      <c r="CU85" s="100">
        <v>0</v>
      </c>
    </row>
    <row r="86" spans="2:99">
      <c r="C86" s="99" t="s">
        <v>252</v>
      </c>
      <c r="D86" s="100">
        <v>2</v>
      </c>
      <c r="E86" s="100">
        <v>1080</v>
      </c>
      <c r="F86" s="100">
        <v>3</v>
      </c>
      <c r="G86" s="100">
        <v>1620</v>
      </c>
      <c r="H86" s="100">
        <v>4</v>
      </c>
      <c r="I86" s="100">
        <v>2160</v>
      </c>
      <c r="J86" s="100">
        <v>3</v>
      </c>
      <c r="K86" s="100">
        <v>1620</v>
      </c>
      <c r="L86" s="100">
        <v>5</v>
      </c>
      <c r="M86" s="100">
        <v>2700</v>
      </c>
      <c r="N86" s="100">
        <v>4</v>
      </c>
      <c r="O86" s="100">
        <v>2160</v>
      </c>
      <c r="P86" s="100">
        <v>4</v>
      </c>
      <c r="Q86" s="100">
        <v>2160</v>
      </c>
      <c r="R86" s="100">
        <v>6</v>
      </c>
      <c r="S86" s="100">
        <v>3240</v>
      </c>
      <c r="T86" s="100">
        <v>4</v>
      </c>
      <c r="U86" s="100">
        <v>2160</v>
      </c>
      <c r="V86" s="100">
        <v>6</v>
      </c>
      <c r="W86" s="100">
        <v>3240</v>
      </c>
      <c r="X86" s="100">
        <v>4</v>
      </c>
      <c r="Y86" s="100">
        <v>2160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0</v>
      </c>
      <c r="AH86" s="100">
        <v>0</v>
      </c>
      <c r="AI86" s="100">
        <v>0</v>
      </c>
      <c r="AJ86" s="100"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  <c r="BA86" s="100">
        <v>0</v>
      </c>
      <c r="BB86" s="100">
        <v>0</v>
      </c>
      <c r="BC86" s="100">
        <v>0</v>
      </c>
      <c r="BD86" s="100">
        <v>0</v>
      </c>
      <c r="BE86" s="100">
        <v>0</v>
      </c>
      <c r="BF86" s="100">
        <v>0</v>
      </c>
      <c r="BG86" s="100">
        <v>0</v>
      </c>
      <c r="BH86" s="100">
        <v>0</v>
      </c>
      <c r="BI86" s="100">
        <v>0</v>
      </c>
      <c r="BJ86" s="100">
        <v>0</v>
      </c>
      <c r="BK86" s="100">
        <v>0</v>
      </c>
      <c r="BL86" s="100">
        <v>0</v>
      </c>
      <c r="BM86" s="100">
        <v>0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100">
        <v>0</v>
      </c>
      <c r="BV86" s="100">
        <v>0</v>
      </c>
      <c r="BW86" s="100">
        <v>0</v>
      </c>
      <c r="BX86" s="100">
        <v>0</v>
      </c>
      <c r="BY86" s="100">
        <v>0</v>
      </c>
      <c r="BZ86" s="100">
        <v>0</v>
      </c>
      <c r="CA86" s="100">
        <v>0</v>
      </c>
      <c r="CB86" s="100">
        <v>0</v>
      </c>
      <c r="CC86" s="100">
        <v>0</v>
      </c>
      <c r="CD86" s="100">
        <v>0</v>
      </c>
      <c r="CE86" s="100">
        <v>0</v>
      </c>
      <c r="CF86" s="100">
        <v>0</v>
      </c>
      <c r="CG86" s="100">
        <v>0</v>
      </c>
      <c r="CH86" s="100">
        <v>0</v>
      </c>
      <c r="CI86" s="100">
        <v>0</v>
      </c>
      <c r="CJ86" s="100">
        <v>0</v>
      </c>
      <c r="CK86" s="100">
        <v>0</v>
      </c>
      <c r="CL86" s="100">
        <v>0</v>
      </c>
      <c r="CM86" s="100">
        <v>0</v>
      </c>
      <c r="CN86" s="100">
        <v>0</v>
      </c>
      <c r="CO86" s="100">
        <v>0</v>
      </c>
      <c r="CP86" s="100">
        <v>0</v>
      </c>
      <c r="CQ86" s="100">
        <v>0</v>
      </c>
      <c r="CR86" s="100">
        <v>0</v>
      </c>
      <c r="CS86" s="100">
        <v>0</v>
      </c>
      <c r="CT86" s="100">
        <v>0</v>
      </c>
      <c r="CU86" s="100">
        <v>0</v>
      </c>
    </row>
    <row r="87" spans="2:99">
      <c r="B87" s="99" t="s">
        <v>131</v>
      </c>
      <c r="C87" s="99" t="s">
        <v>253</v>
      </c>
      <c r="D87" s="100">
        <v>30</v>
      </c>
      <c r="E87" s="100">
        <v>58644</v>
      </c>
      <c r="F87" s="100">
        <v>19</v>
      </c>
      <c r="G87" s="100">
        <v>37141.199999999997</v>
      </c>
      <c r="H87" s="100">
        <v>18</v>
      </c>
      <c r="I87" s="100">
        <v>35186.400000000001</v>
      </c>
      <c r="J87" s="100">
        <v>27</v>
      </c>
      <c r="K87" s="100">
        <v>52779.6</v>
      </c>
      <c r="L87" s="100">
        <v>7</v>
      </c>
      <c r="M87" s="100">
        <v>13683.6</v>
      </c>
      <c r="N87" s="100">
        <v>5</v>
      </c>
      <c r="O87" s="100">
        <v>9774</v>
      </c>
      <c r="P87" s="100">
        <v>9</v>
      </c>
      <c r="Q87" s="100">
        <v>17593.2</v>
      </c>
      <c r="R87" s="100">
        <v>8</v>
      </c>
      <c r="S87" s="100">
        <v>15638.4</v>
      </c>
      <c r="T87" s="100">
        <v>13</v>
      </c>
      <c r="U87" s="100">
        <v>25412.399999999998</v>
      </c>
      <c r="V87" s="100">
        <v>8</v>
      </c>
      <c r="W87" s="100">
        <v>15638.4</v>
      </c>
      <c r="X87" s="100">
        <v>8</v>
      </c>
      <c r="Y87" s="100">
        <v>15638.4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0">
        <v>0</v>
      </c>
      <c r="AH87" s="100">
        <v>0</v>
      </c>
      <c r="AI87" s="100">
        <v>0</v>
      </c>
      <c r="AJ87" s="100">
        <v>0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  <c r="BN87" s="100">
        <v>0</v>
      </c>
      <c r="BO87" s="100">
        <v>0</v>
      </c>
      <c r="BP87" s="100">
        <v>0</v>
      </c>
      <c r="BQ87" s="100">
        <v>0</v>
      </c>
      <c r="BR87" s="100">
        <v>0</v>
      </c>
      <c r="BS87" s="100">
        <v>0</v>
      </c>
      <c r="BT87" s="100">
        <v>0</v>
      </c>
      <c r="BU87" s="100">
        <v>0</v>
      </c>
      <c r="BV87" s="100">
        <v>0</v>
      </c>
      <c r="BW87" s="100">
        <v>0</v>
      </c>
      <c r="BX87" s="100">
        <v>0</v>
      </c>
      <c r="BY87" s="100">
        <v>0</v>
      </c>
      <c r="BZ87" s="100">
        <v>0</v>
      </c>
      <c r="CA87" s="100">
        <v>0</v>
      </c>
      <c r="CB87" s="100">
        <v>0</v>
      </c>
      <c r="CC87" s="100">
        <v>0</v>
      </c>
      <c r="CD87" s="100">
        <v>0</v>
      </c>
      <c r="CE87" s="100">
        <v>0</v>
      </c>
      <c r="CF87" s="100">
        <v>0</v>
      </c>
      <c r="CG87" s="100">
        <v>0</v>
      </c>
      <c r="CH87" s="100">
        <v>0</v>
      </c>
      <c r="CI87" s="100">
        <v>0</v>
      </c>
      <c r="CJ87" s="100">
        <v>0</v>
      </c>
      <c r="CK87" s="100">
        <v>0</v>
      </c>
      <c r="CL87" s="100">
        <v>0</v>
      </c>
      <c r="CM87" s="100">
        <v>0</v>
      </c>
      <c r="CN87" s="100">
        <v>0</v>
      </c>
      <c r="CO87" s="100">
        <v>0</v>
      </c>
      <c r="CP87" s="100">
        <v>0</v>
      </c>
      <c r="CQ87" s="100">
        <v>0</v>
      </c>
      <c r="CR87" s="100">
        <v>0</v>
      </c>
      <c r="CS87" s="100">
        <v>0</v>
      </c>
      <c r="CT87" s="100">
        <v>0</v>
      </c>
      <c r="CU87" s="100">
        <v>0</v>
      </c>
    </row>
    <row r="88" spans="2:99">
      <c r="C88" s="99" t="s">
        <v>254</v>
      </c>
      <c r="D88" s="100">
        <v>30</v>
      </c>
      <c r="E88" s="100">
        <v>56771.999999999993</v>
      </c>
      <c r="F88" s="100">
        <v>20</v>
      </c>
      <c r="G88" s="100">
        <v>37848</v>
      </c>
      <c r="H88" s="100">
        <v>20</v>
      </c>
      <c r="I88" s="100">
        <v>37848</v>
      </c>
      <c r="J88" s="100">
        <v>25</v>
      </c>
      <c r="K88" s="100">
        <v>47310</v>
      </c>
      <c r="L88" s="100">
        <v>7</v>
      </c>
      <c r="M88" s="100">
        <v>13246.8</v>
      </c>
      <c r="N88" s="100">
        <v>5</v>
      </c>
      <c r="O88" s="100">
        <v>9462</v>
      </c>
      <c r="P88" s="100">
        <v>9</v>
      </c>
      <c r="Q88" s="100">
        <v>17031.599999999999</v>
      </c>
      <c r="R88" s="100">
        <v>8</v>
      </c>
      <c r="S88" s="100">
        <v>15139.199999999999</v>
      </c>
      <c r="T88" s="100">
        <v>12</v>
      </c>
      <c r="U88" s="100">
        <v>22708.799999999999</v>
      </c>
      <c r="V88" s="100">
        <v>9</v>
      </c>
      <c r="W88" s="100">
        <v>17031.599999999999</v>
      </c>
      <c r="X88" s="100">
        <v>9</v>
      </c>
      <c r="Y88" s="100">
        <v>17031.599999999999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0">
        <v>0</v>
      </c>
      <c r="AH88" s="100">
        <v>0</v>
      </c>
      <c r="AI88" s="100">
        <v>0</v>
      </c>
      <c r="AJ88" s="100">
        <v>0</v>
      </c>
      <c r="AK88" s="100">
        <v>0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0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0</v>
      </c>
      <c r="BF88" s="100">
        <v>0</v>
      </c>
      <c r="BG88" s="100">
        <v>0</v>
      </c>
      <c r="BH88" s="100">
        <v>0</v>
      </c>
      <c r="BI88" s="100">
        <v>0</v>
      </c>
      <c r="BJ88" s="100">
        <v>0</v>
      </c>
      <c r="BK88" s="100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0</v>
      </c>
      <c r="BW88" s="100">
        <v>0</v>
      </c>
      <c r="BX88" s="100">
        <v>0</v>
      </c>
      <c r="BY88" s="100">
        <v>0</v>
      </c>
      <c r="BZ88" s="100">
        <v>0</v>
      </c>
      <c r="CA88" s="100">
        <v>0</v>
      </c>
      <c r="CB88" s="100">
        <v>0</v>
      </c>
      <c r="CC88" s="100">
        <v>0</v>
      </c>
      <c r="CD88" s="100">
        <v>0</v>
      </c>
      <c r="CE88" s="100">
        <v>0</v>
      </c>
      <c r="CF88" s="100">
        <v>0</v>
      </c>
      <c r="CG88" s="100">
        <v>0</v>
      </c>
      <c r="CH88" s="100">
        <v>0</v>
      </c>
      <c r="CI88" s="100">
        <v>0</v>
      </c>
      <c r="CJ88" s="100">
        <v>0</v>
      </c>
      <c r="CK88" s="100">
        <v>0</v>
      </c>
      <c r="CL88" s="100">
        <v>0</v>
      </c>
      <c r="CM88" s="100">
        <v>0</v>
      </c>
      <c r="CN88" s="100">
        <v>0</v>
      </c>
      <c r="CO88" s="100">
        <v>0</v>
      </c>
      <c r="CP88" s="100">
        <v>0</v>
      </c>
      <c r="CQ88" s="100">
        <v>0</v>
      </c>
      <c r="CR88" s="100">
        <v>0</v>
      </c>
      <c r="CS88" s="100">
        <v>0</v>
      </c>
      <c r="CT88" s="100">
        <v>0</v>
      </c>
      <c r="CU88" s="100">
        <v>0</v>
      </c>
    </row>
    <row r="89" spans="2:99">
      <c r="C89" s="99" t="s">
        <v>255</v>
      </c>
      <c r="D89" s="100">
        <v>30</v>
      </c>
      <c r="E89" s="100">
        <v>71928</v>
      </c>
      <c r="F89" s="100">
        <v>16</v>
      </c>
      <c r="G89" s="100">
        <v>38361.599999999999</v>
      </c>
      <c r="H89" s="100">
        <v>20</v>
      </c>
      <c r="I89" s="100">
        <v>47952</v>
      </c>
      <c r="J89" s="100">
        <v>27</v>
      </c>
      <c r="K89" s="100">
        <v>64735.199999999997</v>
      </c>
      <c r="L89" s="100">
        <v>6</v>
      </c>
      <c r="M89" s="100">
        <v>14385.599999999999</v>
      </c>
      <c r="N89" s="100">
        <v>5</v>
      </c>
      <c r="O89" s="100">
        <v>11988</v>
      </c>
      <c r="P89" s="100">
        <v>8</v>
      </c>
      <c r="Q89" s="100">
        <v>19180.8</v>
      </c>
      <c r="R89" s="100">
        <v>7</v>
      </c>
      <c r="S89" s="100">
        <v>16783.2</v>
      </c>
      <c r="T89" s="100">
        <v>10</v>
      </c>
      <c r="U89" s="100">
        <v>23976</v>
      </c>
      <c r="V89" s="100">
        <v>8</v>
      </c>
      <c r="W89" s="100">
        <v>19180.8</v>
      </c>
      <c r="X89" s="100">
        <v>9</v>
      </c>
      <c r="Y89" s="100">
        <v>21578.399999999998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0">
        <v>0</v>
      </c>
      <c r="AH89" s="100">
        <v>0</v>
      </c>
      <c r="AI89" s="100">
        <v>0</v>
      </c>
      <c r="AJ89" s="100">
        <v>0</v>
      </c>
      <c r="AK89" s="100">
        <v>0</v>
      </c>
      <c r="AL89" s="100">
        <v>0</v>
      </c>
      <c r="AM89" s="100">
        <v>0</v>
      </c>
      <c r="AN89" s="100">
        <v>0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0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0</v>
      </c>
      <c r="BK89" s="100">
        <v>0</v>
      </c>
      <c r="BL89" s="100">
        <v>0</v>
      </c>
      <c r="BM89" s="100">
        <v>0</v>
      </c>
      <c r="BN89" s="100">
        <v>0</v>
      </c>
      <c r="BO89" s="100">
        <v>0</v>
      </c>
      <c r="BP89" s="100">
        <v>0</v>
      </c>
      <c r="BQ89" s="100">
        <v>0</v>
      </c>
      <c r="BR89" s="100">
        <v>0</v>
      </c>
      <c r="BS89" s="100">
        <v>0</v>
      </c>
      <c r="BT89" s="100">
        <v>0</v>
      </c>
      <c r="BU89" s="100">
        <v>0</v>
      </c>
      <c r="BV89" s="100">
        <v>0</v>
      </c>
      <c r="BW89" s="100">
        <v>0</v>
      </c>
      <c r="BX89" s="100">
        <v>0</v>
      </c>
      <c r="BY89" s="100">
        <v>0</v>
      </c>
      <c r="BZ89" s="100">
        <v>0</v>
      </c>
      <c r="CA89" s="100">
        <v>0</v>
      </c>
      <c r="CB89" s="100">
        <v>0</v>
      </c>
      <c r="CC89" s="100">
        <v>0</v>
      </c>
      <c r="CD89" s="100">
        <v>0</v>
      </c>
      <c r="CE89" s="100">
        <v>0</v>
      </c>
      <c r="CF89" s="100">
        <v>0</v>
      </c>
      <c r="CG89" s="100">
        <v>0</v>
      </c>
      <c r="CH89" s="100">
        <v>0</v>
      </c>
      <c r="CI89" s="100">
        <v>0</v>
      </c>
      <c r="CJ89" s="100">
        <v>0</v>
      </c>
      <c r="CK89" s="100">
        <v>0</v>
      </c>
      <c r="CL89" s="100">
        <v>0</v>
      </c>
      <c r="CM89" s="100">
        <v>0</v>
      </c>
      <c r="CN89" s="100">
        <v>0</v>
      </c>
      <c r="CO89" s="100">
        <v>0</v>
      </c>
      <c r="CP89" s="100">
        <v>0</v>
      </c>
      <c r="CQ89" s="100">
        <v>0</v>
      </c>
      <c r="CR89" s="100">
        <v>0</v>
      </c>
      <c r="CS89" s="100">
        <v>0</v>
      </c>
      <c r="CT89" s="100">
        <v>0</v>
      </c>
      <c r="CU89" s="100">
        <v>0</v>
      </c>
    </row>
    <row r="90" spans="2:99">
      <c r="C90" s="99" t="s">
        <v>256</v>
      </c>
      <c r="D90" s="100">
        <v>30</v>
      </c>
      <c r="E90" s="100">
        <v>65916</v>
      </c>
      <c r="F90" s="100">
        <v>18</v>
      </c>
      <c r="G90" s="100">
        <v>39549.599999999999</v>
      </c>
      <c r="H90" s="100">
        <v>20</v>
      </c>
      <c r="I90" s="100">
        <v>43944</v>
      </c>
      <c r="J90" s="100">
        <v>24</v>
      </c>
      <c r="K90" s="100">
        <v>52732.799999999996</v>
      </c>
      <c r="L90" s="100">
        <v>6</v>
      </c>
      <c r="M90" s="100">
        <v>13183.199999999999</v>
      </c>
      <c r="N90" s="100">
        <v>6</v>
      </c>
      <c r="O90" s="100">
        <v>13183.199999999999</v>
      </c>
      <c r="P90" s="100">
        <v>9</v>
      </c>
      <c r="Q90" s="100">
        <v>19774.8</v>
      </c>
      <c r="R90" s="100">
        <v>7</v>
      </c>
      <c r="S90" s="100">
        <v>15380.399999999998</v>
      </c>
      <c r="T90" s="100">
        <v>12</v>
      </c>
      <c r="U90" s="100">
        <v>26366.399999999998</v>
      </c>
      <c r="V90" s="100">
        <v>10</v>
      </c>
      <c r="W90" s="100">
        <v>21972</v>
      </c>
      <c r="X90" s="100">
        <v>8</v>
      </c>
      <c r="Y90" s="100">
        <v>17577.599999999999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0">
        <v>0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  <c r="AU90" s="100">
        <v>0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0</v>
      </c>
      <c r="BK90" s="100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0</v>
      </c>
      <c r="BV90" s="100">
        <v>0</v>
      </c>
      <c r="BW90" s="100">
        <v>0</v>
      </c>
      <c r="BX90" s="100">
        <v>0</v>
      </c>
      <c r="BY90" s="100">
        <v>0</v>
      </c>
      <c r="BZ90" s="100">
        <v>0</v>
      </c>
      <c r="CA90" s="100">
        <v>0</v>
      </c>
      <c r="CB90" s="100">
        <v>0</v>
      </c>
      <c r="CC90" s="100">
        <v>0</v>
      </c>
      <c r="CD90" s="100">
        <v>0</v>
      </c>
      <c r="CE90" s="100">
        <v>0</v>
      </c>
      <c r="CF90" s="100">
        <v>0</v>
      </c>
      <c r="CG90" s="100">
        <v>0</v>
      </c>
      <c r="CH90" s="100">
        <v>0</v>
      </c>
      <c r="CI90" s="100">
        <v>0</v>
      </c>
      <c r="CJ90" s="100">
        <v>0</v>
      </c>
      <c r="CK90" s="100">
        <v>0</v>
      </c>
      <c r="CL90" s="100">
        <v>0</v>
      </c>
      <c r="CM90" s="100">
        <v>0</v>
      </c>
      <c r="CN90" s="100">
        <v>0</v>
      </c>
      <c r="CO90" s="100">
        <v>0</v>
      </c>
      <c r="CP90" s="100">
        <v>0</v>
      </c>
      <c r="CQ90" s="100">
        <v>0</v>
      </c>
      <c r="CR90" s="100">
        <v>0</v>
      </c>
      <c r="CS90" s="100">
        <v>0</v>
      </c>
      <c r="CT90" s="100">
        <v>0</v>
      </c>
      <c r="CU90" s="100">
        <v>0</v>
      </c>
    </row>
    <row r="91" spans="2:99">
      <c r="C91" s="99" t="s">
        <v>257</v>
      </c>
      <c r="D91" s="100">
        <v>28</v>
      </c>
      <c r="E91" s="100">
        <v>64310.399999999994</v>
      </c>
      <c r="F91" s="100">
        <v>18</v>
      </c>
      <c r="G91" s="100">
        <v>41342.399999999994</v>
      </c>
      <c r="H91" s="100">
        <v>20</v>
      </c>
      <c r="I91" s="100">
        <v>45935.999999999993</v>
      </c>
      <c r="J91" s="100">
        <v>24</v>
      </c>
      <c r="K91" s="100">
        <v>55123.199999999997</v>
      </c>
      <c r="L91" s="100">
        <v>7</v>
      </c>
      <c r="M91" s="100">
        <v>16077.599999999999</v>
      </c>
      <c r="N91" s="100">
        <v>5</v>
      </c>
      <c r="O91" s="100">
        <v>11483.999999999998</v>
      </c>
      <c r="P91" s="100">
        <v>9</v>
      </c>
      <c r="Q91" s="100">
        <v>20671.199999999997</v>
      </c>
      <c r="R91" s="100">
        <v>7</v>
      </c>
      <c r="S91" s="100">
        <v>16077.599999999999</v>
      </c>
      <c r="T91" s="100">
        <v>11</v>
      </c>
      <c r="U91" s="100">
        <v>25264.799999999996</v>
      </c>
      <c r="V91" s="100">
        <v>9</v>
      </c>
      <c r="W91" s="100">
        <v>20671.199999999997</v>
      </c>
      <c r="X91" s="100">
        <v>8</v>
      </c>
      <c r="Y91" s="100">
        <v>18374.399999999998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0">
        <v>0</v>
      </c>
      <c r="AH91" s="100">
        <v>0</v>
      </c>
      <c r="AI91" s="100">
        <v>0</v>
      </c>
      <c r="AJ91" s="100">
        <v>0</v>
      </c>
      <c r="AK91" s="100">
        <v>0</v>
      </c>
      <c r="AL91" s="100">
        <v>0</v>
      </c>
      <c r="AM91" s="100">
        <v>0</v>
      </c>
      <c r="AN91" s="100">
        <v>0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  <c r="AU91" s="100">
        <v>0</v>
      </c>
      <c r="AV91" s="100">
        <v>0</v>
      </c>
      <c r="AW91" s="100">
        <v>0</v>
      </c>
      <c r="AX91" s="100">
        <v>0</v>
      </c>
      <c r="AY91" s="100">
        <v>0</v>
      </c>
      <c r="AZ91" s="100">
        <v>0</v>
      </c>
      <c r="BA91" s="100">
        <v>0</v>
      </c>
      <c r="BB91" s="100">
        <v>0</v>
      </c>
      <c r="BC91" s="100">
        <v>0</v>
      </c>
      <c r="BD91" s="100">
        <v>0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0</v>
      </c>
      <c r="BK91" s="100">
        <v>0</v>
      </c>
      <c r="BL91" s="100">
        <v>0</v>
      </c>
      <c r="BM91" s="100">
        <v>0</v>
      </c>
      <c r="BN91" s="100">
        <v>0</v>
      </c>
      <c r="BO91" s="100">
        <v>0</v>
      </c>
      <c r="BP91" s="100">
        <v>0</v>
      </c>
      <c r="BQ91" s="100">
        <v>0</v>
      </c>
      <c r="BR91" s="100">
        <v>0</v>
      </c>
      <c r="BS91" s="100">
        <v>0</v>
      </c>
      <c r="BT91" s="100">
        <v>0</v>
      </c>
      <c r="BU91" s="100">
        <v>0</v>
      </c>
      <c r="BV91" s="100">
        <v>0</v>
      </c>
      <c r="BW91" s="100">
        <v>0</v>
      </c>
      <c r="BX91" s="100">
        <v>0</v>
      </c>
      <c r="BY91" s="100">
        <v>0</v>
      </c>
      <c r="BZ91" s="100">
        <v>0</v>
      </c>
      <c r="CA91" s="100">
        <v>0</v>
      </c>
      <c r="CB91" s="100">
        <v>0</v>
      </c>
      <c r="CC91" s="100">
        <v>0</v>
      </c>
      <c r="CD91" s="100">
        <v>0</v>
      </c>
      <c r="CE91" s="100">
        <v>0</v>
      </c>
      <c r="CF91" s="100">
        <v>0</v>
      </c>
      <c r="CG91" s="100">
        <v>0</v>
      </c>
      <c r="CH91" s="100">
        <v>0</v>
      </c>
      <c r="CI91" s="100">
        <v>0</v>
      </c>
      <c r="CJ91" s="100">
        <v>0</v>
      </c>
      <c r="CK91" s="100">
        <v>0</v>
      </c>
      <c r="CL91" s="100">
        <v>0</v>
      </c>
      <c r="CM91" s="100">
        <v>0</v>
      </c>
      <c r="CN91" s="100">
        <v>0</v>
      </c>
      <c r="CO91" s="100">
        <v>0</v>
      </c>
      <c r="CP91" s="100">
        <v>0</v>
      </c>
      <c r="CQ91" s="100">
        <v>0</v>
      </c>
      <c r="CR91" s="100">
        <v>0</v>
      </c>
      <c r="CS91" s="100">
        <v>0</v>
      </c>
      <c r="CT91" s="100">
        <v>0</v>
      </c>
      <c r="CU91" s="100">
        <v>0</v>
      </c>
    </row>
    <row r="92" spans="2:99">
      <c r="C92" s="99" t="s">
        <v>258</v>
      </c>
      <c r="D92" s="100">
        <v>32</v>
      </c>
      <c r="E92" s="100">
        <v>45465.599999999999</v>
      </c>
      <c r="F92" s="100">
        <v>18</v>
      </c>
      <c r="G92" s="100">
        <v>25574.399999999998</v>
      </c>
      <c r="H92" s="100">
        <v>20</v>
      </c>
      <c r="I92" s="100">
        <v>28416</v>
      </c>
      <c r="J92" s="100">
        <v>29</v>
      </c>
      <c r="K92" s="100">
        <v>41203.199999999997</v>
      </c>
      <c r="L92" s="100">
        <v>7</v>
      </c>
      <c r="M92" s="100">
        <v>9945.6</v>
      </c>
      <c r="N92" s="100">
        <v>6</v>
      </c>
      <c r="O92" s="100">
        <v>8524.7999999999993</v>
      </c>
      <c r="P92" s="100">
        <v>9</v>
      </c>
      <c r="Q92" s="100">
        <v>12787.199999999999</v>
      </c>
      <c r="R92" s="100">
        <v>8</v>
      </c>
      <c r="S92" s="100">
        <v>11366.4</v>
      </c>
      <c r="T92" s="100">
        <v>12</v>
      </c>
      <c r="U92" s="100">
        <v>17049.599999999999</v>
      </c>
      <c r="V92" s="100">
        <v>9</v>
      </c>
      <c r="W92" s="100">
        <v>12787.199999999999</v>
      </c>
      <c r="X92" s="100">
        <v>10</v>
      </c>
      <c r="Y92" s="100">
        <v>14208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0">
        <v>0</v>
      </c>
      <c r="AH92" s="100">
        <v>0</v>
      </c>
      <c r="AI92" s="100">
        <v>0</v>
      </c>
      <c r="AJ92" s="100">
        <v>0</v>
      </c>
      <c r="AK92" s="100">
        <v>0</v>
      </c>
      <c r="AL92" s="100">
        <v>0</v>
      </c>
      <c r="AM92" s="100">
        <v>0</v>
      </c>
      <c r="AN92" s="100">
        <v>0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  <c r="AU92" s="100">
        <v>0</v>
      </c>
      <c r="AV92" s="100">
        <v>0</v>
      </c>
      <c r="AW92" s="100">
        <v>0</v>
      </c>
      <c r="AX92" s="100">
        <v>0</v>
      </c>
      <c r="AY92" s="100">
        <v>0</v>
      </c>
      <c r="AZ92" s="100">
        <v>0</v>
      </c>
      <c r="BA92" s="100">
        <v>0</v>
      </c>
      <c r="BB92" s="100">
        <v>0</v>
      </c>
      <c r="BC92" s="100">
        <v>0</v>
      </c>
      <c r="BD92" s="100">
        <v>0</v>
      </c>
      <c r="BE92" s="100">
        <v>0</v>
      </c>
      <c r="BF92" s="100">
        <v>0</v>
      </c>
      <c r="BG92" s="100">
        <v>0</v>
      </c>
      <c r="BH92" s="100">
        <v>0</v>
      </c>
      <c r="BI92" s="100">
        <v>0</v>
      </c>
      <c r="BJ92" s="100">
        <v>0</v>
      </c>
      <c r="BK92" s="100">
        <v>0</v>
      </c>
      <c r="BL92" s="100">
        <v>0</v>
      </c>
      <c r="BM92" s="100">
        <v>0</v>
      </c>
      <c r="BN92" s="100">
        <v>0</v>
      </c>
      <c r="BO92" s="100">
        <v>0</v>
      </c>
      <c r="BP92" s="100">
        <v>0</v>
      </c>
      <c r="BQ92" s="100">
        <v>0</v>
      </c>
      <c r="BR92" s="100">
        <v>0</v>
      </c>
      <c r="BS92" s="100">
        <v>0</v>
      </c>
      <c r="BT92" s="100">
        <v>0</v>
      </c>
      <c r="BU92" s="100">
        <v>0</v>
      </c>
      <c r="BV92" s="100">
        <v>0</v>
      </c>
      <c r="BW92" s="100">
        <v>0</v>
      </c>
      <c r="BX92" s="100">
        <v>0</v>
      </c>
      <c r="BY92" s="100">
        <v>0</v>
      </c>
      <c r="BZ92" s="100">
        <v>0</v>
      </c>
      <c r="CA92" s="100">
        <v>0</v>
      </c>
      <c r="CB92" s="100">
        <v>0</v>
      </c>
      <c r="CC92" s="100">
        <v>0</v>
      </c>
      <c r="CD92" s="100">
        <v>0</v>
      </c>
      <c r="CE92" s="100">
        <v>0</v>
      </c>
      <c r="CF92" s="100">
        <v>0</v>
      </c>
      <c r="CG92" s="100">
        <v>0</v>
      </c>
      <c r="CH92" s="100">
        <v>0</v>
      </c>
      <c r="CI92" s="100">
        <v>0</v>
      </c>
      <c r="CJ92" s="100">
        <v>0</v>
      </c>
      <c r="CK92" s="100">
        <v>0</v>
      </c>
      <c r="CL92" s="100">
        <v>0</v>
      </c>
      <c r="CM92" s="100">
        <v>0</v>
      </c>
      <c r="CN92" s="100">
        <v>0</v>
      </c>
      <c r="CO92" s="100">
        <v>0</v>
      </c>
      <c r="CP92" s="100">
        <v>0</v>
      </c>
      <c r="CQ92" s="100">
        <v>0</v>
      </c>
      <c r="CR92" s="100">
        <v>0</v>
      </c>
      <c r="CS92" s="100">
        <v>0</v>
      </c>
      <c r="CT92" s="100">
        <v>0</v>
      </c>
      <c r="CU92" s="100">
        <v>0</v>
      </c>
    </row>
    <row r="93" spans="2:99">
      <c r="C93" s="99" t="s">
        <v>259</v>
      </c>
      <c r="D93" s="100">
        <v>28</v>
      </c>
      <c r="E93" s="100">
        <v>49627.199999999997</v>
      </c>
      <c r="F93" s="100">
        <v>20</v>
      </c>
      <c r="G93" s="100">
        <v>35448</v>
      </c>
      <c r="H93" s="100">
        <v>19</v>
      </c>
      <c r="I93" s="100">
        <v>33675.599999999999</v>
      </c>
      <c r="J93" s="100">
        <v>28</v>
      </c>
      <c r="K93" s="100">
        <v>49627.199999999997</v>
      </c>
      <c r="L93" s="100">
        <v>6</v>
      </c>
      <c r="M93" s="100">
        <v>10634.4</v>
      </c>
      <c r="N93" s="100">
        <v>5</v>
      </c>
      <c r="O93" s="100">
        <v>8862</v>
      </c>
      <c r="P93" s="100">
        <v>9</v>
      </c>
      <c r="Q93" s="100">
        <v>15951.599999999999</v>
      </c>
      <c r="R93" s="100">
        <v>8</v>
      </c>
      <c r="S93" s="100">
        <v>14179.199999999999</v>
      </c>
      <c r="T93" s="100">
        <v>13</v>
      </c>
      <c r="U93" s="100">
        <v>23041.199999999997</v>
      </c>
      <c r="V93" s="100">
        <v>10</v>
      </c>
      <c r="W93" s="100">
        <v>17724</v>
      </c>
      <c r="X93" s="100">
        <v>9</v>
      </c>
      <c r="Y93" s="100">
        <v>15951.599999999999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0">
        <v>0</v>
      </c>
      <c r="AH93" s="100">
        <v>0</v>
      </c>
      <c r="AI93" s="100">
        <v>0</v>
      </c>
      <c r="AJ93" s="100">
        <v>0</v>
      </c>
      <c r="AK93" s="100">
        <v>0</v>
      </c>
      <c r="AL93" s="100">
        <v>0</v>
      </c>
      <c r="AM93" s="100">
        <v>0</v>
      </c>
      <c r="AN93" s="100">
        <v>0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  <c r="AU93" s="100">
        <v>0</v>
      </c>
      <c r="AV93" s="100">
        <v>0</v>
      </c>
      <c r="AW93" s="100">
        <v>0</v>
      </c>
      <c r="AX93" s="100">
        <v>0</v>
      </c>
      <c r="AY93" s="100">
        <v>0</v>
      </c>
      <c r="AZ93" s="100">
        <v>0</v>
      </c>
      <c r="BA93" s="100">
        <v>0</v>
      </c>
      <c r="BB93" s="100">
        <v>0</v>
      </c>
      <c r="BC93" s="100">
        <v>0</v>
      </c>
      <c r="BD93" s="100">
        <v>0</v>
      </c>
      <c r="BE93" s="100">
        <v>0</v>
      </c>
      <c r="BF93" s="100">
        <v>0</v>
      </c>
      <c r="BG93" s="100">
        <v>0</v>
      </c>
      <c r="BH93" s="100">
        <v>0</v>
      </c>
      <c r="BI93" s="100">
        <v>0</v>
      </c>
      <c r="BJ93" s="100">
        <v>0</v>
      </c>
      <c r="BK93" s="100">
        <v>0</v>
      </c>
      <c r="BL93" s="100">
        <v>0</v>
      </c>
      <c r="BM93" s="100">
        <v>0</v>
      </c>
      <c r="BN93" s="100">
        <v>0</v>
      </c>
      <c r="BO93" s="100">
        <v>0</v>
      </c>
      <c r="BP93" s="100">
        <v>0</v>
      </c>
      <c r="BQ93" s="100">
        <v>0</v>
      </c>
      <c r="BR93" s="100">
        <v>0</v>
      </c>
      <c r="BS93" s="100">
        <v>0</v>
      </c>
      <c r="BT93" s="100">
        <v>0</v>
      </c>
      <c r="BU93" s="100">
        <v>0</v>
      </c>
      <c r="BV93" s="100">
        <v>0</v>
      </c>
      <c r="BW93" s="100">
        <v>0</v>
      </c>
      <c r="BX93" s="100">
        <v>0</v>
      </c>
      <c r="BY93" s="100">
        <v>0</v>
      </c>
      <c r="BZ93" s="100">
        <v>0</v>
      </c>
      <c r="CA93" s="100">
        <v>0</v>
      </c>
      <c r="CB93" s="100">
        <v>0</v>
      </c>
      <c r="CC93" s="100">
        <v>0</v>
      </c>
      <c r="CD93" s="100">
        <v>0</v>
      </c>
      <c r="CE93" s="100">
        <v>0</v>
      </c>
      <c r="CF93" s="100">
        <v>0</v>
      </c>
      <c r="CG93" s="100">
        <v>0</v>
      </c>
      <c r="CH93" s="100">
        <v>0</v>
      </c>
      <c r="CI93" s="100">
        <v>0</v>
      </c>
      <c r="CJ93" s="100">
        <v>0</v>
      </c>
      <c r="CK93" s="100">
        <v>0</v>
      </c>
      <c r="CL93" s="100">
        <v>0</v>
      </c>
      <c r="CM93" s="100">
        <v>0</v>
      </c>
      <c r="CN93" s="100">
        <v>0</v>
      </c>
      <c r="CO93" s="100">
        <v>0</v>
      </c>
      <c r="CP93" s="100">
        <v>0</v>
      </c>
      <c r="CQ93" s="100">
        <v>0</v>
      </c>
      <c r="CR93" s="100">
        <v>0</v>
      </c>
      <c r="CS93" s="100">
        <v>0</v>
      </c>
      <c r="CT93" s="100">
        <v>0</v>
      </c>
      <c r="CU93" s="100">
        <v>0</v>
      </c>
    </row>
    <row r="94" spans="2:99">
      <c r="C94" s="99" t="s">
        <v>260</v>
      </c>
      <c r="D94" s="100">
        <v>29</v>
      </c>
      <c r="E94" s="100">
        <v>69460.799999999988</v>
      </c>
      <c r="F94" s="100">
        <v>16</v>
      </c>
      <c r="G94" s="100">
        <v>38323.199999999997</v>
      </c>
      <c r="H94" s="100">
        <v>17</v>
      </c>
      <c r="I94" s="100">
        <v>40718.399999999994</v>
      </c>
      <c r="J94" s="100">
        <v>24</v>
      </c>
      <c r="K94" s="100">
        <v>57484.799999999996</v>
      </c>
      <c r="L94" s="100">
        <v>7</v>
      </c>
      <c r="M94" s="100">
        <v>16766.399999999998</v>
      </c>
      <c r="N94" s="100">
        <v>5</v>
      </c>
      <c r="O94" s="100">
        <v>11976</v>
      </c>
      <c r="P94" s="100">
        <v>9</v>
      </c>
      <c r="Q94" s="100">
        <v>21556.799999999999</v>
      </c>
      <c r="R94" s="100">
        <v>7</v>
      </c>
      <c r="S94" s="100">
        <v>16766.399999999998</v>
      </c>
      <c r="T94" s="100">
        <v>11</v>
      </c>
      <c r="U94" s="100">
        <v>26347.199999999997</v>
      </c>
      <c r="V94" s="100">
        <v>9</v>
      </c>
      <c r="W94" s="100">
        <v>21556.799999999999</v>
      </c>
      <c r="X94" s="100">
        <v>8</v>
      </c>
      <c r="Y94" s="100">
        <v>19161.599999999999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0">
        <v>0</v>
      </c>
      <c r="AH94" s="100">
        <v>0</v>
      </c>
      <c r="AI94" s="100">
        <v>0</v>
      </c>
      <c r="AJ94" s="100">
        <v>0</v>
      </c>
      <c r="AK94" s="100">
        <v>0</v>
      </c>
      <c r="AL94" s="100">
        <v>0</v>
      </c>
      <c r="AM94" s="100">
        <v>0</v>
      </c>
      <c r="AN94" s="100">
        <v>0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  <c r="AU94" s="100">
        <v>0</v>
      </c>
      <c r="AV94" s="100">
        <v>0</v>
      </c>
      <c r="AW94" s="100">
        <v>0</v>
      </c>
      <c r="AX94" s="100">
        <v>0</v>
      </c>
      <c r="AY94" s="100">
        <v>0</v>
      </c>
      <c r="AZ94" s="100">
        <v>0</v>
      </c>
      <c r="BA94" s="100">
        <v>0</v>
      </c>
      <c r="BB94" s="100">
        <v>0</v>
      </c>
      <c r="BC94" s="100">
        <v>0</v>
      </c>
      <c r="BD94" s="100">
        <v>0</v>
      </c>
      <c r="BE94" s="100">
        <v>0</v>
      </c>
      <c r="BF94" s="100">
        <v>0</v>
      </c>
      <c r="BG94" s="100">
        <v>0</v>
      </c>
      <c r="BH94" s="100">
        <v>0</v>
      </c>
      <c r="BI94" s="100">
        <v>0</v>
      </c>
      <c r="BJ94" s="100">
        <v>0</v>
      </c>
      <c r="BK94" s="100">
        <v>0</v>
      </c>
      <c r="BL94" s="100">
        <v>0</v>
      </c>
      <c r="BM94" s="100">
        <v>0</v>
      </c>
      <c r="BN94" s="100">
        <v>0</v>
      </c>
      <c r="BO94" s="100">
        <v>0</v>
      </c>
      <c r="BP94" s="100">
        <v>0</v>
      </c>
      <c r="BQ94" s="100">
        <v>0</v>
      </c>
      <c r="BR94" s="100">
        <v>0</v>
      </c>
      <c r="BS94" s="100">
        <v>0</v>
      </c>
      <c r="BT94" s="100">
        <v>0</v>
      </c>
      <c r="BU94" s="100">
        <v>0</v>
      </c>
      <c r="BV94" s="100">
        <v>0</v>
      </c>
      <c r="BW94" s="100">
        <v>0</v>
      </c>
      <c r="BX94" s="100">
        <v>0</v>
      </c>
      <c r="BY94" s="100">
        <v>0</v>
      </c>
      <c r="BZ94" s="100">
        <v>0</v>
      </c>
      <c r="CA94" s="100">
        <v>0</v>
      </c>
      <c r="CB94" s="100">
        <v>0</v>
      </c>
      <c r="CC94" s="100">
        <v>0</v>
      </c>
      <c r="CD94" s="100">
        <v>0</v>
      </c>
      <c r="CE94" s="100">
        <v>0</v>
      </c>
      <c r="CF94" s="100">
        <v>0</v>
      </c>
      <c r="CG94" s="100">
        <v>0</v>
      </c>
      <c r="CH94" s="100">
        <v>0</v>
      </c>
      <c r="CI94" s="100">
        <v>0</v>
      </c>
      <c r="CJ94" s="100">
        <v>0</v>
      </c>
      <c r="CK94" s="100">
        <v>0</v>
      </c>
      <c r="CL94" s="100">
        <v>0</v>
      </c>
      <c r="CM94" s="100">
        <v>0</v>
      </c>
      <c r="CN94" s="100">
        <v>0</v>
      </c>
      <c r="CO94" s="100">
        <v>0</v>
      </c>
      <c r="CP94" s="100">
        <v>0</v>
      </c>
      <c r="CQ94" s="100">
        <v>0</v>
      </c>
      <c r="CR94" s="100">
        <v>0</v>
      </c>
      <c r="CS94" s="100">
        <v>0</v>
      </c>
      <c r="CT94" s="100">
        <v>0</v>
      </c>
      <c r="CU94" s="100">
        <v>0</v>
      </c>
    </row>
    <row r="95" spans="2:99">
      <c r="B95" s="99" t="s">
        <v>132</v>
      </c>
      <c r="C95" s="99" t="s">
        <v>261</v>
      </c>
      <c r="D95" s="100">
        <v>6</v>
      </c>
      <c r="E95" s="100">
        <v>10396.799999999999</v>
      </c>
      <c r="F95" s="100">
        <v>7</v>
      </c>
      <c r="G95" s="100">
        <v>12129.6</v>
      </c>
      <c r="H95" s="100">
        <v>12</v>
      </c>
      <c r="I95" s="100">
        <v>20793.599999999999</v>
      </c>
      <c r="J95" s="100">
        <v>6</v>
      </c>
      <c r="K95" s="100">
        <v>10396.799999999999</v>
      </c>
      <c r="L95" s="100">
        <v>42</v>
      </c>
      <c r="M95" s="100">
        <v>72777.599999999991</v>
      </c>
      <c r="N95" s="100">
        <v>50</v>
      </c>
      <c r="O95" s="100">
        <v>86640</v>
      </c>
      <c r="P95" s="100">
        <v>33</v>
      </c>
      <c r="Q95" s="100">
        <v>57182.400000000001</v>
      </c>
      <c r="R95" s="100">
        <v>39</v>
      </c>
      <c r="S95" s="100">
        <v>67579.199999999997</v>
      </c>
      <c r="T95" s="100">
        <v>16</v>
      </c>
      <c r="U95" s="100">
        <v>27724.799999999999</v>
      </c>
      <c r="V95" s="100">
        <v>19</v>
      </c>
      <c r="W95" s="100">
        <v>32923.199999999997</v>
      </c>
      <c r="X95" s="100">
        <v>19</v>
      </c>
      <c r="Y95" s="100">
        <v>32923.199999999997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0">
        <v>0</v>
      </c>
      <c r="AH95" s="100">
        <v>0</v>
      </c>
      <c r="AI95" s="100">
        <v>0</v>
      </c>
      <c r="AJ95" s="100">
        <v>0</v>
      </c>
      <c r="AK95" s="100">
        <v>0</v>
      </c>
      <c r="AL95" s="100">
        <v>0</v>
      </c>
      <c r="AM95" s="100">
        <v>0</v>
      </c>
      <c r="AN95" s="100">
        <v>0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  <c r="AU95" s="100">
        <v>0</v>
      </c>
      <c r="AV95" s="100">
        <v>0</v>
      </c>
      <c r="AW95" s="100">
        <v>0</v>
      </c>
      <c r="AX95" s="100">
        <v>0</v>
      </c>
      <c r="AY95" s="100">
        <v>0</v>
      </c>
      <c r="AZ95" s="100">
        <v>0</v>
      </c>
      <c r="BA95" s="100">
        <v>0</v>
      </c>
      <c r="BB95" s="100">
        <v>0</v>
      </c>
      <c r="BC95" s="100">
        <v>0</v>
      </c>
      <c r="BD95" s="100">
        <v>0</v>
      </c>
      <c r="BE95" s="100">
        <v>0</v>
      </c>
      <c r="BF95" s="100">
        <v>0</v>
      </c>
      <c r="BG95" s="100">
        <v>0</v>
      </c>
      <c r="BH95" s="100">
        <v>0</v>
      </c>
      <c r="BI95" s="100">
        <v>0</v>
      </c>
      <c r="BJ95" s="100">
        <v>0</v>
      </c>
      <c r="BK95" s="100">
        <v>0</v>
      </c>
      <c r="BL95" s="100">
        <v>0</v>
      </c>
      <c r="BM95" s="100">
        <v>0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0</v>
      </c>
      <c r="BT95" s="100">
        <v>0</v>
      </c>
      <c r="BU95" s="100">
        <v>0</v>
      </c>
      <c r="BV95" s="100">
        <v>0</v>
      </c>
      <c r="BW95" s="100">
        <v>0</v>
      </c>
      <c r="BX95" s="100">
        <v>0</v>
      </c>
      <c r="BY95" s="100">
        <v>0</v>
      </c>
      <c r="BZ95" s="100">
        <v>0</v>
      </c>
      <c r="CA95" s="100">
        <v>0</v>
      </c>
      <c r="CB95" s="100">
        <v>0</v>
      </c>
      <c r="CC95" s="100">
        <v>0</v>
      </c>
      <c r="CD95" s="100">
        <v>0</v>
      </c>
      <c r="CE95" s="100">
        <v>0</v>
      </c>
      <c r="CF95" s="100">
        <v>0</v>
      </c>
      <c r="CG95" s="100">
        <v>0</v>
      </c>
      <c r="CH95" s="100">
        <v>0</v>
      </c>
      <c r="CI95" s="100">
        <v>0</v>
      </c>
      <c r="CJ95" s="100">
        <v>0</v>
      </c>
      <c r="CK95" s="100">
        <v>0</v>
      </c>
      <c r="CL95" s="100">
        <v>0</v>
      </c>
      <c r="CM95" s="100">
        <v>0</v>
      </c>
      <c r="CN95" s="100">
        <v>0</v>
      </c>
      <c r="CO95" s="100">
        <v>0</v>
      </c>
      <c r="CP95" s="100">
        <v>0</v>
      </c>
      <c r="CQ95" s="100">
        <v>0</v>
      </c>
      <c r="CR95" s="100">
        <v>0</v>
      </c>
      <c r="CS95" s="100">
        <v>0</v>
      </c>
      <c r="CT95" s="100">
        <v>0</v>
      </c>
      <c r="CU95" s="100">
        <v>0</v>
      </c>
    </row>
    <row r="96" spans="2:99">
      <c r="C96" s="99" t="s">
        <v>262</v>
      </c>
      <c r="D96" s="100">
        <v>6</v>
      </c>
      <c r="E96" s="100">
        <v>4939.2</v>
      </c>
      <c r="F96" s="100">
        <v>8</v>
      </c>
      <c r="G96" s="100">
        <v>6585.5999999999995</v>
      </c>
      <c r="H96" s="100">
        <v>11</v>
      </c>
      <c r="I96" s="100">
        <v>9055.1999999999989</v>
      </c>
      <c r="J96" s="100">
        <v>6</v>
      </c>
      <c r="K96" s="100">
        <v>4939.2</v>
      </c>
      <c r="L96" s="100">
        <v>55</v>
      </c>
      <c r="M96" s="100">
        <v>45275.999999999993</v>
      </c>
      <c r="N96" s="100">
        <v>54</v>
      </c>
      <c r="O96" s="100">
        <v>44452.799999999996</v>
      </c>
      <c r="P96" s="100">
        <v>39</v>
      </c>
      <c r="Q96" s="100">
        <v>32104.799999999996</v>
      </c>
      <c r="R96" s="100">
        <v>46</v>
      </c>
      <c r="S96" s="100">
        <v>37867.199999999997</v>
      </c>
      <c r="T96" s="100">
        <v>19</v>
      </c>
      <c r="U96" s="100">
        <v>15640.8</v>
      </c>
      <c r="V96" s="100">
        <v>23</v>
      </c>
      <c r="W96" s="100">
        <v>18933.599999999999</v>
      </c>
      <c r="X96" s="100">
        <v>20</v>
      </c>
      <c r="Y96" s="100">
        <v>16464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0">
        <v>0</v>
      </c>
      <c r="AH96" s="100">
        <v>0</v>
      </c>
      <c r="AI96" s="100">
        <v>0</v>
      </c>
      <c r="AJ96" s="100">
        <v>0</v>
      </c>
      <c r="AK96" s="100">
        <v>0</v>
      </c>
      <c r="AL96" s="100">
        <v>0</v>
      </c>
      <c r="AM96" s="100">
        <v>0</v>
      </c>
      <c r="AN96" s="100">
        <v>0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  <c r="AU96" s="100">
        <v>0</v>
      </c>
      <c r="AV96" s="100">
        <v>0</v>
      </c>
      <c r="AW96" s="100">
        <v>0</v>
      </c>
      <c r="AX96" s="100">
        <v>0</v>
      </c>
      <c r="AY96" s="100">
        <v>0</v>
      </c>
      <c r="AZ96" s="100">
        <v>0</v>
      </c>
      <c r="BA96" s="100">
        <v>0</v>
      </c>
      <c r="BB96" s="100">
        <v>0</v>
      </c>
      <c r="BC96" s="100">
        <v>0</v>
      </c>
      <c r="BD96" s="100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0</v>
      </c>
      <c r="BK96" s="100">
        <v>0</v>
      </c>
      <c r="BL96" s="100">
        <v>0</v>
      </c>
      <c r="BM96" s="100">
        <v>0</v>
      </c>
      <c r="BN96" s="100">
        <v>0</v>
      </c>
      <c r="BO96" s="100">
        <v>0</v>
      </c>
      <c r="BP96" s="100">
        <v>0</v>
      </c>
      <c r="BQ96" s="100">
        <v>0</v>
      </c>
      <c r="BR96" s="100">
        <v>0</v>
      </c>
      <c r="BS96" s="100">
        <v>0</v>
      </c>
      <c r="BT96" s="100">
        <v>0</v>
      </c>
      <c r="BU96" s="100">
        <v>0</v>
      </c>
      <c r="BV96" s="100">
        <v>0</v>
      </c>
      <c r="BW96" s="100">
        <v>0</v>
      </c>
      <c r="BX96" s="100">
        <v>0</v>
      </c>
      <c r="BY96" s="100">
        <v>0</v>
      </c>
      <c r="BZ96" s="100">
        <v>0</v>
      </c>
      <c r="CA96" s="100">
        <v>0</v>
      </c>
      <c r="CB96" s="100">
        <v>0</v>
      </c>
      <c r="CC96" s="100">
        <v>0</v>
      </c>
      <c r="CD96" s="100">
        <v>0</v>
      </c>
      <c r="CE96" s="100">
        <v>0</v>
      </c>
      <c r="CF96" s="100">
        <v>0</v>
      </c>
      <c r="CG96" s="100">
        <v>0</v>
      </c>
      <c r="CH96" s="100">
        <v>0</v>
      </c>
      <c r="CI96" s="100">
        <v>0</v>
      </c>
      <c r="CJ96" s="100">
        <v>0</v>
      </c>
      <c r="CK96" s="100">
        <v>0</v>
      </c>
      <c r="CL96" s="100">
        <v>0</v>
      </c>
      <c r="CM96" s="100">
        <v>0</v>
      </c>
      <c r="CN96" s="100">
        <v>0</v>
      </c>
      <c r="CO96" s="100">
        <v>0</v>
      </c>
      <c r="CP96" s="100">
        <v>0</v>
      </c>
      <c r="CQ96" s="100">
        <v>0</v>
      </c>
      <c r="CR96" s="100">
        <v>0</v>
      </c>
      <c r="CS96" s="100">
        <v>0</v>
      </c>
      <c r="CT96" s="100">
        <v>0</v>
      </c>
      <c r="CU96" s="100">
        <v>0</v>
      </c>
    </row>
    <row r="97" spans="2:99">
      <c r="C97" s="99" t="s">
        <v>263</v>
      </c>
      <c r="D97" s="100">
        <v>5</v>
      </c>
      <c r="E97" s="100">
        <v>9144</v>
      </c>
      <c r="F97" s="100">
        <v>7</v>
      </c>
      <c r="G97" s="100">
        <v>12801.6</v>
      </c>
      <c r="H97" s="100">
        <v>12</v>
      </c>
      <c r="I97" s="100">
        <v>21945.599999999999</v>
      </c>
      <c r="J97" s="100">
        <v>7</v>
      </c>
      <c r="K97" s="100">
        <v>12801.6</v>
      </c>
      <c r="L97" s="100">
        <v>45</v>
      </c>
      <c r="M97" s="100">
        <v>82296</v>
      </c>
      <c r="N97" s="100">
        <v>50</v>
      </c>
      <c r="O97" s="100">
        <v>91440</v>
      </c>
      <c r="P97" s="100">
        <v>36</v>
      </c>
      <c r="Q97" s="100">
        <v>65836.800000000003</v>
      </c>
      <c r="R97" s="100">
        <v>39</v>
      </c>
      <c r="S97" s="100">
        <v>71323.199999999997</v>
      </c>
      <c r="T97" s="100">
        <v>16</v>
      </c>
      <c r="U97" s="100">
        <v>29260.799999999999</v>
      </c>
      <c r="V97" s="100">
        <v>21</v>
      </c>
      <c r="W97" s="100">
        <v>38404.799999999996</v>
      </c>
      <c r="X97" s="100">
        <v>20</v>
      </c>
      <c r="Y97" s="100">
        <v>36576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0">
        <v>0</v>
      </c>
      <c r="AH97" s="100">
        <v>0</v>
      </c>
      <c r="AI97" s="100">
        <v>0</v>
      </c>
      <c r="AJ97" s="100">
        <v>0</v>
      </c>
      <c r="AK97" s="100">
        <v>0</v>
      </c>
      <c r="AL97" s="100">
        <v>0</v>
      </c>
      <c r="AM97" s="100">
        <v>0</v>
      </c>
      <c r="AN97" s="100">
        <v>0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  <c r="AU97" s="100">
        <v>0</v>
      </c>
      <c r="AV97" s="100">
        <v>0</v>
      </c>
      <c r="AW97" s="100">
        <v>0</v>
      </c>
      <c r="AX97" s="100">
        <v>0</v>
      </c>
      <c r="AY97" s="100">
        <v>0</v>
      </c>
      <c r="AZ97" s="100">
        <v>0</v>
      </c>
      <c r="BA97" s="100">
        <v>0</v>
      </c>
      <c r="BB97" s="100">
        <v>0</v>
      </c>
      <c r="BC97" s="100">
        <v>0</v>
      </c>
      <c r="BD97" s="100">
        <v>0</v>
      </c>
      <c r="BE97" s="100">
        <v>0</v>
      </c>
      <c r="BF97" s="100">
        <v>0</v>
      </c>
      <c r="BG97" s="100">
        <v>0</v>
      </c>
      <c r="BH97" s="100">
        <v>0</v>
      </c>
      <c r="BI97" s="100">
        <v>0</v>
      </c>
      <c r="BJ97" s="100">
        <v>0</v>
      </c>
      <c r="BK97" s="100">
        <v>0</v>
      </c>
      <c r="BL97" s="100">
        <v>0</v>
      </c>
      <c r="BM97" s="100">
        <v>0</v>
      </c>
      <c r="BN97" s="100">
        <v>0</v>
      </c>
      <c r="BO97" s="100">
        <v>0</v>
      </c>
      <c r="BP97" s="100">
        <v>0</v>
      </c>
      <c r="BQ97" s="100">
        <v>0</v>
      </c>
      <c r="BR97" s="100">
        <v>0</v>
      </c>
      <c r="BS97" s="100">
        <v>0</v>
      </c>
      <c r="BT97" s="100">
        <v>0</v>
      </c>
      <c r="BU97" s="100">
        <v>0</v>
      </c>
      <c r="BV97" s="100">
        <v>0</v>
      </c>
      <c r="BW97" s="100">
        <v>0</v>
      </c>
      <c r="BX97" s="100">
        <v>0</v>
      </c>
      <c r="BY97" s="100">
        <v>0</v>
      </c>
      <c r="BZ97" s="100">
        <v>0</v>
      </c>
      <c r="CA97" s="100">
        <v>0</v>
      </c>
      <c r="CB97" s="100">
        <v>0</v>
      </c>
      <c r="CC97" s="100">
        <v>0</v>
      </c>
      <c r="CD97" s="100">
        <v>0</v>
      </c>
      <c r="CE97" s="100">
        <v>0</v>
      </c>
      <c r="CF97" s="100">
        <v>0</v>
      </c>
      <c r="CG97" s="100">
        <v>0</v>
      </c>
      <c r="CH97" s="100">
        <v>0</v>
      </c>
      <c r="CI97" s="100">
        <v>0</v>
      </c>
      <c r="CJ97" s="100">
        <v>0</v>
      </c>
      <c r="CK97" s="100">
        <v>0</v>
      </c>
      <c r="CL97" s="100">
        <v>0</v>
      </c>
      <c r="CM97" s="100">
        <v>0</v>
      </c>
      <c r="CN97" s="100">
        <v>0</v>
      </c>
      <c r="CO97" s="100">
        <v>0</v>
      </c>
      <c r="CP97" s="100">
        <v>0</v>
      </c>
      <c r="CQ97" s="100">
        <v>0</v>
      </c>
      <c r="CR97" s="100">
        <v>0</v>
      </c>
      <c r="CS97" s="100">
        <v>0</v>
      </c>
      <c r="CT97" s="100">
        <v>0</v>
      </c>
      <c r="CU97" s="100">
        <v>0</v>
      </c>
    </row>
    <row r="98" spans="2:99">
      <c r="C98" s="99" t="s">
        <v>264</v>
      </c>
      <c r="D98" s="100">
        <v>6</v>
      </c>
      <c r="E98" s="100">
        <v>7581.5999999999995</v>
      </c>
      <c r="F98" s="100">
        <v>8</v>
      </c>
      <c r="G98" s="100">
        <v>10108.799999999999</v>
      </c>
      <c r="H98" s="100">
        <v>12</v>
      </c>
      <c r="I98" s="100">
        <v>15163.199999999999</v>
      </c>
      <c r="J98" s="100">
        <v>6</v>
      </c>
      <c r="K98" s="100">
        <v>7581.5999999999995</v>
      </c>
      <c r="L98" s="100">
        <v>47</v>
      </c>
      <c r="M98" s="100">
        <v>59389.2</v>
      </c>
      <c r="N98" s="100">
        <v>59</v>
      </c>
      <c r="O98" s="100">
        <v>74552.399999999994</v>
      </c>
      <c r="P98" s="100">
        <v>40</v>
      </c>
      <c r="Q98" s="100">
        <v>50544</v>
      </c>
      <c r="R98" s="100">
        <v>43</v>
      </c>
      <c r="S98" s="100">
        <v>54334.799999999996</v>
      </c>
      <c r="T98" s="100">
        <v>19</v>
      </c>
      <c r="U98" s="100">
        <v>24008.399999999998</v>
      </c>
      <c r="V98" s="100">
        <v>21</v>
      </c>
      <c r="W98" s="100">
        <v>26535.599999999999</v>
      </c>
      <c r="X98" s="100">
        <v>20</v>
      </c>
      <c r="Y98" s="100">
        <v>25272</v>
      </c>
      <c r="Z98" s="100">
        <v>0</v>
      </c>
      <c r="AA98" s="100">
        <v>0</v>
      </c>
      <c r="AB98" s="100">
        <v>0</v>
      </c>
      <c r="AC98" s="100">
        <v>0</v>
      </c>
      <c r="AD98" s="100">
        <v>0</v>
      </c>
      <c r="AE98" s="100">
        <v>0</v>
      </c>
      <c r="AF98" s="100">
        <v>0</v>
      </c>
      <c r="AG98" s="100">
        <v>0</v>
      </c>
      <c r="AH98" s="100">
        <v>0</v>
      </c>
      <c r="AI98" s="100">
        <v>0</v>
      </c>
      <c r="AJ98" s="100">
        <v>0</v>
      </c>
      <c r="AK98" s="100">
        <v>0</v>
      </c>
      <c r="AL98" s="100">
        <v>0</v>
      </c>
      <c r="AM98" s="100">
        <v>0</v>
      </c>
      <c r="AN98" s="100">
        <v>0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  <c r="AU98" s="100">
        <v>0</v>
      </c>
      <c r="AV98" s="100">
        <v>0</v>
      </c>
      <c r="AW98" s="100">
        <v>0</v>
      </c>
      <c r="AX98" s="100">
        <v>0</v>
      </c>
      <c r="AY98" s="100">
        <v>0</v>
      </c>
      <c r="AZ98" s="100">
        <v>0</v>
      </c>
      <c r="BA98" s="100">
        <v>0</v>
      </c>
      <c r="BB98" s="100">
        <v>0</v>
      </c>
      <c r="BC98" s="100">
        <v>0</v>
      </c>
      <c r="BD98" s="100">
        <v>0</v>
      </c>
      <c r="BE98" s="100">
        <v>0</v>
      </c>
      <c r="BF98" s="100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100">
        <v>0</v>
      </c>
      <c r="BM98" s="100">
        <v>0</v>
      </c>
      <c r="BN98" s="100">
        <v>0</v>
      </c>
      <c r="BO98" s="100">
        <v>0</v>
      </c>
      <c r="BP98" s="100">
        <v>0</v>
      </c>
      <c r="BQ98" s="100">
        <v>0</v>
      </c>
      <c r="BR98" s="100">
        <v>0</v>
      </c>
      <c r="BS98" s="100">
        <v>0</v>
      </c>
      <c r="BT98" s="100">
        <v>0</v>
      </c>
      <c r="BU98" s="100">
        <v>0</v>
      </c>
      <c r="BV98" s="100">
        <v>0</v>
      </c>
      <c r="BW98" s="100">
        <v>0</v>
      </c>
      <c r="BX98" s="100">
        <v>0</v>
      </c>
      <c r="BY98" s="100">
        <v>0</v>
      </c>
      <c r="BZ98" s="100">
        <v>0</v>
      </c>
      <c r="CA98" s="100">
        <v>0</v>
      </c>
      <c r="CB98" s="100">
        <v>0</v>
      </c>
      <c r="CC98" s="100">
        <v>0</v>
      </c>
      <c r="CD98" s="100">
        <v>0</v>
      </c>
      <c r="CE98" s="100">
        <v>0</v>
      </c>
      <c r="CF98" s="100">
        <v>0</v>
      </c>
      <c r="CG98" s="100">
        <v>0</v>
      </c>
      <c r="CH98" s="100">
        <v>0</v>
      </c>
      <c r="CI98" s="100">
        <v>0</v>
      </c>
      <c r="CJ98" s="100">
        <v>0</v>
      </c>
      <c r="CK98" s="100">
        <v>0</v>
      </c>
      <c r="CL98" s="100">
        <v>0</v>
      </c>
      <c r="CM98" s="100">
        <v>0</v>
      </c>
      <c r="CN98" s="100">
        <v>0</v>
      </c>
      <c r="CO98" s="100">
        <v>0</v>
      </c>
      <c r="CP98" s="100">
        <v>0</v>
      </c>
      <c r="CQ98" s="100">
        <v>0</v>
      </c>
      <c r="CR98" s="100">
        <v>0</v>
      </c>
      <c r="CS98" s="100">
        <v>0</v>
      </c>
      <c r="CT98" s="100">
        <v>0</v>
      </c>
      <c r="CU98" s="100">
        <v>0</v>
      </c>
    </row>
    <row r="99" spans="2:99">
      <c r="C99" s="99" t="s">
        <v>265</v>
      </c>
      <c r="D99" s="100">
        <v>4</v>
      </c>
      <c r="E99" s="100">
        <v>21926.399999999998</v>
      </c>
      <c r="F99" s="100">
        <v>5</v>
      </c>
      <c r="G99" s="100">
        <v>27407.999999999996</v>
      </c>
      <c r="H99" s="100">
        <v>9</v>
      </c>
      <c r="I99" s="100">
        <v>49334.399999999994</v>
      </c>
      <c r="J99" s="100">
        <v>4</v>
      </c>
      <c r="K99" s="100">
        <v>21926.399999999998</v>
      </c>
      <c r="L99" s="100">
        <v>25</v>
      </c>
      <c r="M99" s="100">
        <v>137040</v>
      </c>
      <c r="N99" s="100">
        <v>32</v>
      </c>
      <c r="O99" s="100">
        <v>175411.19999999998</v>
      </c>
      <c r="P99" s="100">
        <v>20</v>
      </c>
      <c r="Q99" s="100">
        <v>109631.99999999999</v>
      </c>
      <c r="R99" s="100">
        <v>22</v>
      </c>
      <c r="S99" s="100">
        <v>120595.19999999998</v>
      </c>
      <c r="T99" s="100">
        <v>10</v>
      </c>
      <c r="U99" s="100">
        <v>54815.999999999993</v>
      </c>
      <c r="V99" s="100">
        <v>15</v>
      </c>
      <c r="W99" s="100">
        <v>82223.999999999985</v>
      </c>
      <c r="X99" s="100">
        <v>13</v>
      </c>
      <c r="Y99" s="100">
        <v>71260.799999999988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  <c r="AY99" s="100">
        <v>0</v>
      </c>
      <c r="AZ99" s="100">
        <v>0</v>
      </c>
      <c r="BA99" s="100">
        <v>0</v>
      </c>
      <c r="BB99" s="100">
        <v>0</v>
      </c>
      <c r="BC99" s="100">
        <v>0</v>
      </c>
      <c r="BD99" s="100">
        <v>0</v>
      </c>
      <c r="BE99" s="100">
        <v>0</v>
      </c>
      <c r="BF99" s="100">
        <v>0</v>
      </c>
      <c r="BG99" s="100">
        <v>0</v>
      </c>
      <c r="BH99" s="100">
        <v>0</v>
      </c>
      <c r="BI99" s="100">
        <v>0</v>
      </c>
      <c r="BJ99" s="100">
        <v>0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100">
        <v>0</v>
      </c>
      <c r="BR99" s="100">
        <v>0</v>
      </c>
      <c r="BS99" s="100">
        <v>0</v>
      </c>
      <c r="BT99" s="100">
        <v>0</v>
      </c>
      <c r="BU99" s="100">
        <v>0</v>
      </c>
      <c r="BV99" s="100">
        <v>0</v>
      </c>
      <c r="BW99" s="100">
        <v>0</v>
      </c>
      <c r="BX99" s="100">
        <v>0</v>
      </c>
      <c r="BY99" s="100">
        <v>0</v>
      </c>
      <c r="BZ99" s="100">
        <v>0</v>
      </c>
      <c r="CA99" s="100">
        <v>0</v>
      </c>
      <c r="CB99" s="100">
        <v>0</v>
      </c>
      <c r="CC99" s="100">
        <v>0</v>
      </c>
      <c r="CD99" s="100">
        <v>0</v>
      </c>
      <c r="CE99" s="100">
        <v>0</v>
      </c>
      <c r="CF99" s="100">
        <v>0</v>
      </c>
      <c r="CG99" s="100">
        <v>0</v>
      </c>
      <c r="CH99" s="100">
        <v>0</v>
      </c>
      <c r="CI99" s="100">
        <v>0</v>
      </c>
      <c r="CJ99" s="100">
        <v>0</v>
      </c>
      <c r="CK99" s="100">
        <v>0</v>
      </c>
      <c r="CL99" s="100">
        <v>0</v>
      </c>
      <c r="CM99" s="100">
        <v>0</v>
      </c>
      <c r="CN99" s="100">
        <v>0</v>
      </c>
      <c r="CO99" s="100"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</row>
    <row r="100" spans="2:99">
      <c r="C100" s="99" t="s">
        <v>266</v>
      </c>
      <c r="D100" s="100">
        <v>5</v>
      </c>
      <c r="E100" s="100">
        <v>8111.9999999999991</v>
      </c>
      <c r="F100" s="100">
        <v>7</v>
      </c>
      <c r="G100" s="100">
        <v>11356.8</v>
      </c>
      <c r="H100" s="100">
        <v>11</v>
      </c>
      <c r="I100" s="100">
        <v>17846.399999999998</v>
      </c>
      <c r="J100" s="100">
        <v>6</v>
      </c>
      <c r="K100" s="100">
        <v>9734.4</v>
      </c>
      <c r="L100" s="100">
        <v>39</v>
      </c>
      <c r="M100" s="100">
        <v>63273.599999999991</v>
      </c>
      <c r="N100" s="100">
        <v>49</v>
      </c>
      <c r="O100" s="100">
        <v>79497.599999999991</v>
      </c>
      <c r="P100" s="100">
        <v>35</v>
      </c>
      <c r="Q100" s="100">
        <v>56783.999999999993</v>
      </c>
      <c r="R100" s="100">
        <v>44</v>
      </c>
      <c r="S100" s="100">
        <v>71385.599999999991</v>
      </c>
      <c r="T100" s="100">
        <v>18</v>
      </c>
      <c r="U100" s="100">
        <v>29203.199999999997</v>
      </c>
      <c r="V100" s="100">
        <v>20</v>
      </c>
      <c r="W100" s="100">
        <v>32447.999999999996</v>
      </c>
      <c r="X100" s="100">
        <v>21</v>
      </c>
      <c r="Y100" s="100">
        <v>34070.399999999994</v>
      </c>
      <c r="Z100" s="100">
        <v>0</v>
      </c>
      <c r="AA100" s="100">
        <v>0</v>
      </c>
      <c r="AB100" s="100">
        <v>0</v>
      </c>
      <c r="AC100" s="100">
        <v>0</v>
      </c>
      <c r="AD100" s="100">
        <v>0</v>
      </c>
      <c r="AE100" s="100">
        <v>0</v>
      </c>
      <c r="AF100" s="100">
        <v>0</v>
      </c>
      <c r="AG100" s="100">
        <v>0</v>
      </c>
      <c r="AH100" s="100">
        <v>0</v>
      </c>
      <c r="AI100" s="100">
        <v>0</v>
      </c>
      <c r="AJ100" s="100">
        <v>0</v>
      </c>
      <c r="AK100" s="100">
        <v>0</v>
      </c>
      <c r="AL100" s="100">
        <v>0</v>
      </c>
      <c r="AM100" s="100">
        <v>0</v>
      </c>
      <c r="AN100" s="100">
        <v>0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  <c r="AU100" s="100">
        <v>0</v>
      </c>
      <c r="AV100" s="100">
        <v>0</v>
      </c>
      <c r="AW100" s="100">
        <v>0</v>
      </c>
      <c r="AX100" s="100">
        <v>0</v>
      </c>
      <c r="AY100" s="100">
        <v>0</v>
      </c>
      <c r="AZ100" s="100">
        <v>0</v>
      </c>
      <c r="BA100" s="100">
        <v>0</v>
      </c>
      <c r="BB100" s="100">
        <v>0</v>
      </c>
      <c r="BC100" s="100">
        <v>0</v>
      </c>
      <c r="BD100" s="100">
        <v>0</v>
      </c>
      <c r="BE100" s="100">
        <v>0</v>
      </c>
      <c r="BF100" s="100">
        <v>0</v>
      </c>
      <c r="BG100" s="100">
        <v>0</v>
      </c>
      <c r="BH100" s="100">
        <v>0</v>
      </c>
      <c r="BI100" s="100">
        <v>0</v>
      </c>
      <c r="BJ100" s="100">
        <v>0</v>
      </c>
      <c r="BK100" s="100">
        <v>0</v>
      </c>
      <c r="BL100" s="100">
        <v>0</v>
      </c>
      <c r="BM100" s="100">
        <v>0</v>
      </c>
      <c r="BN100" s="100">
        <v>0</v>
      </c>
      <c r="BO100" s="100">
        <v>0</v>
      </c>
      <c r="BP100" s="100">
        <v>0</v>
      </c>
      <c r="BQ100" s="100">
        <v>0</v>
      </c>
      <c r="BR100" s="100">
        <v>0</v>
      </c>
      <c r="BS100" s="100">
        <v>0</v>
      </c>
      <c r="BT100" s="100">
        <v>0</v>
      </c>
      <c r="BU100" s="100">
        <v>0</v>
      </c>
      <c r="BV100" s="100">
        <v>0</v>
      </c>
      <c r="BW100" s="100">
        <v>0</v>
      </c>
      <c r="BX100" s="100">
        <v>0</v>
      </c>
      <c r="BY100" s="100">
        <v>0</v>
      </c>
      <c r="BZ100" s="100">
        <v>0</v>
      </c>
      <c r="CA100" s="100">
        <v>0</v>
      </c>
      <c r="CB100" s="100">
        <v>0</v>
      </c>
      <c r="CC100" s="100">
        <v>0</v>
      </c>
      <c r="CD100" s="100">
        <v>0</v>
      </c>
      <c r="CE100" s="100">
        <v>0</v>
      </c>
      <c r="CF100" s="100">
        <v>0</v>
      </c>
      <c r="CG100" s="100">
        <v>0</v>
      </c>
      <c r="CH100" s="100">
        <v>0</v>
      </c>
      <c r="CI100" s="100">
        <v>0</v>
      </c>
      <c r="CJ100" s="100">
        <v>0</v>
      </c>
      <c r="CK100" s="100">
        <v>0</v>
      </c>
      <c r="CL100" s="100">
        <v>0</v>
      </c>
      <c r="CM100" s="100">
        <v>0</v>
      </c>
      <c r="CN100" s="100">
        <v>0</v>
      </c>
      <c r="CO100" s="100">
        <v>0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</row>
    <row r="101" spans="2:99">
      <c r="C101" s="99" t="s">
        <v>267</v>
      </c>
      <c r="D101" s="100">
        <v>6</v>
      </c>
      <c r="E101" s="100">
        <v>7142.4</v>
      </c>
      <c r="F101" s="100">
        <v>8</v>
      </c>
      <c r="G101" s="100">
        <v>9523.1999999999989</v>
      </c>
      <c r="H101" s="100">
        <v>11</v>
      </c>
      <c r="I101" s="100">
        <v>13094.399999999998</v>
      </c>
      <c r="J101" s="100">
        <v>7</v>
      </c>
      <c r="K101" s="100">
        <v>8332.7999999999993</v>
      </c>
      <c r="L101" s="100">
        <v>45</v>
      </c>
      <c r="M101" s="100">
        <v>53567.999999999993</v>
      </c>
      <c r="N101" s="100">
        <v>50</v>
      </c>
      <c r="O101" s="100">
        <v>59519.999999999993</v>
      </c>
      <c r="P101" s="100">
        <v>37</v>
      </c>
      <c r="Q101" s="100">
        <v>44044.799999999996</v>
      </c>
      <c r="R101" s="100">
        <v>47</v>
      </c>
      <c r="S101" s="100">
        <v>55948.799999999996</v>
      </c>
      <c r="T101" s="100">
        <v>19</v>
      </c>
      <c r="U101" s="100">
        <v>22617.599999999999</v>
      </c>
      <c r="V101" s="100">
        <v>20</v>
      </c>
      <c r="W101" s="100">
        <v>23807.999999999996</v>
      </c>
      <c r="X101" s="100">
        <v>19</v>
      </c>
      <c r="Y101" s="100">
        <v>22617.599999999999</v>
      </c>
      <c r="Z101" s="100">
        <v>0</v>
      </c>
      <c r="AA101" s="100">
        <v>0</v>
      </c>
      <c r="AB101" s="100">
        <v>0</v>
      </c>
      <c r="AC101" s="100">
        <v>0</v>
      </c>
      <c r="AD101" s="100">
        <v>0</v>
      </c>
      <c r="AE101" s="100">
        <v>0</v>
      </c>
      <c r="AF101" s="100">
        <v>0</v>
      </c>
      <c r="AG101" s="100">
        <v>0</v>
      </c>
      <c r="AH101" s="100">
        <v>0</v>
      </c>
      <c r="AI101" s="100">
        <v>0</v>
      </c>
      <c r="AJ101" s="100">
        <v>0</v>
      </c>
      <c r="AK101" s="100">
        <v>0</v>
      </c>
      <c r="AL101" s="100">
        <v>0</v>
      </c>
      <c r="AM101" s="100">
        <v>0</v>
      </c>
      <c r="AN101" s="100">
        <v>0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100">
        <v>0</v>
      </c>
      <c r="BG101" s="100">
        <v>0</v>
      </c>
      <c r="BH101" s="100">
        <v>0</v>
      </c>
      <c r="BI101" s="100">
        <v>0</v>
      </c>
      <c r="BJ101" s="100">
        <v>0</v>
      </c>
      <c r="BK101" s="100">
        <v>0</v>
      </c>
      <c r="BL101" s="100">
        <v>0</v>
      </c>
      <c r="BM101" s="100">
        <v>0</v>
      </c>
      <c r="BN101" s="100">
        <v>0</v>
      </c>
      <c r="BO101" s="100">
        <v>0</v>
      </c>
      <c r="BP101" s="100">
        <v>0</v>
      </c>
      <c r="BQ101" s="100">
        <v>0</v>
      </c>
      <c r="BR101" s="100">
        <v>0</v>
      </c>
      <c r="BS101" s="100">
        <v>0</v>
      </c>
      <c r="BT101" s="100">
        <v>0</v>
      </c>
      <c r="BU101" s="100">
        <v>0</v>
      </c>
      <c r="BV101" s="100">
        <v>0</v>
      </c>
      <c r="BW101" s="100">
        <v>0</v>
      </c>
      <c r="BX101" s="100">
        <v>0</v>
      </c>
      <c r="BY101" s="100">
        <v>0</v>
      </c>
      <c r="BZ101" s="100">
        <v>0</v>
      </c>
      <c r="CA101" s="100">
        <v>0</v>
      </c>
      <c r="CB101" s="100">
        <v>0</v>
      </c>
      <c r="CC101" s="100">
        <v>0</v>
      </c>
      <c r="CD101" s="100">
        <v>0</v>
      </c>
      <c r="CE101" s="100">
        <v>0</v>
      </c>
      <c r="CF101" s="100">
        <v>0</v>
      </c>
      <c r="CG101" s="100">
        <v>0</v>
      </c>
      <c r="CH101" s="100">
        <v>0</v>
      </c>
      <c r="CI101" s="100">
        <v>0</v>
      </c>
      <c r="CJ101" s="100">
        <v>0</v>
      </c>
      <c r="CK101" s="100">
        <v>0</v>
      </c>
      <c r="CL101" s="100">
        <v>0</v>
      </c>
      <c r="CM101" s="100">
        <v>0</v>
      </c>
      <c r="CN101" s="100">
        <v>0</v>
      </c>
      <c r="CO101" s="100">
        <v>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</row>
    <row r="102" spans="2:99">
      <c r="C102" s="99" t="s">
        <v>268</v>
      </c>
      <c r="D102" s="100">
        <v>6</v>
      </c>
      <c r="E102" s="100">
        <v>11635.199999999999</v>
      </c>
      <c r="F102" s="100">
        <v>7</v>
      </c>
      <c r="G102" s="100">
        <v>13574.399999999998</v>
      </c>
      <c r="H102" s="100">
        <v>11</v>
      </c>
      <c r="I102" s="100">
        <v>21331.199999999997</v>
      </c>
      <c r="J102" s="100">
        <v>6</v>
      </c>
      <c r="K102" s="100">
        <v>11635.199999999999</v>
      </c>
      <c r="L102" s="100">
        <v>45</v>
      </c>
      <c r="M102" s="100">
        <v>87263.999999999985</v>
      </c>
      <c r="N102" s="100">
        <v>49</v>
      </c>
      <c r="O102" s="100">
        <v>95020.799999999988</v>
      </c>
      <c r="P102" s="100">
        <v>33</v>
      </c>
      <c r="Q102" s="100">
        <v>63993.599999999991</v>
      </c>
      <c r="R102" s="100">
        <v>40</v>
      </c>
      <c r="S102" s="100">
        <v>77568</v>
      </c>
      <c r="T102" s="100">
        <v>16</v>
      </c>
      <c r="U102" s="100">
        <v>31027.199999999997</v>
      </c>
      <c r="V102" s="100">
        <v>19</v>
      </c>
      <c r="W102" s="100">
        <v>36844.799999999996</v>
      </c>
      <c r="X102" s="100">
        <v>19</v>
      </c>
      <c r="Y102" s="100">
        <v>36844.799999999996</v>
      </c>
      <c r="Z102" s="100">
        <v>0</v>
      </c>
      <c r="AA102" s="100">
        <v>0</v>
      </c>
      <c r="AB102" s="100">
        <v>0</v>
      </c>
      <c r="AC102" s="100">
        <v>0</v>
      </c>
      <c r="AD102" s="100">
        <v>0</v>
      </c>
      <c r="AE102" s="100">
        <v>0</v>
      </c>
      <c r="AF102" s="100">
        <v>0</v>
      </c>
      <c r="AG102" s="100">
        <v>0</v>
      </c>
      <c r="AH102" s="100">
        <v>0</v>
      </c>
      <c r="AI102" s="100">
        <v>0</v>
      </c>
      <c r="AJ102" s="100">
        <v>0</v>
      </c>
      <c r="AK102" s="100">
        <v>0</v>
      </c>
      <c r="AL102" s="100">
        <v>0</v>
      </c>
      <c r="AM102" s="100">
        <v>0</v>
      </c>
      <c r="AN102" s="100">
        <v>0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  <c r="AU102" s="100">
        <v>0</v>
      </c>
      <c r="AV102" s="100">
        <v>0</v>
      </c>
      <c r="AW102" s="100">
        <v>0</v>
      </c>
      <c r="AX102" s="100">
        <v>0</v>
      </c>
      <c r="AY102" s="100">
        <v>0</v>
      </c>
      <c r="AZ102" s="100">
        <v>0</v>
      </c>
      <c r="BA102" s="100">
        <v>0</v>
      </c>
      <c r="BB102" s="100">
        <v>0</v>
      </c>
      <c r="BC102" s="100">
        <v>0</v>
      </c>
      <c r="BD102" s="100">
        <v>0</v>
      </c>
      <c r="BE102" s="100">
        <v>0</v>
      </c>
      <c r="BF102" s="100">
        <v>0</v>
      </c>
      <c r="BG102" s="100">
        <v>0</v>
      </c>
      <c r="BH102" s="100">
        <v>0</v>
      </c>
      <c r="BI102" s="100">
        <v>0</v>
      </c>
      <c r="BJ102" s="100">
        <v>0</v>
      </c>
      <c r="BK102" s="100">
        <v>0</v>
      </c>
      <c r="BL102" s="100">
        <v>0</v>
      </c>
      <c r="BM102" s="100">
        <v>0</v>
      </c>
      <c r="BN102" s="100">
        <v>0</v>
      </c>
      <c r="BO102" s="100">
        <v>0</v>
      </c>
      <c r="BP102" s="100">
        <v>0</v>
      </c>
      <c r="BQ102" s="100">
        <v>0</v>
      </c>
      <c r="BR102" s="100">
        <v>0</v>
      </c>
      <c r="BS102" s="100">
        <v>0</v>
      </c>
      <c r="BT102" s="100">
        <v>0</v>
      </c>
      <c r="BU102" s="100">
        <v>0</v>
      </c>
      <c r="BV102" s="100">
        <v>0</v>
      </c>
      <c r="BW102" s="100">
        <v>0</v>
      </c>
      <c r="BX102" s="100">
        <v>0</v>
      </c>
      <c r="BY102" s="100">
        <v>0</v>
      </c>
      <c r="BZ102" s="100">
        <v>0</v>
      </c>
      <c r="CA102" s="100">
        <v>0</v>
      </c>
      <c r="CB102" s="100">
        <v>0</v>
      </c>
      <c r="CC102" s="100">
        <v>0</v>
      </c>
      <c r="CD102" s="100">
        <v>0</v>
      </c>
      <c r="CE102" s="100">
        <v>0</v>
      </c>
      <c r="CF102" s="100">
        <v>0</v>
      </c>
      <c r="CG102" s="100">
        <v>0</v>
      </c>
      <c r="CH102" s="100">
        <v>0</v>
      </c>
      <c r="CI102" s="100">
        <v>0</v>
      </c>
      <c r="CJ102" s="100">
        <v>0</v>
      </c>
      <c r="CK102" s="100">
        <v>0</v>
      </c>
      <c r="CL102" s="100">
        <v>0</v>
      </c>
      <c r="CM102" s="100">
        <v>0</v>
      </c>
      <c r="CN102" s="100">
        <v>0</v>
      </c>
      <c r="CO102" s="100">
        <v>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</row>
    <row r="103" spans="2:99">
      <c r="C103" s="99" t="s">
        <v>269</v>
      </c>
      <c r="D103" s="100">
        <v>6</v>
      </c>
      <c r="E103" s="100">
        <v>12168</v>
      </c>
      <c r="F103" s="100">
        <v>7</v>
      </c>
      <c r="G103" s="100">
        <v>14196</v>
      </c>
      <c r="H103" s="100">
        <v>10</v>
      </c>
      <c r="I103" s="100">
        <v>20280</v>
      </c>
      <c r="J103" s="100">
        <v>6</v>
      </c>
      <c r="K103" s="100">
        <v>12168</v>
      </c>
      <c r="L103" s="100">
        <v>38</v>
      </c>
      <c r="M103" s="100">
        <v>77064</v>
      </c>
      <c r="N103" s="100">
        <v>46</v>
      </c>
      <c r="O103" s="100">
        <v>93288</v>
      </c>
      <c r="P103" s="100">
        <v>35</v>
      </c>
      <c r="Q103" s="100">
        <v>70980</v>
      </c>
      <c r="R103" s="100">
        <v>37</v>
      </c>
      <c r="S103" s="100">
        <v>75036</v>
      </c>
      <c r="T103" s="100">
        <v>16</v>
      </c>
      <c r="U103" s="100">
        <v>32448</v>
      </c>
      <c r="V103" s="100">
        <v>20</v>
      </c>
      <c r="W103" s="100">
        <v>40560</v>
      </c>
      <c r="X103" s="100">
        <v>20</v>
      </c>
      <c r="Y103" s="100">
        <v>40560</v>
      </c>
      <c r="Z103" s="100">
        <v>0</v>
      </c>
      <c r="AA103" s="100">
        <v>0</v>
      </c>
      <c r="AB103" s="100">
        <v>0</v>
      </c>
      <c r="AC103" s="100">
        <v>0</v>
      </c>
      <c r="AD103" s="100">
        <v>0</v>
      </c>
      <c r="AE103" s="100">
        <v>0</v>
      </c>
      <c r="AF103" s="100">
        <v>0</v>
      </c>
      <c r="AG103" s="100">
        <v>0</v>
      </c>
      <c r="AH103" s="100">
        <v>0</v>
      </c>
      <c r="AI103" s="100">
        <v>0</v>
      </c>
      <c r="AJ103" s="100">
        <v>0</v>
      </c>
      <c r="AK103" s="100">
        <v>0</v>
      </c>
      <c r="AL103" s="100">
        <v>0</v>
      </c>
      <c r="AM103" s="100">
        <v>0</v>
      </c>
      <c r="AN103" s="100">
        <v>0</v>
      </c>
      <c r="AO103" s="100">
        <v>0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  <c r="AU103" s="100">
        <v>0</v>
      </c>
      <c r="AV103" s="100">
        <v>0</v>
      </c>
      <c r="AW103" s="100">
        <v>0</v>
      </c>
      <c r="AX103" s="100">
        <v>0</v>
      </c>
      <c r="AY103" s="100">
        <v>0</v>
      </c>
      <c r="AZ103" s="100">
        <v>0</v>
      </c>
      <c r="BA103" s="100">
        <v>0</v>
      </c>
      <c r="BB103" s="100">
        <v>0</v>
      </c>
      <c r="BC103" s="100">
        <v>0</v>
      </c>
      <c r="BD103" s="100">
        <v>0</v>
      </c>
      <c r="BE103" s="100">
        <v>0</v>
      </c>
      <c r="BF103" s="100">
        <v>0</v>
      </c>
      <c r="BG103" s="100">
        <v>0</v>
      </c>
      <c r="BH103" s="100">
        <v>0</v>
      </c>
      <c r="BI103" s="100">
        <v>0</v>
      </c>
      <c r="BJ103" s="100">
        <v>0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100">
        <v>0</v>
      </c>
      <c r="BR103" s="100">
        <v>0</v>
      </c>
      <c r="BS103" s="100">
        <v>0</v>
      </c>
      <c r="BT103" s="100">
        <v>0</v>
      </c>
      <c r="BU103" s="100">
        <v>0</v>
      </c>
      <c r="BV103" s="100">
        <v>0</v>
      </c>
      <c r="BW103" s="100">
        <v>0</v>
      </c>
      <c r="BX103" s="100">
        <v>0</v>
      </c>
      <c r="BY103" s="100">
        <v>0</v>
      </c>
      <c r="BZ103" s="100">
        <v>0</v>
      </c>
      <c r="CA103" s="100">
        <v>0</v>
      </c>
      <c r="CB103" s="100">
        <v>0</v>
      </c>
      <c r="CC103" s="100">
        <v>0</v>
      </c>
      <c r="CD103" s="100">
        <v>0</v>
      </c>
      <c r="CE103" s="100">
        <v>0</v>
      </c>
      <c r="CF103" s="100">
        <v>0</v>
      </c>
      <c r="CG103" s="100">
        <v>0</v>
      </c>
      <c r="CH103" s="100">
        <v>0</v>
      </c>
      <c r="CI103" s="100">
        <v>0</v>
      </c>
      <c r="CJ103" s="100">
        <v>0</v>
      </c>
      <c r="CK103" s="100">
        <v>0</v>
      </c>
      <c r="CL103" s="100">
        <v>0</v>
      </c>
      <c r="CM103" s="100">
        <v>0</v>
      </c>
      <c r="CN103" s="100">
        <v>0</v>
      </c>
      <c r="CO103" s="100"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</row>
    <row r="104" spans="2:99">
      <c r="C104" s="99" t="s">
        <v>270</v>
      </c>
      <c r="D104" s="100">
        <v>6</v>
      </c>
      <c r="E104" s="100">
        <v>12434.400000000001</v>
      </c>
      <c r="F104" s="100">
        <v>7</v>
      </c>
      <c r="G104" s="100">
        <v>14506.800000000001</v>
      </c>
      <c r="H104" s="100">
        <v>11</v>
      </c>
      <c r="I104" s="100">
        <v>22796.400000000001</v>
      </c>
      <c r="J104" s="100">
        <v>6</v>
      </c>
      <c r="K104" s="100">
        <v>12434.400000000001</v>
      </c>
      <c r="L104" s="100">
        <v>42</v>
      </c>
      <c r="M104" s="100">
        <v>87040.8</v>
      </c>
      <c r="N104" s="100">
        <v>43</v>
      </c>
      <c r="O104" s="100">
        <v>89113.2</v>
      </c>
      <c r="P104" s="100">
        <v>31</v>
      </c>
      <c r="Q104" s="100">
        <v>64244.4</v>
      </c>
      <c r="R104" s="100">
        <v>36</v>
      </c>
      <c r="S104" s="100">
        <v>74606.400000000009</v>
      </c>
      <c r="T104" s="100">
        <v>17</v>
      </c>
      <c r="U104" s="100">
        <v>35230.800000000003</v>
      </c>
      <c r="V104" s="100">
        <v>22</v>
      </c>
      <c r="W104" s="100">
        <v>45592.800000000003</v>
      </c>
      <c r="X104" s="100">
        <v>17</v>
      </c>
      <c r="Y104" s="100">
        <v>35230.800000000003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  <c r="AY104" s="100">
        <v>0</v>
      </c>
      <c r="AZ104" s="100">
        <v>0</v>
      </c>
      <c r="BA104" s="100">
        <v>0</v>
      </c>
      <c r="BB104" s="100">
        <v>0</v>
      </c>
      <c r="BC104" s="100">
        <v>0</v>
      </c>
      <c r="BD104" s="100">
        <v>0</v>
      </c>
      <c r="BE104" s="100">
        <v>0</v>
      </c>
      <c r="BF104" s="100">
        <v>0</v>
      </c>
      <c r="BG104" s="100">
        <v>0</v>
      </c>
      <c r="BH104" s="100">
        <v>0</v>
      </c>
      <c r="BI104" s="100">
        <v>0</v>
      </c>
      <c r="BJ104" s="100">
        <v>0</v>
      </c>
      <c r="BK104" s="100">
        <v>0</v>
      </c>
      <c r="BL104" s="100">
        <v>0</v>
      </c>
      <c r="BM104" s="100">
        <v>0</v>
      </c>
      <c r="BN104" s="100">
        <v>0</v>
      </c>
      <c r="BO104" s="100">
        <v>0</v>
      </c>
      <c r="BP104" s="100">
        <v>0</v>
      </c>
      <c r="BQ104" s="100">
        <v>0</v>
      </c>
      <c r="BR104" s="100">
        <v>0</v>
      </c>
      <c r="BS104" s="100">
        <v>0</v>
      </c>
      <c r="BT104" s="100">
        <v>0</v>
      </c>
      <c r="BU104" s="100">
        <v>0</v>
      </c>
      <c r="BV104" s="100">
        <v>0</v>
      </c>
      <c r="BW104" s="100">
        <v>0</v>
      </c>
      <c r="BX104" s="100">
        <v>0</v>
      </c>
      <c r="BY104" s="100">
        <v>0</v>
      </c>
      <c r="BZ104" s="100">
        <v>0</v>
      </c>
      <c r="CA104" s="100">
        <v>0</v>
      </c>
      <c r="CB104" s="100">
        <v>0</v>
      </c>
      <c r="CC104" s="100">
        <v>0</v>
      </c>
      <c r="CD104" s="100">
        <v>0</v>
      </c>
      <c r="CE104" s="100">
        <v>0</v>
      </c>
      <c r="CF104" s="100">
        <v>0</v>
      </c>
      <c r="CG104" s="100">
        <v>0</v>
      </c>
      <c r="CH104" s="100">
        <v>0</v>
      </c>
      <c r="CI104" s="100">
        <v>0</v>
      </c>
      <c r="CJ104" s="100">
        <v>0</v>
      </c>
      <c r="CK104" s="100">
        <v>0</v>
      </c>
      <c r="CL104" s="100">
        <v>0</v>
      </c>
      <c r="CM104" s="100">
        <v>0</v>
      </c>
      <c r="CN104" s="100">
        <v>0</v>
      </c>
      <c r="CO104" s="100">
        <v>0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</row>
    <row r="105" spans="2:99">
      <c r="C105" s="99" t="s">
        <v>271</v>
      </c>
      <c r="D105" s="100">
        <v>6</v>
      </c>
      <c r="E105" s="100">
        <v>11988</v>
      </c>
      <c r="F105" s="100">
        <v>7</v>
      </c>
      <c r="G105" s="100">
        <v>13986</v>
      </c>
      <c r="H105" s="100">
        <v>10</v>
      </c>
      <c r="I105" s="100">
        <v>19980</v>
      </c>
      <c r="J105" s="100">
        <v>6</v>
      </c>
      <c r="K105" s="100">
        <v>11988</v>
      </c>
      <c r="L105" s="100">
        <v>41</v>
      </c>
      <c r="M105" s="100">
        <v>81918</v>
      </c>
      <c r="N105" s="100">
        <v>49</v>
      </c>
      <c r="O105" s="100">
        <v>97902</v>
      </c>
      <c r="P105" s="100">
        <v>34</v>
      </c>
      <c r="Q105" s="100">
        <v>67932</v>
      </c>
      <c r="R105" s="100">
        <v>41</v>
      </c>
      <c r="S105" s="100">
        <v>81918</v>
      </c>
      <c r="T105" s="100">
        <v>15</v>
      </c>
      <c r="U105" s="100">
        <v>29970</v>
      </c>
      <c r="V105" s="100">
        <v>21</v>
      </c>
      <c r="W105" s="100">
        <v>41958</v>
      </c>
      <c r="X105" s="100">
        <v>18</v>
      </c>
      <c r="Y105" s="100">
        <v>35964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  <c r="AY105" s="100">
        <v>0</v>
      </c>
      <c r="AZ105" s="100">
        <v>0</v>
      </c>
      <c r="BA105" s="100">
        <v>0</v>
      </c>
      <c r="BB105" s="100">
        <v>0</v>
      </c>
      <c r="BC105" s="100">
        <v>0</v>
      </c>
      <c r="BD105" s="100">
        <v>0</v>
      </c>
      <c r="BE105" s="100">
        <v>0</v>
      </c>
      <c r="BF105" s="100">
        <v>0</v>
      </c>
      <c r="BG105" s="100">
        <v>0</v>
      </c>
      <c r="BH105" s="100">
        <v>0</v>
      </c>
      <c r="BI105" s="100">
        <v>0</v>
      </c>
      <c r="BJ105" s="100">
        <v>0</v>
      </c>
      <c r="BK105" s="100">
        <v>0</v>
      </c>
      <c r="BL105" s="100">
        <v>0</v>
      </c>
      <c r="BM105" s="100">
        <v>0</v>
      </c>
      <c r="BN105" s="100">
        <v>0</v>
      </c>
      <c r="BO105" s="100">
        <v>0</v>
      </c>
      <c r="BP105" s="100">
        <v>0</v>
      </c>
      <c r="BQ105" s="100">
        <v>0</v>
      </c>
      <c r="BR105" s="100">
        <v>0</v>
      </c>
      <c r="BS105" s="100">
        <v>0</v>
      </c>
      <c r="BT105" s="100">
        <v>0</v>
      </c>
      <c r="BU105" s="100">
        <v>0</v>
      </c>
      <c r="BV105" s="100">
        <v>0</v>
      </c>
      <c r="BW105" s="100">
        <v>0</v>
      </c>
      <c r="BX105" s="100">
        <v>0</v>
      </c>
      <c r="BY105" s="100">
        <v>0</v>
      </c>
      <c r="BZ105" s="100">
        <v>0</v>
      </c>
      <c r="CA105" s="100">
        <v>0</v>
      </c>
      <c r="CB105" s="100">
        <v>0</v>
      </c>
      <c r="CC105" s="100">
        <v>0</v>
      </c>
      <c r="CD105" s="100">
        <v>0</v>
      </c>
      <c r="CE105" s="100">
        <v>0</v>
      </c>
      <c r="CF105" s="100">
        <v>0</v>
      </c>
      <c r="CG105" s="100">
        <v>0</v>
      </c>
      <c r="CH105" s="100">
        <v>0</v>
      </c>
      <c r="CI105" s="100">
        <v>0</v>
      </c>
      <c r="CJ105" s="100">
        <v>0</v>
      </c>
      <c r="CK105" s="100">
        <v>0</v>
      </c>
      <c r="CL105" s="100">
        <v>0</v>
      </c>
      <c r="CM105" s="100">
        <v>0</v>
      </c>
      <c r="CN105" s="100">
        <v>0</v>
      </c>
      <c r="CO105" s="100">
        <v>0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625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836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116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779</v>
      </c>
      <c r="E112" s="100">
        <f>SUM(L$49:L$70)+SUM(N$49:N$70)+SUM(P$49:P$70)+SUM(R$49:R$70)</f>
        <v>484</v>
      </c>
      <c r="F112" s="100">
        <f>SUM(T$49:T$70)+SUM(V$49:V$70)+SUM(X$49:X$70)+SUM(Z$49:Z$70)</f>
        <v>40</v>
      </c>
      <c r="G112" s="100">
        <f>SUM(AB$49:AB$70)+SUM(AD$49:AD$70)+SUM(AF$49:AF$70)+SUM(AH$49:AH$70)</f>
        <v>0</v>
      </c>
      <c r="H112" s="100">
        <f>SUM(AJ$49:AJ$70)+SUM(AL$49:AL$70)+SUM(AN$49:AN$70)+SUM(AP$49:AP$70)</f>
        <v>0</v>
      </c>
      <c r="I112" s="100">
        <f>SUM(AR$49:AR$70)+SUM(AT$49:AT$70)+SUM(AV$49:AV$70)+SUM(AX$49:AX$70)</f>
        <v>0</v>
      </c>
      <c r="J112" s="100">
        <f>SUM(AZ$49:AZ$70)+SUM(BB$49:BB$70)+SUM(BD$49:BD$70)+SUM(BF$49:BF$70)</f>
        <v>0</v>
      </c>
      <c r="K112" s="100">
        <f>SUM(BH$49:BH$70)+SUM(BJ$49:BJ$70)+SUM(BL$49:BL$70)+SUM(BN$49:BN$70)</f>
        <v>0</v>
      </c>
      <c r="L112" s="100">
        <f>SUM(BP$49:BP$70)+SUM(BR$49:BR$70)+SUM(BT$49:BT$70)+SUM(BV$49:BV$70)</f>
        <v>0</v>
      </c>
      <c r="M112" s="100">
        <f>SUM(BX$49:BX$70)+SUM(BZ$49:BZ$70)+SUM(CB$49:CB$70)+SUM(CD$49:CD$70)</f>
        <v>0</v>
      </c>
      <c r="N112" s="100">
        <f>SUM(CF$49:CF$70)+SUM(CH$49:CH$70)+SUM(CJ$49:CJ$70)+SUM(CL$49:CL$70)</f>
        <v>0</v>
      </c>
      <c r="O112" s="100">
        <f>SUM(CN$49:CN$70)+SUM(CP$49:CP$70)+SUM(CR$49:CR$70)+SUM(CT$49:CT$70)</f>
        <v>0</v>
      </c>
    </row>
    <row r="113" spans="2:15">
      <c r="C113" s="99" t="s">
        <v>130</v>
      </c>
      <c r="D113" s="100">
        <f>SUM(D$71:D$86)+SUM(F$71:F$86)+SUM(H$71:H$86)+SUM(J$71:J$86)</f>
        <v>184</v>
      </c>
      <c r="E113" s="100">
        <f>SUM(L$71:L$86)+SUM(N$71:N$86)+SUM(P$71:P$86)+SUM(R$71:R$86)</f>
        <v>321</v>
      </c>
      <c r="F113" s="100">
        <f>SUM(T$71:T$86)+SUM(V$71:V$86)+SUM(X$71:X$86)+SUM(Z$71:Z$86)</f>
        <v>218</v>
      </c>
      <c r="G113" s="100">
        <f>SUM(AB$71:AB$86)+SUM(AD$71:AD$86)+SUM(AF$71:AF$86)+SUM(AH$71:AH$86)</f>
        <v>0</v>
      </c>
      <c r="H113" s="100">
        <f>SUM(AJ$71:AJ$86)+SUM(AL$71:AL$86)+SUM(AN$71:AN$86)+SUM(AP$71:AP$86)</f>
        <v>0</v>
      </c>
      <c r="I113" s="100">
        <f>SUM(AR$71:AR$86)+SUM(AT$71:AT$86)+SUM(AV$71:AV$86)+SUM(AX$71:AX$86)</f>
        <v>0</v>
      </c>
      <c r="J113" s="100">
        <f>SUM(AZ$71:AZ$86)+SUM(BB$71:BB$86)+SUM(BD$71:BD$86)+SUM(BF$71:BF$86)</f>
        <v>0</v>
      </c>
      <c r="K113" s="100">
        <f>SUM(BH$71:BH$86)+SUM(BJ$71:BJ$86)+SUM(BL$71:BL$86)+SUM(BN$71:BN$86)</f>
        <v>0</v>
      </c>
      <c r="L113" s="100">
        <f>SUM(BP$71:BP$86)+SUM(BR$71:BR$86)+SUM(BT$71:BT$86)+SUM(BV$71:BV$86)</f>
        <v>0</v>
      </c>
      <c r="M113" s="100">
        <f>SUM(BX$71:BX$86)+SUM(BZ$71:BZ$86)+SUM(CB$71:CB$86)+SUM(CD$71:CD$86)</f>
        <v>0</v>
      </c>
      <c r="N113" s="100">
        <f>SUM(CF$71:CF$86)+SUM(CH$71:CH$86)+SUM(CJ$71:CJ$86)+SUM(CL$71:CL$86)</f>
        <v>0</v>
      </c>
      <c r="O113" s="100">
        <f>SUM(CN$71:CN$86)+SUM(CP$71:CP$86)+SUM(CR$71:CR$86)+SUM(CT$71:CT$86)</f>
        <v>0</v>
      </c>
    </row>
    <row r="114" spans="2:15">
      <c r="C114" s="99" t="s">
        <v>131</v>
      </c>
      <c r="D114" s="100">
        <f>SUM(D$87:D$94)+SUM(F$87:F$94)+SUM(H$87:H$94)+SUM(J$87:J$94)</f>
        <v>744</v>
      </c>
      <c r="E114" s="100">
        <f>SUM(L$87:L$94)+SUM(N$87:N$94)+SUM(P$87:P$94)+SUM(R$87:R$94)</f>
        <v>226</v>
      </c>
      <c r="F114" s="100">
        <f>SUM(T$87:T$94)+SUM(V$87:V$94)+SUM(X$87:X$94)+SUM(Z$87:Z$94)</f>
        <v>235</v>
      </c>
      <c r="G114" s="100">
        <f>SUM(AB$87:AB$94)+SUM(AD$87:AD$94)+SUM(AF$87:AF$94)+SUM(AH$87:AH$94)</f>
        <v>0</v>
      </c>
      <c r="H114" s="100">
        <f>SUM(AJ$87:AJ$94)+SUM(AL$87:AL$94)+SUM(AN$87:AN$94)+SUM(AP$87:AP$94)</f>
        <v>0</v>
      </c>
      <c r="I114" s="100">
        <f>SUM(AR$87:AR$94)+SUM(AT$87:AT$94)+SUM(AV$87:AV$94)+SUM(AX$87:AX$94)</f>
        <v>0</v>
      </c>
      <c r="J114" s="100">
        <f>SUM(AZ$87:AZ$94)+SUM(BB$87:BB$94)+SUM(BD$87:BD$94)+SUM(BF$87:BF$94)</f>
        <v>0</v>
      </c>
      <c r="K114" s="100">
        <f>SUM(BH$87:BH$94)+SUM(BJ$87:BJ$94)+SUM(BL$87:BL$94)+SUM(BN$87:BN$94)</f>
        <v>0</v>
      </c>
      <c r="L114" s="100">
        <f>SUM(BP$87:BP$94)+SUM(BR$87:BR$94)+SUM(BT$87:BT$94)+SUM(BV$87:BV$94)</f>
        <v>0</v>
      </c>
      <c r="M114" s="100">
        <f>SUM(BX$87:BX$94)+SUM(BZ$87:BZ$94)+SUM(CB$87:CB$94)+SUM(CD$87:CD$94)</f>
        <v>0</v>
      </c>
      <c r="N114" s="100">
        <f>SUM(CF$87:CF$94)+SUM(CH$87:CH$94)+SUM(CJ$87:CJ$94)+SUM(CL$87:CL$94)</f>
        <v>0</v>
      </c>
      <c r="O114" s="100">
        <f>SUM(CN$87:CN$94)+SUM(CP$87:CP$94)+SUM(CR$87:CR$94)+SUM(CT$87:CT$94)</f>
        <v>0</v>
      </c>
    </row>
    <row r="115" spans="2:15">
      <c r="C115" s="99" t="s">
        <v>132</v>
      </c>
      <c r="D115" s="100">
        <f>SUM(D$95:D$105)+SUM(F$95:F$105)+SUM(H$95:H$105)+SUM(J$95:J$105)</f>
        <v>326</v>
      </c>
      <c r="E115" s="100">
        <f>SUM(L$95:L$105)+SUM(N$95:N$105)+SUM(P$95:P$105)+SUM(R$95:R$105)</f>
        <v>1802</v>
      </c>
      <c r="F115" s="100">
        <f>SUM(T$95:T$105)+SUM(V$95:V$105)+SUM(X$95:X$105)+SUM(Z$95:Z$105)</f>
        <v>608</v>
      </c>
      <c r="G115" s="100">
        <f>SUM(AB$95:AB$105)+SUM(AD$95:AD$105)+SUM(AF$95:AF$105)+SUM(AH$95:AH$105)</f>
        <v>0</v>
      </c>
      <c r="H115" s="100">
        <f>SUM(AJ$95:AJ$105)+SUM(AL$95:AL$105)+SUM(AN$95:AN$105)+SUM(AP$95:AP$105)</f>
        <v>0</v>
      </c>
      <c r="I115" s="100">
        <f>SUM(AR$95:AR$105)+SUM(AT$95:AT$105)+SUM(AV$95:AV$105)+SUM(AX$95:AX$105)</f>
        <v>0</v>
      </c>
      <c r="J115" s="100">
        <f>SUM(AZ$95:AZ$105)+SUM(BB$95:BB$105)+SUM(BD$95:BD$105)+SUM(BF$95:BF$105)</f>
        <v>0</v>
      </c>
      <c r="K115" s="100">
        <f>SUM(BH$95:BH$105)+SUM(BJ$95:BJ$105)+SUM(BL$95:BL$105)+SUM(BN$95:BN$105)</f>
        <v>0</v>
      </c>
      <c r="L115" s="100">
        <f>SUM(BP$95:BP$105)+SUM(BR$95:BR$105)+SUM(BT$95:BT$105)+SUM(BV$95:BV$105)</f>
        <v>0</v>
      </c>
      <c r="M115" s="100">
        <f>SUM(BX$95:BX$105)+SUM(BZ$95:BZ$105)+SUM(CB$95:CB$105)+SUM(CD$95:CD$105)</f>
        <v>0</v>
      </c>
      <c r="N115" s="100">
        <f>SUM(CF$95:CF$105)+SUM(CH$95:CH$105)+SUM(CJ$95:CJ$105)+SUM(CL$95:CL$105)</f>
        <v>0</v>
      </c>
      <c r="O115" s="100">
        <f>SUM(CN$95:CN$105)+SUM(CP$95:CP$105)+SUM(CR$95:CR$105)+SUM(CT$95:CT$105)</f>
        <v>0</v>
      </c>
    </row>
    <row r="116" spans="2:15">
      <c r="C116" s="99" t="s">
        <v>278</v>
      </c>
      <c r="D116" s="100">
        <f t="shared" ref="D116:O116" si="0">SUM(D$109:D$115)</f>
        <v>3610</v>
      </c>
      <c r="E116" s="100">
        <f t="shared" si="0"/>
        <v>2833</v>
      </c>
      <c r="F116" s="100">
        <f t="shared" si="0"/>
        <v>1101</v>
      </c>
      <c r="G116" s="100">
        <f t="shared" si="0"/>
        <v>0</v>
      </c>
      <c r="H116" s="100">
        <f t="shared" si="0"/>
        <v>0</v>
      </c>
      <c r="I116" s="100">
        <f t="shared" si="0"/>
        <v>0</v>
      </c>
      <c r="J116" s="100">
        <f t="shared" si="0"/>
        <v>0</v>
      </c>
      <c r="K116" s="100">
        <f t="shared" si="0"/>
        <v>0</v>
      </c>
      <c r="L116" s="100">
        <f t="shared" si="0"/>
        <v>0</v>
      </c>
      <c r="M116" s="100">
        <f t="shared" si="0"/>
        <v>0</v>
      </c>
      <c r="N116" s="100">
        <f t="shared" si="0"/>
        <v>0</v>
      </c>
      <c r="O116" s="100">
        <f t="shared" si="0"/>
        <v>0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2051700.3223780361</v>
      </c>
      <c r="E120" s="100">
        <f>E109*pricing!E6*2000</f>
        <v>0</v>
      </c>
      <c r="F120" s="100">
        <f>F109*pricing!F6*2000</f>
        <v>0</v>
      </c>
      <c r="G120" s="100">
        <f>G109*pricing!G6*2000</f>
        <v>0</v>
      </c>
      <c r="H120" s="100">
        <f>H109*pricing!H6*2000</f>
        <v>0</v>
      </c>
      <c r="I120" s="100">
        <f>I109*pricing!I6*2000</f>
        <v>0</v>
      </c>
      <c r="J120" s="100">
        <f>J109*pricing!J6*2000</f>
        <v>0</v>
      </c>
      <c r="K120" s="100">
        <f>K109*pricing!K6*2000</f>
        <v>0</v>
      </c>
      <c r="L120" s="100">
        <f>L109*pricing!L6*2000</f>
        <v>0</v>
      </c>
      <c r="M120" s="100">
        <f>M109*pricing!M6*2000</f>
        <v>0</v>
      </c>
      <c r="N120" s="100">
        <f>N109*pricing!N6*2000</f>
        <v>0</v>
      </c>
      <c r="O120" s="100">
        <f>O109*pricing!O6*2000</f>
        <v>0</v>
      </c>
    </row>
    <row r="121" spans="2:15">
      <c r="C121" s="99" t="s">
        <v>127</v>
      </c>
      <c r="D121" s="100">
        <f>D110*pricing!D7*2000</f>
        <v>3223721.1642993335</v>
      </c>
      <c r="E121" s="100">
        <f>E110*pricing!E7*2000</f>
        <v>0</v>
      </c>
      <c r="F121" s="100">
        <f>F110*pricing!F7*2000</f>
        <v>0</v>
      </c>
      <c r="G121" s="100">
        <f>G110*pricing!G7*2000</f>
        <v>0</v>
      </c>
      <c r="H121" s="100">
        <f>H110*pricing!H7*2000</f>
        <v>0</v>
      </c>
      <c r="I121" s="100">
        <f>I110*pricing!I7*2000</f>
        <v>0</v>
      </c>
      <c r="J121" s="100">
        <f>J110*pricing!J7*2000</f>
        <v>0</v>
      </c>
      <c r="K121" s="100">
        <f>K110*pricing!K7*2000</f>
        <v>0</v>
      </c>
      <c r="L121" s="100">
        <f>L110*pricing!L7*2000</f>
        <v>0</v>
      </c>
      <c r="M121" s="100">
        <f>M110*pricing!M7*2000</f>
        <v>0</v>
      </c>
      <c r="N121" s="100">
        <f>N110*pricing!N7*2000</f>
        <v>0</v>
      </c>
      <c r="O121" s="100">
        <f>O110*pricing!O7*2000</f>
        <v>0</v>
      </c>
    </row>
    <row r="122" spans="2:15">
      <c r="C122" s="99" t="s">
        <v>128</v>
      </c>
      <c r="D122" s="100">
        <f>D111*pricing!D8*2000</f>
        <v>723695.18909833406</v>
      </c>
      <c r="E122" s="100">
        <f>E111*pricing!E8*2000</f>
        <v>0</v>
      </c>
      <c r="F122" s="100">
        <f>F111*pricing!F8*2000</f>
        <v>0</v>
      </c>
      <c r="G122" s="100">
        <f>G111*pricing!G8*2000</f>
        <v>0</v>
      </c>
      <c r="H122" s="100">
        <f>H111*pricing!H8*2000</f>
        <v>0</v>
      </c>
      <c r="I122" s="100">
        <f>I111*pricing!I8*2000</f>
        <v>0</v>
      </c>
      <c r="J122" s="100">
        <f>J111*pricing!J8*2000</f>
        <v>0</v>
      </c>
      <c r="K122" s="100">
        <f>K111*pricing!K8*2000</f>
        <v>0</v>
      </c>
      <c r="L122" s="100">
        <f>L111*pricing!L8*2000</f>
        <v>0</v>
      </c>
      <c r="M122" s="100">
        <f>M111*pricing!M8*2000</f>
        <v>0</v>
      </c>
      <c r="N122" s="100">
        <f>N111*pricing!N8*2000</f>
        <v>0</v>
      </c>
      <c r="O122" s="100">
        <f>O111*pricing!O8*2000</f>
        <v>0</v>
      </c>
    </row>
    <row r="123" spans="2:15">
      <c r="C123" s="99" t="s">
        <v>129</v>
      </c>
      <c r="D123" s="100">
        <f>D112*pricing!D9*2000</f>
        <v>2795030.3361010961</v>
      </c>
      <c r="E123" s="100">
        <f>E112*pricing!E9*2000</f>
        <v>1230061.9778349048</v>
      </c>
      <c r="F123" s="100">
        <f>F112*pricing!F9*2000</f>
        <v>251266.8667833744</v>
      </c>
      <c r="G123" s="100">
        <f>G112*pricing!G9*2000</f>
        <v>0</v>
      </c>
      <c r="H123" s="100">
        <f>H112*pricing!H9*2000</f>
        <v>0</v>
      </c>
      <c r="I123" s="100">
        <f>I112*pricing!I9*2000</f>
        <v>0</v>
      </c>
      <c r="J123" s="100">
        <f>J112*pricing!J9*2000</f>
        <v>0</v>
      </c>
      <c r="K123" s="100">
        <f>K112*pricing!K9*2000</f>
        <v>0</v>
      </c>
      <c r="L123" s="100">
        <f>L112*pricing!L9*2000</f>
        <v>0</v>
      </c>
      <c r="M123" s="100">
        <f>M112*pricing!M9*2000</f>
        <v>0</v>
      </c>
      <c r="N123" s="100">
        <f>N112*pricing!N9*2000</f>
        <v>0</v>
      </c>
      <c r="O123" s="100">
        <f>O112*pricing!O9*2000</f>
        <v>0</v>
      </c>
    </row>
    <row r="124" spans="2:15">
      <c r="C124" s="99" t="s">
        <v>130</v>
      </c>
      <c r="D124" s="100">
        <f>D113*pricing!D10*2000</f>
        <v>1318317.218954945</v>
      </c>
      <c r="E124" s="100">
        <f>E113*pricing!E10*2000</f>
        <v>1854554.2621342617</v>
      </c>
      <c r="F124" s="100">
        <f>F113*pricing!F10*2000</f>
        <v>1339078.0339100354</v>
      </c>
      <c r="G124" s="100">
        <f>G113*pricing!G10*2000</f>
        <v>0</v>
      </c>
      <c r="H124" s="100">
        <f>H113*pricing!H10*2000</f>
        <v>0</v>
      </c>
      <c r="I124" s="100">
        <f>I113*pricing!I10*2000</f>
        <v>0</v>
      </c>
      <c r="J124" s="100">
        <f>J113*pricing!J10*2000</f>
        <v>0</v>
      </c>
      <c r="K124" s="100">
        <f>K113*pricing!K10*2000</f>
        <v>0</v>
      </c>
      <c r="L124" s="100">
        <f>L113*pricing!L10*2000</f>
        <v>0</v>
      </c>
      <c r="M124" s="100">
        <f>M113*pricing!M10*2000</f>
        <v>0</v>
      </c>
      <c r="N124" s="100">
        <f>N113*pricing!N10*2000</f>
        <v>0</v>
      </c>
      <c r="O124" s="100">
        <f>O113*pricing!O10*2000</f>
        <v>0</v>
      </c>
    </row>
    <row r="125" spans="2:15">
      <c r="C125" s="99" t="s">
        <v>131</v>
      </c>
      <c r="D125" s="100">
        <f>D114*pricing!D11*2000</f>
        <v>2326357.9729710715</v>
      </c>
      <c r="E125" s="100">
        <f>E114*pricing!E11*2000</f>
        <v>1277122.7113493343</v>
      </c>
      <c r="F125" s="100">
        <f>F114*pricing!F11*2000</f>
        <v>1140270.6424097645</v>
      </c>
      <c r="G125" s="100">
        <f>G114*pricing!G11*2000</f>
        <v>0</v>
      </c>
      <c r="H125" s="100">
        <f>H114*pricing!H11*2000</f>
        <v>0</v>
      </c>
      <c r="I125" s="100">
        <f>I114*pricing!I11*2000</f>
        <v>0</v>
      </c>
      <c r="J125" s="100">
        <f>J114*pricing!J11*2000</f>
        <v>0</v>
      </c>
      <c r="K125" s="100">
        <f>K114*pricing!K11*2000</f>
        <v>0</v>
      </c>
      <c r="L125" s="100">
        <f>L114*pricing!L11*2000</f>
        <v>0</v>
      </c>
      <c r="M125" s="100">
        <f>M114*pricing!M11*2000</f>
        <v>0</v>
      </c>
      <c r="N125" s="100">
        <f>N114*pricing!N11*2000</f>
        <v>0</v>
      </c>
      <c r="O125" s="100">
        <f>O114*pricing!O11*2000</f>
        <v>0</v>
      </c>
    </row>
    <row r="126" spans="2:15">
      <c r="C126" s="99" t="s">
        <v>132</v>
      </c>
      <c r="D126" s="100">
        <f>D115*pricing!D12*2000</f>
        <v>1680016.3835560326</v>
      </c>
      <c r="E126" s="100">
        <f>E115*pricing!E12*2000</f>
        <v>4341666.8490025457</v>
      </c>
      <c r="F126" s="100">
        <f>F115*pricing!F12*2000</f>
        <v>2180782.7024384285</v>
      </c>
      <c r="G126" s="100">
        <f>G115*pricing!G12*2000</f>
        <v>0</v>
      </c>
      <c r="H126" s="100">
        <f>H115*pricing!H12*2000</f>
        <v>0</v>
      </c>
      <c r="I126" s="100">
        <f>I115*pricing!I12*2000</f>
        <v>0</v>
      </c>
      <c r="J126" s="100">
        <f>J115*pricing!J12*2000</f>
        <v>0</v>
      </c>
      <c r="K126" s="100">
        <f>K115*pricing!K12*2000</f>
        <v>0</v>
      </c>
      <c r="L126" s="100">
        <f>L115*pricing!L12*2000</f>
        <v>0</v>
      </c>
      <c r="M126" s="100">
        <f>M115*pricing!M12*2000</f>
        <v>0</v>
      </c>
      <c r="N126" s="100">
        <f>N115*pricing!N12*2000</f>
        <v>0</v>
      </c>
      <c r="O126" s="100">
        <f>O115*pricing!O12*2000</f>
        <v>0</v>
      </c>
    </row>
    <row r="127" spans="2:15">
      <c r="C127" s="99" t="s">
        <v>278</v>
      </c>
      <c r="D127" s="100">
        <f t="shared" ref="D127:O127" si="1">SUM(D$120:D$126)</f>
        <v>14118838.587358849</v>
      </c>
      <c r="E127" s="100">
        <f t="shared" si="1"/>
        <v>8703405.8003210463</v>
      </c>
      <c r="F127" s="100">
        <f t="shared" si="1"/>
        <v>4911398.2455416024</v>
      </c>
      <c r="G127" s="100">
        <f t="shared" si="1"/>
        <v>0</v>
      </c>
      <c r="H127" s="100">
        <f t="shared" si="1"/>
        <v>0</v>
      </c>
      <c r="I127" s="100">
        <f t="shared" si="1"/>
        <v>0</v>
      </c>
      <c r="J127" s="100">
        <f t="shared" si="1"/>
        <v>0</v>
      </c>
      <c r="K127" s="100">
        <f t="shared" si="1"/>
        <v>0</v>
      </c>
      <c r="L127" s="100">
        <f t="shared" si="1"/>
        <v>0</v>
      </c>
      <c r="M127" s="100">
        <f t="shared" si="1"/>
        <v>0</v>
      </c>
      <c r="N127" s="100">
        <f t="shared" si="1"/>
        <v>0</v>
      </c>
      <c r="O127" s="100">
        <f t="shared" si="1"/>
        <v>0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314593.19999999995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356326.79999999993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121288.80000000002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686041.20000000007</v>
      </c>
      <c r="E134" s="106">
        <f>SUM(M$49:M$70)+SUM(O$49:O$70)+SUM(Q$49:Q$70)+SUM(S$49:S$70)</f>
        <v>533397.6</v>
      </c>
      <c r="F134" s="106">
        <f>SUM(U$49:U$70)+SUM(W$49:W$70)+SUM(Y$49:Y$70)+SUM(AA$49:AA$70)</f>
        <v>44056.800000000003</v>
      </c>
      <c r="G134" s="106">
        <f>SUM(AC$49:AC$70)+SUM(AE$49:AE$70)+SUM(AG$49:AG$70)+SUM(AI$49:AI$70)</f>
        <v>0</v>
      </c>
      <c r="H134" s="106">
        <f>SUM(AK$49:AK$70)+SUM(AM$49:AM$70)+SUM(AO$49:AO$70)+SUM(AQ$49:AQ$70)</f>
        <v>0</v>
      </c>
      <c r="I134" s="106">
        <f>SUM(AS$49:AS$70)+SUM(AU$49:AU$70)+SUM(AW$49:AW$70)+SUM(AY$49:AY$70)</f>
        <v>0</v>
      </c>
      <c r="J134" s="106">
        <f>SUM(BA$49:BA$70)+SUM(BC$49:BC$70)+SUM(BE$49:BE$70)+SUM(BG$49:BG$70)</f>
        <v>0</v>
      </c>
      <c r="K134" s="106">
        <f>SUM(BI$49:BI$70)+SUM(BK$49:BK$70)+SUM(BM$49:BM$70)+SUM(BO$49:BO$70)</f>
        <v>0</v>
      </c>
      <c r="L134" s="106">
        <f>SUM(BQ$49:BQ$70)+SUM(BS$49:BS$70)+SUM(BU$49:BU$70)+SUM(BW$49:BW$70)</f>
        <v>0</v>
      </c>
      <c r="M134" s="106">
        <f>SUM(BY$49:BY$70)+SUM(CA$49:CA$70)+SUM(CC$49:CC$70)+SUM(CE$49:CE$70)</f>
        <v>0</v>
      </c>
      <c r="N134" s="106">
        <f>SUM(CG$49:CG$70)+SUM(CI$49:CI$70)+SUM(CK$49:CK$70)+SUM(CM$49:CM$70)</f>
        <v>0</v>
      </c>
      <c r="O134" s="106">
        <f>SUM(CO$49:CO$70)+SUM(CQ$49:CQ$70)+SUM(CS$49:CS$70)+SUM(CU$49:CU$70)</f>
        <v>0</v>
      </c>
    </row>
    <row r="135" spans="2:15">
      <c r="C135" s="105" t="s">
        <v>130</v>
      </c>
      <c r="D135" s="106">
        <f>SUM(E$71:E$86)+SUM(G$71:G$86)+SUM(I$71:I$86)+SUM(K$71:K$86)</f>
        <v>102831.59999999999</v>
      </c>
      <c r="E135" s="106">
        <f>SUM(M$71:M$86)+SUM(O$71:O$86)+SUM(Q$71:Q$86)+SUM(S$71:S$86)</f>
        <v>178276.8</v>
      </c>
      <c r="F135" s="106">
        <f>SUM(U$71:U$86)+SUM(W$71:W$86)+SUM(Y$71:Y$86)+SUM(AA$71:AA$86)</f>
        <v>121324.79999999999</v>
      </c>
      <c r="G135" s="106">
        <f>SUM(AC$71:AC$86)+SUM(AE$71:AE$86)+SUM(AG$71:AG$86)+SUM(AI$71:AI$86)</f>
        <v>0</v>
      </c>
      <c r="H135" s="106">
        <f>SUM(AK$71:AK$86)+SUM(AM$71:AM$86)+SUM(AO$71:AO$86)+SUM(AQ$71:AQ$86)</f>
        <v>0</v>
      </c>
      <c r="I135" s="106">
        <f>SUM(AS$71:AS$86)+SUM(AU$71:AU$86)+SUM(AW$71:AW$86)+SUM(AY$71:AY$86)</f>
        <v>0</v>
      </c>
      <c r="J135" s="106">
        <f>SUM(BA$71:BA$86)+SUM(BC$71:BC$86)+SUM(BE$71:BE$86)+SUM(BG$71:BG$86)</f>
        <v>0</v>
      </c>
      <c r="K135" s="106">
        <f>SUM(BI$71:BI$86)+SUM(BK$71:BK$86)+SUM(BM$71:BM$86)+SUM(BO$71:BO$86)</f>
        <v>0</v>
      </c>
      <c r="L135" s="106">
        <f>SUM(BQ$71:BQ$86)+SUM(BS$71:BS$86)+SUM(BU$71:BU$86)+SUM(BW$71:BW$86)</f>
        <v>0</v>
      </c>
      <c r="M135" s="106">
        <f>SUM(BY$71:BY$86)+SUM(CA$71:CA$86)+SUM(CC$71:CC$86)+SUM(CE$71:CE$86)</f>
        <v>0</v>
      </c>
      <c r="N135" s="106">
        <f>SUM(CG$71:CG$86)+SUM(CI$71:CI$86)+SUM(CK$71:CK$86)+SUM(CM$71:CM$86)</f>
        <v>0</v>
      </c>
      <c r="O135" s="106">
        <f>SUM(CO$71:CO$86)+SUM(CQ$71:CQ$86)+SUM(CS$71:CS$86)+SUM(CU$71:CU$86)</f>
        <v>0</v>
      </c>
    </row>
    <row r="136" spans="2:15">
      <c r="C136" s="105" t="s">
        <v>131</v>
      </c>
      <c r="D136" s="106">
        <f>SUM(E$87:E$94)+SUM(G$87:G$94)+SUM(I$87:I$94)+SUM(K$87:K$94)</f>
        <v>1510384.7999999998</v>
      </c>
      <c r="E136" s="106">
        <f>SUM(M$87:M$94)+SUM(O$87:O$94)+SUM(Q$87:Q$94)+SUM(S$87:S$94)</f>
        <v>459055.19999999995</v>
      </c>
      <c r="F136" s="106">
        <f>SUM(U$87:U$94)+SUM(W$87:W$94)+SUM(Y$87:Y$94)+SUM(AA$87:AA$94)</f>
        <v>476250</v>
      </c>
      <c r="G136" s="106">
        <f>SUM(AC$87:AC$94)+SUM(AE$87:AE$94)+SUM(AG$87:AG$94)+SUM(AI$87:AI$94)</f>
        <v>0</v>
      </c>
      <c r="H136" s="106">
        <f>SUM(AK$87:AK$94)+SUM(AM$87:AM$94)+SUM(AO$87:AO$94)+SUM(AQ$87:AQ$94)</f>
        <v>0</v>
      </c>
      <c r="I136" s="106">
        <f>SUM(AS$87:AS$94)+SUM(AU$87:AU$94)+SUM(AW$87:AW$94)+SUM(AY$87:AY$94)</f>
        <v>0</v>
      </c>
      <c r="J136" s="106">
        <f>SUM(BA$87:BA$94)+SUM(BC$87:BC$94)+SUM(BE$87:BE$94)+SUM(BG$87:BG$94)</f>
        <v>0</v>
      </c>
      <c r="K136" s="106">
        <f>SUM(BI$87:BI$94)+SUM(BK$87:BK$94)+SUM(BM$87:BM$94)+SUM(BO$87:BO$94)</f>
        <v>0</v>
      </c>
      <c r="L136" s="106">
        <f>SUM(BQ$87:BQ$94)+SUM(BS$87:BS$94)+SUM(BU$87:BU$94)+SUM(BW$87:BW$94)</f>
        <v>0</v>
      </c>
      <c r="M136" s="106">
        <f>SUM(BY$87:BY$94)+SUM(CA$87:CA$94)+SUM(CC$87:CC$94)+SUM(CE$87:CE$94)</f>
        <v>0</v>
      </c>
      <c r="N136" s="106">
        <f>SUM(CG$87:CG$94)+SUM(CI$87:CI$94)+SUM(CK$87:CK$94)+SUM(CM$87:CM$94)</f>
        <v>0</v>
      </c>
      <c r="O136" s="106">
        <f>SUM(CO$87:CO$94)+SUM(CQ$87:CQ$94)+SUM(CS$87:CS$94)+SUM(CU$87:CU$94)</f>
        <v>0</v>
      </c>
    </row>
    <row r="137" spans="2:15">
      <c r="C137" s="105" t="s">
        <v>132</v>
      </c>
      <c r="D137" s="106">
        <f>SUM(E$95:E$105)+SUM(G$95:G$105)+SUM(I$95:I$105)+SUM(K$95:K$105)</f>
        <v>619203.6</v>
      </c>
      <c r="E137" s="106">
        <f>SUM(M$95:M$105)+SUM(O$95:O$105)+SUM(Q$95:Q$105)+SUM(S$95:S$105)</f>
        <v>3305186.3999999994</v>
      </c>
      <c r="F137" s="106">
        <f>SUM(U$95:U$105)+SUM(W$95:W$105)+SUM(Y$95:Y$105)+SUM(AA$95:AA$105)</f>
        <v>1139964</v>
      </c>
      <c r="G137" s="106">
        <f>SUM(AC$95:AC$105)+SUM(AE$95:AE$105)+SUM(AG$95:AG$105)+SUM(AI$95:AI$105)</f>
        <v>0</v>
      </c>
      <c r="H137" s="106">
        <f>SUM(AK$95:AK$105)+SUM(AM$95:AM$105)+SUM(AO$95:AO$105)+SUM(AQ$95:AQ$105)</f>
        <v>0</v>
      </c>
      <c r="I137" s="106">
        <f>SUM(AS$95:AS$105)+SUM(AU$95:AU$105)+SUM(AW$95:AW$105)+SUM(AY$95:AY$105)</f>
        <v>0</v>
      </c>
      <c r="J137" s="106">
        <f>SUM(BA$95:BA$105)+SUM(BC$95:BC$105)+SUM(BE$95:BE$105)+SUM(BG$95:BG$105)</f>
        <v>0</v>
      </c>
      <c r="K137" s="106">
        <f>SUM(BI$95:BI$105)+SUM(BK$95:BK$105)+SUM(BM$95:BM$105)+SUM(BO$95:BO$105)</f>
        <v>0</v>
      </c>
      <c r="L137" s="106">
        <f>SUM(BQ$95:BQ$105)+SUM(BS$95:BS$105)+SUM(BU$95:BU$105)+SUM(BW$95:BW$105)</f>
        <v>0</v>
      </c>
      <c r="M137" s="106">
        <f>SUM(BY$95:BY$105)+SUM(CA$95:CA$105)+SUM(CC$95:CC$105)+SUM(CE$95:CE$105)</f>
        <v>0</v>
      </c>
      <c r="N137" s="106">
        <f>SUM(CG$95:CG$105)+SUM(CI$95:CI$105)+SUM(CK$95:CK$105)+SUM(CM$95:CM$105)</f>
        <v>0</v>
      </c>
      <c r="O137" s="106">
        <f>SUM(CO$95:CO$105)+SUM(CQ$95:CQ$105)+SUM(CS$95:CS$105)+SUM(CU$95:CU$105)</f>
        <v>0</v>
      </c>
    </row>
    <row r="138" spans="2:15">
      <c r="C138" s="105" t="s">
        <v>278</v>
      </c>
      <c r="D138" s="100">
        <f t="shared" ref="D138:O138" si="2">SUM(D$131:D$137)</f>
        <v>3710670</v>
      </c>
      <c r="E138" s="100">
        <f t="shared" si="2"/>
        <v>4475915.9999999991</v>
      </c>
      <c r="F138" s="100">
        <f t="shared" si="2"/>
        <v>1781595.6</v>
      </c>
      <c r="G138" s="100">
        <f t="shared" si="2"/>
        <v>0</v>
      </c>
      <c r="H138" s="100">
        <f t="shared" si="2"/>
        <v>0</v>
      </c>
      <c r="I138" s="100">
        <f t="shared" si="2"/>
        <v>0</v>
      </c>
      <c r="J138" s="100">
        <f t="shared" si="2"/>
        <v>0</v>
      </c>
      <c r="K138" s="100">
        <f t="shared" si="2"/>
        <v>0</v>
      </c>
      <c r="L138" s="100">
        <f t="shared" si="2"/>
        <v>0</v>
      </c>
      <c r="M138" s="100">
        <f t="shared" si="2"/>
        <v>0</v>
      </c>
      <c r="N138" s="100">
        <f t="shared" si="2"/>
        <v>0</v>
      </c>
      <c r="O138" s="100">
        <f t="shared" si="2"/>
        <v>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42</v>
      </c>
      <c r="E6" s="100">
        <v>24292.799999999999</v>
      </c>
      <c r="F6" s="100">
        <v>26.495287349668843</v>
      </c>
      <c r="G6" s="100">
        <v>15324.874203048457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42</v>
      </c>
      <c r="E7" s="100">
        <v>33112.799999999996</v>
      </c>
      <c r="F7" s="100">
        <v>30.441393976215267</v>
      </c>
      <c r="G7" s="100">
        <v>23999.995010848117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44</v>
      </c>
      <c r="E8" s="100">
        <v>13622.399999999998</v>
      </c>
      <c r="F8" s="100">
        <v>31.005123494293329</v>
      </c>
      <c r="G8" s="100">
        <v>9599.1862338332139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46</v>
      </c>
      <c r="E9" s="100">
        <v>32292</v>
      </c>
      <c r="F9" s="100">
        <v>27.059016867746905</v>
      </c>
      <c r="G9" s="100">
        <v>18995.429841158326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44</v>
      </c>
      <c r="E10" s="100">
        <v>23971.199999999997</v>
      </c>
      <c r="F10" s="100">
        <v>27.622746385824964</v>
      </c>
      <c r="G10" s="100">
        <v>15048.87223099744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42</v>
      </c>
      <c r="E11" s="100">
        <v>22377.599999999999</v>
      </c>
      <c r="F11" s="100">
        <v>30.441393976215267</v>
      </c>
      <c r="G11" s="100">
        <v>16219.174710527494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40</v>
      </c>
      <c r="E12" s="100">
        <v>22512</v>
      </c>
      <c r="F12" s="100">
        <v>26.495287349668843</v>
      </c>
      <c r="G12" s="100">
        <v>14911.547720393623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45</v>
      </c>
      <c r="E13" s="100">
        <v>3834</v>
      </c>
      <c r="F13" s="100">
        <v>28.186475903903023</v>
      </c>
      <c r="G13" s="100">
        <v>2401.4877470125375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43</v>
      </c>
      <c r="E14" s="100">
        <v>21001.200000000001</v>
      </c>
      <c r="F14" s="100">
        <v>31.005123494293329</v>
      </c>
      <c r="G14" s="100">
        <v>15142.902314612862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41</v>
      </c>
      <c r="E15" s="100">
        <v>31291.199999999997</v>
      </c>
      <c r="F15" s="100">
        <v>25.367828313512721</v>
      </c>
      <c r="G15" s="100">
        <v>19360.726568872906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45</v>
      </c>
      <c r="E16" s="100">
        <v>15336</v>
      </c>
      <c r="F16" s="100">
        <v>29.877664458137208</v>
      </c>
      <c r="G16" s="100">
        <v>10182.308047333161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46</v>
      </c>
      <c r="E17" s="100">
        <v>19430.399999999998</v>
      </c>
      <c r="F17" s="100">
        <v>27.059016867746905</v>
      </c>
      <c r="G17" s="100">
        <v>11429.728724936293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39</v>
      </c>
      <c r="E18" s="100">
        <v>25459.199999999997</v>
      </c>
      <c r="F18" s="100">
        <v>25.367828313512721</v>
      </c>
      <c r="G18" s="100">
        <v>16560.118323061102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44</v>
      </c>
      <c r="E19" s="100">
        <v>14520</v>
      </c>
      <c r="F19" s="100">
        <v>31.005123494293329</v>
      </c>
      <c r="G19" s="100">
        <v>10231.690753116798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27</v>
      </c>
      <c r="E20" s="100">
        <v>7743.6</v>
      </c>
      <c r="F20" s="100">
        <v>21.98545120504436</v>
      </c>
      <c r="G20" s="100">
        <v>6305.4274056067225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25</v>
      </c>
      <c r="E21" s="100">
        <v>1560</v>
      </c>
      <c r="F21" s="100">
        <v>21.421721686966301</v>
      </c>
      <c r="G21" s="100">
        <v>1336.7154332666971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23</v>
      </c>
      <c r="E22" s="100">
        <v>4305.5999999999995</v>
      </c>
      <c r="F22" s="100">
        <v>23.112910241200481</v>
      </c>
      <c r="G22" s="100">
        <v>4326.7367971527301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23</v>
      </c>
      <c r="E23" s="100">
        <v>6762</v>
      </c>
      <c r="F23" s="100">
        <v>21.421721686966301</v>
      </c>
      <c r="G23" s="100">
        <v>6297.9861759680925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26</v>
      </c>
      <c r="E24" s="100">
        <v>9547.1999999999989</v>
      </c>
      <c r="F24" s="100">
        <v>21.98545120504436</v>
      </c>
      <c r="G24" s="100">
        <v>8073.0576824922882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26</v>
      </c>
      <c r="E25" s="100">
        <v>13790.4</v>
      </c>
      <c r="F25" s="100">
        <v>19.730533132732116</v>
      </c>
      <c r="G25" s="100">
        <v>10465.074773601114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26</v>
      </c>
      <c r="E26" s="100">
        <v>12636</v>
      </c>
      <c r="F26" s="100">
        <v>20.294262650810179</v>
      </c>
      <c r="G26" s="100">
        <v>9863.0116482937465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26</v>
      </c>
      <c r="E27" s="100">
        <v>11107.199999999999</v>
      </c>
      <c r="F27" s="100">
        <v>19.166803614654057</v>
      </c>
      <c r="G27" s="100">
        <v>8188.0585041802133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25</v>
      </c>
      <c r="E28" s="100">
        <v>18450</v>
      </c>
      <c r="F28" s="100">
        <v>19.166803614654057</v>
      </c>
      <c r="G28" s="100">
        <v>14145.101067614694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24</v>
      </c>
      <c r="E29" s="100">
        <v>8121.5999999999995</v>
      </c>
      <c r="F29" s="100">
        <v>20.857992168888238</v>
      </c>
      <c r="G29" s="100">
        <v>7058.3445499517793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23</v>
      </c>
      <c r="E30" s="100">
        <v>3201.6</v>
      </c>
      <c r="F30" s="100">
        <v>20.857992168888238</v>
      </c>
      <c r="G30" s="100">
        <v>2903.4325099092425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25</v>
      </c>
      <c r="E31" s="100">
        <v>8520</v>
      </c>
      <c r="F31" s="100">
        <v>20.294262650810179</v>
      </c>
      <c r="G31" s="100">
        <v>6916.2847113961088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22</v>
      </c>
      <c r="E32" s="100">
        <v>18480</v>
      </c>
      <c r="F32" s="100">
        <v>18.603074096575998</v>
      </c>
      <c r="G32" s="100">
        <v>15626.582241123839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24</v>
      </c>
      <c r="E33" s="100">
        <v>11376</v>
      </c>
      <c r="F33" s="100">
        <v>20.857992168888238</v>
      </c>
      <c r="G33" s="100">
        <v>9886.6882880530247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23</v>
      </c>
      <c r="E34" s="100">
        <v>12613.199999999999</v>
      </c>
      <c r="F34" s="100">
        <v>19.166803614654057</v>
      </c>
      <c r="G34" s="100">
        <v>10511.075102276285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23</v>
      </c>
      <c r="E35" s="100">
        <v>11564.399999999998</v>
      </c>
      <c r="F35" s="100">
        <v>22.549180723122419</v>
      </c>
      <c r="G35" s="100">
        <v>11337.728067585949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24</v>
      </c>
      <c r="E36" s="100">
        <v>18259.199999999997</v>
      </c>
      <c r="F36" s="100">
        <v>20.857992168888238</v>
      </c>
      <c r="G36" s="100">
        <v>15868.76044209017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47</v>
      </c>
      <c r="E37" s="100">
        <v>40438.799999999996</v>
      </c>
      <c r="F37" s="100">
        <v>20.857992168888238</v>
      </c>
      <c r="G37" s="100">
        <v>17946.216462111439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51</v>
      </c>
      <c r="E38" s="100">
        <v>63342</v>
      </c>
      <c r="F38" s="100">
        <v>21.98545120504436</v>
      </c>
      <c r="G38" s="100">
        <v>27305.930396665095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47</v>
      </c>
      <c r="E39" s="100">
        <v>66890.400000000009</v>
      </c>
      <c r="F39" s="100">
        <v>21.98545120504436</v>
      </c>
      <c r="G39" s="100">
        <v>31289.694155019133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53</v>
      </c>
      <c r="E40" s="100">
        <v>38414.399999999994</v>
      </c>
      <c r="F40" s="100">
        <v>23.67663975927854</v>
      </c>
      <c r="G40" s="100">
        <v>17160.828497525086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50</v>
      </c>
      <c r="E41" s="100">
        <v>33000</v>
      </c>
      <c r="F41" s="100">
        <v>23.67663975927854</v>
      </c>
      <c r="G41" s="100">
        <v>15626.582241123837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55</v>
      </c>
      <c r="E42" s="100">
        <v>46530</v>
      </c>
      <c r="F42" s="100">
        <v>22.549180723122419</v>
      </c>
      <c r="G42" s="100">
        <v>19076.606891761567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52</v>
      </c>
      <c r="E43" s="100">
        <v>53164.799999999996</v>
      </c>
      <c r="F43" s="100">
        <v>19.166803614654057</v>
      </c>
      <c r="G43" s="100">
        <v>19596.140015622306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52</v>
      </c>
      <c r="E44" s="100">
        <v>53164.799999999996</v>
      </c>
      <c r="F44" s="100">
        <v>21.421721686966301</v>
      </c>
      <c r="G44" s="100">
        <v>21901.568252754347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45</v>
      </c>
      <c r="E45" s="100">
        <v>56214</v>
      </c>
      <c r="F45" s="100">
        <v>19.730533132732116</v>
      </c>
      <c r="G45" s="100">
        <v>24647.381989408961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52</v>
      </c>
      <c r="E46" s="100">
        <v>63024</v>
      </c>
      <c r="F46" s="100">
        <v>22.549180723122419</v>
      </c>
      <c r="G46" s="100">
        <v>27329.607036424371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46</v>
      </c>
      <c r="E47" s="100">
        <v>70269.599999999991</v>
      </c>
      <c r="F47" s="100">
        <v>19.730533132732116</v>
      </c>
      <c r="G47" s="100">
        <v>30140.362413561579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51</v>
      </c>
      <c r="E48" s="100">
        <v>44247.6</v>
      </c>
      <c r="F48" s="100">
        <v>19.730533132732116</v>
      </c>
      <c r="G48" s="100">
        <v>17118.210545958384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20.014258392971634</v>
      </c>
      <c r="E49" s="100">
        <v>19718.047368755651</v>
      </c>
      <c r="F49" s="100">
        <v>83</v>
      </c>
      <c r="G49" s="100">
        <v>81771.599999999991</v>
      </c>
      <c r="H49" s="100">
        <v>74</v>
      </c>
      <c r="I49" s="100">
        <v>72904.799999999988</v>
      </c>
      <c r="J49" s="100">
        <v>56</v>
      </c>
      <c r="K49" s="100">
        <v>55171.199999999997</v>
      </c>
      <c r="L49" s="100">
        <v>64</v>
      </c>
      <c r="M49" s="100">
        <v>63052.799999999996</v>
      </c>
      <c r="N49" s="100">
        <v>38</v>
      </c>
      <c r="O49" s="100">
        <v>37437.599999999999</v>
      </c>
      <c r="P49" s="100">
        <v>67</v>
      </c>
      <c r="Q49" s="100">
        <v>66008.399999999994</v>
      </c>
      <c r="R49" s="100">
        <v>62</v>
      </c>
      <c r="S49" s="100">
        <v>61082.399999999994</v>
      </c>
      <c r="T49" s="100">
        <v>28</v>
      </c>
      <c r="U49" s="100">
        <v>27585.599999999999</v>
      </c>
      <c r="V49" s="100">
        <v>27</v>
      </c>
      <c r="W49" s="100">
        <v>26600.399999999998</v>
      </c>
      <c r="X49" s="100">
        <v>27</v>
      </c>
      <c r="Y49" s="100">
        <v>26600.399999999998</v>
      </c>
      <c r="Z49" s="100">
        <v>23</v>
      </c>
      <c r="AA49" s="100">
        <v>22659.599999999999</v>
      </c>
      <c r="AB49" s="100">
        <v>15</v>
      </c>
      <c r="AC49" s="100">
        <v>14777.999999999998</v>
      </c>
      <c r="AD49" s="100">
        <v>8</v>
      </c>
      <c r="AE49" s="100">
        <v>7881.5999999999995</v>
      </c>
      <c r="AF49" s="100">
        <v>15</v>
      </c>
      <c r="AG49" s="100">
        <v>14777.999999999998</v>
      </c>
      <c r="AH49" s="100">
        <v>11</v>
      </c>
      <c r="AI49" s="100">
        <v>10837.199999999999</v>
      </c>
      <c r="AJ49" s="100">
        <v>29</v>
      </c>
      <c r="AK49" s="100">
        <v>28570.799999999999</v>
      </c>
      <c r="AL49" s="100">
        <v>24</v>
      </c>
      <c r="AM49" s="100">
        <v>23644.799999999999</v>
      </c>
      <c r="AN49" s="100">
        <v>36</v>
      </c>
      <c r="AO49" s="100">
        <v>35467.199999999997</v>
      </c>
      <c r="AP49" s="100">
        <v>23</v>
      </c>
      <c r="AQ49" s="100">
        <v>22659.599999999999</v>
      </c>
      <c r="AR49" s="100">
        <v>12</v>
      </c>
      <c r="AS49" s="100">
        <v>11822.4</v>
      </c>
      <c r="AT49" s="100">
        <v>12</v>
      </c>
      <c r="AU49" s="100">
        <v>11822.4</v>
      </c>
      <c r="AV49" s="100">
        <v>14</v>
      </c>
      <c r="AW49" s="100">
        <v>13792.8</v>
      </c>
      <c r="AX49" s="100">
        <v>14</v>
      </c>
      <c r="AY49" s="100">
        <v>13792.8</v>
      </c>
      <c r="AZ49" s="100">
        <v>8</v>
      </c>
      <c r="BA49" s="100">
        <v>7881.5999999999995</v>
      </c>
      <c r="BB49" s="100">
        <v>9</v>
      </c>
      <c r="BC49" s="100">
        <v>8866.7999999999993</v>
      </c>
      <c r="BD49" s="100">
        <v>5</v>
      </c>
      <c r="BE49" s="100">
        <v>4926</v>
      </c>
      <c r="BF49" s="100">
        <v>8</v>
      </c>
      <c r="BG49" s="100">
        <v>7881.5999999999995</v>
      </c>
      <c r="BH49" s="100">
        <v>11</v>
      </c>
      <c r="BI49" s="100">
        <v>10837.199999999999</v>
      </c>
      <c r="BJ49" s="100">
        <v>8</v>
      </c>
      <c r="BK49" s="100">
        <v>7881.5999999999995</v>
      </c>
      <c r="BL49" s="100">
        <v>14</v>
      </c>
      <c r="BM49" s="100">
        <v>13792.8</v>
      </c>
      <c r="BN49" s="100">
        <v>9</v>
      </c>
      <c r="BO49" s="100">
        <v>8866.7999999999993</v>
      </c>
      <c r="BP49" s="100">
        <v>35</v>
      </c>
      <c r="BQ49" s="100">
        <v>34482</v>
      </c>
      <c r="BR49" s="100">
        <v>31</v>
      </c>
      <c r="BS49" s="100">
        <v>30541.199999999997</v>
      </c>
      <c r="BT49" s="100">
        <v>26</v>
      </c>
      <c r="BU49" s="100">
        <v>25615.199999999997</v>
      </c>
      <c r="BV49" s="100">
        <v>31</v>
      </c>
      <c r="BW49" s="100">
        <v>30541.199999999997</v>
      </c>
      <c r="BX49" s="100">
        <v>6</v>
      </c>
      <c r="BY49" s="100">
        <v>5911.2</v>
      </c>
      <c r="BZ49" s="100">
        <v>5</v>
      </c>
      <c r="CA49" s="100">
        <v>4926</v>
      </c>
      <c r="CB49" s="100">
        <v>10</v>
      </c>
      <c r="CC49" s="100">
        <v>9852</v>
      </c>
      <c r="CD49" s="100">
        <v>9</v>
      </c>
      <c r="CE49" s="100">
        <v>8866.7999999999993</v>
      </c>
      <c r="CF49" s="100">
        <v>7</v>
      </c>
      <c r="CG49" s="100">
        <v>6896.4</v>
      </c>
      <c r="CH49" s="100">
        <v>12</v>
      </c>
      <c r="CI49" s="100">
        <v>11822.4</v>
      </c>
      <c r="CJ49" s="100">
        <v>9</v>
      </c>
      <c r="CK49" s="100">
        <v>8866.7999999999993</v>
      </c>
      <c r="CL49" s="100">
        <v>10</v>
      </c>
      <c r="CM49" s="100">
        <v>9852</v>
      </c>
      <c r="CN49" s="100">
        <v>13</v>
      </c>
      <c r="CO49" s="100">
        <v>12807.599999999999</v>
      </c>
      <c r="CP49" s="100">
        <v>15</v>
      </c>
      <c r="CQ49" s="100">
        <v>14777.999999999998</v>
      </c>
      <c r="CR49" s="100">
        <v>13</v>
      </c>
      <c r="CS49" s="100">
        <v>12807.599999999999</v>
      </c>
      <c r="CT49" s="100">
        <v>12</v>
      </c>
      <c r="CU49" s="100">
        <v>11822.4</v>
      </c>
    </row>
    <row r="50" spans="2:99">
      <c r="C50" s="99" t="s">
        <v>216</v>
      </c>
      <c r="D50" s="100">
        <v>102</v>
      </c>
      <c r="E50" s="100">
        <v>28764</v>
      </c>
      <c r="F50" s="100">
        <v>53.554304217415748</v>
      </c>
      <c r="G50" s="100">
        <v>15102.313789311242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105</v>
      </c>
      <c r="E51" s="100">
        <v>89712</v>
      </c>
      <c r="F51" s="100">
        <v>55.809222289727984</v>
      </c>
      <c r="G51" s="100">
        <v>47683.399524343586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103</v>
      </c>
      <c r="E52" s="100">
        <v>55620</v>
      </c>
      <c r="F52" s="100">
        <v>58.627869880118297</v>
      </c>
      <c r="G52" s="100">
        <v>31659.049735263881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99</v>
      </c>
      <c r="E53" s="100">
        <v>40273.200000000004</v>
      </c>
      <c r="F53" s="100">
        <v>57.500410843962172</v>
      </c>
      <c r="G53" s="100">
        <v>23391.167131323811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106</v>
      </c>
      <c r="E54" s="100">
        <v>35488.800000000003</v>
      </c>
      <c r="F54" s="100">
        <v>51.299386145103504</v>
      </c>
      <c r="G54" s="100">
        <v>17175.034481380655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103</v>
      </c>
      <c r="E55" s="100">
        <v>68350.8</v>
      </c>
      <c r="F55" s="100">
        <v>51.299386145103504</v>
      </c>
      <c r="G55" s="100">
        <v>34042.272645890684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18.53952356401583</v>
      </c>
      <c r="E56" s="100">
        <v>21335.283717469418</v>
      </c>
      <c r="F56" s="100">
        <v>79</v>
      </c>
      <c r="G56" s="100">
        <v>90913.2</v>
      </c>
      <c r="H56" s="100">
        <v>65</v>
      </c>
      <c r="I56" s="100">
        <v>74802</v>
      </c>
      <c r="J56" s="100">
        <v>54</v>
      </c>
      <c r="K56" s="100">
        <v>62143.199999999997</v>
      </c>
      <c r="L56" s="100">
        <v>55</v>
      </c>
      <c r="M56" s="100">
        <v>63294</v>
      </c>
      <c r="N56" s="100">
        <v>37</v>
      </c>
      <c r="O56" s="100">
        <v>42579.6</v>
      </c>
      <c r="P56" s="100">
        <v>64</v>
      </c>
      <c r="Q56" s="100">
        <v>73651.199999999997</v>
      </c>
      <c r="R56" s="100">
        <v>55</v>
      </c>
      <c r="S56" s="100">
        <v>63294</v>
      </c>
      <c r="T56" s="100">
        <v>25</v>
      </c>
      <c r="U56" s="100">
        <v>28770</v>
      </c>
      <c r="V56" s="100">
        <v>24</v>
      </c>
      <c r="W56" s="100">
        <v>27619.199999999997</v>
      </c>
      <c r="X56" s="100">
        <v>26</v>
      </c>
      <c r="Y56" s="100">
        <v>29920.799999999999</v>
      </c>
      <c r="Z56" s="100">
        <v>21</v>
      </c>
      <c r="AA56" s="100">
        <v>24166.799999999999</v>
      </c>
      <c r="AB56" s="100">
        <v>15</v>
      </c>
      <c r="AC56" s="100">
        <v>17262</v>
      </c>
      <c r="AD56" s="100">
        <v>9</v>
      </c>
      <c r="AE56" s="100">
        <v>10357.199999999999</v>
      </c>
      <c r="AF56" s="100">
        <v>15</v>
      </c>
      <c r="AG56" s="100">
        <v>17262</v>
      </c>
      <c r="AH56" s="100">
        <v>11</v>
      </c>
      <c r="AI56" s="100">
        <v>12658.8</v>
      </c>
      <c r="AJ56" s="100">
        <v>32</v>
      </c>
      <c r="AK56" s="100">
        <v>36825.599999999999</v>
      </c>
      <c r="AL56" s="100">
        <v>25</v>
      </c>
      <c r="AM56" s="100">
        <v>28770</v>
      </c>
      <c r="AN56" s="100">
        <v>33</v>
      </c>
      <c r="AO56" s="100">
        <v>37976.400000000001</v>
      </c>
      <c r="AP56" s="100">
        <v>21</v>
      </c>
      <c r="AQ56" s="100">
        <v>24166.799999999999</v>
      </c>
      <c r="AR56" s="100">
        <v>14</v>
      </c>
      <c r="AS56" s="100">
        <v>16111.199999999999</v>
      </c>
      <c r="AT56" s="100">
        <v>12</v>
      </c>
      <c r="AU56" s="100">
        <v>13809.599999999999</v>
      </c>
      <c r="AV56" s="100">
        <v>14</v>
      </c>
      <c r="AW56" s="100">
        <v>16111.199999999999</v>
      </c>
      <c r="AX56" s="100">
        <v>13</v>
      </c>
      <c r="AY56" s="100">
        <v>14960.4</v>
      </c>
      <c r="AZ56" s="100">
        <v>8</v>
      </c>
      <c r="BA56" s="100">
        <v>9206.4</v>
      </c>
      <c r="BB56" s="100">
        <v>8</v>
      </c>
      <c r="BC56" s="100">
        <v>9206.4</v>
      </c>
      <c r="BD56" s="100">
        <v>5</v>
      </c>
      <c r="BE56" s="100">
        <v>5754</v>
      </c>
      <c r="BF56" s="100">
        <v>8</v>
      </c>
      <c r="BG56" s="100">
        <v>9206.4</v>
      </c>
      <c r="BH56" s="100">
        <v>11</v>
      </c>
      <c r="BI56" s="100">
        <v>12658.8</v>
      </c>
      <c r="BJ56" s="100">
        <v>8</v>
      </c>
      <c r="BK56" s="100">
        <v>9206.4</v>
      </c>
      <c r="BL56" s="100">
        <v>13</v>
      </c>
      <c r="BM56" s="100">
        <v>14960.4</v>
      </c>
      <c r="BN56" s="100">
        <v>9</v>
      </c>
      <c r="BO56" s="100">
        <v>10357.199999999999</v>
      </c>
      <c r="BP56" s="100">
        <v>30</v>
      </c>
      <c r="BQ56" s="100">
        <v>34524</v>
      </c>
      <c r="BR56" s="100">
        <v>31</v>
      </c>
      <c r="BS56" s="100">
        <v>35674.799999999996</v>
      </c>
      <c r="BT56" s="100">
        <v>26</v>
      </c>
      <c r="BU56" s="100">
        <v>29920.799999999999</v>
      </c>
      <c r="BV56" s="100">
        <v>31</v>
      </c>
      <c r="BW56" s="100">
        <v>35674.799999999996</v>
      </c>
      <c r="BX56" s="100">
        <v>6</v>
      </c>
      <c r="BY56" s="100">
        <v>6904.7999999999993</v>
      </c>
      <c r="BZ56" s="100">
        <v>6</v>
      </c>
      <c r="CA56" s="100">
        <v>6904.7999999999993</v>
      </c>
      <c r="CB56" s="100">
        <v>11</v>
      </c>
      <c r="CC56" s="100">
        <v>12658.8</v>
      </c>
      <c r="CD56" s="100">
        <v>9</v>
      </c>
      <c r="CE56" s="100">
        <v>10357.199999999999</v>
      </c>
      <c r="CF56" s="100">
        <v>8</v>
      </c>
      <c r="CG56" s="100">
        <v>9206.4</v>
      </c>
      <c r="CH56" s="100">
        <v>12</v>
      </c>
      <c r="CI56" s="100">
        <v>13809.599999999999</v>
      </c>
      <c r="CJ56" s="100">
        <v>10</v>
      </c>
      <c r="CK56" s="100">
        <v>11508</v>
      </c>
      <c r="CL56" s="100">
        <v>10</v>
      </c>
      <c r="CM56" s="100">
        <v>11508</v>
      </c>
      <c r="CN56" s="100">
        <v>12</v>
      </c>
      <c r="CO56" s="100">
        <v>13809.599999999999</v>
      </c>
      <c r="CP56" s="100">
        <v>14</v>
      </c>
      <c r="CQ56" s="100">
        <v>16111.199999999999</v>
      </c>
      <c r="CR56" s="100">
        <v>13</v>
      </c>
      <c r="CS56" s="100">
        <v>14960.4</v>
      </c>
      <c r="CT56" s="100">
        <v>12</v>
      </c>
      <c r="CU56" s="100">
        <v>13809.599999999999</v>
      </c>
    </row>
    <row r="57" spans="2:99">
      <c r="C57" s="99" t="s">
        <v>223</v>
      </c>
      <c r="D57" s="100">
        <v>87</v>
      </c>
      <c r="E57" s="100">
        <v>122774.40000000001</v>
      </c>
      <c r="F57" s="100">
        <v>45.098361446244837</v>
      </c>
      <c r="G57" s="100">
        <v>63642.807672940718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18.328847159879285</v>
      </c>
      <c r="E58" s="100">
        <v>21576.718876609895</v>
      </c>
      <c r="F58" s="100">
        <v>81</v>
      </c>
      <c r="G58" s="100">
        <v>95353.2</v>
      </c>
      <c r="H58" s="100">
        <v>61</v>
      </c>
      <c r="I58" s="100">
        <v>71809.2</v>
      </c>
      <c r="J58" s="100">
        <v>57</v>
      </c>
      <c r="K58" s="100">
        <v>67100.400000000009</v>
      </c>
      <c r="L58" s="100">
        <v>54</v>
      </c>
      <c r="M58" s="100">
        <v>63568.800000000003</v>
      </c>
      <c r="N58" s="100">
        <v>37</v>
      </c>
      <c r="O58" s="100">
        <v>43556.4</v>
      </c>
      <c r="P58" s="100">
        <v>60</v>
      </c>
      <c r="Q58" s="100">
        <v>70632</v>
      </c>
      <c r="R58" s="100">
        <v>62</v>
      </c>
      <c r="S58" s="100">
        <v>72986.400000000009</v>
      </c>
      <c r="T58" s="100">
        <v>26</v>
      </c>
      <c r="U58" s="100">
        <v>30607.200000000001</v>
      </c>
      <c r="V58" s="100">
        <v>22</v>
      </c>
      <c r="W58" s="100">
        <v>25898.400000000001</v>
      </c>
      <c r="X58" s="100">
        <v>27</v>
      </c>
      <c r="Y58" s="100">
        <v>31784.400000000001</v>
      </c>
      <c r="Z58" s="100">
        <v>23</v>
      </c>
      <c r="AA58" s="100">
        <v>27075.600000000002</v>
      </c>
      <c r="AB58" s="100">
        <v>13</v>
      </c>
      <c r="AC58" s="100">
        <v>15303.6</v>
      </c>
      <c r="AD58" s="100">
        <v>8</v>
      </c>
      <c r="AE58" s="100">
        <v>9417.6</v>
      </c>
      <c r="AF58" s="100">
        <v>15</v>
      </c>
      <c r="AG58" s="100">
        <v>17658</v>
      </c>
      <c r="AH58" s="100">
        <v>12</v>
      </c>
      <c r="AI58" s="100">
        <v>14126.400000000001</v>
      </c>
      <c r="AJ58" s="100">
        <v>28</v>
      </c>
      <c r="AK58" s="100">
        <v>32961.599999999999</v>
      </c>
      <c r="AL58" s="100">
        <v>28</v>
      </c>
      <c r="AM58" s="100">
        <v>32961.599999999999</v>
      </c>
      <c r="AN58" s="100">
        <v>31</v>
      </c>
      <c r="AO58" s="100">
        <v>36493.200000000004</v>
      </c>
      <c r="AP58" s="100">
        <v>22</v>
      </c>
      <c r="AQ58" s="100">
        <v>25898.400000000001</v>
      </c>
      <c r="AR58" s="100">
        <v>12</v>
      </c>
      <c r="AS58" s="100">
        <v>14126.400000000001</v>
      </c>
      <c r="AT58" s="100">
        <v>13</v>
      </c>
      <c r="AU58" s="100">
        <v>15303.6</v>
      </c>
      <c r="AV58" s="100">
        <v>13</v>
      </c>
      <c r="AW58" s="100">
        <v>15303.6</v>
      </c>
      <c r="AX58" s="100">
        <v>12</v>
      </c>
      <c r="AY58" s="100">
        <v>14126.400000000001</v>
      </c>
      <c r="AZ58" s="100">
        <v>8</v>
      </c>
      <c r="BA58" s="100">
        <v>9417.6</v>
      </c>
      <c r="BB58" s="100">
        <v>9</v>
      </c>
      <c r="BC58" s="100">
        <v>10594.800000000001</v>
      </c>
      <c r="BD58" s="100">
        <v>6</v>
      </c>
      <c r="BE58" s="100">
        <v>7063.2000000000007</v>
      </c>
      <c r="BF58" s="100">
        <v>8</v>
      </c>
      <c r="BG58" s="100">
        <v>9417.6</v>
      </c>
      <c r="BH58" s="100">
        <v>11</v>
      </c>
      <c r="BI58" s="100">
        <v>12949.2</v>
      </c>
      <c r="BJ58" s="100">
        <v>8</v>
      </c>
      <c r="BK58" s="100">
        <v>9417.6</v>
      </c>
      <c r="BL58" s="100">
        <v>12</v>
      </c>
      <c r="BM58" s="100">
        <v>14126.400000000001</v>
      </c>
      <c r="BN58" s="100">
        <v>8</v>
      </c>
      <c r="BO58" s="100">
        <v>9417.6</v>
      </c>
      <c r="BP58" s="100">
        <v>30</v>
      </c>
      <c r="BQ58" s="100">
        <v>35316</v>
      </c>
      <c r="BR58" s="100">
        <v>29</v>
      </c>
      <c r="BS58" s="100">
        <v>34138.800000000003</v>
      </c>
      <c r="BT58" s="100">
        <v>25</v>
      </c>
      <c r="BU58" s="100">
        <v>29430</v>
      </c>
      <c r="BV58" s="100">
        <v>33</v>
      </c>
      <c r="BW58" s="100">
        <v>38847.599999999999</v>
      </c>
      <c r="BX58" s="100">
        <v>6</v>
      </c>
      <c r="BY58" s="100">
        <v>7063.2000000000007</v>
      </c>
      <c r="BZ58" s="100">
        <v>6</v>
      </c>
      <c r="CA58" s="100">
        <v>7063.2000000000007</v>
      </c>
      <c r="CB58" s="100">
        <v>11</v>
      </c>
      <c r="CC58" s="100">
        <v>12949.2</v>
      </c>
      <c r="CD58" s="100">
        <v>8</v>
      </c>
      <c r="CE58" s="100">
        <v>9417.6</v>
      </c>
      <c r="CF58" s="100">
        <v>8</v>
      </c>
      <c r="CG58" s="100">
        <v>9417.6</v>
      </c>
      <c r="CH58" s="100">
        <v>13</v>
      </c>
      <c r="CI58" s="100">
        <v>15303.6</v>
      </c>
      <c r="CJ58" s="100">
        <v>9</v>
      </c>
      <c r="CK58" s="100">
        <v>10594.800000000001</v>
      </c>
      <c r="CL58" s="100">
        <v>11</v>
      </c>
      <c r="CM58" s="100">
        <v>12949.2</v>
      </c>
      <c r="CN58" s="100">
        <v>12</v>
      </c>
      <c r="CO58" s="100">
        <v>14126.400000000001</v>
      </c>
      <c r="CP58" s="100">
        <v>13</v>
      </c>
      <c r="CQ58" s="100">
        <v>15303.6</v>
      </c>
      <c r="CR58" s="100">
        <v>15</v>
      </c>
      <c r="CS58" s="100">
        <v>17658</v>
      </c>
      <c r="CT58" s="100">
        <v>12</v>
      </c>
      <c r="CU58" s="100">
        <v>14126.400000000001</v>
      </c>
    </row>
    <row r="59" spans="2:99">
      <c r="C59" s="99" t="s">
        <v>225</v>
      </c>
      <c r="D59" s="100">
        <v>118</v>
      </c>
      <c r="E59" s="100">
        <v>35824.799999999996</v>
      </c>
      <c r="F59" s="100">
        <v>54.681763253571873</v>
      </c>
      <c r="G59" s="100">
        <v>16601.383323784419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102</v>
      </c>
      <c r="E60" s="100">
        <v>66463.199999999997</v>
      </c>
      <c r="F60" s="100">
        <v>49.044468072791268</v>
      </c>
      <c r="G60" s="100">
        <v>31957.375396230793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104</v>
      </c>
      <c r="E61" s="100">
        <v>98966.399999999994</v>
      </c>
      <c r="F61" s="100">
        <v>53.554304217415748</v>
      </c>
      <c r="G61" s="100">
        <v>50962.275893292819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77</v>
      </c>
      <c r="E62" s="100">
        <v>131300.4</v>
      </c>
      <c r="F62" s="100">
        <v>47.353279518557081</v>
      </c>
      <c r="G62" s="100">
        <v>80746.81223504353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100</v>
      </c>
      <c r="E63" s="100">
        <v>79560</v>
      </c>
      <c r="F63" s="100">
        <v>55.245492771649928</v>
      </c>
      <c r="G63" s="100">
        <v>43953.314049124681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95</v>
      </c>
      <c r="E64" s="100">
        <v>95873.999999999985</v>
      </c>
      <c r="F64" s="100">
        <v>49.044468072791268</v>
      </c>
      <c r="G64" s="100">
        <v>49495.677179060942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100</v>
      </c>
      <c r="E65" s="100">
        <v>102600</v>
      </c>
      <c r="F65" s="100">
        <v>49.044468072791268</v>
      </c>
      <c r="G65" s="100">
        <v>50319.624242683843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89</v>
      </c>
      <c r="E66" s="100">
        <v>105945.59999999999</v>
      </c>
      <c r="F66" s="100">
        <v>46.225820482400962</v>
      </c>
      <c r="G66" s="100">
        <v>55027.216702250102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99</v>
      </c>
      <c r="E67" s="100">
        <v>111196.8</v>
      </c>
      <c r="F67" s="100">
        <v>49.044468072791268</v>
      </c>
      <c r="G67" s="100">
        <v>55086.746539359156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89</v>
      </c>
      <c r="E68" s="100">
        <v>91954.8</v>
      </c>
      <c r="F68" s="100">
        <v>48.480738554713206</v>
      </c>
      <c r="G68" s="100">
        <v>50090.299074729686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108</v>
      </c>
      <c r="E69" s="100">
        <v>81907.199999999997</v>
      </c>
      <c r="F69" s="100">
        <v>50.735656627025442</v>
      </c>
      <c r="G69" s="100">
        <v>38477.921985936096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103</v>
      </c>
      <c r="E70" s="100">
        <v>55125.599999999991</v>
      </c>
      <c r="F70" s="100">
        <v>51.299386145103504</v>
      </c>
      <c r="G70" s="100">
        <v>27455.431464859394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4.0028516785943271</v>
      </c>
      <c r="E71" s="100">
        <v>2257.6083467272006</v>
      </c>
      <c r="F71" s="100">
        <v>16</v>
      </c>
      <c r="G71" s="100">
        <v>9024</v>
      </c>
      <c r="H71" s="100">
        <v>21</v>
      </c>
      <c r="I71" s="100">
        <v>11844</v>
      </c>
      <c r="J71" s="100">
        <v>15</v>
      </c>
      <c r="K71" s="100">
        <v>8460</v>
      </c>
      <c r="L71" s="100">
        <v>61</v>
      </c>
      <c r="M71" s="100">
        <v>34404</v>
      </c>
      <c r="N71" s="100">
        <v>48</v>
      </c>
      <c r="O71" s="100">
        <v>27072</v>
      </c>
      <c r="P71" s="100">
        <v>43</v>
      </c>
      <c r="Q71" s="100">
        <v>24252</v>
      </c>
      <c r="R71" s="100">
        <v>40</v>
      </c>
      <c r="S71" s="100">
        <v>22560</v>
      </c>
      <c r="T71" s="100">
        <v>53</v>
      </c>
      <c r="U71" s="100">
        <v>29892</v>
      </c>
      <c r="V71" s="100">
        <v>38</v>
      </c>
      <c r="W71" s="100">
        <v>21432</v>
      </c>
      <c r="X71" s="100">
        <v>49</v>
      </c>
      <c r="Y71" s="100">
        <v>27636</v>
      </c>
      <c r="Z71" s="100">
        <v>46</v>
      </c>
      <c r="AA71" s="100">
        <v>25944</v>
      </c>
      <c r="AB71" s="100">
        <v>17</v>
      </c>
      <c r="AC71" s="100">
        <v>9588</v>
      </c>
      <c r="AD71" s="100">
        <v>25</v>
      </c>
      <c r="AE71" s="100">
        <v>14100</v>
      </c>
      <c r="AF71" s="100">
        <v>23</v>
      </c>
      <c r="AG71" s="100">
        <v>12972</v>
      </c>
      <c r="AH71" s="100">
        <v>27</v>
      </c>
      <c r="AI71" s="100">
        <v>15228</v>
      </c>
      <c r="AJ71" s="100">
        <v>90</v>
      </c>
      <c r="AK71" s="100">
        <v>50760</v>
      </c>
      <c r="AL71" s="100">
        <v>79</v>
      </c>
      <c r="AM71" s="100">
        <v>44556</v>
      </c>
      <c r="AN71" s="100">
        <v>85</v>
      </c>
      <c r="AO71" s="100">
        <v>47940</v>
      </c>
      <c r="AP71" s="100">
        <v>57</v>
      </c>
      <c r="AQ71" s="100">
        <v>32148</v>
      </c>
      <c r="AR71" s="100">
        <v>20</v>
      </c>
      <c r="AS71" s="100">
        <v>11280</v>
      </c>
      <c r="AT71" s="100">
        <v>16</v>
      </c>
      <c r="AU71" s="100">
        <v>9024</v>
      </c>
      <c r="AV71" s="100">
        <v>12</v>
      </c>
      <c r="AW71" s="100">
        <v>6768</v>
      </c>
      <c r="AX71" s="100">
        <v>14</v>
      </c>
      <c r="AY71" s="100">
        <v>7896</v>
      </c>
      <c r="AZ71" s="100">
        <v>9</v>
      </c>
      <c r="BA71" s="100">
        <v>5076</v>
      </c>
      <c r="BB71" s="100">
        <v>10</v>
      </c>
      <c r="BC71" s="100">
        <v>5640</v>
      </c>
      <c r="BD71" s="100">
        <v>17</v>
      </c>
      <c r="BE71" s="100">
        <v>9588</v>
      </c>
      <c r="BF71" s="100">
        <v>10</v>
      </c>
      <c r="BG71" s="100">
        <v>5640</v>
      </c>
      <c r="BH71" s="100">
        <v>13</v>
      </c>
      <c r="BI71" s="100">
        <v>7332</v>
      </c>
      <c r="BJ71" s="100">
        <v>14</v>
      </c>
      <c r="BK71" s="100">
        <v>7896</v>
      </c>
      <c r="BL71" s="100">
        <v>11</v>
      </c>
      <c r="BM71" s="100">
        <v>6204</v>
      </c>
      <c r="BN71" s="100">
        <v>11</v>
      </c>
      <c r="BO71" s="100">
        <v>6204</v>
      </c>
      <c r="BP71" s="100">
        <v>41</v>
      </c>
      <c r="BQ71" s="100">
        <v>23124</v>
      </c>
      <c r="BR71" s="100">
        <v>38</v>
      </c>
      <c r="BS71" s="100">
        <v>21432</v>
      </c>
      <c r="BT71" s="100">
        <v>23</v>
      </c>
      <c r="BU71" s="100">
        <v>12972</v>
      </c>
      <c r="BV71" s="100">
        <v>25</v>
      </c>
      <c r="BW71" s="100">
        <v>14100</v>
      </c>
      <c r="BX71" s="100">
        <v>56</v>
      </c>
      <c r="BY71" s="100">
        <v>31584</v>
      </c>
      <c r="BZ71" s="100">
        <v>53</v>
      </c>
      <c r="CA71" s="100">
        <v>29892</v>
      </c>
      <c r="CB71" s="100">
        <v>50</v>
      </c>
      <c r="CC71" s="100">
        <v>28200</v>
      </c>
      <c r="CD71" s="100">
        <v>45</v>
      </c>
      <c r="CE71" s="100">
        <v>25380</v>
      </c>
      <c r="CF71" s="100">
        <v>55</v>
      </c>
      <c r="CG71" s="100">
        <v>31020</v>
      </c>
      <c r="CH71" s="100">
        <v>76</v>
      </c>
      <c r="CI71" s="100">
        <v>42864</v>
      </c>
      <c r="CJ71" s="100">
        <v>97</v>
      </c>
      <c r="CK71" s="100">
        <v>54708</v>
      </c>
      <c r="CL71" s="100">
        <v>82</v>
      </c>
      <c r="CM71" s="100">
        <v>46248</v>
      </c>
      <c r="CN71" s="100">
        <v>20</v>
      </c>
      <c r="CO71" s="100">
        <v>11280</v>
      </c>
      <c r="CP71" s="100">
        <v>25</v>
      </c>
      <c r="CQ71" s="100">
        <v>14100</v>
      </c>
      <c r="CR71" s="100">
        <v>30</v>
      </c>
      <c r="CS71" s="100">
        <v>16920</v>
      </c>
      <c r="CT71" s="100">
        <v>18</v>
      </c>
      <c r="CU71" s="100">
        <v>10152</v>
      </c>
    </row>
    <row r="72" spans="2:99">
      <c r="C72" s="99" t="s">
        <v>238</v>
      </c>
      <c r="D72" s="100">
        <v>4.2135280827308703</v>
      </c>
      <c r="E72" s="100">
        <v>313.48648935517673</v>
      </c>
      <c r="F72" s="100">
        <v>15</v>
      </c>
      <c r="G72" s="100">
        <v>1115.9999999999998</v>
      </c>
      <c r="H72" s="100">
        <v>24</v>
      </c>
      <c r="I72" s="100">
        <v>1785.6</v>
      </c>
      <c r="J72" s="100">
        <v>18</v>
      </c>
      <c r="K72" s="100">
        <v>1339.1999999999998</v>
      </c>
      <c r="L72" s="100">
        <v>64</v>
      </c>
      <c r="M72" s="100">
        <v>4761.5999999999995</v>
      </c>
      <c r="N72" s="100">
        <v>52</v>
      </c>
      <c r="O72" s="100">
        <v>3868.7999999999997</v>
      </c>
      <c r="P72" s="100">
        <v>43</v>
      </c>
      <c r="Q72" s="100">
        <v>3199.2</v>
      </c>
      <c r="R72" s="100">
        <v>48</v>
      </c>
      <c r="S72" s="100">
        <v>3571.2</v>
      </c>
      <c r="T72" s="100">
        <v>47</v>
      </c>
      <c r="U72" s="100">
        <v>3496.7999999999997</v>
      </c>
      <c r="V72" s="100">
        <v>37</v>
      </c>
      <c r="W72" s="100">
        <v>2752.7999999999997</v>
      </c>
      <c r="X72" s="100">
        <v>58</v>
      </c>
      <c r="Y72" s="100">
        <v>4315.2</v>
      </c>
      <c r="Z72" s="100">
        <v>54</v>
      </c>
      <c r="AA72" s="100">
        <v>4017.5999999999995</v>
      </c>
      <c r="AB72" s="100">
        <v>19</v>
      </c>
      <c r="AC72" s="100">
        <v>1413.6</v>
      </c>
      <c r="AD72" s="100">
        <v>24</v>
      </c>
      <c r="AE72" s="100">
        <v>1785.6</v>
      </c>
      <c r="AF72" s="100">
        <v>21</v>
      </c>
      <c r="AG72" s="100">
        <v>1562.3999999999999</v>
      </c>
      <c r="AH72" s="100">
        <v>27</v>
      </c>
      <c r="AI72" s="100">
        <v>2008.7999999999997</v>
      </c>
      <c r="AJ72" s="100">
        <v>106</v>
      </c>
      <c r="AK72" s="100">
        <v>7886.3999999999987</v>
      </c>
      <c r="AL72" s="100">
        <v>91</v>
      </c>
      <c r="AM72" s="100">
        <v>6770.4</v>
      </c>
      <c r="AN72" s="100">
        <v>96</v>
      </c>
      <c r="AO72" s="100">
        <v>7142.4</v>
      </c>
      <c r="AP72" s="100">
        <v>58</v>
      </c>
      <c r="AQ72" s="100">
        <v>4315.2</v>
      </c>
      <c r="AR72" s="100">
        <v>19</v>
      </c>
      <c r="AS72" s="100">
        <v>1413.6</v>
      </c>
      <c r="AT72" s="100">
        <v>15</v>
      </c>
      <c r="AU72" s="100">
        <v>1115.9999999999998</v>
      </c>
      <c r="AV72" s="100">
        <v>12</v>
      </c>
      <c r="AW72" s="100">
        <v>892.8</v>
      </c>
      <c r="AX72" s="100">
        <v>15</v>
      </c>
      <c r="AY72" s="100">
        <v>1115.9999999999998</v>
      </c>
      <c r="AZ72" s="100">
        <v>9</v>
      </c>
      <c r="BA72" s="100">
        <v>669.59999999999991</v>
      </c>
      <c r="BB72" s="100">
        <v>10</v>
      </c>
      <c r="BC72" s="100">
        <v>743.99999999999989</v>
      </c>
      <c r="BD72" s="100">
        <v>19</v>
      </c>
      <c r="BE72" s="100">
        <v>1413.6</v>
      </c>
      <c r="BF72" s="100">
        <v>10</v>
      </c>
      <c r="BG72" s="100">
        <v>743.99999999999989</v>
      </c>
      <c r="BH72" s="100">
        <v>14</v>
      </c>
      <c r="BI72" s="100">
        <v>1041.5999999999999</v>
      </c>
      <c r="BJ72" s="100">
        <v>16</v>
      </c>
      <c r="BK72" s="100">
        <v>1190.3999999999999</v>
      </c>
      <c r="BL72" s="100">
        <v>13</v>
      </c>
      <c r="BM72" s="100">
        <v>967.19999999999993</v>
      </c>
      <c r="BN72" s="100">
        <v>13</v>
      </c>
      <c r="BO72" s="100">
        <v>967.19999999999993</v>
      </c>
      <c r="BP72" s="100">
        <v>44</v>
      </c>
      <c r="BQ72" s="100">
        <v>3273.5999999999995</v>
      </c>
      <c r="BR72" s="100">
        <v>35</v>
      </c>
      <c r="BS72" s="100">
        <v>2603.9999999999995</v>
      </c>
      <c r="BT72" s="100">
        <v>23</v>
      </c>
      <c r="BU72" s="100">
        <v>1711.1999999999998</v>
      </c>
      <c r="BV72" s="100">
        <v>31</v>
      </c>
      <c r="BW72" s="100">
        <v>2306.3999999999996</v>
      </c>
      <c r="BX72" s="100">
        <v>61</v>
      </c>
      <c r="BY72" s="100">
        <v>4538.3999999999996</v>
      </c>
      <c r="BZ72" s="100">
        <v>58</v>
      </c>
      <c r="CA72" s="100">
        <v>4315.2</v>
      </c>
      <c r="CB72" s="100">
        <v>50</v>
      </c>
      <c r="CC72" s="100">
        <v>3719.9999999999995</v>
      </c>
      <c r="CD72" s="100">
        <v>50</v>
      </c>
      <c r="CE72" s="100">
        <v>3719.9999999999995</v>
      </c>
      <c r="CF72" s="100">
        <v>67</v>
      </c>
      <c r="CG72" s="100">
        <v>4984.7999999999993</v>
      </c>
      <c r="CH72" s="100">
        <v>87</v>
      </c>
      <c r="CI72" s="100">
        <v>6472.7999999999993</v>
      </c>
      <c r="CJ72" s="100">
        <v>100</v>
      </c>
      <c r="CK72" s="100">
        <v>7439.9999999999991</v>
      </c>
      <c r="CL72" s="100">
        <v>83</v>
      </c>
      <c r="CM72" s="100">
        <v>6175.1999999999989</v>
      </c>
      <c r="CN72" s="100">
        <v>20</v>
      </c>
      <c r="CO72" s="100">
        <v>1487.9999999999998</v>
      </c>
      <c r="CP72" s="100">
        <v>27</v>
      </c>
      <c r="CQ72" s="100">
        <v>2008.7999999999997</v>
      </c>
      <c r="CR72" s="100">
        <v>28</v>
      </c>
      <c r="CS72" s="100">
        <v>2083.1999999999998</v>
      </c>
      <c r="CT72" s="100">
        <v>22</v>
      </c>
      <c r="CU72" s="100">
        <v>1636.7999999999997</v>
      </c>
    </row>
    <row r="73" spans="2:99">
      <c r="C73" s="99" t="s">
        <v>239</v>
      </c>
      <c r="D73" s="100">
        <v>4.6348808910039576</v>
      </c>
      <c r="E73" s="100">
        <v>2591.825394249413</v>
      </c>
      <c r="F73" s="100">
        <v>14</v>
      </c>
      <c r="G73" s="100">
        <v>7828.7999999999993</v>
      </c>
      <c r="H73" s="100">
        <v>22</v>
      </c>
      <c r="I73" s="100">
        <v>12302.399999999998</v>
      </c>
      <c r="J73" s="100">
        <v>15</v>
      </c>
      <c r="K73" s="100">
        <v>8387.9999999999982</v>
      </c>
      <c r="L73" s="100">
        <v>64</v>
      </c>
      <c r="M73" s="100">
        <v>35788.799999999996</v>
      </c>
      <c r="N73" s="100">
        <v>45</v>
      </c>
      <c r="O73" s="100">
        <v>25163.999999999996</v>
      </c>
      <c r="P73" s="100">
        <v>44</v>
      </c>
      <c r="Q73" s="100">
        <v>24604.799999999996</v>
      </c>
      <c r="R73" s="100">
        <v>42</v>
      </c>
      <c r="S73" s="100">
        <v>23486.399999999998</v>
      </c>
      <c r="T73" s="100">
        <v>51</v>
      </c>
      <c r="U73" s="100">
        <v>28519.199999999997</v>
      </c>
      <c r="V73" s="100">
        <v>36</v>
      </c>
      <c r="W73" s="100">
        <v>20131.199999999997</v>
      </c>
      <c r="X73" s="100">
        <v>46</v>
      </c>
      <c r="Y73" s="100">
        <v>25723.199999999997</v>
      </c>
      <c r="Z73" s="100">
        <v>47</v>
      </c>
      <c r="AA73" s="100">
        <v>26282.399999999998</v>
      </c>
      <c r="AB73" s="100">
        <v>18</v>
      </c>
      <c r="AC73" s="100">
        <v>10065.599999999999</v>
      </c>
      <c r="AD73" s="100">
        <v>21</v>
      </c>
      <c r="AE73" s="100">
        <v>11743.199999999999</v>
      </c>
      <c r="AF73" s="100">
        <v>21</v>
      </c>
      <c r="AG73" s="100">
        <v>11743.199999999999</v>
      </c>
      <c r="AH73" s="100">
        <v>29</v>
      </c>
      <c r="AI73" s="100">
        <v>16216.799999999997</v>
      </c>
      <c r="AJ73" s="100">
        <v>97</v>
      </c>
      <c r="AK73" s="100">
        <v>54242.399999999994</v>
      </c>
      <c r="AL73" s="100">
        <v>82</v>
      </c>
      <c r="AM73" s="100">
        <v>45854.399999999994</v>
      </c>
      <c r="AN73" s="100">
        <v>86</v>
      </c>
      <c r="AO73" s="100">
        <v>48091.199999999997</v>
      </c>
      <c r="AP73" s="100">
        <v>60</v>
      </c>
      <c r="AQ73" s="100">
        <v>33551.999999999993</v>
      </c>
      <c r="AR73" s="100">
        <v>20</v>
      </c>
      <c r="AS73" s="100">
        <v>11183.999999999998</v>
      </c>
      <c r="AT73" s="100">
        <v>15</v>
      </c>
      <c r="AU73" s="100">
        <v>8387.9999999999982</v>
      </c>
      <c r="AV73" s="100">
        <v>12</v>
      </c>
      <c r="AW73" s="100">
        <v>6710.4</v>
      </c>
      <c r="AX73" s="100">
        <v>16</v>
      </c>
      <c r="AY73" s="100">
        <v>8947.1999999999989</v>
      </c>
      <c r="AZ73" s="100">
        <v>9</v>
      </c>
      <c r="BA73" s="100">
        <v>5032.7999999999993</v>
      </c>
      <c r="BB73" s="100">
        <v>11</v>
      </c>
      <c r="BC73" s="100">
        <v>6151.1999999999989</v>
      </c>
      <c r="BD73" s="100">
        <v>19</v>
      </c>
      <c r="BE73" s="100">
        <v>10624.8</v>
      </c>
      <c r="BF73" s="100">
        <v>10</v>
      </c>
      <c r="BG73" s="100">
        <v>5591.9999999999991</v>
      </c>
      <c r="BH73" s="100">
        <v>15</v>
      </c>
      <c r="BI73" s="100">
        <v>8387.9999999999982</v>
      </c>
      <c r="BJ73" s="100">
        <v>15</v>
      </c>
      <c r="BK73" s="100">
        <v>8387.9999999999982</v>
      </c>
      <c r="BL73" s="100">
        <v>13</v>
      </c>
      <c r="BM73" s="100">
        <v>7269.5999999999995</v>
      </c>
      <c r="BN73" s="100">
        <v>12</v>
      </c>
      <c r="BO73" s="100">
        <v>6710.4</v>
      </c>
      <c r="BP73" s="100">
        <v>43</v>
      </c>
      <c r="BQ73" s="100">
        <v>24045.599999999999</v>
      </c>
      <c r="BR73" s="100">
        <v>38</v>
      </c>
      <c r="BS73" s="100">
        <v>21249.599999999999</v>
      </c>
      <c r="BT73" s="100">
        <v>22</v>
      </c>
      <c r="BU73" s="100">
        <v>12302.399999999998</v>
      </c>
      <c r="BV73" s="100">
        <v>25</v>
      </c>
      <c r="BW73" s="100">
        <v>13979.999999999998</v>
      </c>
      <c r="BX73" s="100">
        <v>63</v>
      </c>
      <c r="BY73" s="100">
        <v>35229.599999999999</v>
      </c>
      <c r="BZ73" s="100">
        <v>56</v>
      </c>
      <c r="CA73" s="100">
        <v>31315.199999999997</v>
      </c>
      <c r="CB73" s="100">
        <v>50</v>
      </c>
      <c r="CC73" s="100">
        <v>27959.999999999996</v>
      </c>
      <c r="CD73" s="100">
        <v>40</v>
      </c>
      <c r="CE73" s="100">
        <v>22367.999999999996</v>
      </c>
      <c r="CF73" s="100">
        <v>62</v>
      </c>
      <c r="CG73" s="100">
        <v>34670.399999999994</v>
      </c>
      <c r="CH73" s="100">
        <v>82</v>
      </c>
      <c r="CI73" s="100">
        <v>45854.399999999994</v>
      </c>
      <c r="CJ73" s="100">
        <v>96</v>
      </c>
      <c r="CK73" s="100">
        <v>53683.199999999997</v>
      </c>
      <c r="CL73" s="100">
        <v>76</v>
      </c>
      <c r="CM73" s="100">
        <v>42499.199999999997</v>
      </c>
      <c r="CN73" s="100">
        <v>19</v>
      </c>
      <c r="CO73" s="100">
        <v>10624.8</v>
      </c>
      <c r="CP73" s="100">
        <v>28</v>
      </c>
      <c r="CQ73" s="100">
        <v>15657.599999999999</v>
      </c>
      <c r="CR73" s="100">
        <v>27</v>
      </c>
      <c r="CS73" s="100">
        <v>15098.399999999998</v>
      </c>
      <c r="CT73" s="100">
        <v>20</v>
      </c>
      <c r="CU73" s="100">
        <v>11183.999999999998</v>
      </c>
    </row>
    <row r="74" spans="2:99">
      <c r="C74" s="99" t="s">
        <v>240</v>
      </c>
      <c r="D74" s="100">
        <v>4.4242044868674135</v>
      </c>
      <c r="E74" s="100">
        <v>1783.839249104941</v>
      </c>
      <c r="F74" s="100">
        <v>15</v>
      </c>
      <c r="G74" s="100">
        <v>6048</v>
      </c>
      <c r="H74" s="100">
        <v>22</v>
      </c>
      <c r="I74" s="100">
        <v>8870.4</v>
      </c>
      <c r="J74" s="100">
        <v>16</v>
      </c>
      <c r="K74" s="100">
        <v>6451.2</v>
      </c>
      <c r="L74" s="100">
        <v>58</v>
      </c>
      <c r="M74" s="100">
        <v>23385.599999999999</v>
      </c>
      <c r="N74" s="100">
        <v>49</v>
      </c>
      <c r="O74" s="100">
        <v>19756.8</v>
      </c>
      <c r="P74" s="100">
        <v>40</v>
      </c>
      <c r="Q74" s="100">
        <v>16128</v>
      </c>
      <c r="R74" s="100">
        <v>46</v>
      </c>
      <c r="S74" s="100">
        <v>18547.2</v>
      </c>
      <c r="T74" s="100">
        <v>49</v>
      </c>
      <c r="U74" s="100">
        <v>19756.8</v>
      </c>
      <c r="V74" s="100">
        <v>37</v>
      </c>
      <c r="W74" s="100">
        <v>14918.4</v>
      </c>
      <c r="X74" s="100">
        <v>53</v>
      </c>
      <c r="Y74" s="100">
        <v>21369.599999999999</v>
      </c>
      <c r="Z74" s="100">
        <v>54</v>
      </c>
      <c r="AA74" s="100">
        <v>21772.799999999999</v>
      </c>
      <c r="AB74" s="100">
        <v>17</v>
      </c>
      <c r="AC74" s="100">
        <v>6854.4</v>
      </c>
      <c r="AD74" s="100">
        <v>22</v>
      </c>
      <c r="AE74" s="100">
        <v>8870.4</v>
      </c>
      <c r="AF74" s="100">
        <v>20</v>
      </c>
      <c r="AG74" s="100">
        <v>8064</v>
      </c>
      <c r="AH74" s="100">
        <v>25</v>
      </c>
      <c r="AI74" s="100">
        <v>10080</v>
      </c>
      <c r="AJ74" s="100">
        <v>86</v>
      </c>
      <c r="AK74" s="100">
        <v>34675.199999999997</v>
      </c>
      <c r="AL74" s="100">
        <v>80</v>
      </c>
      <c r="AM74" s="100">
        <v>32256</v>
      </c>
      <c r="AN74" s="100">
        <v>93</v>
      </c>
      <c r="AO74" s="100">
        <v>37497.599999999999</v>
      </c>
      <c r="AP74" s="100">
        <v>56</v>
      </c>
      <c r="AQ74" s="100">
        <v>22579.200000000001</v>
      </c>
      <c r="AR74" s="100">
        <v>18</v>
      </c>
      <c r="AS74" s="100">
        <v>7257.5999999999995</v>
      </c>
      <c r="AT74" s="100">
        <v>16</v>
      </c>
      <c r="AU74" s="100">
        <v>6451.2</v>
      </c>
      <c r="AV74" s="100">
        <v>12</v>
      </c>
      <c r="AW74" s="100">
        <v>4838.3999999999996</v>
      </c>
      <c r="AX74" s="100">
        <v>16</v>
      </c>
      <c r="AY74" s="100">
        <v>6451.2</v>
      </c>
      <c r="AZ74" s="100">
        <v>10</v>
      </c>
      <c r="BA74" s="100">
        <v>4032</v>
      </c>
      <c r="BB74" s="100">
        <v>10</v>
      </c>
      <c r="BC74" s="100">
        <v>4032</v>
      </c>
      <c r="BD74" s="100">
        <v>18</v>
      </c>
      <c r="BE74" s="100">
        <v>7257.5999999999995</v>
      </c>
      <c r="BF74" s="100">
        <v>10</v>
      </c>
      <c r="BG74" s="100">
        <v>4032</v>
      </c>
      <c r="BH74" s="100">
        <v>14</v>
      </c>
      <c r="BI74" s="100">
        <v>5644.8</v>
      </c>
      <c r="BJ74" s="100">
        <v>14</v>
      </c>
      <c r="BK74" s="100">
        <v>5644.8</v>
      </c>
      <c r="BL74" s="100">
        <v>13</v>
      </c>
      <c r="BM74" s="100">
        <v>5241.5999999999995</v>
      </c>
      <c r="BN74" s="100">
        <v>13</v>
      </c>
      <c r="BO74" s="100">
        <v>5241.5999999999995</v>
      </c>
      <c r="BP74" s="100">
        <v>42</v>
      </c>
      <c r="BQ74" s="100">
        <v>16934.399999999998</v>
      </c>
      <c r="BR74" s="100">
        <v>33</v>
      </c>
      <c r="BS74" s="100">
        <v>13305.6</v>
      </c>
      <c r="BT74" s="100">
        <v>23</v>
      </c>
      <c r="BU74" s="100">
        <v>9273.6</v>
      </c>
      <c r="BV74" s="100">
        <v>28</v>
      </c>
      <c r="BW74" s="100">
        <v>11289.6</v>
      </c>
      <c r="BX74" s="100">
        <v>63</v>
      </c>
      <c r="BY74" s="100">
        <v>25401.599999999999</v>
      </c>
      <c r="BZ74" s="100">
        <v>49</v>
      </c>
      <c r="CA74" s="100">
        <v>19756.8</v>
      </c>
      <c r="CB74" s="100">
        <v>55</v>
      </c>
      <c r="CC74" s="100">
        <v>22176</v>
      </c>
      <c r="CD74" s="100">
        <v>44</v>
      </c>
      <c r="CE74" s="100">
        <v>17740.8</v>
      </c>
      <c r="CF74" s="100">
        <v>63</v>
      </c>
      <c r="CG74" s="100">
        <v>25401.599999999999</v>
      </c>
      <c r="CH74" s="100">
        <v>78</v>
      </c>
      <c r="CI74" s="100">
        <v>31449.599999999999</v>
      </c>
      <c r="CJ74" s="100">
        <v>104</v>
      </c>
      <c r="CK74" s="100">
        <v>41932.799999999996</v>
      </c>
      <c r="CL74" s="100">
        <v>83</v>
      </c>
      <c r="CM74" s="100">
        <v>33465.599999999999</v>
      </c>
      <c r="CN74" s="100">
        <v>21</v>
      </c>
      <c r="CO74" s="100">
        <v>8467.1999999999989</v>
      </c>
      <c r="CP74" s="100">
        <v>27</v>
      </c>
      <c r="CQ74" s="100">
        <v>10886.4</v>
      </c>
      <c r="CR74" s="100">
        <v>27</v>
      </c>
      <c r="CS74" s="100">
        <v>10886.4</v>
      </c>
      <c r="CT74" s="100">
        <v>19</v>
      </c>
      <c r="CU74" s="100">
        <v>7660.8</v>
      </c>
    </row>
    <row r="75" spans="2:99">
      <c r="C75" s="99" t="s">
        <v>241</v>
      </c>
      <c r="D75" s="100">
        <v>4.2135280827308703</v>
      </c>
      <c r="E75" s="100">
        <v>2710.1412628124954</v>
      </c>
      <c r="F75" s="100">
        <v>15</v>
      </c>
      <c r="G75" s="100">
        <v>9647.9999999999982</v>
      </c>
      <c r="H75" s="100">
        <v>23</v>
      </c>
      <c r="I75" s="100">
        <v>14793.599999999999</v>
      </c>
      <c r="J75" s="100">
        <v>17</v>
      </c>
      <c r="K75" s="100">
        <v>10934.4</v>
      </c>
      <c r="L75" s="100">
        <v>61</v>
      </c>
      <c r="M75" s="100">
        <v>39235.199999999997</v>
      </c>
      <c r="N75" s="100">
        <v>45</v>
      </c>
      <c r="O75" s="100">
        <v>28943.999999999996</v>
      </c>
      <c r="P75" s="100">
        <v>45</v>
      </c>
      <c r="Q75" s="100">
        <v>28943.999999999996</v>
      </c>
      <c r="R75" s="100">
        <v>42</v>
      </c>
      <c r="S75" s="100">
        <v>27014.399999999998</v>
      </c>
      <c r="T75" s="100">
        <v>52</v>
      </c>
      <c r="U75" s="100">
        <v>33446.399999999994</v>
      </c>
      <c r="V75" s="100">
        <v>32</v>
      </c>
      <c r="W75" s="100">
        <v>20582.399999999998</v>
      </c>
      <c r="X75" s="100">
        <v>46</v>
      </c>
      <c r="Y75" s="100">
        <v>29587.199999999997</v>
      </c>
      <c r="Z75" s="100">
        <v>54</v>
      </c>
      <c r="AA75" s="100">
        <v>34732.799999999996</v>
      </c>
      <c r="AB75" s="100">
        <v>16</v>
      </c>
      <c r="AC75" s="100">
        <v>10291.199999999999</v>
      </c>
      <c r="AD75" s="100">
        <v>22</v>
      </c>
      <c r="AE75" s="100">
        <v>14150.399999999998</v>
      </c>
      <c r="AF75" s="100">
        <v>22</v>
      </c>
      <c r="AG75" s="100">
        <v>14150.399999999998</v>
      </c>
      <c r="AH75" s="100">
        <v>27</v>
      </c>
      <c r="AI75" s="100">
        <v>17366.399999999998</v>
      </c>
      <c r="AJ75" s="100">
        <v>83</v>
      </c>
      <c r="AK75" s="100">
        <v>53385.599999999991</v>
      </c>
      <c r="AL75" s="100">
        <v>85</v>
      </c>
      <c r="AM75" s="100">
        <v>54671.999999999993</v>
      </c>
      <c r="AN75" s="100">
        <v>86</v>
      </c>
      <c r="AO75" s="100">
        <v>55315.199999999997</v>
      </c>
      <c r="AP75" s="100">
        <v>54</v>
      </c>
      <c r="AQ75" s="100">
        <v>34732.799999999996</v>
      </c>
      <c r="AR75" s="100">
        <v>18</v>
      </c>
      <c r="AS75" s="100">
        <v>11577.599999999999</v>
      </c>
      <c r="AT75" s="100">
        <v>16</v>
      </c>
      <c r="AU75" s="100">
        <v>10291.199999999999</v>
      </c>
      <c r="AV75" s="100">
        <v>12</v>
      </c>
      <c r="AW75" s="100">
        <v>7718.4</v>
      </c>
      <c r="AX75" s="100">
        <v>15</v>
      </c>
      <c r="AY75" s="100">
        <v>9647.9999999999982</v>
      </c>
      <c r="AZ75" s="100">
        <v>9</v>
      </c>
      <c r="BA75" s="100">
        <v>5788.7999999999993</v>
      </c>
      <c r="BB75" s="100">
        <v>11</v>
      </c>
      <c r="BC75" s="100">
        <v>7075.1999999999989</v>
      </c>
      <c r="BD75" s="100">
        <v>16</v>
      </c>
      <c r="BE75" s="100">
        <v>10291.199999999999</v>
      </c>
      <c r="BF75" s="100">
        <v>11</v>
      </c>
      <c r="BG75" s="100">
        <v>7075.1999999999989</v>
      </c>
      <c r="BH75" s="100">
        <v>15</v>
      </c>
      <c r="BI75" s="100">
        <v>9647.9999999999982</v>
      </c>
      <c r="BJ75" s="100">
        <v>16</v>
      </c>
      <c r="BK75" s="100">
        <v>10291.199999999999</v>
      </c>
      <c r="BL75" s="100">
        <v>11</v>
      </c>
      <c r="BM75" s="100">
        <v>7075.1999999999989</v>
      </c>
      <c r="BN75" s="100">
        <v>12</v>
      </c>
      <c r="BO75" s="100">
        <v>7718.4</v>
      </c>
      <c r="BP75" s="100">
        <v>42</v>
      </c>
      <c r="BQ75" s="100">
        <v>27014.399999999998</v>
      </c>
      <c r="BR75" s="100">
        <v>31</v>
      </c>
      <c r="BS75" s="100">
        <v>19939.199999999997</v>
      </c>
      <c r="BT75" s="100">
        <v>23</v>
      </c>
      <c r="BU75" s="100">
        <v>14793.599999999999</v>
      </c>
      <c r="BV75" s="100">
        <v>26</v>
      </c>
      <c r="BW75" s="100">
        <v>16723.199999999997</v>
      </c>
      <c r="BX75" s="100">
        <v>57</v>
      </c>
      <c r="BY75" s="100">
        <v>36662.399999999994</v>
      </c>
      <c r="BZ75" s="100">
        <v>50</v>
      </c>
      <c r="CA75" s="100">
        <v>32159.999999999996</v>
      </c>
      <c r="CB75" s="100">
        <v>48</v>
      </c>
      <c r="CC75" s="100">
        <v>30873.599999999999</v>
      </c>
      <c r="CD75" s="100">
        <v>39</v>
      </c>
      <c r="CE75" s="100">
        <v>25084.799999999996</v>
      </c>
      <c r="CF75" s="100">
        <v>55</v>
      </c>
      <c r="CG75" s="100">
        <v>35375.999999999993</v>
      </c>
      <c r="CH75" s="100">
        <v>79</v>
      </c>
      <c r="CI75" s="100">
        <v>50812.799999999996</v>
      </c>
      <c r="CJ75" s="100">
        <v>97</v>
      </c>
      <c r="CK75" s="100">
        <v>62390.399999999994</v>
      </c>
      <c r="CL75" s="100">
        <v>78</v>
      </c>
      <c r="CM75" s="100">
        <v>50169.599999999991</v>
      </c>
      <c r="CN75" s="100">
        <v>20</v>
      </c>
      <c r="CO75" s="100">
        <v>12863.999999999998</v>
      </c>
      <c r="CP75" s="100">
        <v>28</v>
      </c>
      <c r="CQ75" s="100">
        <v>18009.599999999999</v>
      </c>
      <c r="CR75" s="100">
        <v>27</v>
      </c>
      <c r="CS75" s="100">
        <v>17366.399999999998</v>
      </c>
      <c r="CT75" s="100">
        <v>20</v>
      </c>
      <c r="CU75" s="100">
        <v>12863.999999999998</v>
      </c>
    </row>
    <row r="76" spans="2:99">
      <c r="C76" s="99" t="s">
        <v>242</v>
      </c>
      <c r="D76" s="100">
        <v>4.6348808910039576</v>
      </c>
      <c r="E76" s="100">
        <v>3609.6452379138818</v>
      </c>
      <c r="F76" s="100">
        <v>15</v>
      </c>
      <c r="G76" s="100">
        <v>11682</v>
      </c>
      <c r="H76" s="100">
        <v>21</v>
      </c>
      <c r="I76" s="100">
        <v>16354.8</v>
      </c>
      <c r="J76" s="100">
        <v>17</v>
      </c>
      <c r="K76" s="100">
        <v>13239.599999999999</v>
      </c>
      <c r="L76" s="100">
        <v>57</v>
      </c>
      <c r="M76" s="100">
        <v>44391.6</v>
      </c>
      <c r="N76" s="100">
        <v>42</v>
      </c>
      <c r="O76" s="100">
        <v>32709.599999999999</v>
      </c>
      <c r="P76" s="100">
        <v>39</v>
      </c>
      <c r="Q76" s="100">
        <v>30373.199999999997</v>
      </c>
      <c r="R76" s="100">
        <v>39</v>
      </c>
      <c r="S76" s="100">
        <v>30373.199999999997</v>
      </c>
      <c r="T76" s="100">
        <v>43</v>
      </c>
      <c r="U76" s="100">
        <v>33488.400000000001</v>
      </c>
      <c r="V76" s="100">
        <v>37</v>
      </c>
      <c r="W76" s="100">
        <v>28815.599999999999</v>
      </c>
      <c r="X76" s="100">
        <v>52</v>
      </c>
      <c r="Y76" s="100">
        <v>40497.599999999999</v>
      </c>
      <c r="Z76" s="100">
        <v>48</v>
      </c>
      <c r="AA76" s="100">
        <v>37382.399999999994</v>
      </c>
      <c r="AB76" s="100">
        <v>15</v>
      </c>
      <c r="AC76" s="100">
        <v>11682</v>
      </c>
      <c r="AD76" s="100">
        <v>24</v>
      </c>
      <c r="AE76" s="100">
        <v>18691.199999999997</v>
      </c>
      <c r="AF76" s="100">
        <v>20</v>
      </c>
      <c r="AG76" s="100">
        <v>15576</v>
      </c>
      <c r="AH76" s="100">
        <v>27</v>
      </c>
      <c r="AI76" s="100">
        <v>21027.599999999999</v>
      </c>
      <c r="AJ76" s="100">
        <v>93</v>
      </c>
      <c r="AK76" s="100">
        <v>72428.399999999994</v>
      </c>
      <c r="AL76" s="100">
        <v>76</v>
      </c>
      <c r="AM76" s="100">
        <v>59188.799999999996</v>
      </c>
      <c r="AN76" s="100">
        <v>85</v>
      </c>
      <c r="AO76" s="100">
        <v>66198</v>
      </c>
      <c r="AP76" s="100">
        <v>52</v>
      </c>
      <c r="AQ76" s="100">
        <v>40497.599999999999</v>
      </c>
      <c r="AR76" s="100">
        <v>19</v>
      </c>
      <c r="AS76" s="100">
        <v>14797.199999999999</v>
      </c>
      <c r="AT76" s="100">
        <v>17</v>
      </c>
      <c r="AU76" s="100">
        <v>13239.599999999999</v>
      </c>
      <c r="AV76" s="100">
        <v>12</v>
      </c>
      <c r="AW76" s="100">
        <v>9345.5999999999985</v>
      </c>
      <c r="AX76" s="100">
        <v>16</v>
      </c>
      <c r="AY76" s="100">
        <v>12460.8</v>
      </c>
      <c r="AZ76" s="100">
        <v>9</v>
      </c>
      <c r="BA76" s="100">
        <v>7009.2</v>
      </c>
      <c r="BB76" s="100">
        <v>10</v>
      </c>
      <c r="BC76" s="100">
        <v>7788</v>
      </c>
      <c r="BD76" s="100">
        <v>15</v>
      </c>
      <c r="BE76" s="100">
        <v>11682</v>
      </c>
      <c r="BF76" s="100">
        <v>9</v>
      </c>
      <c r="BG76" s="100">
        <v>7009.2</v>
      </c>
      <c r="BH76" s="100">
        <v>15</v>
      </c>
      <c r="BI76" s="100">
        <v>11682</v>
      </c>
      <c r="BJ76" s="100">
        <v>16</v>
      </c>
      <c r="BK76" s="100">
        <v>12460.8</v>
      </c>
      <c r="BL76" s="100">
        <v>11</v>
      </c>
      <c r="BM76" s="100">
        <v>8566.7999999999993</v>
      </c>
      <c r="BN76" s="100">
        <v>12</v>
      </c>
      <c r="BO76" s="100">
        <v>9345.5999999999985</v>
      </c>
      <c r="BP76" s="100">
        <v>41</v>
      </c>
      <c r="BQ76" s="100">
        <v>31930.799999999999</v>
      </c>
      <c r="BR76" s="100">
        <v>32</v>
      </c>
      <c r="BS76" s="100">
        <v>24921.599999999999</v>
      </c>
      <c r="BT76" s="100">
        <v>23</v>
      </c>
      <c r="BU76" s="100">
        <v>17912.399999999998</v>
      </c>
      <c r="BV76" s="100">
        <v>28</v>
      </c>
      <c r="BW76" s="100">
        <v>21806.399999999998</v>
      </c>
      <c r="BX76" s="100">
        <v>60</v>
      </c>
      <c r="BY76" s="100">
        <v>46728</v>
      </c>
      <c r="BZ76" s="100">
        <v>46</v>
      </c>
      <c r="CA76" s="100">
        <v>35824.799999999996</v>
      </c>
      <c r="CB76" s="100">
        <v>52</v>
      </c>
      <c r="CC76" s="100">
        <v>40497.599999999999</v>
      </c>
      <c r="CD76" s="100">
        <v>42</v>
      </c>
      <c r="CE76" s="100">
        <v>32709.599999999999</v>
      </c>
      <c r="CF76" s="100">
        <v>64</v>
      </c>
      <c r="CG76" s="100">
        <v>49843.199999999997</v>
      </c>
      <c r="CH76" s="100">
        <v>80</v>
      </c>
      <c r="CI76" s="100">
        <v>62304</v>
      </c>
      <c r="CJ76" s="100">
        <v>101</v>
      </c>
      <c r="CK76" s="100">
        <v>78658.799999999988</v>
      </c>
      <c r="CL76" s="100">
        <v>70</v>
      </c>
      <c r="CM76" s="100">
        <v>54516</v>
      </c>
      <c r="CN76" s="100">
        <v>19</v>
      </c>
      <c r="CO76" s="100">
        <v>14797.199999999999</v>
      </c>
      <c r="CP76" s="100">
        <v>24</v>
      </c>
      <c r="CQ76" s="100">
        <v>18691.199999999997</v>
      </c>
      <c r="CR76" s="100">
        <v>27</v>
      </c>
      <c r="CS76" s="100">
        <v>21027.599999999999</v>
      </c>
      <c r="CT76" s="100">
        <v>20</v>
      </c>
      <c r="CU76" s="100">
        <v>15576</v>
      </c>
    </row>
    <row r="77" spans="2:99">
      <c r="C77" s="99" t="s">
        <v>243</v>
      </c>
      <c r="D77" s="100">
        <v>4.8455572951405008</v>
      </c>
      <c r="E77" s="100">
        <v>1349.0031509671153</v>
      </c>
      <c r="F77" s="100">
        <v>15</v>
      </c>
      <c r="G77" s="100">
        <v>4176</v>
      </c>
      <c r="H77" s="100">
        <v>24</v>
      </c>
      <c r="I77" s="100">
        <v>6681.5999999999995</v>
      </c>
      <c r="J77" s="100">
        <v>18</v>
      </c>
      <c r="K77" s="100">
        <v>5011.2</v>
      </c>
      <c r="L77" s="100">
        <v>61</v>
      </c>
      <c r="M77" s="100">
        <v>16982.399999999998</v>
      </c>
      <c r="N77" s="100">
        <v>51</v>
      </c>
      <c r="O77" s="100">
        <v>14198.4</v>
      </c>
      <c r="P77" s="100">
        <v>42</v>
      </c>
      <c r="Q77" s="100">
        <v>11692.8</v>
      </c>
      <c r="R77" s="100">
        <v>44</v>
      </c>
      <c r="S77" s="100">
        <v>12249.599999999999</v>
      </c>
      <c r="T77" s="100">
        <v>55</v>
      </c>
      <c r="U77" s="100">
        <v>15311.999999999998</v>
      </c>
      <c r="V77" s="100">
        <v>34</v>
      </c>
      <c r="W77" s="100">
        <v>9465.5999999999985</v>
      </c>
      <c r="X77" s="100">
        <v>47</v>
      </c>
      <c r="Y77" s="100">
        <v>13084.8</v>
      </c>
      <c r="Z77" s="100">
        <v>58</v>
      </c>
      <c r="AA77" s="100">
        <v>16147.199999999999</v>
      </c>
      <c r="AB77" s="100">
        <v>16</v>
      </c>
      <c r="AC77" s="100">
        <v>4454.3999999999996</v>
      </c>
      <c r="AD77" s="100">
        <v>26</v>
      </c>
      <c r="AE77" s="100">
        <v>7238.4</v>
      </c>
      <c r="AF77" s="100">
        <v>20</v>
      </c>
      <c r="AG77" s="100">
        <v>5568</v>
      </c>
      <c r="AH77" s="100">
        <v>28</v>
      </c>
      <c r="AI77" s="100">
        <v>7795.1999999999989</v>
      </c>
      <c r="AJ77" s="100">
        <v>94</v>
      </c>
      <c r="AK77" s="100">
        <v>26169.599999999999</v>
      </c>
      <c r="AL77" s="100">
        <v>81</v>
      </c>
      <c r="AM77" s="100">
        <v>22550.399999999998</v>
      </c>
      <c r="AN77" s="100">
        <v>88</v>
      </c>
      <c r="AO77" s="100">
        <v>24499.199999999997</v>
      </c>
      <c r="AP77" s="100">
        <v>64</v>
      </c>
      <c r="AQ77" s="100">
        <v>17817.599999999999</v>
      </c>
      <c r="AR77" s="100">
        <v>19</v>
      </c>
      <c r="AS77" s="100">
        <v>5289.5999999999995</v>
      </c>
      <c r="AT77" s="100">
        <v>17</v>
      </c>
      <c r="AU77" s="100">
        <v>4732.7999999999993</v>
      </c>
      <c r="AV77" s="100">
        <v>12</v>
      </c>
      <c r="AW77" s="100">
        <v>3340.7999999999997</v>
      </c>
      <c r="AX77" s="100">
        <v>14</v>
      </c>
      <c r="AY77" s="100">
        <v>3897.5999999999995</v>
      </c>
      <c r="AZ77" s="100">
        <v>9</v>
      </c>
      <c r="BA77" s="100">
        <v>2505.6</v>
      </c>
      <c r="BB77" s="100">
        <v>11</v>
      </c>
      <c r="BC77" s="100">
        <v>3062.3999999999996</v>
      </c>
      <c r="BD77" s="100">
        <v>17</v>
      </c>
      <c r="BE77" s="100">
        <v>4732.7999999999993</v>
      </c>
      <c r="BF77" s="100">
        <v>11</v>
      </c>
      <c r="BG77" s="100">
        <v>3062.3999999999996</v>
      </c>
      <c r="BH77" s="100">
        <v>16</v>
      </c>
      <c r="BI77" s="100">
        <v>4454.3999999999996</v>
      </c>
      <c r="BJ77" s="100">
        <v>16</v>
      </c>
      <c r="BK77" s="100">
        <v>4454.3999999999996</v>
      </c>
      <c r="BL77" s="100">
        <v>11</v>
      </c>
      <c r="BM77" s="100">
        <v>3062.3999999999996</v>
      </c>
      <c r="BN77" s="100">
        <v>12</v>
      </c>
      <c r="BO77" s="100">
        <v>3340.7999999999997</v>
      </c>
      <c r="BP77" s="100">
        <v>40</v>
      </c>
      <c r="BQ77" s="100">
        <v>11136</v>
      </c>
      <c r="BR77" s="100">
        <v>38</v>
      </c>
      <c r="BS77" s="100">
        <v>10579.199999999999</v>
      </c>
      <c r="BT77" s="100">
        <v>23</v>
      </c>
      <c r="BU77" s="100">
        <v>6403.2</v>
      </c>
      <c r="BV77" s="100">
        <v>31</v>
      </c>
      <c r="BW77" s="100">
        <v>8630.4</v>
      </c>
      <c r="BX77" s="100">
        <v>59</v>
      </c>
      <c r="BY77" s="100">
        <v>16425.599999999999</v>
      </c>
      <c r="BZ77" s="100">
        <v>58</v>
      </c>
      <c r="CA77" s="100">
        <v>16147.199999999999</v>
      </c>
      <c r="CB77" s="100">
        <v>57</v>
      </c>
      <c r="CC77" s="100">
        <v>15868.8</v>
      </c>
      <c r="CD77" s="100">
        <v>44</v>
      </c>
      <c r="CE77" s="100">
        <v>12249.599999999999</v>
      </c>
      <c r="CF77" s="100">
        <v>68</v>
      </c>
      <c r="CG77" s="100">
        <v>18931.199999999997</v>
      </c>
      <c r="CH77" s="100">
        <v>95</v>
      </c>
      <c r="CI77" s="100">
        <v>26447.999999999996</v>
      </c>
      <c r="CJ77" s="100">
        <v>102</v>
      </c>
      <c r="CK77" s="100">
        <v>28396.799999999999</v>
      </c>
      <c r="CL77" s="100">
        <v>86</v>
      </c>
      <c r="CM77" s="100">
        <v>23942.399999999998</v>
      </c>
      <c r="CN77" s="100">
        <v>18</v>
      </c>
      <c r="CO77" s="100">
        <v>5011.2</v>
      </c>
      <c r="CP77" s="100">
        <v>27</v>
      </c>
      <c r="CQ77" s="100">
        <v>7516.7999999999993</v>
      </c>
      <c r="CR77" s="100">
        <v>31</v>
      </c>
      <c r="CS77" s="100">
        <v>8630.4</v>
      </c>
      <c r="CT77" s="100">
        <v>18</v>
      </c>
      <c r="CU77" s="100">
        <v>5011.2</v>
      </c>
    </row>
    <row r="78" spans="2:99">
      <c r="C78" s="99" t="s">
        <v>244</v>
      </c>
      <c r="D78" s="100">
        <v>4.4242044868674135</v>
      </c>
      <c r="E78" s="100">
        <v>2442.1608767508123</v>
      </c>
      <c r="F78" s="100">
        <v>15</v>
      </c>
      <c r="G78" s="100">
        <v>8280</v>
      </c>
      <c r="H78" s="100">
        <v>23</v>
      </c>
      <c r="I78" s="100">
        <v>12696</v>
      </c>
      <c r="J78" s="100">
        <v>16</v>
      </c>
      <c r="K78" s="100">
        <v>8832</v>
      </c>
      <c r="L78" s="100">
        <v>57</v>
      </c>
      <c r="M78" s="100">
        <v>31464</v>
      </c>
      <c r="N78" s="100">
        <v>46</v>
      </c>
      <c r="O78" s="100">
        <v>25392</v>
      </c>
      <c r="P78" s="100">
        <v>39</v>
      </c>
      <c r="Q78" s="100">
        <v>21528</v>
      </c>
      <c r="R78" s="100">
        <v>43</v>
      </c>
      <c r="S78" s="100">
        <v>23736</v>
      </c>
      <c r="T78" s="100">
        <v>50</v>
      </c>
      <c r="U78" s="100">
        <v>27600</v>
      </c>
      <c r="V78" s="100">
        <v>38</v>
      </c>
      <c r="W78" s="100">
        <v>20976</v>
      </c>
      <c r="X78" s="100">
        <v>47</v>
      </c>
      <c r="Y78" s="100">
        <v>25944</v>
      </c>
      <c r="Z78" s="100">
        <v>56</v>
      </c>
      <c r="AA78" s="100">
        <v>30912</v>
      </c>
      <c r="AB78" s="100">
        <v>16</v>
      </c>
      <c r="AC78" s="100">
        <v>8832</v>
      </c>
      <c r="AD78" s="100">
        <v>22</v>
      </c>
      <c r="AE78" s="100">
        <v>12144</v>
      </c>
      <c r="AF78" s="100">
        <v>23</v>
      </c>
      <c r="AG78" s="100">
        <v>12696</v>
      </c>
      <c r="AH78" s="100">
        <v>27</v>
      </c>
      <c r="AI78" s="100">
        <v>14904</v>
      </c>
      <c r="AJ78" s="100">
        <v>94</v>
      </c>
      <c r="AK78" s="100">
        <v>51888</v>
      </c>
      <c r="AL78" s="100">
        <v>83</v>
      </c>
      <c r="AM78" s="100">
        <v>45816</v>
      </c>
      <c r="AN78" s="100">
        <v>90</v>
      </c>
      <c r="AO78" s="100">
        <v>49680</v>
      </c>
      <c r="AP78" s="100">
        <v>61</v>
      </c>
      <c r="AQ78" s="100">
        <v>33672</v>
      </c>
      <c r="AR78" s="100">
        <v>22</v>
      </c>
      <c r="AS78" s="100">
        <v>12144</v>
      </c>
      <c r="AT78" s="100">
        <v>16</v>
      </c>
      <c r="AU78" s="100">
        <v>8832</v>
      </c>
      <c r="AV78" s="100">
        <v>11</v>
      </c>
      <c r="AW78" s="100">
        <v>6072</v>
      </c>
      <c r="AX78" s="100">
        <v>14</v>
      </c>
      <c r="AY78" s="100">
        <v>7728</v>
      </c>
      <c r="AZ78" s="100">
        <v>10</v>
      </c>
      <c r="BA78" s="100">
        <v>5520</v>
      </c>
      <c r="BB78" s="100">
        <v>11</v>
      </c>
      <c r="BC78" s="100">
        <v>6072</v>
      </c>
      <c r="BD78" s="100">
        <v>17</v>
      </c>
      <c r="BE78" s="100">
        <v>9384</v>
      </c>
      <c r="BF78" s="100">
        <v>10</v>
      </c>
      <c r="BG78" s="100">
        <v>5520</v>
      </c>
      <c r="BH78" s="100">
        <v>14</v>
      </c>
      <c r="BI78" s="100">
        <v>7728</v>
      </c>
      <c r="BJ78" s="100">
        <v>16</v>
      </c>
      <c r="BK78" s="100">
        <v>8832</v>
      </c>
      <c r="BL78" s="100">
        <v>12</v>
      </c>
      <c r="BM78" s="100">
        <v>6624</v>
      </c>
      <c r="BN78" s="100">
        <v>12</v>
      </c>
      <c r="BO78" s="100">
        <v>6624</v>
      </c>
      <c r="BP78" s="100">
        <v>41</v>
      </c>
      <c r="BQ78" s="100">
        <v>22632</v>
      </c>
      <c r="BR78" s="100">
        <v>32</v>
      </c>
      <c r="BS78" s="100">
        <v>17664</v>
      </c>
      <c r="BT78" s="100">
        <v>22</v>
      </c>
      <c r="BU78" s="100">
        <v>12144</v>
      </c>
      <c r="BV78" s="100">
        <v>29</v>
      </c>
      <c r="BW78" s="100">
        <v>16008</v>
      </c>
      <c r="BX78" s="100">
        <v>57</v>
      </c>
      <c r="BY78" s="100">
        <v>31464</v>
      </c>
      <c r="BZ78" s="100">
        <v>48</v>
      </c>
      <c r="CA78" s="100">
        <v>26496</v>
      </c>
      <c r="CB78" s="100">
        <v>54</v>
      </c>
      <c r="CC78" s="100">
        <v>29808</v>
      </c>
      <c r="CD78" s="100">
        <v>39</v>
      </c>
      <c r="CE78" s="100">
        <v>21528</v>
      </c>
      <c r="CF78" s="100">
        <v>61</v>
      </c>
      <c r="CG78" s="100">
        <v>33672</v>
      </c>
      <c r="CH78" s="100">
        <v>78</v>
      </c>
      <c r="CI78" s="100">
        <v>43056</v>
      </c>
      <c r="CJ78" s="100">
        <v>108</v>
      </c>
      <c r="CK78" s="100">
        <v>59616</v>
      </c>
      <c r="CL78" s="100">
        <v>72</v>
      </c>
      <c r="CM78" s="100">
        <v>39744</v>
      </c>
      <c r="CN78" s="100">
        <v>19</v>
      </c>
      <c r="CO78" s="100">
        <v>10488</v>
      </c>
      <c r="CP78" s="100">
        <v>28</v>
      </c>
      <c r="CQ78" s="100">
        <v>15456</v>
      </c>
      <c r="CR78" s="100">
        <v>29</v>
      </c>
      <c r="CS78" s="100">
        <v>16008</v>
      </c>
      <c r="CT78" s="100">
        <v>19</v>
      </c>
      <c r="CU78" s="100">
        <v>10488</v>
      </c>
    </row>
    <row r="79" spans="2:99">
      <c r="C79" s="99" t="s">
        <v>245</v>
      </c>
      <c r="D79" s="100">
        <v>4.0028516785943271</v>
      </c>
      <c r="E79" s="100">
        <v>3030.9592910316242</v>
      </c>
      <c r="F79" s="100">
        <v>16</v>
      </c>
      <c r="G79" s="100">
        <v>12115.199999999999</v>
      </c>
      <c r="H79" s="100">
        <v>20</v>
      </c>
      <c r="I79" s="100">
        <v>15143.999999999998</v>
      </c>
      <c r="J79" s="100">
        <v>15</v>
      </c>
      <c r="K79" s="100">
        <v>11357.999999999998</v>
      </c>
      <c r="L79" s="100">
        <v>55</v>
      </c>
      <c r="M79" s="100">
        <v>41645.999999999993</v>
      </c>
      <c r="N79" s="100">
        <v>52</v>
      </c>
      <c r="O79" s="100">
        <v>39374.399999999994</v>
      </c>
      <c r="P79" s="100">
        <v>37</v>
      </c>
      <c r="Q79" s="100">
        <v>28016.399999999998</v>
      </c>
      <c r="R79" s="100">
        <v>40</v>
      </c>
      <c r="S79" s="100">
        <v>30287.999999999996</v>
      </c>
      <c r="T79" s="100">
        <v>50</v>
      </c>
      <c r="U79" s="100">
        <v>37860</v>
      </c>
      <c r="V79" s="100">
        <v>32</v>
      </c>
      <c r="W79" s="100">
        <v>24230.399999999998</v>
      </c>
      <c r="X79" s="100">
        <v>54</v>
      </c>
      <c r="Y79" s="100">
        <v>40888.799999999996</v>
      </c>
      <c r="Z79" s="100">
        <v>55</v>
      </c>
      <c r="AA79" s="100">
        <v>41645.999999999993</v>
      </c>
      <c r="AB79" s="100">
        <v>15</v>
      </c>
      <c r="AC79" s="100">
        <v>11357.999999999998</v>
      </c>
      <c r="AD79" s="100">
        <v>21</v>
      </c>
      <c r="AE79" s="100">
        <v>15901.199999999999</v>
      </c>
      <c r="AF79" s="100">
        <v>19</v>
      </c>
      <c r="AG79" s="100">
        <v>14386.8</v>
      </c>
      <c r="AH79" s="100">
        <v>25</v>
      </c>
      <c r="AI79" s="100">
        <v>18930</v>
      </c>
      <c r="AJ79" s="100">
        <v>93</v>
      </c>
      <c r="AK79" s="100">
        <v>70419.599999999991</v>
      </c>
      <c r="AL79" s="100">
        <v>72</v>
      </c>
      <c r="AM79" s="100">
        <v>54518.399999999994</v>
      </c>
      <c r="AN79" s="100">
        <v>97</v>
      </c>
      <c r="AO79" s="100">
        <v>73448.399999999994</v>
      </c>
      <c r="AP79" s="100">
        <v>55</v>
      </c>
      <c r="AQ79" s="100">
        <v>41645.999999999993</v>
      </c>
      <c r="AR79" s="100">
        <v>18</v>
      </c>
      <c r="AS79" s="100">
        <v>13629.599999999999</v>
      </c>
      <c r="AT79" s="100">
        <v>15</v>
      </c>
      <c r="AU79" s="100">
        <v>11357.999999999998</v>
      </c>
      <c r="AV79" s="100">
        <v>12</v>
      </c>
      <c r="AW79" s="100">
        <v>9086.4</v>
      </c>
      <c r="AX79" s="100">
        <v>14</v>
      </c>
      <c r="AY79" s="100">
        <v>10600.8</v>
      </c>
      <c r="AZ79" s="100">
        <v>9</v>
      </c>
      <c r="BA79" s="100">
        <v>6814.7999999999993</v>
      </c>
      <c r="BB79" s="100">
        <v>11</v>
      </c>
      <c r="BC79" s="100">
        <v>8329.1999999999989</v>
      </c>
      <c r="BD79" s="100">
        <v>16</v>
      </c>
      <c r="BE79" s="100">
        <v>12115.199999999999</v>
      </c>
      <c r="BF79" s="100">
        <v>9</v>
      </c>
      <c r="BG79" s="100">
        <v>6814.7999999999993</v>
      </c>
      <c r="BH79" s="100">
        <v>14</v>
      </c>
      <c r="BI79" s="100">
        <v>10600.8</v>
      </c>
      <c r="BJ79" s="100">
        <v>15</v>
      </c>
      <c r="BK79" s="100">
        <v>11357.999999999998</v>
      </c>
      <c r="BL79" s="100">
        <v>11</v>
      </c>
      <c r="BM79" s="100">
        <v>8329.1999999999989</v>
      </c>
      <c r="BN79" s="100">
        <v>12</v>
      </c>
      <c r="BO79" s="100">
        <v>9086.4</v>
      </c>
      <c r="BP79" s="100">
        <v>36</v>
      </c>
      <c r="BQ79" s="100">
        <v>27259.199999999997</v>
      </c>
      <c r="BR79" s="100">
        <v>34</v>
      </c>
      <c r="BS79" s="100">
        <v>25744.799999999999</v>
      </c>
      <c r="BT79" s="100">
        <v>23</v>
      </c>
      <c r="BU79" s="100">
        <v>17415.599999999999</v>
      </c>
      <c r="BV79" s="100">
        <v>28</v>
      </c>
      <c r="BW79" s="100">
        <v>21201.599999999999</v>
      </c>
      <c r="BX79" s="100">
        <v>56</v>
      </c>
      <c r="BY79" s="100">
        <v>42403.199999999997</v>
      </c>
      <c r="BZ79" s="100">
        <v>49</v>
      </c>
      <c r="CA79" s="100">
        <v>37102.799999999996</v>
      </c>
      <c r="CB79" s="100">
        <v>54</v>
      </c>
      <c r="CC79" s="100">
        <v>40888.799999999996</v>
      </c>
      <c r="CD79" s="100">
        <v>45</v>
      </c>
      <c r="CE79" s="100">
        <v>34074</v>
      </c>
      <c r="CF79" s="100">
        <v>54</v>
      </c>
      <c r="CG79" s="100">
        <v>40888.799999999996</v>
      </c>
      <c r="CH79" s="100">
        <v>77</v>
      </c>
      <c r="CI79" s="100">
        <v>58304.399999999994</v>
      </c>
      <c r="CJ79" s="100">
        <v>97</v>
      </c>
      <c r="CK79" s="100">
        <v>73448.399999999994</v>
      </c>
      <c r="CL79" s="100">
        <v>73</v>
      </c>
      <c r="CM79" s="100">
        <v>55275.6</v>
      </c>
      <c r="CN79" s="100">
        <v>19</v>
      </c>
      <c r="CO79" s="100">
        <v>14386.8</v>
      </c>
      <c r="CP79" s="100">
        <v>28</v>
      </c>
      <c r="CQ79" s="100">
        <v>21201.599999999999</v>
      </c>
      <c r="CR79" s="100">
        <v>25</v>
      </c>
      <c r="CS79" s="100">
        <v>18930</v>
      </c>
      <c r="CT79" s="100">
        <v>20</v>
      </c>
      <c r="CU79" s="100">
        <v>15143.999999999998</v>
      </c>
    </row>
    <row r="80" spans="2:99">
      <c r="C80" s="99" t="s">
        <v>246</v>
      </c>
      <c r="D80" s="100">
        <v>4.2135280827308703</v>
      </c>
      <c r="E80" s="100">
        <v>3392.7328122148965</v>
      </c>
      <c r="F80" s="100">
        <v>16</v>
      </c>
      <c r="G80" s="100">
        <v>12883.199999999999</v>
      </c>
      <c r="H80" s="100">
        <v>24</v>
      </c>
      <c r="I80" s="100">
        <v>19324.8</v>
      </c>
      <c r="J80" s="100">
        <v>17</v>
      </c>
      <c r="K80" s="100">
        <v>13688.4</v>
      </c>
      <c r="L80" s="100">
        <v>57</v>
      </c>
      <c r="M80" s="100">
        <v>45896.399999999994</v>
      </c>
      <c r="N80" s="100">
        <v>44</v>
      </c>
      <c r="O80" s="100">
        <v>35428.799999999996</v>
      </c>
      <c r="P80" s="100">
        <v>42</v>
      </c>
      <c r="Q80" s="100">
        <v>33818.399999999994</v>
      </c>
      <c r="R80" s="100">
        <v>44</v>
      </c>
      <c r="S80" s="100">
        <v>35428.799999999996</v>
      </c>
      <c r="T80" s="100">
        <v>44</v>
      </c>
      <c r="U80" s="100">
        <v>35428.799999999996</v>
      </c>
      <c r="V80" s="100">
        <v>34</v>
      </c>
      <c r="W80" s="100">
        <v>27376.799999999999</v>
      </c>
      <c r="X80" s="100">
        <v>53</v>
      </c>
      <c r="Y80" s="100">
        <v>42675.6</v>
      </c>
      <c r="Z80" s="100">
        <v>47</v>
      </c>
      <c r="AA80" s="100">
        <v>37844.399999999994</v>
      </c>
      <c r="AB80" s="100">
        <v>18</v>
      </c>
      <c r="AC80" s="100">
        <v>14493.599999999999</v>
      </c>
      <c r="AD80" s="100">
        <v>24</v>
      </c>
      <c r="AE80" s="100">
        <v>19324.8</v>
      </c>
      <c r="AF80" s="100">
        <v>21</v>
      </c>
      <c r="AG80" s="100">
        <v>16909.199999999997</v>
      </c>
      <c r="AH80" s="100">
        <v>29</v>
      </c>
      <c r="AI80" s="100">
        <v>23350.799999999999</v>
      </c>
      <c r="AJ80" s="100">
        <v>88</v>
      </c>
      <c r="AK80" s="100">
        <v>70857.599999999991</v>
      </c>
      <c r="AL80" s="100">
        <v>80</v>
      </c>
      <c r="AM80" s="100">
        <v>64415.999999999993</v>
      </c>
      <c r="AN80" s="100">
        <v>93</v>
      </c>
      <c r="AO80" s="100">
        <v>74883.599999999991</v>
      </c>
      <c r="AP80" s="100">
        <v>55</v>
      </c>
      <c r="AQ80" s="100">
        <v>44285.999999999993</v>
      </c>
      <c r="AR80" s="100">
        <v>18</v>
      </c>
      <c r="AS80" s="100">
        <v>14493.599999999999</v>
      </c>
      <c r="AT80" s="100">
        <v>14</v>
      </c>
      <c r="AU80" s="100">
        <v>11272.8</v>
      </c>
      <c r="AV80" s="100">
        <v>12</v>
      </c>
      <c r="AW80" s="100">
        <v>9662.4</v>
      </c>
      <c r="AX80" s="100">
        <v>15</v>
      </c>
      <c r="AY80" s="100">
        <v>12077.999999999998</v>
      </c>
      <c r="AZ80" s="100">
        <v>10</v>
      </c>
      <c r="BA80" s="100">
        <v>8051.9999999999991</v>
      </c>
      <c r="BB80" s="100">
        <v>11</v>
      </c>
      <c r="BC80" s="100">
        <v>8857.1999999999989</v>
      </c>
      <c r="BD80" s="100">
        <v>18</v>
      </c>
      <c r="BE80" s="100">
        <v>14493.599999999999</v>
      </c>
      <c r="BF80" s="100">
        <v>9</v>
      </c>
      <c r="BG80" s="100">
        <v>7246.7999999999993</v>
      </c>
      <c r="BH80" s="100">
        <v>14</v>
      </c>
      <c r="BI80" s="100">
        <v>11272.8</v>
      </c>
      <c r="BJ80" s="100">
        <v>15</v>
      </c>
      <c r="BK80" s="100">
        <v>12077.999999999998</v>
      </c>
      <c r="BL80" s="100">
        <v>12</v>
      </c>
      <c r="BM80" s="100">
        <v>9662.4</v>
      </c>
      <c r="BN80" s="100">
        <v>12</v>
      </c>
      <c r="BO80" s="100">
        <v>9662.4</v>
      </c>
      <c r="BP80" s="100">
        <v>40</v>
      </c>
      <c r="BQ80" s="100">
        <v>32207.999999999996</v>
      </c>
      <c r="BR80" s="100">
        <v>36</v>
      </c>
      <c r="BS80" s="100">
        <v>28987.199999999997</v>
      </c>
      <c r="BT80" s="100">
        <v>20</v>
      </c>
      <c r="BU80" s="100">
        <v>16103.999999999998</v>
      </c>
      <c r="BV80" s="100">
        <v>29</v>
      </c>
      <c r="BW80" s="100">
        <v>23350.799999999999</v>
      </c>
      <c r="BX80" s="100">
        <v>60</v>
      </c>
      <c r="BY80" s="100">
        <v>48311.999999999993</v>
      </c>
      <c r="BZ80" s="100">
        <v>50</v>
      </c>
      <c r="CA80" s="100">
        <v>40260</v>
      </c>
      <c r="CB80" s="100">
        <v>47</v>
      </c>
      <c r="CC80" s="100">
        <v>37844.399999999994</v>
      </c>
      <c r="CD80" s="100">
        <v>40</v>
      </c>
      <c r="CE80" s="100">
        <v>32207.999999999996</v>
      </c>
      <c r="CF80" s="100">
        <v>58</v>
      </c>
      <c r="CG80" s="100">
        <v>46701.599999999999</v>
      </c>
      <c r="CH80" s="100">
        <v>81</v>
      </c>
      <c r="CI80" s="100">
        <v>65221.2</v>
      </c>
      <c r="CJ80" s="100">
        <v>91</v>
      </c>
      <c r="CK80" s="100">
        <v>73273.2</v>
      </c>
      <c r="CL80" s="100">
        <v>79</v>
      </c>
      <c r="CM80" s="100">
        <v>63610.799999999996</v>
      </c>
      <c r="CN80" s="100">
        <v>18</v>
      </c>
      <c r="CO80" s="100">
        <v>14493.599999999999</v>
      </c>
      <c r="CP80" s="100">
        <v>28</v>
      </c>
      <c r="CQ80" s="100">
        <v>22545.599999999999</v>
      </c>
      <c r="CR80" s="100">
        <v>25</v>
      </c>
      <c r="CS80" s="100">
        <v>20130</v>
      </c>
      <c r="CT80" s="100">
        <v>19</v>
      </c>
      <c r="CU80" s="100">
        <v>15298.8</v>
      </c>
    </row>
    <row r="81" spans="2:99">
      <c r="C81" s="99" t="s">
        <v>247</v>
      </c>
      <c r="D81" s="100">
        <v>4.4242044868674135</v>
      </c>
      <c r="E81" s="100">
        <v>3334.0805013032827</v>
      </c>
      <c r="F81" s="100">
        <v>14</v>
      </c>
      <c r="G81" s="100">
        <v>10550.4</v>
      </c>
      <c r="H81" s="100">
        <v>21</v>
      </c>
      <c r="I81" s="100">
        <v>15825.6</v>
      </c>
      <c r="J81" s="100">
        <v>17</v>
      </c>
      <c r="K81" s="100">
        <v>12811.2</v>
      </c>
      <c r="L81" s="100">
        <v>56</v>
      </c>
      <c r="M81" s="100">
        <v>42201.599999999999</v>
      </c>
      <c r="N81" s="100">
        <v>45</v>
      </c>
      <c r="O81" s="100">
        <v>33912</v>
      </c>
      <c r="P81" s="100">
        <v>39</v>
      </c>
      <c r="Q81" s="100">
        <v>29390.400000000001</v>
      </c>
      <c r="R81" s="100">
        <v>44</v>
      </c>
      <c r="S81" s="100">
        <v>33158.400000000001</v>
      </c>
      <c r="T81" s="100">
        <v>50</v>
      </c>
      <c r="U81" s="100">
        <v>37680</v>
      </c>
      <c r="V81" s="100">
        <v>32</v>
      </c>
      <c r="W81" s="100">
        <v>24115.200000000001</v>
      </c>
      <c r="X81" s="100">
        <v>51</v>
      </c>
      <c r="Y81" s="100">
        <v>38433.599999999999</v>
      </c>
      <c r="Z81" s="100">
        <v>53</v>
      </c>
      <c r="AA81" s="100">
        <v>39940.800000000003</v>
      </c>
      <c r="AB81" s="100">
        <v>16</v>
      </c>
      <c r="AC81" s="100">
        <v>12057.6</v>
      </c>
      <c r="AD81" s="100">
        <v>21</v>
      </c>
      <c r="AE81" s="100">
        <v>15825.6</v>
      </c>
      <c r="AF81" s="100">
        <v>22</v>
      </c>
      <c r="AG81" s="100">
        <v>16579.2</v>
      </c>
      <c r="AH81" s="100">
        <v>26</v>
      </c>
      <c r="AI81" s="100">
        <v>19593.600000000002</v>
      </c>
      <c r="AJ81" s="100">
        <v>98</v>
      </c>
      <c r="AK81" s="100">
        <v>73852.800000000003</v>
      </c>
      <c r="AL81" s="100">
        <v>78</v>
      </c>
      <c r="AM81" s="100">
        <v>58780.800000000003</v>
      </c>
      <c r="AN81" s="100">
        <v>80</v>
      </c>
      <c r="AO81" s="100">
        <v>60288</v>
      </c>
      <c r="AP81" s="100">
        <v>59</v>
      </c>
      <c r="AQ81" s="100">
        <v>44462.400000000001</v>
      </c>
      <c r="AR81" s="100">
        <v>20</v>
      </c>
      <c r="AS81" s="100">
        <v>15072</v>
      </c>
      <c r="AT81" s="100">
        <v>17</v>
      </c>
      <c r="AU81" s="100">
        <v>12811.2</v>
      </c>
      <c r="AV81" s="100">
        <v>13</v>
      </c>
      <c r="AW81" s="100">
        <v>9796.8000000000011</v>
      </c>
      <c r="AX81" s="100">
        <v>16</v>
      </c>
      <c r="AY81" s="100">
        <v>12057.6</v>
      </c>
      <c r="AZ81" s="100">
        <v>9</v>
      </c>
      <c r="BA81" s="100">
        <v>6782.4000000000005</v>
      </c>
      <c r="BB81" s="100">
        <v>10</v>
      </c>
      <c r="BC81" s="100">
        <v>7536</v>
      </c>
      <c r="BD81" s="100">
        <v>18</v>
      </c>
      <c r="BE81" s="100">
        <v>13564.800000000001</v>
      </c>
      <c r="BF81" s="100">
        <v>11</v>
      </c>
      <c r="BG81" s="100">
        <v>8289.6</v>
      </c>
      <c r="BH81" s="100">
        <v>14</v>
      </c>
      <c r="BI81" s="100">
        <v>10550.4</v>
      </c>
      <c r="BJ81" s="100">
        <v>14</v>
      </c>
      <c r="BK81" s="100">
        <v>10550.4</v>
      </c>
      <c r="BL81" s="100">
        <v>12</v>
      </c>
      <c r="BM81" s="100">
        <v>9043.2000000000007</v>
      </c>
      <c r="BN81" s="100">
        <v>12</v>
      </c>
      <c r="BO81" s="100">
        <v>9043.2000000000007</v>
      </c>
      <c r="BP81" s="100">
        <v>43</v>
      </c>
      <c r="BQ81" s="100">
        <v>32404.799999999999</v>
      </c>
      <c r="BR81" s="100">
        <v>36</v>
      </c>
      <c r="BS81" s="100">
        <v>27129.600000000002</v>
      </c>
      <c r="BT81" s="100">
        <v>21</v>
      </c>
      <c r="BU81" s="100">
        <v>15825.6</v>
      </c>
      <c r="BV81" s="100">
        <v>25</v>
      </c>
      <c r="BW81" s="100">
        <v>18840</v>
      </c>
      <c r="BX81" s="100">
        <v>57</v>
      </c>
      <c r="BY81" s="100">
        <v>42955.200000000004</v>
      </c>
      <c r="BZ81" s="100">
        <v>55</v>
      </c>
      <c r="CA81" s="100">
        <v>41448</v>
      </c>
      <c r="CB81" s="100">
        <v>52</v>
      </c>
      <c r="CC81" s="100">
        <v>39187.200000000004</v>
      </c>
      <c r="CD81" s="100">
        <v>39</v>
      </c>
      <c r="CE81" s="100">
        <v>29390.400000000001</v>
      </c>
      <c r="CF81" s="100">
        <v>62</v>
      </c>
      <c r="CG81" s="100">
        <v>46723.200000000004</v>
      </c>
      <c r="CH81" s="100">
        <v>84</v>
      </c>
      <c r="CI81" s="100">
        <v>63302.400000000001</v>
      </c>
      <c r="CJ81" s="100">
        <v>101</v>
      </c>
      <c r="CK81" s="100">
        <v>76113.600000000006</v>
      </c>
      <c r="CL81" s="100">
        <v>84</v>
      </c>
      <c r="CM81" s="100">
        <v>63302.400000000001</v>
      </c>
      <c r="CN81" s="100">
        <v>18</v>
      </c>
      <c r="CO81" s="100">
        <v>13564.800000000001</v>
      </c>
      <c r="CP81" s="100">
        <v>24</v>
      </c>
      <c r="CQ81" s="100">
        <v>18086.400000000001</v>
      </c>
      <c r="CR81" s="100">
        <v>28</v>
      </c>
      <c r="CS81" s="100">
        <v>21100.799999999999</v>
      </c>
      <c r="CT81" s="100">
        <v>17</v>
      </c>
      <c r="CU81" s="100">
        <v>12811.2</v>
      </c>
    </row>
    <row r="82" spans="2:99">
      <c r="C82" s="99" t="s">
        <v>248</v>
      </c>
      <c r="D82" s="100">
        <v>4.2135280827308703</v>
      </c>
      <c r="E82" s="100">
        <v>2143.8430884934664</v>
      </c>
      <c r="F82" s="100">
        <v>15</v>
      </c>
      <c r="G82" s="100">
        <v>7631.9999999999982</v>
      </c>
      <c r="H82" s="100">
        <v>21</v>
      </c>
      <c r="I82" s="100">
        <v>10684.799999999997</v>
      </c>
      <c r="J82" s="100">
        <v>16</v>
      </c>
      <c r="K82" s="100">
        <v>8140.7999999999984</v>
      </c>
      <c r="L82" s="100">
        <v>61</v>
      </c>
      <c r="M82" s="100">
        <v>31036.799999999992</v>
      </c>
      <c r="N82" s="100">
        <v>48</v>
      </c>
      <c r="O82" s="100">
        <v>24422.399999999994</v>
      </c>
      <c r="P82" s="100">
        <v>45</v>
      </c>
      <c r="Q82" s="100">
        <v>22895.999999999996</v>
      </c>
      <c r="R82" s="100">
        <v>41</v>
      </c>
      <c r="S82" s="100">
        <v>20860.799999999996</v>
      </c>
      <c r="T82" s="100">
        <v>51</v>
      </c>
      <c r="U82" s="100">
        <v>25948.799999999996</v>
      </c>
      <c r="V82" s="100">
        <v>32</v>
      </c>
      <c r="W82" s="100">
        <v>16281.599999999997</v>
      </c>
      <c r="X82" s="100">
        <v>56</v>
      </c>
      <c r="Y82" s="100">
        <v>28492.799999999996</v>
      </c>
      <c r="Z82" s="100">
        <v>49</v>
      </c>
      <c r="AA82" s="100">
        <v>24931.199999999993</v>
      </c>
      <c r="AB82" s="100">
        <v>18</v>
      </c>
      <c r="AC82" s="100">
        <v>9158.3999999999978</v>
      </c>
      <c r="AD82" s="100">
        <v>26</v>
      </c>
      <c r="AE82" s="100">
        <v>13228.799999999997</v>
      </c>
      <c r="AF82" s="100">
        <v>21</v>
      </c>
      <c r="AG82" s="100">
        <v>10684.799999999997</v>
      </c>
      <c r="AH82" s="100">
        <v>25</v>
      </c>
      <c r="AI82" s="100">
        <v>12719.999999999998</v>
      </c>
      <c r="AJ82" s="100">
        <v>101</v>
      </c>
      <c r="AK82" s="100">
        <v>51388.799999999988</v>
      </c>
      <c r="AL82" s="100">
        <v>75</v>
      </c>
      <c r="AM82" s="100">
        <v>38159.999999999993</v>
      </c>
      <c r="AN82" s="100">
        <v>94</v>
      </c>
      <c r="AO82" s="100">
        <v>47827.19999999999</v>
      </c>
      <c r="AP82" s="100">
        <v>55</v>
      </c>
      <c r="AQ82" s="100">
        <v>27983.999999999993</v>
      </c>
      <c r="AR82" s="100">
        <v>19</v>
      </c>
      <c r="AS82" s="100">
        <v>9667.1999999999989</v>
      </c>
      <c r="AT82" s="100">
        <v>17</v>
      </c>
      <c r="AU82" s="100">
        <v>8649.5999999999985</v>
      </c>
      <c r="AV82" s="100">
        <v>12</v>
      </c>
      <c r="AW82" s="100">
        <v>6105.5999999999985</v>
      </c>
      <c r="AX82" s="100">
        <v>16</v>
      </c>
      <c r="AY82" s="100">
        <v>8140.7999999999984</v>
      </c>
      <c r="AZ82" s="100">
        <v>10</v>
      </c>
      <c r="BA82" s="100">
        <v>5087.9999999999991</v>
      </c>
      <c r="BB82" s="100">
        <v>11</v>
      </c>
      <c r="BC82" s="100">
        <v>5596.7999999999993</v>
      </c>
      <c r="BD82" s="100">
        <v>17</v>
      </c>
      <c r="BE82" s="100">
        <v>8649.5999999999985</v>
      </c>
      <c r="BF82" s="100">
        <v>10</v>
      </c>
      <c r="BG82" s="100">
        <v>5087.9999999999991</v>
      </c>
      <c r="BH82" s="100">
        <v>14</v>
      </c>
      <c r="BI82" s="100">
        <v>7123.1999999999989</v>
      </c>
      <c r="BJ82" s="100">
        <v>16</v>
      </c>
      <c r="BK82" s="100">
        <v>8140.7999999999984</v>
      </c>
      <c r="BL82" s="100">
        <v>11</v>
      </c>
      <c r="BM82" s="100">
        <v>5596.7999999999993</v>
      </c>
      <c r="BN82" s="100">
        <v>12</v>
      </c>
      <c r="BO82" s="100">
        <v>6105.5999999999985</v>
      </c>
      <c r="BP82" s="100">
        <v>42</v>
      </c>
      <c r="BQ82" s="100">
        <v>21369.599999999995</v>
      </c>
      <c r="BR82" s="100">
        <v>34</v>
      </c>
      <c r="BS82" s="100">
        <v>17299.199999999997</v>
      </c>
      <c r="BT82" s="100">
        <v>22</v>
      </c>
      <c r="BU82" s="100">
        <v>11193.599999999999</v>
      </c>
      <c r="BV82" s="100">
        <v>25</v>
      </c>
      <c r="BW82" s="100">
        <v>12719.999999999998</v>
      </c>
      <c r="BX82" s="100">
        <v>55</v>
      </c>
      <c r="BY82" s="100">
        <v>27983.999999999993</v>
      </c>
      <c r="BZ82" s="100">
        <v>55</v>
      </c>
      <c r="CA82" s="100">
        <v>27983.999999999993</v>
      </c>
      <c r="CB82" s="100">
        <v>55</v>
      </c>
      <c r="CC82" s="100">
        <v>27983.999999999993</v>
      </c>
      <c r="CD82" s="100">
        <v>41</v>
      </c>
      <c r="CE82" s="100">
        <v>20860.799999999996</v>
      </c>
      <c r="CF82" s="100">
        <v>67</v>
      </c>
      <c r="CG82" s="100">
        <v>34089.599999999991</v>
      </c>
      <c r="CH82" s="100">
        <v>79</v>
      </c>
      <c r="CI82" s="100">
        <v>40195.19999999999</v>
      </c>
      <c r="CJ82" s="100">
        <v>104</v>
      </c>
      <c r="CK82" s="100">
        <v>52915.19999999999</v>
      </c>
      <c r="CL82" s="100">
        <v>78</v>
      </c>
      <c r="CM82" s="100">
        <v>39686.399999999994</v>
      </c>
      <c r="CN82" s="100">
        <v>21</v>
      </c>
      <c r="CO82" s="100">
        <v>10684.799999999997</v>
      </c>
      <c r="CP82" s="100">
        <v>25</v>
      </c>
      <c r="CQ82" s="100">
        <v>12719.999999999998</v>
      </c>
      <c r="CR82" s="100">
        <v>29</v>
      </c>
      <c r="CS82" s="100">
        <v>14755.199999999997</v>
      </c>
      <c r="CT82" s="100">
        <v>18</v>
      </c>
      <c r="CU82" s="100">
        <v>9158.3999999999978</v>
      </c>
    </row>
    <row r="83" spans="2:99">
      <c r="C83" s="99" t="s">
        <v>249</v>
      </c>
      <c r="D83" s="100">
        <v>4.2135280827308703</v>
      </c>
      <c r="E83" s="100">
        <v>3625.3195623816409</v>
      </c>
      <c r="F83" s="100">
        <v>14</v>
      </c>
      <c r="G83" s="100">
        <v>12045.6</v>
      </c>
      <c r="H83" s="100">
        <v>21</v>
      </c>
      <c r="I83" s="100">
        <v>18068.399999999998</v>
      </c>
      <c r="J83" s="100">
        <v>16</v>
      </c>
      <c r="K83" s="100">
        <v>13766.4</v>
      </c>
      <c r="L83" s="100">
        <v>55</v>
      </c>
      <c r="M83" s="100">
        <v>47322</v>
      </c>
      <c r="N83" s="100">
        <v>42</v>
      </c>
      <c r="O83" s="100">
        <v>36136.799999999996</v>
      </c>
      <c r="P83" s="100">
        <v>41</v>
      </c>
      <c r="Q83" s="100">
        <v>35276.400000000001</v>
      </c>
      <c r="R83" s="100">
        <v>44</v>
      </c>
      <c r="S83" s="100">
        <v>37857.599999999999</v>
      </c>
      <c r="T83" s="100">
        <v>49</v>
      </c>
      <c r="U83" s="100">
        <v>42159.6</v>
      </c>
      <c r="V83" s="100">
        <v>35</v>
      </c>
      <c r="W83" s="100">
        <v>30114</v>
      </c>
      <c r="X83" s="100">
        <v>54</v>
      </c>
      <c r="Y83" s="100">
        <v>46461.599999999999</v>
      </c>
      <c r="Z83" s="100">
        <v>50</v>
      </c>
      <c r="AA83" s="100">
        <v>43020</v>
      </c>
      <c r="AB83" s="100">
        <v>15</v>
      </c>
      <c r="AC83" s="100">
        <v>12906</v>
      </c>
      <c r="AD83" s="100">
        <v>25</v>
      </c>
      <c r="AE83" s="100">
        <v>21510</v>
      </c>
      <c r="AF83" s="100">
        <v>20</v>
      </c>
      <c r="AG83" s="100">
        <v>17208</v>
      </c>
      <c r="AH83" s="100">
        <v>29</v>
      </c>
      <c r="AI83" s="100">
        <v>24951.599999999999</v>
      </c>
      <c r="AJ83" s="100">
        <v>87</v>
      </c>
      <c r="AK83" s="100">
        <v>74854.8</v>
      </c>
      <c r="AL83" s="100">
        <v>69</v>
      </c>
      <c r="AM83" s="100">
        <v>59367.6</v>
      </c>
      <c r="AN83" s="100">
        <v>92</v>
      </c>
      <c r="AO83" s="100">
        <v>79156.800000000003</v>
      </c>
      <c r="AP83" s="100">
        <v>54</v>
      </c>
      <c r="AQ83" s="100">
        <v>46461.599999999999</v>
      </c>
      <c r="AR83" s="100">
        <v>21</v>
      </c>
      <c r="AS83" s="100">
        <v>18068.399999999998</v>
      </c>
      <c r="AT83" s="100">
        <v>17</v>
      </c>
      <c r="AU83" s="100">
        <v>14626.8</v>
      </c>
      <c r="AV83" s="100">
        <v>11</v>
      </c>
      <c r="AW83" s="100">
        <v>9464.4</v>
      </c>
      <c r="AX83" s="100">
        <v>16</v>
      </c>
      <c r="AY83" s="100">
        <v>13766.4</v>
      </c>
      <c r="AZ83" s="100">
        <v>9</v>
      </c>
      <c r="BA83" s="100">
        <v>7743.5999999999995</v>
      </c>
      <c r="BB83" s="100">
        <v>10</v>
      </c>
      <c r="BC83" s="100">
        <v>8604</v>
      </c>
      <c r="BD83" s="100">
        <v>17</v>
      </c>
      <c r="BE83" s="100">
        <v>14626.8</v>
      </c>
      <c r="BF83" s="100">
        <v>10</v>
      </c>
      <c r="BG83" s="100">
        <v>8604</v>
      </c>
      <c r="BH83" s="100">
        <v>13</v>
      </c>
      <c r="BI83" s="100">
        <v>11185.199999999999</v>
      </c>
      <c r="BJ83" s="100">
        <v>15</v>
      </c>
      <c r="BK83" s="100">
        <v>12906</v>
      </c>
      <c r="BL83" s="100">
        <v>11</v>
      </c>
      <c r="BM83" s="100">
        <v>9464.4</v>
      </c>
      <c r="BN83" s="100">
        <v>13</v>
      </c>
      <c r="BO83" s="100">
        <v>11185.199999999999</v>
      </c>
      <c r="BP83" s="100">
        <v>37</v>
      </c>
      <c r="BQ83" s="100">
        <v>31834.799999999999</v>
      </c>
      <c r="BR83" s="100">
        <v>33</v>
      </c>
      <c r="BS83" s="100">
        <v>28393.200000000001</v>
      </c>
      <c r="BT83" s="100">
        <v>22</v>
      </c>
      <c r="BU83" s="100">
        <v>18928.8</v>
      </c>
      <c r="BV83" s="100">
        <v>26</v>
      </c>
      <c r="BW83" s="100">
        <v>22370.399999999998</v>
      </c>
      <c r="BX83" s="100">
        <v>59</v>
      </c>
      <c r="BY83" s="100">
        <v>50763.6</v>
      </c>
      <c r="BZ83" s="100">
        <v>52</v>
      </c>
      <c r="CA83" s="100">
        <v>44740.799999999996</v>
      </c>
      <c r="CB83" s="100">
        <v>53</v>
      </c>
      <c r="CC83" s="100">
        <v>45601.2</v>
      </c>
      <c r="CD83" s="100">
        <v>44</v>
      </c>
      <c r="CE83" s="100">
        <v>37857.599999999999</v>
      </c>
      <c r="CF83" s="100">
        <v>55</v>
      </c>
      <c r="CG83" s="100">
        <v>47322</v>
      </c>
      <c r="CH83" s="100">
        <v>81</v>
      </c>
      <c r="CI83" s="100">
        <v>69692.399999999994</v>
      </c>
      <c r="CJ83" s="100">
        <v>92</v>
      </c>
      <c r="CK83" s="100">
        <v>79156.800000000003</v>
      </c>
      <c r="CL83" s="100">
        <v>81</v>
      </c>
      <c r="CM83" s="100">
        <v>69692.399999999994</v>
      </c>
      <c r="CN83" s="100">
        <v>18</v>
      </c>
      <c r="CO83" s="100">
        <v>15487.199999999999</v>
      </c>
      <c r="CP83" s="100">
        <v>25</v>
      </c>
      <c r="CQ83" s="100">
        <v>21510</v>
      </c>
      <c r="CR83" s="100">
        <v>29</v>
      </c>
      <c r="CS83" s="100">
        <v>24951.599999999999</v>
      </c>
      <c r="CT83" s="100">
        <v>19</v>
      </c>
      <c r="CU83" s="100">
        <v>16347.6</v>
      </c>
    </row>
    <row r="84" spans="2:99">
      <c r="C84" s="99" t="s">
        <v>250</v>
      </c>
      <c r="D84" s="100">
        <v>4.0028516785943271</v>
      </c>
      <c r="E84" s="100">
        <v>3127.0277313178881</v>
      </c>
      <c r="F84" s="100">
        <v>15</v>
      </c>
      <c r="G84" s="100">
        <v>11717.999999999998</v>
      </c>
      <c r="H84" s="100">
        <v>23</v>
      </c>
      <c r="I84" s="100">
        <v>17967.599999999999</v>
      </c>
      <c r="J84" s="100">
        <v>17</v>
      </c>
      <c r="K84" s="100">
        <v>13280.4</v>
      </c>
      <c r="L84" s="100">
        <v>58</v>
      </c>
      <c r="M84" s="100">
        <v>45309.599999999999</v>
      </c>
      <c r="N84" s="100">
        <v>50</v>
      </c>
      <c r="O84" s="100">
        <v>39060</v>
      </c>
      <c r="P84" s="100">
        <v>41</v>
      </c>
      <c r="Q84" s="100">
        <v>32029.199999999997</v>
      </c>
      <c r="R84" s="100">
        <v>45</v>
      </c>
      <c r="S84" s="100">
        <v>35154</v>
      </c>
      <c r="T84" s="100">
        <v>49</v>
      </c>
      <c r="U84" s="100">
        <v>38278.799999999996</v>
      </c>
      <c r="V84" s="100">
        <v>37</v>
      </c>
      <c r="W84" s="100">
        <v>28904.399999999998</v>
      </c>
      <c r="X84" s="100">
        <v>48</v>
      </c>
      <c r="Y84" s="100">
        <v>37497.599999999999</v>
      </c>
      <c r="Z84" s="100">
        <v>47</v>
      </c>
      <c r="AA84" s="100">
        <v>36716.399999999994</v>
      </c>
      <c r="AB84" s="100">
        <v>17</v>
      </c>
      <c r="AC84" s="100">
        <v>13280.4</v>
      </c>
      <c r="AD84" s="100">
        <v>23</v>
      </c>
      <c r="AE84" s="100">
        <v>17967.599999999999</v>
      </c>
      <c r="AF84" s="100">
        <v>22</v>
      </c>
      <c r="AG84" s="100">
        <v>17186.399999999998</v>
      </c>
      <c r="AH84" s="100">
        <v>28</v>
      </c>
      <c r="AI84" s="100">
        <v>21873.599999999999</v>
      </c>
      <c r="AJ84" s="100">
        <v>81</v>
      </c>
      <c r="AK84" s="100">
        <v>63277.2</v>
      </c>
      <c r="AL84" s="100">
        <v>74</v>
      </c>
      <c r="AM84" s="100">
        <v>57808.799999999996</v>
      </c>
      <c r="AN84" s="100">
        <v>91</v>
      </c>
      <c r="AO84" s="100">
        <v>71089.2</v>
      </c>
      <c r="AP84" s="100">
        <v>51</v>
      </c>
      <c r="AQ84" s="100">
        <v>39841.199999999997</v>
      </c>
      <c r="AR84" s="100">
        <v>18</v>
      </c>
      <c r="AS84" s="100">
        <v>14061.599999999999</v>
      </c>
      <c r="AT84" s="100">
        <v>16</v>
      </c>
      <c r="AU84" s="100">
        <v>12499.199999999999</v>
      </c>
      <c r="AV84" s="100">
        <v>11</v>
      </c>
      <c r="AW84" s="100">
        <v>8593.1999999999989</v>
      </c>
      <c r="AX84" s="100">
        <v>15</v>
      </c>
      <c r="AY84" s="100">
        <v>11717.999999999998</v>
      </c>
      <c r="AZ84" s="100">
        <v>9</v>
      </c>
      <c r="BA84" s="100">
        <v>7030.7999999999993</v>
      </c>
      <c r="BB84" s="100">
        <v>10</v>
      </c>
      <c r="BC84" s="100">
        <v>7811.9999999999991</v>
      </c>
      <c r="BD84" s="100">
        <v>15</v>
      </c>
      <c r="BE84" s="100">
        <v>11717.999999999998</v>
      </c>
      <c r="BF84" s="100">
        <v>10</v>
      </c>
      <c r="BG84" s="100">
        <v>7811.9999999999991</v>
      </c>
      <c r="BH84" s="100">
        <v>15</v>
      </c>
      <c r="BI84" s="100">
        <v>11717.999999999998</v>
      </c>
      <c r="BJ84" s="100">
        <v>14</v>
      </c>
      <c r="BK84" s="100">
        <v>10936.8</v>
      </c>
      <c r="BL84" s="100">
        <v>11</v>
      </c>
      <c r="BM84" s="100">
        <v>8593.1999999999989</v>
      </c>
      <c r="BN84" s="100">
        <v>11</v>
      </c>
      <c r="BO84" s="100">
        <v>8593.1999999999989</v>
      </c>
      <c r="BP84" s="100">
        <v>36</v>
      </c>
      <c r="BQ84" s="100">
        <v>28123.199999999997</v>
      </c>
      <c r="BR84" s="100">
        <v>35</v>
      </c>
      <c r="BS84" s="100">
        <v>27341.999999999996</v>
      </c>
      <c r="BT84" s="100">
        <v>19</v>
      </c>
      <c r="BU84" s="100">
        <v>14842.8</v>
      </c>
      <c r="BV84" s="100">
        <v>30</v>
      </c>
      <c r="BW84" s="100">
        <v>23435.999999999996</v>
      </c>
      <c r="BX84" s="100">
        <v>51</v>
      </c>
      <c r="BY84" s="100">
        <v>39841.199999999997</v>
      </c>
      <c r="BZ84" s="100">
        <v>50</v>
      </c>
      <c r="CA84" s="100">
        <v>39060</v>
      </c>
      <c r="CB84" s="100">
        <v>53</v>
      </c>
      <c r="CC84" s="100">
        <v>41403.599999999999</v>
      </c>
      <c r="CD84" s="100">
        <v>41</v>
      </c>
      <c r="CE84" s="100">
        <v>32029.199999999997</v>
      </c>
      <c r="CF84" s="100">
        <v>59</v>
      </c>
      <c r="CG84" s="100">
        <v>46090.799999999996</v>
      </c>
      <c r="CH84" s="100">
        <v>74</v>
      </c>
      <c r="CI84" s="100">
        <v>57808.799999999996</v>
      </c>
      <c r="CJ84" s="100">
        <v>87</v>
      </c>
      <c r="CK84" s="100">
        <v>67964.399999999994</v>
      </c>
      <c r="CL84" s="100">
        <v>77</v>
      </c>
      <c r="CM84" s="100">
        <v>60152.399999999994</v>
      </c>
      <c r="CN84" s="100">
        <v>18</v>
      </c>
      <c r="CO84" s="100">
        <v>14061.599999999999</v>
      </c>
      <c r="CP84" s="100">
        <v>24</v>
      </c>
      <c r="CQ84" s="100">
        <v>18748.8</v>
      </c>
      <c r="CR84" s="100">
        <v>27</v>
      </c>
      <c r="CS84" s="100">
        <v>21092.399999999998</v>
      </c>
      <c r="CT84" s="100">
        <v>17</v>
      </c>
      <c r="CU84" s="100">
        <v>13280.4</v>
      </c>
    </row>
    <row r="85" spans="2:99">
      <c r="C85" s="99" t="s">
        <v>251</v>
      </c>
      <c r="D85" s="100">
        <v>4.4242044868674135</v>
      </c>
      <c r="E85" s="100">
        <v>663.63067303011201</v>
      </c>
      <c r="F85" s="100">
        <v>17</v>
      </c>
      <c r="G85" s="100">
        <v>2550</v>
      </c>
      <c r="H85" s="100">
        <v>24</v>
      </c>
      <c r="I85" s="100">
        <v>3600</v>
      </c>
      <c r="J85" s="100">
        <v>17</v>
      </c>
      <c r="K85" s="100">
        <v>2550</v>
      </c>
      <c r="L85" s="100">
        <v>64</v>
      </c>
      <c r="M85" s="100">
        <v>9600</v>
      </c>
      <c r="N85" s="100">
        <v>50</v>
      </c>
      <c r="O85" s="100">
        <v>7500</v>
      </c>
      <c r="P85" s="100">
        <v>48</v>
      </c>
      <c r="Q85" s="100">
        <v>7200</v>
      </c>
      <c r="R85" s="100">
        <v>41</v>
      </c>
      <c r="S85" s="100">
        <v>6150</v>
      </c>
      <c r="T85" s="100">
        <v>47</v>
      </c>
      <c r="U85" s="100">
        <v>7050</v>
      </c>
      <c r="V85" s="100">
        <v>39</v>
      </c>
      <c r="W85" s="100">
        <v>5850</v>
      </c>
      <c r="X85" s="100">
        <v>58</v>
      </c>
      <c r="Y85" s="100">
        <v>8700</v>
      </c>
      <c r="Z85" s="100">
        <v>54</v>
      </c>
      <c r="AA85" s="100">
        <v>8100</v>
      </c>
      <c r="AB85" s="100">
        <v>19</v>
      </c>
      <c r="AC85" s="100">
        <v>2850</v>
      </c>
      <c r="AD85" s="100">
        <v>25</v>
      </c>
      <c r="AE85" s="100">
        <v>3750</v>
      </c>
      <c r="AF85" s="100">
        <v>21</v>
      </c>
      <c r="AG85" s="100">
        <v>3150</v>
      </c>
      <c r="AH85" s="100">
        <v>25</v>
      </c>
      <c r="AI85" s="100">
        <v>3750</v>
      </c>
      <c r="AJ85" s="100">
        <v>103</v>
      </c>
      <c r="AK85" s="100">
        <v>15450</v>
      </c>
      <c r="AL85" s="100">
        <v>80</v>
      </c>
      <c r="AM85" s="100">
        <v>12000</v>
      </c>
      <c r="AN85" s="100">
        <v>101</v>
      </c>
      <c r="AO85" s="100">
        <v>15150</v>
      </c>
      <c r="AP85" s="100">
        <v>67</v>
      </c>
      <c r="AQ85" s="100">
        <v>10050</v>
      </c>
      <c r="AR85" s="100">
        <v>20</v>
      </c>
      <c r="AS85" s="100">
        <v>3000</v>
      </c>
      <c r="AT85" s="100">
        <v>15</v>
      </c>
      <c r="AU85" s="100">
        <v>2250</v>
      </c>
      <c r="AV85" s="100">
        <v>13</v>
      </c>
      <c r="AW85" s="100">
        <v>1950</v>
      </c>
      <c r="AX85" s="100">
        <v>15</v>
      </c>
      <c r="AY85" s="100">
        <v>2250</v>
      </c>
      <c r="AZ85" s="100">
        <v>10</v>
      </c>
      <c r="BA85" s="100">
        <v>1500</v>
      </c>
      <c r="BB85" s="100">
        <v>10</v>
      </c>
      <c r="BC85" s="100">
        <v>1500</v>
      </c>
      <c r="BD85" s="100">
        <v>18</v>
      </c>
      <c r="BE85" s="100">
        <v>2700</v>
      </c>
      <c r="BF85" s="100">
        <v>10</v>
      </c>
      <c r="BG85" s="100">
        <v>1500</v>
      </c>
      <c r="BH85" s="100">
        <v>14</v>
      </c>
      <c r="BI85" s="100">
        <v>2100</v>
      </c>
      <c r="BJ85" s="100">
        <v>17</v>
      </c>
      <c r="BK85" s="100">
        <v>2550</v>
      </c>
      <c r="BL85" s="100">
        <v>11</v>
      </c>
      <c r="BM85" s="100">
        <v>1650</v>
      </c>
      <c r="BN85" s="100">
        <v>13</v>
      </c>
      <c r="BO85" s="100">
        <v>1950</v>
      </c>
      <c r="BP85" s="100">
        <v>41</v>
      </c>
      <c r="BQ85" s="100">
        <v>6150</v>
      </c>
      <c r="BR85" s="100">
        <v>35</v>
      </c>
      <c r="BS85" s="100">
        <v>5250</v>
      </c>
      <c r="BT85" s="100">
        <v>22</v>
      </c>
      <c r="BU85" s="100">
        <v>3300</v>
      </c>
      <c r="BV85" s="100">
        <v>28</v>
      </c>
      <c r="BW85" s="100">
        <v>4200</v>
      </c>
      <c r="BX85" s="100">
        <v>64</v>
      </c>
      <c r="BY85" s="100">
        <v>9600</v>
      </c>
      <c r="BZ85" s="100">
        <v>50</v>
      </c>
      <c r="CA85" s="100">
        <v>7500</v>
      </c>
      <c r="CB85" s="100">
        <v>59</v>
      </c>
      <c r="CC85" s="100">
        <v>8850</v>
      </c>
      <c r="CD85" s="100">
        <v>44</v>
      </c>
      <c r="CE85" s="100">
        <v>6600</v>
      </c>
      <c r="CF85" s="100">
        <v>64</v>
      </c>
      <c r="CG85" s="100">
        <v>9600</v>
      </c>
      <c r="CH85" s="100">
        <v>97</v>
      </c>
      <c r="CI85" s="100">
        <v>14550</v>
      </c>
      <c r="CJ85" s="100">
        <v>104</v>
      </c>
      <c r="CK85" s="100">
        <v>15600</v>
      </c>
      <c r="CL85" s="100">
        <v>80</v>
      </c>
      <c r="CM85" s="100">
        <v>12000</v>
      </c>
      <c r="CN85" s="100">
        <v>19</v>
      </c>
      <c r="CO85" s="100">
        <v>2850</v>
      </c>
      <c r="CP85" s="100">
        <v>27</v>
      </c>
      <c r="CQ85" s="100">
        <v>4050</v>
      </c>
      <c r="CR85" s="100">
        <v>32</v>
      </c>
      <c r="CS85" s="100">
        <v>4800</v>
      </c>
      <c r="CT85" s="100">
        <v>19</v>
      </c>
      <c r="CU85" s="100">
        <v>2850</v>
      </c>
    </row>
    <row r="86" spans="2:99">
      <c r="C86" s="99" t="s">
        <v>252</v>
      </c>
      <c r="D86" s="100">
        <v>4.0028516785943271</v>
      </c>
      <c r="E86" s="100">
        <v>2161.5399064409366</v>
      </c>
      <c r="F86" s="100">
        <v>16</v>
      </c>
      <c r="G86" s="100">
        <v>8640</v>
      </c>
      <c r="H86" s="100">
        <v>23</v>
      </c>
      <c r="I86" s="100">
        <v>12420</v>
      </c>
      <c r="J86" s="100">
        <v>15</v>
      </c>
      <c r="K86" s="100">
        <v>8100</v>
      </c>
      <c r="L86" s="100">
        <v>63</v>
      </c>
      <c r="M86" s="100">
        <v>34020</v>
      </c>
      <c r="N86" s="100">
        <v>51</v>
      </c>
      <c r="O86" s="100">
        <v>27540</v>
      </c>
      <c r="P86" s="100">
        <v>42</v>
      </c>
      <c r="Q86" s="100">
        <v>22680</v>
      </c>
      <c r="R86" s="100">
        <v>43</v>
      </c>
      <c r="S86" s="100">
        <v>23220</v>
      </c>
      <c r="T86" s="100">
        <v>51</v>
      </c>
      <c r="U86" s="100">
        <v>27540</v>
      </c>
      <c r="V86" s="100">
        <v>36</v>
      </c>
      <c r="W86" s="100">
        <v>19440</v>
      </c>
      <c r="X86" s="100">
        <v>52</v>
      </c>
      <c r="Y86" s="100">
        <v>28080</v>
      </c>
      <c r="Z86" s="100">
        <v>49</v>
      </c>
      <c r="AA86" s="100">
        <v>26460</v>
      </c>
      <c r="AB86" s="100">
        <v>18</v>
      </c>
      <c r="AC86" s="100">
        <v>9720</v>
      </c>
      <c r="AD86" s="100">
        <v>21</v>
      </c>
      <c r="AE86" s="100">
        <v>11340</v>
      </c>
      <c r="AF86" s="100">
        <v>22</v>
      </c>
      <c r="AG86" s="100">
        <v>11880</v>
      </c>
      <c r="AH86" s="100">
        <v>29</v>
      </c>
      <c r="AI86" s="100">
        <v>15660</v>
      </c>
      <c r="AJ86" s="100">
        <v>99</v>
      </c>
      <c r="AK86" s="100">
        <v>53460</v>
      </c>
      <c r="AL86" s="100">
        <v>77</v>
      </c>
      <c r="AM86" s="100">
        <v>41580</v>
      </c>
      <c r="AN86" s="100">
        <v>97</v>
      </c>
      <c r="AO86" s="100">
        <v>52380</v>
      </c>
      <c r="AP86" s="100">
        <v>59</v>
      </c>
      <c r="AQ86" s="100">
        <v>31860</v>
      </c>
      <c r="AR86" s="100">
        <v>18</v>
      </c>
      <c r="AS86" s="100">
        <v>9720</v>
      </c>
      <c r="AT86" s="100">
        <v>15</v>
      </c>
      <c r="AU86" s="100">
        <v>8100</v>
      </c>
      <c r="AV86" s="100">
        <v>12</v>
      </c>
      <c r="AW86" s="100">
        <v>6480</v>
      </c>
      <c r="AX86" s="100">
        <v>14</v>
      </c>
      <c r="AY86" s="100">
        <v>7560</v>
      </c>
      <c r="AZ86" s="100">
        <v>11</v>
      </c>
      <c r="BA86" s="100">
        <v>5940</v>
      </c>
      <c r="BB86" s="100">
        <v>11</v>
      </c>
      <c r="BC86" s="100">
        <v>5940</v>
      </c>
      <c r="BD86" s="100">
        <v>17</v>
      </c>
      <c r="BE86" s="100">
        <v>9180</v>
      </c>
      <c r="BF86" s="100">
        <v>9</v>
      </c>
      <c r="BG86" s="100">
        <v>4860</v>
      </c>
      <c r="BH86" s="100">
        <v>14</v>
      </c>
      <c r="BI86" s="100">
        <v>7560</v>
      </c>
      <c r="BJ86" s="100">
        <v>14</v>
      </c>
      <c r="BK86" s="100">
        <v>7560</v>
      </c>
      <c r="BL86" s="100">
        <v>11</v>
      </c>
      <c r="BM86" s="100">
        <v>5940</v>
      </c>
      <c r="BN86" s="100">
        <v>11</v>
      </c>
      <c r="BO86" s="100">
        <v>5940</v>
      </c>
      <c r="BP86" s="100">
        <v>43</v>
      </c>
      <c r="BQ86" s="100">
        <v>23220</v>
      </c>
      <c r="BR86" s="100">
        <v>36</v>
      </c>
      <c r="BS86" s="100">
        <v>19440</v>
      </c>
      <c r="BT86" s="100">
        <v>22</v>
      </c>
      <c r="BU86" s="100">
        <v>11880</v>
      </c>
      <c r="BV86" s="100">
        <v>30</v>
      </c>
      <c r="BW86" s="100">
        <v>16200</v>
      </c>
      <c r="BX86" s="100">
        <v>53</v>
      </c>
      <c r="BY86" s="100">
        <v>28620</v>
      </c>
      <c r="BZ86" s="100">
        <v>56</v>
      </c>
      <c r="CA86" s="100">
        <v>30240</v>
      </c>
      <c r="CB86" s="100">
        <v>52</v>
      </c>
      <c r="CC86" s="100">
        <v>28080</v>
      </c>
      <c r="CD86" s="100">
        <v>46</v>
      </c>
      <c r="CE86" s="100">
        <v>24840</v>
      </c>
      <c r="CF86" s="100">
        <v>56</v>
      </c>
      <c r="CG86" s="100">
        <v>30240</v>
      </c>
      <c r="CH86" s="100">
        <v>78</v>
      </c>
      <c r="CI86" s="100">
        <v>42120</v>
      </c>
      <c r="CJ86" s="100">
        <v>97</v>
      </c>
      <c r="CK86" s="100">
        <v>52380</v>
      </c>
      <c r="CL86" s="100">
        <v>77</v>
      </c>
      <c r="CM86" s="100">
        <v>41580</v>
      </c>
      <c r="CN86" s="100">
        <v>21</v>
      </c>
      <c r="CO86" s="100">
        <v>11340</v>
      </c>
      <c r="CP86" s="100">
        <v>29</v>
      </c>
      <c r="CQ86" s="100">
        <v>15660</v>
      </c>
      <c r="CR86" s="100">
        <v>29</v>
      </c>
      <c r="CS86" s="100">
        <v>15660</v>
      </c>
      <c r="CT86" s="100">
        <v>20</v>
      </c>
      <c r="CU86" s="100">
        <v>10800</v>
      </c>
    </row>
    <row r="87" spans="2:99">
      <c r="B87" s="99" t="s">
        <v>131</v>
      </c>
      <c r="C87" s="99" t="s">
        <v>253</v>
      </c>
      <c r="D87" s="100">
        <v>1.6854112330923481</v>
      </c>
      <c r="E87" s="100">
        <v>3294.6418784489219</v>
      </c>
      <c r="F87" s="100">
        <v>10</v>
      </c>
      <c r="G87" s="100">
        <v>19548</v>
      </c>
      <c r="H87" s="100">
        <v>9</v>
      </c>
      <c r="I87" s="100">
        <v>17593.2</v>
      </c>
      <c r="J87" s="100">
        <v>14</v>
      </c>
      <c r="K87" s="100">
        <v>27367.200000000001</v>
      </c>
      <c r="L87" s="100">
        <v>11</v>
      </c>
      <c r="M87" s="100">
        <v>21502.799999999999</v>
      </c>
      <c r="N87" s="100">
        <v>11</v>
      </c>
      <c r="O87" s="100">
        <v>21502.799999999999</v>
      </c>
      <c r="P87" s="100">
        <v>15</v>
      </c>
      <c r="Q87" s="100">
        <v>29322</v>
      </c>
      <c r="R87" s="100">
        <v>17</v>
      </c>
      <c r="S87" s="100">
        <v>33231.599999999999</v>
      </c>
      <c r="T87" s="100">
        <v>11</v>
      </c>
      <c r="U87" s="100">
        <v>21502.799999999999</v>
      </c>
      <c r="V87" s="100">
        <v>17</v>
      </c>
      <c r="W87" s="100">
        <v>33231.599999999999</v>
      </c>
      <c r="X87" s="100">
        <v>16</v>
      </c>
      <c r="Y87" s="100">
        <v>31276.799999999999</v>
      </c>
      <c r="Z87" s="100">
        <v>13</v>
      </c>
      <c r="AA87" s="100">
        <v>25412.399999999998</v>
      </c>
      <c r="AB87" s="100">
        <v>8</v>
      </c>
      <c r="AC87" s="100">
        <v>15638.4</v>
      </c>
      <c r="AD87" s="100">
        <v>13</v>
      </c>
      <c r="AE87" s="100">
        <v>25412.399999999998</v>
      </c>
      <c r="AF87" s="100">
        <v>14</v>
      </c>
      <c r="AG87" s="100">
        <v>27367.200000000001</v>
      </c>
      <c r="AH87" s="100">
        <v>11</v>
      </c>
      <c r="AI87" s="100">
        <v>21502.799999999999</v>
      </c>
      <c r="AJ87" s="100">
        <v>8</v>
      </c>
      <c r="AK87" s="100">
        <v>15638.4</v>
      </c>
      <c r="AL87" s="100">
        <v>11</v>
      </c>
      <c r="AM87" s="100">
        <v>21502.799999999999</v>
      </c>
      <c r="AN87" s="100">
        <v>15</v>
      </c>
      <c r="AO87" s="100">
        <v>29322</v>
      </c>
      <c r="AP87" s="100">
        <v>13</v>
      </c>
      <c r="AQ87" s="100">
        <v>25412.399999999998</v>
      </c>
      <c r="AR87" s="100">
        <v>22</v>
      </c>
      <c r="AS87" s="100">
        <v>43005.599999999999</v>
      </c>
      <c r="AT87" s="100">
        <v>19</v>
      </c>
      <c r="AU87" s="100">
        <v>37141.199999999997</v>
      </c>
      <c r="AV87" s="100">
        <v>22</v>
      </c>
      <c r="AW87" s="100">
        <v>43005.599999999999</v>
      </c>
      <c r="AX87" s="100">
        <v>18</v>
      </c>
      <c r="AY87" s="100">
        <v>35186.400000000001</v>
      </c>
      <c r="AZ87" s="100">
        <v>12</v>
      </c>
      <c r="BA87" s="100">
        <v>23457.599999999999</v>
      </c>
      <c r="BB87" s="100">
        <v>16</v>
      </c>
      <c r="BC87" s="100">
        <v>31276.799999999999</v>
      </c>
      <c r="BD87" s="100">
        <v>13</v>
      </c>
      <c r="BE87" s="100">
        <v>25412.399999999998</v>
      </c>
      <c r="BF87" s="100">
        <v>11</v>
      </c>
      <c r="BG87" s="100">
        <v>21502.799999999999</v>
      </c>
      <c r="BH87" s="100">
        <v>22</v>
      </c>
      <c r="BI87" s="100">
        <v>43005.599999999999</v>
      </c>
      <c r="BJ87" s="100">
        <v>33</v>
      </c>
      <c r="BK87" s="100">
        <v>64508.4</v>
      </c>
      <c r="BL87" s="100">
        <v>35</v>
      </c>
      <c r="BM87" s="100">
        <v>68418</v>
      </c>
      <c r="BN87" s="100">
        <v>39</v>
      </c>
      <c r="BO87" s="100">
        <v>76237.2</v>
      </c>
      <c r="BP87" s="100">
        <v>16</v>
      </c>
      <c r="BQ87" s="100">
        <v>31276.799999999999</v>
      </c>
      <c r="BR87" s="100">
        <v>22</v>
      </c>
      <c r="BS87" s="100">
        <v>43005.599999999999</v>
      </c>
      <c r="BT87" s="100">
        <v>11</v>
      </c>
      <c r="BU87" s="100">
        <v>21502.799999999999</v>
      </c>
      <c r="BV87" s="100">
        <v>11</v>
      </c>
      <c r="BW87" s="100">
        <v>21502.799999999999</v>
      </c>
      <c r="BX87" s="100">
        <v>11</v>
      </c>
      <c r="BY87" s="100">
        <v>21502.799999999999</v>
      </c>
      <c r="BZ87" s="100">
        <v>17</v>
      </c>
      <c r="CA87" s="100">
        <v>33231.599999999999</v>
      </c>
      <c r="CB87" s="100">
        <v>11</v>
      </c>
      <c r="CC87" s="100">
        <v>21502.799999999999</v>
      </c>
      <c r="CD87" s="100">
        <v>13</v>
      </c>
      <c r="CE87" s="100">
        <v>25412.399999999998</v>
      </c>
      <c r="CF87" s="100">
        <v>14</v>
      </c>
      <c r="CG87" s="100">
        <v>27367.200000000001</v>
      </c>
      <c r="CH87" s="100">
        <v>12</v>
      </c>
      <c r="CI87" s="100">
        <v>23457.599999999999</v>
      </c>
      <c r="CJ87" s="100">
        <v>21</v>
      </c>
      <c r="CK87" s="100">
        <v>41050.799999999996</v>
      </c>
      <c r="CL87" s="100">
        <v>16</v>
      </c>
      <c r="CM87" s="100">
        <v>31276.799999999999</v>
      </c>
      <c r="CN87" s="100">
        <v>33</v>
      </c>
      <c r="CO87" s="100">
        <v>64508.4</v>
      </c>
      <c r="CP87" s="100">
        <v>35</v>
      </c>
      <c r="CQ87" s="100">
        <v>68418</v>
      </c>
      <c r="CR87" s="100">
        <v>32</v>
      </c>
      <c r="CS87" s="100">
        <v>62553.599999999999</v>
      </c>
      <c r="CT87" s="100">
        <v>27</v>
      </c>
      <c r="CU87" s="100">
        <v>52779.6</v>
      </c>
    </row>
    <row r="88" spans="2:99">
      <c r="C88" s="99" t="s">
        <v>254</v>
      </c>
      <c r="D88" s="100">
        <v>1.6854112330923481</v>
      </c>
      <c r="E88" s="100">
        <v>3189.4722175039592</v>
      </c>
      <c r="F88" s="100">
        <v>9</v>
      </c>
      <c r="G88" s="100">
        <v>17031.599999999999</v>
      </c>
      <c r="H88" s="100">
        <v>9</v>
      </c>
      <c r="I88" s="100">
        <v>17031.599999999999</v>
      </c>
      <c r="J88" s="100">
        <v>14</v>
      </c>
      <c r="K88" s="100">
        <v>26493.599999999999</v>
      </c>
      <c r="L88" s="100">
        <v>11</v>
      </c>
      <c r="M88" s="100">
        <v>20816.399999999998</v>
      </c>
      <c r="N88" s="100">
        <v>11</v>
      </c>
      <c r="O88" s="100">
        <v>20816.399999999998</v>
      </c>
      <c r="P88" s="100">
        <v>14</v>
      </c>
      <c r="Q88" s="100">
        <v>26493.599999999999</v>
      </c>
      <c r="R88" s="100">
        <v>17</v>
      </c>
      <c r="S88" s="100">
        <v>32170.799999999999</v>
      </c>
      <c r="T88" s="100">
        <v>12</v>
      </c>
      <c r="U88" s="100">
        <v>22708.799999999999</v>
      </c>
      <c r="V88" s="100">
        <v>17</v>
      </c>
      <c r="W88" s="100">
        <v>32170.799999999999</v>
      </c>
      <c r="X88" s="100">
        <v>15</v>
      </c>
      <c r="Y88" s="100">
        <v>28385.999999999996</v>
      </c>
      <c r="Z88" s="100">
        <v>12</v>
      </c>
      <c r="AA88" s="100">
        <v>22708.799999999999</v>
      </c>
      <c r="AB88" s="100">
        <v>7</v>
      </c>
      <c r="AC88" s="100">
        <v>13246.8</v>
      </c>
      <c r="AD88" s="100">
        <v>13</v>
      </c>
      <c r="AE88" s="100">
        <v>24601.199999999997</v>
      </c>
      <c r="AF88" s="100">
        <v>12</v>
      </c>
      <c r="AG88" s="100">
        <v>22708.799999999999</v>
      </c>
      <c r="AH88" s="100">
        <v>12</v>
      </c>
      <c r="AI88" s="100">
        <v>22708.799999999999</v>
      </c>
      <c r="AJ88" s="100">
        <v>8</v>
      </c>
      <c r="AK88" s="100">
        <v>15139.199999999999</v>
      </c>
      <c r="AL88" s="100">
        <v>12</v>
      </c>
      <c r="AM88" s="100">
        <v>22708.799999999999</v>
      </c>
      <c r="AN88" s="100">
        <v>15</v>
      </c>
      <c r="AO88" s="100">
        <v>28385.999999999996</v>
      </c>
      <c r="AP88" s="100">
        <v>13</v>
      </c>
      <c r="AQ88" s="100">
        <v>24601.199999999997</v>
      </c>
      <c r="AR88" s="100">
        <v>22</v>
      </c>
      <c r="AS88" s="100">
        <v>41632.799999999996</v>
      </c>
      <c r="AT88" s="100">
        <v>20</v>
      </c>
      <c r="AU88" s="100">
        <v>37848</v>
      </c>
      <c r="AV88" s="100">
        <v>21</v>
      </c>
      <c r="AW88" s="100">
        <v>39740.399999999994</v>
      </c>
      <c r="AX88" s="100">
        <v>20</v>
      </c>
      <c r="AY88" s="100">
        <v>37848</v>
      </c>
      <c r="AZ88" s="100">
        <v>11</v>
      </c>
      <c r="BA88" s="100">
        <v>20816.399999999998</v>
      </c>
      <c r="BB88" s="100">
        <v>16</v>
      </c>
      <c r="BC88" s="100">
        <v>30278.399999999998</v>
      </c>
      <c r="BD88" s="100">
        <v>12</v>
      </c>
      <c r="BE88" s="100">
        <v>22708.799999999999</v>
      </c>
      <c r="BF88" s="100">
        <v>13</v>
      </c>
      <c r="BG88" s="100">
        <v>24601.199999999997</v>
      </c>
      <c r="BH88" s="100">
        <v>26</v>
      </c>
      <c r="BI88" s="100">
        <v>49202.399999999994</v>
      </c>
      <c r="BJ88" s="100">
        <v>31</v>
      </c>
      <c r="BK88" s="100">
        <v>58664.399999999994</v>
      </c>
      <c r="BL88" s="100">
        <v>32</v>
      </c>
      <c r="BM88" s="100">
        <v>60556.799999999996</v>
      </c>
      <c r="BN88" s="100">
        <v>40</v>
      </c>
      <c r="BO88" s="100">
        <v>75696</v>
      </c>
      <c r="BP88" s="100">
        <v>17</v>
      </c>
      <c r="BQ88" s="100">
        <v>32170.799999999999</v>
      </c>
      <c r="BR88" s="100">
        <v>21</v>
      </c>
      <c r="BS88" s="100">
        <v>39740.399999999994</v>
      </c>
      <c r="BT88" s="100">
        <v>11</v>
      </c>
      <c r="BU88" s="100">
        <v>20816.399999999998</v>
      </c>
      <c r="BV88" s="100">
        <v>13</v>
      </c>
      <c r="BW88" s="100">
        <v>24601.199999999997</v>
      </c>
      <c r="BX88" s="100">
        <v>11</v>
      </c>
      <c r="BY88" s="100">
        <v>20816.399999999998</v>
      </c>
      <c r="BZ88" s="100">
        <v>15</v>
      </c>
      <c r="CA88" s="100">
        <v>28385.999999999996</v>
      </c>
      <c r="CB88" s="100">
        <v>10</v>
      </c>
      <c r="CC88" s="100">
        <v>18924</v>
      </c>
      <c r="CD88" s="100">
        <v>13</v>
      </c>
      <c r="CE88" s="100">
        <v>24601.199999999997</v>
      </c>
      <c r="CF88" s="100">
        <v>13</v>
      </c>
      <c r="CG88" s="100">
        <v>24601.199999999997</v>
      </c>
      <c r="CH88" s="100">
        <v>12</v>
      </c>
      <c r="CI88" s="100">
        <v>22708.799999999999</v>
      </c>
      <c r="CJ88" s="100">
        <v>21</v>
      </c>
      <c r="CK88" s="100">
        <v>39740.399999999994</v>
      </c>
      <c r="CL88" s="100">
        <v>19</v>
      </c>
      <c r="CM88" s="100">
        <v>35955.599999999999</v>
      </c>
      <c r="CN88" s="100">
        <v>33</v>
      </c>
      <c r="CO88" s="100">
        <v>62449.2</v>
      </c>
      <c r="CP88" s="100">
        <v>41</v>
      </c>
      <c r="CQ88" s="100">
        <v>77588.399999999994</v>
      </c>
      <c r="CR88" s="100">
        <v>29</v>
      </c>
      <c r="CS88" s="100">
        <v>54879.6</v>
      </c>
      <c r="CT88" s="100">
        <v>27</v>
      </c>
      <c r="CU88" s="100">
        <v>51094.799999999996</v>
      </c>
    </row>
    <row r="89" spans="2:99">
      <c r="C89" s="99" t="s">
        <v>255</v>
      </c>
      <c r="D89" s="100">
        <v>1.4747348289558044</v>
      </c>
      <c r="E89" s="100">
        <v>3535.8242259044364</v>
      </c>
      <c r="F89" s="100">
        <v>8</v>
      </c>
      <c r="G89" s="100">
        <v>19180.8</v>
      </c>
      <c r="H89" s="100">
        <v>8</v>
      </c>
      <c r="I89" s="100">
        <v>19180.8</v>
      </c>
      <c r="J89" s="100">
        <v>13</v>
      </c>
      <c r="K89" s="100">
        <v>31168.799999999999</v>
      </c>
      <c r="L89" s="100">
        <v>12</v>
      </c>
      <c r="M89" s="100">
        <v>28771.199999999997</v>
      </c>
      <c r="N89" s="100">
        <v>10</v>
      </c>
      <c r="O89" s="100">
        <v>23976</v>
      </c>
      <c r="P89" s="100">
        <v>14</v>
      </c>
      <c r="Q89" s="100">
        <v>33566.400000000001</v>
      </c>
      <c r="R89" s="100">
        <v>18</v>
      </c>
      <c r="S89" s="100">
        <v>43156.799999999996</v>
      </c>
      <c r="T89" s="100">
        <v>11</v>
      </c>
      <c r="U89" s="100">
        <v>26373.599999999999</v>
      </c>
      <c r="V89" s="100">
        <v>15</v>
      </c>
      <c r="W89" s="100">
        <v>35964</v>
      </c>
      <c r="X89" s="100">
        <v>14</v>
      </c>
      <c r="Y89" s="100">
        <v>33566.400000000001</v>
      </c>
      <c r="Z89" s="100">
        <v>11</v>
      </c>
      <c r="AA89" s="100">
        <v>26373.599999999999</v>
      </c>
      <c r="AB89" s="100">
        <v>7</v>
      </c>
      <c r="AC89" s="100">
        <v>16783.2</v>
      </c>
      <c r="AD89" s="100">
        <v>13</v>
      </c>
      <c r="AE89" s="100">
        <v>31168.799999999999</v>
      </c>
      <c r="AF89" s="100">
        <v>13</v>
      </c>
      <c r="AG89" s="100">
        <v>31168.799999999999</v>
      </c>
      <c r="AH89" s="100">
        <v>11</v>
      </c>
      <c r="AI89" s="100">
        <v>26373.599999999999</v>
      </c>
      <c r="AJ89" s="100">
        <v>8</v>
      </c>
      <c r="AK89" s="100">
        <v>19180.8</v>
      </c>
      <c r="AL89" s="100">
        <v>11</v>
      </c>
      <c r="AM89" s="100">
        <v>26373.599999999999</v>
      </c>
      <c r="AN89" s="100">
        <v>15</v>
      </c>
      <c r="AO89" s="100">
        <v>35964</v>
      </c>
      <c r="AP89" s="100">
        <v>11</v>
      </c>
      <c r="AQ89" s="100">
        <v>26373.599999999999</v>
      </c>
      <c r="AR89" s="100">
        <v>20</v>
      </c>
      <c r="AS89" s="100">
        <v>47952</v>
      </c>
      <c r="AT89" s="100">
        <v>19</v>
      </c>
      <c r="AU89" s="100">
        <v>45554.400000000001</v>
      </c>
      <c r="AV89" s="100">
        <v>22</v>
      </c>
      <c r="AW89" s="100">
        <v>52747.199999999997</v>
      </c>
      <c r="AX89" s="100">
        <v>18</v>
      </c>
      <c r="AY89" s="100">
        <v>43156.799999999996</v>
      </c>
      <c r="AZ89" s="100">
        <v>12</v>
      </c>
      <c r="BA89" s="100">
        <v>28771.199999999997</v>
      </c>
      <c r="BB89" s="100">
        <v>14</v>
      </c>
      <c r="BC89" s="100">
        <v>33566.400000000001</v>
      </c>
      <c r="BD89" s="100">
        <v>12</v>
      </c>
      <c r="BE89" s="100">
        <v>28771.199999999997</v>
      </c>
      <c r="BF89" s="100">
        <v>11</v>
      </c>
      <c r="BG89" s="100">
        <v>26373.599999999999</v>
      </c>
      <c r="BH89" s="100">
        <v>23</v>
      </c>
      <c r="BI89" s="100">
        <v>55144.799999999996</v>
      </c>
      <c r="BJ89" s="100">
        <v>28</v>
      </c>
      <c r="BK89" s="100">
        <v>67132.800000000003</v>
      </c>
      <c r="BL89" s="100">
        <v>35</v>
      </c>
      <c r="BM89" s="100">
        <v>83916</v>
      </c>
      <c r="BN89" s="100">
        <v>34</v>
      </c>
      <c r="BO89" s="100">
        <v>81518.399999999994</v>
      </c>
      <c r="BP89" s="100">
        <v>17</v>
      </c>
      <c r="BQ89" s="100">
        <v>40759.199999999997</v>
      </c>
      <c r="BR89" s="100">
        <v>20</v>
      </c>
      <c r="BS89" s="100">
        <v>47952</v>
      </c>
      <c r="BT89" s="100">
        <v>11</v>
      </c>
      <c r="BU89" s="100">
        <v>26373.599999999999</v>
      </c>
      <c r="BV89" s="100">
        <v>13</v>
      </c>
      <c r="BW89" s="100">
        <v>31168.799999999999</v>
      </c>
      <c r="BX89" s="100">
        <v>10</v>
      </c>
      <c r="BY89" s="100">
        <v>23976</v>
      </c>
      <c r="BZ89" s="100">
        <v>16</v>
      </c>
      <c r="CA89" s="100">
        <v>38361.599999999999</v>
      </c>
      <c r="CB89" s="100">
        <v>11</v>
      </c>
      <c r="CC89" s="100">
        <v>26373.599999999999</v>
      </c>
      <c r="CD89" s="100">
        <v>12</v>
      </c>
      <c r="CE89" s="100">
        <v>28771.199999999997</v>
      </c>
      <c r="CF89" s="100">
        <v>13</v>
      </c>
      <c r="CG89" s="100">
        <v>31168.799999999999</v>
      </c>
      <c r="CH89" s="100">
        <v>13</v>
      </c>
      <c r="CI89" s="100">
        <v>31168.799999999999</v>
      </c>
      <c r="CJ89" s="100">
        <v>22</v>
      </c>
      <c r="CK89" s="100">
        <v>52747.199999999997</v>
      </c>
      <c r="CL89" s="100">
        <v>16</v>
      </c>
      <c r="CM89" s="100">
        <v>38361.599999999999</v>
      </c>
      <c r="CN89" s="100">
        <v>30</v>
      </c>
      <c r="CO89" s="100">
        <v>71928</v>
      </c>
      <c r="CP89" s="100">
        <v>38</v>
      </c>
      <c r="CQ89" s="100">
        <v>91108.800000000003</v>
      </c>
      <c r="CR89" s="100">
        <v>28</v>
      </c>
      <c r="CS89" s="100">
        <v>67132.800000000003</v>
      </c>
      <c r="CT89" s="100">
        <v>25</v>
      </c>
      <c r="CU89" s="100">
        <v>59940</v>
      </c>
    </row>
    <row r="90" spans="2:99">
      <c r="C90" s="99" t="s">
        <v>256</v>
      </c>
      <c r="D90" s="100">
        <v>1.4747348289558044</v>
      </c>
      <c r="E90" s="100">
        <v>3240.2873661816934</v>
      </c>
      <c r="F90" s="100">
        <v>9</v>
      </c>
      <c r="G90" s="100">
        <v>19774.8</v>
      </c>
      <c r="H90" s="100">
        <v>9</v>
      </c>
      <c r="I90" s="100">
        <v>19774.8</v>
      </c>
      <c r="J90" s="100">
        <v>13</v>
      </c>
      <c r="K90" s="100">
        <v>28563.599999999999</v>
      </c>
      <c r="L90" s="100">
        <v>11</v>
      </c>
      <c r="M90" s="100">
        <v>24169.199999999997</v>
      </c>
      <c r="N90" s="100">
        <v>10</v>
      </c>
      <c r="O90" s="100">
        <v>21972</v>
      </c>
      <c r="P90" s="100">
        <v>13</v>
      </c>
      <c r="Q90" s="100">
        <v>28563.599999999999</v>
      </c>
      <c r="R90" s="100">
        <v>15</v>
      </c>
      <c r="S90" s="100">
        <v>32958</v>
      </c>
      <c r="T90" s="100">
        <v>12</v>
      </c>
      <c r="U90" s="100">
        <v>26366.399999999998</v>
      </c>
      <c r="V90" s="100">
        <v>15</v>
      </c>
      <c r="W90" s="100">
        <v>32958</v>
      </c>
      <c r="X90" s="100">
        <v>15</v>
      </c>
      <c r="Y90" s="100">
        <v>32958</v>
      </c>
      <c r="Z90" s="100">
        <v>12</v>
      </c>
      <c r="AA90" s="100">
        <v>26366.399999999998</v>
      </c>
      <c r="AB90" s="100">
        <v>7</v>
      </c>
      <c r="AC90" s="100">
        <v>15380.399999999998</v>
      </c>
      <c r="AD90" s="100">
        <v>13</v>
      </c>
      <c r="AE90" s="100">
        <v>28563.599999999999</v>
      </c>
      <c r="AF90" s="100">
        <v>13</v>
      </c>
      <c r="AG90" s="100">
        <v>28563.599999999999</v>
      </c>
      <c r="AH90" s="100">
        <v>11</v>
      </c>
      <c r="AI90" s="100">
        <v>24169.199999999997</v>
      </c>
      <c r="AJ90" s="100">
        <v>8</v>
      </c>
      <c r="AK90" s="100">
        <v>17577.599999999999</v>
      </c>
      <c r="AL90" s="100">
        <v>10</v>
      </c>
      <c r="AM90" s="100">
        <v>21972</v>
      </c>
      <c r="AN90" s="100">
        <v>13</v>
      </c>
      <c r="AO90" s="100">
        <v>28563.599999999999</v>
      </c>
      <c r="AP90" s="100">
        <v>12</v>
      </c>
      <c r="AQ90" s="100">
        <v>26366.399999999998</v>
      </c>
      <c r="AR90" s="100">
        <v>22</v>
      </c>
      <c r="AS90" s="100">
        <v>48338.399999999994</v>
      </c>
      <c r="AT90" s="100">
        <v>19</v>
      </c>
      <c r="AU90" s="100">
        <v>41746.799999999996</v>
      </c>
      <c r="AV90" s="100">
        <v>22</v>
      </c>
      <c r="AW90" s="100">
        <v>48338.399999999994</v>
      </c>
      <c r="AX90" s="100">
        <v>19</v>
      </c>
      <c r="AY90" s="100">
        <v>41746.799999999996</v>
      </c>
      <c r="AZ90" s="100">
        <v>12</v>
      </c>
      <c r="BA90" s="100">
        <v>26366.399999999998</v>
      </c>
      <c r="BB90" s="100">
        <v>15</v>
      </c>
      <c r="BC90" s="100">
        <v>32958</v>
      </c>
      <c r="BD90" s="100">
        <v>13</v>
      </c>
      <c r="BE90" s="100">
        <v>28563.599999999999</v>
      </c>
      <c r="BF90" s="100">
        <v>12</v>
      </c>
      <c r="BG90" s="100">
        <v>26366.399999999998</v>
      </c>
      <c r="BH90" s="100">
        <v>22</v>
      </c>
      <c r="BI90" s="100">
        <v>48338.399999999994</v>
      </c>
      <c r="BJ90" s="100">
        <v>30</v>
      </c>
      <c r="BK90" s="100">
        <v>65916</v>
      </c>
      <c r="BL90" s="100">
        <v>30</v>
      </c>
      <c r="BM90" s="100">
        <v>65916</v>
      </c>
      <c r="BN90" s="100">
        <v>38</v>
      </c>
      <c r="BO90" s="100">
        <v>83493.599999999991</v>
      </c>
      <c r="BP90" s="100">
        <v>16</v>
      </c>
      <c r="BQ90" s="100">
        <v>35155.199999999997</v>
      </c>
      <c r="BR90" s="100">
        <v>18</v>
      </c>
      <c r="BS90" s="100">
        <v>39549.599999999999</v>
      </c>
      <c r="BT90" s="100">
        <v>11</v>
      </c>
      <c r="BU90" s="100">
        <v>24169.199999999997</v>
      </c>
      <c r="BV90" s="100">
        <v>12</v>
      </c>
      <c r="BW90" s="100">
        <v>26366.399999999998</v>
      </c>
      <c r="BX90" s="100">
        <v>10</v>
      </c>
      <c r="BY90" s="100">
        <v>21972</v>
      </c>
      <c r="BZ90" s="100">
        <v>15</v>
      </c>
      <c r="CA90" s="100">
        <v>32958</v>
      </c>
      <c r="CB90" s="100">
        <v>10</v>
      </c>
      <c r="CC90" s="100">
        <v>21972</v>
      </c>
      <c r="CD90" s="100">
        <v>11</v>
      </c>
      <c r="CE90" s="100">
        <v>24169.199999999997</v>
      </c>
      <c r="CF90" s="100">
        <v>13</v>
      </c>
      <c r="CG90" s="100">
        <v>28563.599999999999</v>
      </c>
      <c r="CH90" s="100">
        <v>13</v>
      </c>
      <c r="CI90" s="100">
        <v>28563.599999999999</v>
      </c>
      <c r="CJ90" s="100">
        <v>23</v>
      </c>
      <c r="CK90" s="100">
        <v>50535.6</v>
      </c>
      <c r="CL90" s="100">
        <v>19</v>
      </c>
      <c r="CM90" s="100">
        <v>41746.799999999996</v>
      </c>
      <c r="CN90" s="100">
        <v>33</v>
      </c>
      <c r="CO90" s="100">
        <v>72507.599999999991</v>
      </c>
      <c r="CP90" s="100">
        <v>37</v>
      </c>
      <c r="CQ90" s="100">
        <v>81296.399999999994</v>
      </c>
      <c r="CR90" s="100">
        <v>28</v>
      </c>
      <c r="CS90" s="100">
        <v>61521.599999999991</v>
      </c>
      <c r="CT90" s="100">
        <v>28</v>
      </c>
      <c r="CU90" s="100">
        <v>61521.599999999991</v>
      </c>
    </row>
    <row r="91" spans="2:99">
      <c r="C91" s="99" t="s">
        <v>257</v>
      </c>
      <c r="D91" s="100">
        <v>1.4747348289558044</v>
      </c>
      <c r="E91" s="100">
        <v>3387.1709551456911</v>
      </c>
      <c r="F91" s="100">
        <v>10</v>
      </c>
      <c r="G91" s="100">
        <v>22967.999999999996</v>
      </c>
      <c r="H91" s="100">
        <v>9</v>
      </c>
      <c r="I91" s="100">
        <v>20671.199999999997</v>
      </c>
      <c r="J91" s="100">
        <v>12</v>
      </c>
      <c r="K91" s="100">
        <v>27561.599999999999</v>
      </c>
      <c r="L91" s="100">
        <v>11</v>
      </c>
      <c r="M91" s="100">
        <v>25264.799999999996</v>
      </c>
      <c r="N91" s="100">
        <v>10</v>
      </c>
      <c r="O91" s="100">
        <v>22967.999999999996</v>
      </c>
      <c r="P91" s="100">
        <v>13</v>
      </c>
      <c r="Q91" s="100">
        <v>29858.399999999998</v>
      </c>
      <c r="R91" s="100">
        <v>18</v>
      </c>
      <c r="S91" s="100">
        <v>41342.399999999994</v>
      </c>
      <c r="T91" s="100">
        <v>12</v>
      </c>
      <c r="U91" s="100">
        <v>27561.599999999999</v>
      </c>
      <c r="V91" s="100">
        <v>14</v>
      </c>
      <c r="W91" s="100">
        <v>32155.199999999997</v>
      </c>
      <c r="X91" s="100">
        <v>16</v>
      </c>
      <c r="Y91" s="100">
        <v>36748.799999999996</v>
      </c>
      <c r="Z91" s="100">
        <v>13</v>
      </c>
      <c r="AA91" s="100">
        <v>29858.399999999998</v>
      </c>
      <c r="AB91" s="100">
        <v>7</v>
      </c>
      <c r="AC91" s="100">
        <v>16077.599999999999</v>
      </c>
      <c r="AD91" s="100">
        <v>14</v>
      </c>
      <c r="AE91" s="100">
        <v>32155.199999999997</v>
      </c>
      <c r="AF91" s="100">
        <v>12</v>
      </c>
      <c r="AG91" s="100">
        <v>27561.599999999999</v>
      </c>
      <c r="AH91" s="100">
        <v>12</v>
      </c>
      <c r="AI91" s="100">
        <v>27561.599999999999</v>
      </c>
      <c r="AJ91" s="100">
        <v>9</v>
      </c>
      <c r="AK91" s="100">
        <v>20671.199999999997</v>
      </c>
      <c r="AL91" s="100">
        <v>10</v>
      </c>
      <c r="AM91" s="100">
        <v>22967.999999999996</v>
      </c>
      <c r="AN91" s="100">
        <v>13</v>
      </c>
      <c r="AO91" s="100">
        <v>29858.399999999998</v>
      </c>
      <c r="AP91" s="100">
        <v>12</v>
      </c>
      <c r="AQ91" s="100">
        <v>27561.599999999999</v>
      </c>
      <c r="AR91" s="100">
        <v>21</v>
      </c>
      <c r="AS91" s="100">
        <v>48232.799999999996</v>
      </c>
      <c r="AT91" s="100">
        <v>18</v>
      </c>
      <c r="AU91" s="100">
        <v>41342.399999999994</v>
      </c>
      <c r="AV91" s="100">
        <v>20</v>
      </c>
      <c r="AW91" s="100">
        <v>45935.999999999993</v>
      </c>
      <c r="AX91" s="100">
        <v>17</v>
      </c>
      <c r="AY91" s="100">
        <v>39045.599999999999</v>
      </c>
      <c r="AZ91" s="100">
        <v>11</v>
      </c>
      <c r="BA91" s="100">
        <v>25264.799999999996</v>
      </c>
      <c r="BB91" s="100">
        <v>14</v>
      </c>
      <c r="BC91" s="100">
        <v>32155.199999999997</v>
      </c>
      <c r="BD91" s="100">
        <v>12</v>
      </c>
      <c r="BE91" s="100">
        <v>27561.599999999999</v>
      </c>
      <c r="BF91" s="100">
        <v>11</v>
      </c>
      <c r="BG91" s="100">
        <v>25264.799999999996</v>
      </c>
      <c r="BH91" s="100">
        <v>24</v>
      </c>
      <c r="BI91" s="100">
        <v>55123.199999999997</v>
      </c>
      <c r="BJ91" s="100">
        <v>28</v>
      </c>
      <c r="BK91" s="100">
        <v>64310.399999999994</v>
      </c>
      <c r="BL91" s="100">
        <v>31</v>
      </c>
      <c r="BM91" s="100">
        <v>71200.799999999988</v>
      </c>
      <c r="BN91" s="100">
        <v>37</v>
      </c>
      <c r="BO91" s="100">
        <v>84981.599999999991</v>
      </c>
      <c r="BP91" s="100">
        <v>16</v>
      </c>
      <c r="BQ91" s="100">
        <v>36748.799999999996</v>
      </c>
      <c r="BR91" s="100">
        <v>20</v>
      </c>
      <c r="BS91" s="100">
        <v>45935.999999999993</v>
      </c>
      <c r="BT91" s="100">
        <v>12</v>
      </c>
      <c r="BU91" s="100">
        <v>27561.599999999999</v>
      </c>
      <c r="BV91" s="100">
        <v>11</v>
      </c>
      <c r="BW91" s="100">
        <v>25264.799999999996</v>
      </c>
      <c r="BX91" s="100">
        <v>10</v>
      </c>
      <c r="BY91" s="100">
        <v>22967.999999999996</v>
      </c>
      <c r="BZ91" s="100">
        <v>14</v>
      </c>
      <c r="CA91" s="100">
        <v>32155.199999999997</v>
      </c>
      <c r="CB91" s="100">
        <v>10</v>
      </c>
      <c r="CC91" s="100">
        <v>22967.999999999996</v>
      </c>
      <c r="CD91" s="100">
        <v>12</v>
      </c>
      <c r="CE91" s="100">
        <v>27561.599999999999</v>
      </c>
      <c r="CF91" s="100">
        <v>13</v>
      </c>
      <c r="CG91" s="100">
        <v>29858.399999999998</v>
      </c>
      <c r="CH91" s="100">
        <v>11</v>
      </c>
      <c r="CI91" s="100">
        <v>25264.799999999996</v>
      </c>
      <c r="CJ91" s="100">
        <v>21</v>
      </c>
      <c r="CK91" s="100">
        <v>48232.799999999996</v>
      </c>
      <c r="CL91" s="100">
        <v>17</v>
      </c>
      <c r="CM91" s="100">
        <v>39045.599999999999</v>
      </c>
      <c r="CN91" s="100">
        <v>34</v>
      </c>
      <c r="CO91" s="100">
        <v>78091.199999999997</v>
      </c>
      <c r="CP91" s="100">
        <v>39</v>
      </c>
      <c r="CQ91" s="100">
        <v>89575.199999999983</v>
      </c>
      <c r="CR91" s="100">
        <v>32</v>
      </c>
      <c r="CS91" s="100">
        <v>73497.599999999991</v>
      </c>
      <c r="CT91" s="100">
        <v>25</v>
      </c>
      <c r="CU91" s="100">
        <v>57419.999999999993</v>
      </c>
    </row>
    <row r="92" spans="2:99">
      <c r="C92" s="99" t="s">
        <v>258</v>
      </c>
      <c r="D92" s="100">
        <v>1.4747348289558044</v>
      </c>
      <c r="E92" s="100">
        <v>2095.3032449804068</v>
      </c>
      <c r="F92" s="100">
        <v>9</v>
      </c>
      <c r="G92" s="100">
        <v>12787.199999999999</v>
      </c>
      <c r="H92" s="100">
        <v>10</v>
      </c>
      <c r="I92" s="100">
        <v>14208</v>
      </c>
      <c r="J92" s="100">
        <v>13</v>
      </c>
      <c r="K92" s="100">
        <v>18470.399999999998</v>
      </c>
      <c r="L92" s="100">
        <v>11</v>
      </c>
      <c r="M92" s="100">
        <v>15628.8</v>
      </c>
      <c r="N92" s="100">
        <v>11</v>
      </c>
      <c r="O92" s="100">
        <v>15628.8</v>
      </c>
      <c r="P92" s="100">
        <v>14</v>
      </c>
      <c r="Q92" s="100">
        <v>19891.2</v>
      </c>
      <c r="R92" s="100">
        <v>19</v>
      </c>
      <c r="S92" s="100">
        <v>26995.200000000001</v>
      </c>
      <c r="T92" s="100">
        <v>12</v>
      </c>
      <c r="U92" s="100">
        <v>17049.599999999999</v>
      </c>
      <c r="V92" s="100">
        <v>15</v>
      </c>
      <c r="W92" s="100">
        <v>21312</v>
      </c>
      <c r="X92" s="100">
        <v>16</v>
      </c>
      <c r="Y92" s="100">
        <v>22732.799999999999</v>
      </c>
      <c r="Z92" s="100">
        <v>13</v>
      </c>
      <c r="AA92" s="100">
        <v>18470.399999999998</v>
      </c>
      <c r="AB92" s="100">
        <v>7</v>
      </c>
      <c r="AC92" s="100">
        <v>9945.6</v>
      </c>
      <c r="AD92" s="100">
        <v>13</v>
      </c>
      <c r="AE92" s="100">
        <v>18470.399999999998</v>
      </c>
      <c r="AF92" s="100">
        <v>12</v>
      </c>
      <c r="AG92" s="100">
        <v>17049.599999999999</v>
      </c>
      <c r="AH92" s="100">
        <v>13</v>
      </c>
      <c r="AI92" s="100">
        <v>18470.399999999998</v>
      </c>
      <c r="AJ92" s="100">
        <v>9</v>
      </c>
      <c r="AK92" s="100">
        <v>12787.199999999999</v>
      </c>
      <c r="AL92" s="100">
        <v>12</v>
      </c>
      <c r="AM92" s="100">
        <v>17049.599999999999</v>
      </c>
      <c r="AN92" s="100">
        <v>15</v>
      </c>
      <c r="AO92" s="100">
        <v>21312</v>
      </c>
      <c r="AP92" s="100">
        <v>13</v>
      </c>
      <c r="AQ92" s="100">
        <v>18470.399999999998</v>
      </c>
      <c r="AR92" s="100">
        <v>22</v>
      </c>
      <c r="AS92" s="100">
        <v>31257.599999999999</v>
      </c>
      <c r="AT92" s="100">
        <v>21</v>
      </c>
      <c r="AU92" s="100">
        <v>29836.799999999999</v>
      </c>
      <c r="AV92" s="100">
        <v>20</v>
      </c>
      <c r="AW92" s="100">
        <v>28416</v>
      </c>
      <c r="AX92" s="100">
        <v>21</v>
      </c>
      <c r="AY92" s="100">
        <v>29836.799999999999</v>
      </c>
      <c r="AZ92" s="100">
        <v>13</v>
      </c>
      <c r="BA92" s="100">
        <v>18470.399999999998</v>
      </c>
      <c r="BB92" s="100">
        <v>18</v>
      </c>
      <c r="BC92" s="100">
        <v>25574.399999999998</v>
      </c>
      <c r="BD92" s="100">
        <v>14</v>
      </c>
      <c r="BE92" s="100">
        <v>19891.2</v>
      </c>
      <c r="BF92" s="100">
        <v>12</v>
      </c>
      <c r="BG92" s="100">
        <v>17049.599999999999</v>
      </c>
      <c r="BH92" s="100">
        <v>24</v>
      </c>
      <c r="BI92" s="100">
        <v>34099.199999999997</v>
      </c>
      <c r="BJ92" s="100">
        <v>34</v>
      </c>
      <c r="BK92" s="100">
        <v>48307.199999999997</v>
      </c>
      <c r="BL92" s="100">
        <v>33</v>
      </c>
      <c r="BM92" s="100">
        <v>46886.400000000001</v>
      </c>
      <c r="BN92" s="100">
        <v>41</v>
      </c>
      <c r="BO92" s="100">
        <v>58252.799999999996</v>
      </c>
      <c r="BP92" s="100">
        <v>18</v>
      </c>
      <c r="BQ92" s="100">
        <v>25574.399999999998</v>
      </c>
      <c r="BR92" s="100">
        <v>23</v>
      </c>
      <c r="BS92" s="100">
        <v>32678.399999999998</v>
      </c>
      <c r="BT92" s="100">
        <v>12</v>
      </c>
      <c r="BU92" s="100">
        <v>17049.599999999999</v>
      </c>
      <c r="BV92" s="100">
        <v>12</v>
      </c>
      <c r="BW92" s="100">
        <v>17049.599999999999</v>
      </c>
      <c r="BX92" s="100">
        <v>11</v>
      </c>
      <c r="BY92" s="100">
        <v>15628.8</v>
      </c>
      <c r="BZ92" s="100">
        <v>16</v>
      </c>
      <c r="CA92" s="100">
        <v>22732.799999999999</v>
      </c>
      <c r="CB92" s="100">
        <v>11</v>
      </c>
      <c r="CC92" s="100">
        <v>15628.8</v>
      </c>
      <c r="CD92" s="100">
        <v>12</v>
      </c>
      <c r="CE92" s="100">
        <v>17049.599999999999</v>
      </c>
      <c r="CF92" s="100">
        <v>13</v>
      </c>
      <c r="CG92" s="100">
        <v>18470.399999999998</v>
      </c>
      <c r="CH92" s="100">
        <v>13</v>
      </c>
      <c r="CI92" s="100">
        <v>18470.399999999998</v>
      </c>
      <c r="CJ92" s="100">
        <v>23</v>
      </c>
      <c r="CK92" s="100">
        <v>32678.399999999998</v>
      </c>
      <c r="CL92" s="100">
        <v>19</v>
      </c>
      <c r="CM92" s="100">
        <v>26995.200000000001</v>
      </c>
      <c r="CN92" s="100">
        <v>32</v>
      </c>
      <c r="CO92" s="100">
        <v>45465.599999999999</v>
      </c>
      <c r="CP92" s="100">
        <v>42</v>
      </c>
      <c r="CQ92" s="100">
        <v>59673.599999999999</v>
      </c>
      <c r="CR92" s="100">
        <v>32</v>
      </c>
      <c r="CS92" s="100">
        <v>45465.599999999999</v>
      </c>
      <c r="CT92" s="100">
        <v>28</v>
      </c>
      <c r="CU92" s="100">
        <v>39782.400000000001</v>
      </c>
    </row>
    <row r="93" spans="2:99">
      <c r="C93" s="99" t="s">
        <v>259</v>
      </c>
      <c r="D93" s="100">
        <v>1.6854112330923481</v>
      </c>
      <c r="E93" s="100">
        <v>2987.2228695328777</v>
      </c>
      <c r="F93" s="100">
        <v>9</v>
      </c>
      <c r="G93" s="100">
        <v>15951.599999999999</v>
      </c>
      <c r="H93" s="100">
        <v>8</v>
      </c>
      <c r="I93" s="100">
        <v>14179.199999999999</v>
      </c>
      <c r="J93" s="100">
        <v>13</v>
      </c>
      <c r="K93" s="100">
        <v>23041.199999999997</v>
      </c>
      <c r="L93" s="100">
        <v>12</v>
      </c>
      <c r="M93" s="100">
        <v>21268.799999999999</v>
      </c>
      <c r="N93" s="100">
        <v>11</v>
      </c>
      <c r="O93" s="100">
        <v>19496.399999999998</v>
      </c>
      <c r="P93" s="100">
        <v>13</v>
      </c>
      <c r="Q93" s="100">
        <v>23041.199999999997</v>
      </c>
      <c r="R93" s="100">
        <v>18</v>
      </c>
      <c r="S93" s="100">
        <v>31903.199999999997</v>
      </c>
      <c r="T93" s="100">
        <v>13</v>
      </c>
      <c r="U93" s="100">
        <v>23041.199999999997</v>
      </c>
      <c r="V93" s="100">
        <v>16</v>
      </c>
      <c r="W93" s="100">
        <v>28358.399999999998</v>
      </c>
      <c r="X93" s="100">
        <v>14</v>
      </c>
      <c r="Y93" s="100">
        <v>24813.599999999999</v>
      </c>
      <c r="Z93" s="100">
        <v>12</v>
      </c>
      <c r="AA93" s="100">
        <v>21268.799999999999</v>
      </c>
      <c r="AB93" s="100">
        <v>7</v>
      </c>
      <c r="AC93" s="100">
        <v>12406.8</v>
      </c>
      <c r="AD93" s="100">
        <v>14</v>
      </c>
      <c r="AE93" s="100">
        <v>24813.599999999999</v>
      </c>
      <c r="AF93" s="100">
        <v>13</v>
      </c>
      <c r="AG93" s="100">
        <v>23041.199999999997</v>
      </c>
      <c r="AH93" s="100">
        <v>13</v>
      </c>
      <c r="AI93" s="100">
        <v>23041.199999999997</v>
      </c>
      <c r="AJ93" s="100">
        <v>9</v>
      </c>
      <c r="AK93" s="100">
        <v>15951.599999999999</v>
      </c>
      <c r="AL93" s="100">
        <v>10</v>
      </c>
      <c r="AM93" s="100">
        <v>17724</v>
      </c>
      <c r="AN93" s="100">
        <v>13</v>
      </c>
      <c r="AO93" s="100">
        <v>23041.199999999997</v>
      </c>
      <c r="AP93" s="100">
        <v>11</v>
      </c>
      <c r="AQ93" s="100">
        <v>19496.399999999998</v>
      </c>
      <c r="AR93" s="100">
        <v>21</v>
      </c>
      <c r="AS93" s="100">
        <v>37220.399999999994</v>
      </c>
      <c r="AT93" s="100">
        <v>19</v>
      </c>
      <c r="AU93" s="100">
        <v>33675.599999999999</v>
      </c>
      <c r="AV93" s="100">
        <v>20</v>
      </c>
      <c r="AW93" s="100">
        <v>35448</v>
      </c>
      <c r="AX93" s="100">
        <v>19</v>
      </c>
      <c r="AY93" s="100">
        <v>33675.599999999999</v>
      </c>
      <c r="AZ93" s="100">
        <v>11</v>
      </c>
      <c r="BA93" s="100">
        <v>19496.399999999998</v>
      </c>
      <c r="BB93" s="100">
        <v>17</v>
      </c>
      <c r="BC93" s="100">
        <v>30130.799999999999</v>
      </c>
      <c r="BD93" s="100">
        <v>13</v>
      </c>
      <c r="BE93" s="100">
        <v>23041.199999999997</v>
      </c>
      <c r="BF93" s="100">
        <v>12</v>
      </c>
      <c r="BG93" s="100">
        <v>21268.799999999999</v>
      </c>
      <c r="BH93" s="100">
        <v>22</v>
      </c>
      <c r="BI93" s="100">
        <v>38992.799999999996</v>
      </c>
      <c r="BJ93" s="100">
        <v>33</v>
      </c>
      <c r="BK93" s="100">
        <v>58489.2</v>
      </c>
      <c r="BL93" s="100">
        <v>32</v>
      </c>
      <c r="BM93" s="100">
        <v>56716.799999999996</v>
      </c>
      <c r="BN93" s="100">
        <v>37</v>
      </c>
      <c r="BO93" s="100">
        <v>65578.799999999988</v>
      </c>
      <c r="BP93" s="100">
        <v>15</v>
      </c>
      <c r="BQ93" s="100">
        <v>26585.999999999996</v>
      </c>
      <c r="BR93" s="100">
        <v>19</v>
      </c>
      <c r="BS93" s="100">
        <v>33675.599999999999</v>
      </c>
      <c r="BT93" s="100">
        <v>12</v>
      </c>
      <c r="BU93" s="100">
        <v>21268.799999999999</v>
      </c>
      <c r="BV93" s="100">
        <v>12</v>
      </c>
      <c r="BW93" s="100">
        <v>21268.799999999999</v>
      </c>
      <c r="BX93" s="100">
        <v>11</v>
      </c>
      <c r="BY93" s="100">
        <v>19496.399999999998</v>
      </c>
      <c r="BZ93" s="100">
        <v>16</v>
      </c>
      <c r="CA93" s="100">
        <v>28358.399999999998</v>
      </c>
      <c r="CB93" s="100">
        <v>10</v>
      </c>
      <c r="CC93" s="100">
        <v>17724</v>
      </c>
      <c r="CD93" s="100">
        <v>13</v>
      </c>
      <c r="CE93" s="100">
        <v>23041.199999999997</v>
      </c>
      <c r="CF93" s="100">
        <v>13</v>
      </c>
      <c r="CG93" s="100">
        <v>23041.199999999997</v>
      </c>
      <c r="CH93" s="100">
        <v>13</v>
      </c>
      <c r="CI93" s="100">
        <v>23041.199999999997</v>
      </c>
      <c r="CJ93" s="100">
        <v>21</v>
      </c>
      <c r="CK93" s="100">
        <v>37220.399999999994</v>
      </c>
      <c r="CL93" s="100">
        <v>17</v>
      </c>
      <c r="CM93" s="100">
        <v>30130.799999999999</v>
      </c>
      <c r="CN93" s="100">
        <v>34</v>
      </c>
      <c r="CO93" s="100">
        <v>60261.599999999999</v>
      </c>
      <c r="CP93" s="100">
        <v>37</v>
      </c>
      <c r="CQ93" s="100">
        <v>65578.799999999988</v>
      </c>
      <c r="CR93" s="100">
        <v>29</v>
      </c>
      <c r="CS93" s="100">
        <v>51399.6</v>
      </c>
      <c r="CT93" s="100">
        <v>26</v>
      </c>
      <c r="CU93" s="100">
        <v>46082.399999999994</v>
      </c>
    </row>
    <row r="94" spans="2:99">
      <c r="C94" s="99" t="s">
        <v>260</v>
      </c>
      <c r="D94" s="100">
        <v>1.6854112330923481</v>
      </c>
      <c r="E94" s="100">
        <v>4036.8969855027917</v>
      </c>
      <c r="F94" s="100">
        <v>9</v>
      </c>
      <c r="G94" s="100">
        <v>21556.799999999999</v>
      </c>
      <c r="H94" s="100">
        <v>8</v>
      </c>
      <c r="I94" s="100">
        <v>19161.599999999999</v>
      </c>
      <c r="J94" s="100">
        <v>13</v>
      </c>
      <c r="K94" s="100">
        <v>31137.599999999999</v>
      </c>
      <c r="L94" s="100">
        <v>12</v>
      </c>
      <c r="M94" s="100">
        <v>28742.399999999998</v>
      </c>
      <c r="N94" s="100">
        <v>9</v>
      </c>
      <c r="O94" s="100">
        <v>21556.799999999999</v>
      </c>
      <c r="P94" s="100">
        <v>14</v>
      </c>
      <c r="Q94" s="100">
        <v>33532.799999999996</v>
      </c>
      <c r="R94" s="100">
        <v>18</v>
      </c>
      <c r="S94" s="100">
        <v>43113.599999999999</v>
      </c>
      <c r="T94" s="100">
        <v>12</v>
      </c>
      <c r="U94" s="100">
        <v>28742.399999999998</v>
      </c>
      <c r="V94" s="100">
        <v>14</v>
      </c>
      <c r="W94" s="100">
        <v>33532.799999999996</v>
      </c>
      <c r="X94" s="100">
        <v>16</v>
      </c>
      <c r="Y94" s="100">
        <v>38323.199999999997</v>
      </c>
      <c r="Z94" s="100">
        <v>11</v>
      </c>
      <c r="AA94" s="100">
        <v>26347.199999999997</v>
      </c>
      <c r="AB94" s="100">
        <v>6</v>
      </c>
      <c r="AC94" s="100">
        <v>14371.199999999999</v>
      </c>
      <c r="AD94" s="100">
        <v>14</v>
      </c>
      <c r="AE94" s="100">
        <v>33532.799999999996</v>
      </c>
      <c r="AF94" s="100">
        <v>12</v>
      </c>
      <c r="AG94" s="100">
        <v>28742.399999999998</v>
      </c>
      <c r="AH94" s="100">
        <v>11</v>
      </c>
      <c r="AI94" s="100">
        <v>26347.199999999997</v>
      </c>
      <c r="AJ94" s="100">
        <v>8</v>
      </c>
      <c r="AK94" s="100">
        <v>19161.599999999999</v>
      </c>
      <c r="AL94" s="100">
        <v>10</v>
      </c>
      <c r="AM94" s="100">
        <v>23952</v>
      </c>
      <c r="AN94" s="100">
        <v>13</v>
      </c>
      <c r="AO94" s="100">
        <v>31137.599999999999</v>
      </c>
      <c r="AP94" s="100">
        <v>12</v>
      </c>
      <c r="AQ94" s="100">
        <v>28742.399999999998</v>
      </c>
      <c r="AR94" s="100">
        <v>19</v>
      </c>
      <c r="AS94" s="100">
        <v>45508.799999999996</v>
      </c>
      <c r="AT94" s="100">
        <v>19</v>
      </c>
      <c r="AU94" s="100">
        <v>45508.799999999996</v>
      </c>
      <c r="AV94" s="100">
        <v>19</v>
      </c>
      <c r="AW94" s="100">
        <v>45508.799999999996</v>
      </c>
      <c r="AX94" s="100">
        <v>18</v>
      </c>
      <c r="AY94" s="100">
        <v>43113.599999999999</v>
      </c>
      <c r="AZ94" s="100">
        <v>12</v>
      </c>
      <c r="BA94" s="100">
        <v>28742.399999999998</v>
      </c>
      <c r="BB94" s="100">
        <v>16</v>
      </c>
      <c r="BC94" s="100">
        <v>38323.199999999997</v>
      </c>
      <c r="BD94" s="100">
        <v>12</v>
      </c>
      <c r="BE94" s="100">
        <v>28742.399999999998</v>
      </c>
      <c r="BF94" s="100">
        <v>11</v>
      </c>
      <c r="BG94" s="100">
        <v>26347.199999999997</v>
      </c>
      <c r="BH94" s="100">
        <v>23</v>
      </c>
      <c r="BI94" s="100">
        <v>55089.599999999999</v>
      </c>
      <c r="BJ94" s="100">
        <v>30</v>
      </c>
      <c r="BK94" s="100">
        <v>71856</v>
      </c>
      <c r="BL94" s="100">
        <v>33</v>
      </c>
      <c r="BM94" s="100">
        <v>79041.599999999991</v>
      </c>
      <c r="BN94" s="100">
        <v>35</v>
      </c>
      <c r="BO94" s="100">
        <v>83832</v>
      </c>
      <c r="BP94" s="100">
        <v>15</v>
      </c>
      <c r="BQ94" s="100">
        <v>35928</v>
      </c>
      <c r="BR94" s="100">
        <v>21</v>
      </c>
      <c r="BS94" s="100">
        <v>50299.199999999997</v>
      </c>
      <c r="BT94" s="100">
        <v>11</v>
      </c>
      <c r="BU94" s="100">
        <v>26347.199999999997</v>
      </c>
      <c r="BV94" s="100">
        <v>11</v>
      </c>
      <c r="BW94" s="100">
        <v>26347.199999999997</v>
      </c>
      <c r="BX94" s="100">
        <v>10</v>
      </c>
      <c r="BY94" s="100">
        <v>23952</v>
      </c>
      <c r="BZ94" s="100">
        <v>15</v>
      </c>
      <c r="CA94" s="100">
        <v>35928</v>
      </c>
      <c r="CB94" s="100">
        <v>11</v>
      </c>
      <c r="CC94" s="100">
        <v>26347.199999999997</v>
      </c>
      <c r="CD94" s="100">
        <v>12</v>
      </c>
      <c r="CE94" s="100">
        <v>28742.399999999998</v>
      </c>
      <c r="CF94" s="100">
        <v>12</v>
      </c>
      <c r="CG94" s="100">
        <v>28742.399999999998</v>
      </c>
      <c r="CH94" s="100">
        <v>13</v>
      </c>
      <c r="CI94" s="100">
        <v>31137.599999999999</v>
      </c>
      <c r="CJ94" s="100">
        <v>22</v>
      </c>
      <c r="CK94" s="100">
        <v>52694.399999999994</v>
      </c>
      <c r="CL94" s="100">
        <v>17</v>
      </c>
      <c r="CM94" s="100">
        <v>40718.399999999994</v>
      </c>
      <c r="CN94" s="100">
        <v>33</v>
      </c>
      <c r="CO94" s="100">
        <v>79041.599999999991</v>
      </c>
      <c r="CP94" s="100">
        <v>38</v>
      </c>
      <c r="CQ94" s="100">
        <v>91017.599999999991</v>
      </c>
      <c r="CR94" s="100">
        <v>31</v>
      </c>
      <c r="CS94" s="100">
        <v>74251.199999999997</v>
      </c>
      <c r="CT94" s="100">
        <v>29</v>
      </c>
      <c r="CU94" s="100">
        <v>69460.799999999988</v>
      </c>
    </row>
    <row r="95" spans="2:99">
      <c r="B95" s="99" t="s">
        <v>132</v>
      </c>
      <c r="C95" s="99" t="s">
        <v>261</v>
      </c>
      <c r="D95" s="100">
        <v>9.0590853778713711</v>
      </c>
      <c r="E95" s="100">
        <v>15697.583142775511</v>
      </c>
      <c r="F95" s="100">
        <v>57</v>
      </c>
      <c r="G95" s="100">
        <v>98769.599999999991</v>
      </c>
      <c r="H95" s="100">
        <v>77</v>
      </c>
      <c r="I95" s="100">
        <v>133425.60000000001</v>
      </c>
      <c r="J95" s="100">
        <v>67</v>
      </c>
      <c r="K95" s="100">
        <v>116097.59999999999</v>
      </c>
      <c r="L95" s="100">
        <v>20</v>
      </c>
      <c r="M95" s="100">
        <v>34656</v>
      </c>
      <c r="N95" s="100">
        <v>12</v>
      </c>
      <c r="O95" s="100">
        <v>20793.599999999999</v>
      </c>
      <c r="P95" s="100">
        <v>26</v>
      </c>
      <c r="Q95" s="100">
        <v>45052.799999999996</v>
      </c>
      <c r="R95" s="100">
        <v>19</v>
      </c>
      <c r="S95" s="100">
        <v>32923.199999999997</v>
      </c>
      <c r="T95" s="100">
        <v>18</v>
      </c>
      <c r="U95" s="100">
        <v>31190.399999999998</v>
      </c>
      <c r="V95" s="100">
        <v>25</v>
      </c>
      <c r="W95" s="100">
        <v>43320</v>
      </c>
      <c r="X95" s="100">
        <v>16</v>
      </c>
      <c r="Y95" s="100">
        <v>27724.799999999999</v>
      </c>
      <c r="Z95" s="100">
        <v>20</v>
      </c>
      <c r="AA95" s="100">
        <v>34656</v>
      </c>
      <c r="AB95" s="100">
        <v>35</v>
      </c>
      <c r="AC95" s="100">
        <v>60648</v>
      </c>
      <c r="AD95" s="100">
        <v>21</v>
      </c>
      <c r="AE95" s="100">
        <v>36388.799999999996</v>
      </c>
      <c r="AF95" s="100">
        <v>30</v>
      </c>
      <c r="AG95" s="100">
        <v>51984</v>
      </c>
      <c r="AH95" s="100">
        <v>20</v>
      </c>
      <c r="AI95" s="100">
        <v>34656</v>
      </c>
      <c r="AJ95" s="100">
        <v>18</v>
      </c>
      <c r="AK95" s="100">
        <v>31190.399999999998</v>
      </c>
      <c r="AL95" s="100">
        <v>11</v>
      </c>
      <c r="AM95" s="100">
        <v>19060.8</v>
      </c>
      <c r="AN95" s="100">
        <v>14</v>
      </c>
      <c r="AO95" s="100">
        <v>24259.200000000001</v>
      </c>
      <c r="AP95" s="100">
        <v>13</v>
      </c>
      <c r="AQ95" s="100">
        <v>22526.399999999998</v>
      </c>
      <c r="AR95" s="100">
        <v>16</v>
      </c>
      <c r="AS95" s="100">
        <v>27724.799999999999</v>
      </c>
      <c r="AT95" s="100">
        <v>11</v>
      </c>
      <c r="AU95" s="100">
        <v>19060.8</v>
      </c>
      <c r="AV95" s="100">
        <v>16</v>
      </c>
      <c r="AW95" s="100">
        <v>27724.799999999999</v>
      </c>
      <c r="AX95" s="100">
        <v>14</v>
      </c>
      <c r="AY95" s="100">
        <v>24259.200000000001</v>
      </c>
      <c r="AZ95" s="100">
        <v>30</v>
      </c>
      <c r="BA95" s="100">
        <v>51984</v>
      </c>
      <c r="BB95" s="100">
        <v>23</v>
      </c>
      <c r="BC95" s="100">
        <v>39854.400000000001</v>
      </c>
      <c r="BD95" s="100">
        <v>27</v>
      </c>
      <c r="BE95" s="100">
        <v>46785.599999999999</v>
      </c>
      <c r="BF95" s="100">
        <v>20</v>
      </c>
      <c r="BG95" s="100">
        <v>34656</v>
      </c>
      <c r="BH95" s="100">
        <v>9</v>
      </c>
      <c r="BI95" s="100">
        <v>15595.199999999999</v>
      </c>
      <c r="BJ95" s="100">
        <v>14</v>
      </c>
      <c r="BK95" s="100">
        <v>24259.200000000001</v>
      </c>
      <c r="BL95" s="100">
        <v>9</v>
      </c>
      <c r="BM95" s="100">
        <v>15595.199999999999</v>
      </c>
      <c r="BN95" s="100">
        <v>14</v>
      </c>
      <c r="BO95" s="100">
        <v>24259.200000000001</v>
      </c>
      <c r="BP95" s="100">
        <v>44</v>
      </c>
      <c r="BQ95" s="100">
        <v>76243.199999999997</v>
      </c>
      <c r="BR95" s="100">
        <v>62</v>
      </c>
      <c r="BS95" s="100">
        <v>107433.59999999999</v>
      </c>
      <c r="BT95" s="100">
        <v>61</v>
      </c>
      <c r="BU95" s="100">
        <v>105700.8</v>
      </c>
      <c r="BV95" s="100">
        <v>60</v>
      </c>
      <c r="BW95" s="100">
        <v>103968</v>
      </c>
      <c r="BX95" s="100">
        <v>24</v>
      </c>
      <c r="BY95" s="100">
        <v>41587.199999999997</v>
      </c>
      <c r="BZ95" s="100">
        <v>22</v>
      </c>
      <c r="CA95" s="100">
        <v>38121.599999999999</v>
      </c>
      <c r="CB95" s="100">
        <v>19</v>
      </c>
      <c r="CC95" s="100">
        <v>32923.199999999997</v>
      </c>
      <c r="CD95" s="100">
        <v>15</v>
      </c>
      <c r="CE95" s="100">
        <v>25992</v>
      </c>
      <c r="CF95" s="100">
        <v>11</v>
      </c>
      <c r="CG95" s="100">
        <v>19060.8</v>
      </c>
      <c r="CH95" s="100">
        <v>17</v>
      </c>
      <c r="CI95" s="100">
        <v>29457.599999999999</v>
      </c>
      <c r="CJ95" s="100">
        <v>11</v>
      </c>
      <c r="CK95" s="100">
        <v>19060.8</v>
      </c>
      <c r="CL95" s="100">
        <v>10</v>
      </c>
      <c r="CM95" s="100">
        <v>17328</v>
      </c>
      <c r="CN95" s="100">
        <v>30</v>
      </c>
      <c r="CO95" s="100">
        <v>51984</v>
      </c>
      <c r="CP95" s="100">
        <v>28</v>
      </c>
      <c r="CQ95" s="100">
        <v>48518.400000000001</v>
      </c>
      <c r="CR95" s="100">
        <v>33</v>
      </c>
      <c r="CS95" s="100">
        <v>57182.400000000001</v>
      </c>
      <c r="CT95" s="100">
        <v>32</v>
      </c>
      <c r="CU95" s="100">
        <v>55449.599999999999</v>
      </c>
    </row>
    <row r="96" spans="2:99">
      <c r="C96" s="99" t="s">
        <v>262</v>
      </c>
      <c r="D96" s="100">
        <v>10.744496610963719</v>
      </c>
      <c r="E96" s="100">
        <v>8844.8696101453315</v>
      </c>
      <c r="F96" s="100">
        <v>61</v>
      </c>
      <c r="G96" s="100">
        <v>50215.199999999997</v>
      </c>
      <c r="H96" s="100">
        <v>87</v>
      </c>
      <c r="I96" s="100">
        <v>71618.399999999994</v>
      </c>
      <c r="J96" s="100">
        <v>74</v>
      </c>
      <c r="K96" s="100">
        <v>60916.799999999996</v>
      </c>
      <c r="L96" s="100">
        <v>22</v>
      </c>
      <c r="M96" s="100">
        <v>18110.399999999998</v>
      </c>
      <c r="N96" s="100">
        <v>13</v>
      </c>
      <c r="O96" s="100">
        <v>10701.599999999999</v>
      </c>
      <c r="P96" s="100">
        <v>23</v>
      </c>
      <c r="Q96" s="100">
        <v>18933.599999999999</v>
      </c>
      <c r="R96" s="100">
        <v>17</v>
      </c>
      <c r="S96" s="100">
        <v>13994.4</v>
      </c>
      <c r="T96" s="100">
        <v>21</v>
      </c>
      <c r="U96" s="100">
        <v>17287.199999999997</v>
      </c>
      <c r="V96" s="100">
        <v>30</v>
      </c>
      <c r="W96" s="100">
        <v>24695.999999999996</v>
      </c>
      <c r="X96" s="100">
        <v>16</v>
      </c>
      <c r="Y96" s="100">
        <v>13171.199999999999</v>
      </c>
      <c r="Z96" s="100">
        <v>20</v>
      </c>
      <c r="AA96" s="100">
        <v>16464</v>
      </c>
      <c r="AB96" s="100">
        <v>37</v>
      </c>
      <c r="AC96" s="100">
        <v>30458.399999999998</v>
      </c>
      <c r="AD96" s="100">
        <v>27</v>
      </c>
      <c r="AE96" s="100">
        <v>22226.399999999998</v>
      </c>
      <c r="AF96" s="100">
        <v>34</v>
      </c>
      <c r="AG96" s="100">
        <v>27988.799999999999</v>
      </c>
      <c r="AH96" s="100">
        <v>24</v>
      </c>
      <c r="AI96" s="100">
        <v>19756.8</v>
      </c>
      <c r="AJ96" s="100">
        <v>20</v>
      </c>
      <c r="AK96" s="100">
        <v>16464</v>
      </c>
      <c r="AL96" s="100">
        <v>13</v>
      </c>
      <c r="AM96" s="100">
        <v>10701.599999999999</v>
      </c>
      <c r="AN96" s="100">
        <v>14</v>
      </c>
      <c r="AO96" s="100">
        <v>11524.8</v>
      </c>
      <c r="AP96" s="100">
        <v>13</v>
      </c>
      <c r="AQ96" s="100">
        <v>10701.599999999999</v>
      </c>
      <c r="AR96" s="100">
        <v>15</v>
      </c>
      <c r="AS96" s="100">
        <v>12347.999999999998</v>
      </c>
      <c r="AT96" s="100">
        <v>10</v>
      </c>
      <c r="AU96" s="100">
        <v>8232</v>
      </c>
      <c r="AV96" s="100">
        <v>18</v>
      </c>
      <c r="AW96" s="100">
        <v>14817.599999999999</v>
      </c>
      <c r="AX96" s="100">
        <v>16</v>
      </c>
      <c r="AY96" s="100">
        <v>13171.199999999999</v>
      </c>
      <c r="AZ96" s="100">
        <v>31</v>
      </c>
      <c r="BA96" s="100">
        <v>25519.199999999997</v>
      </c>
      <c r="BB96" s="100">
        <v>25</v>
      </c>
      <c r="BC96" s="100">
        <v>20580</v>
      </c>
      <c r="BD96" s="100">
        <v>31</v>
      </c>
      <c r="BE96" s="100">
        <v>25519.199999999997</v>
      </c>
      <c r="BF96" s="100">
        <v>25</v>
      </c>
      <c r="BG96" s="100">
        <v>20580</v>
      </c>
      <c r="BH96" s="100">
        <v>10</v>
      </c>
      <c r="BI96" s="100">
        <v>8232</v>
      </c>
      <c r="BJ96" s="100">
        <v>15</v>
      </c>
      <c r="BK96" s="100">
        <v>12347.999999999998</v>
      </c>
      <c r="BL96" s="100">
        <v>10</v>
      </c>
      <c r="BM96" s="100">
        <v>8232</v>
      </c>
      <c r="BN96" s="100">
        <v>14</v>
      </c>
      <c r="BO96" s="100">
        <v>11524.8</v>
      </c>
      <c r="BP96" s="100">
        <v>51</v>
      </c>
      <c r="BQ96" s="100">
        <v>41983.199999999997</v>
      </c>
      <c r="BR96" s="100">
        <v>62</v>
      </c>
      <c r="BS96" s="100">
        <v>51038.399999999994</v>
      </c>
      <c r="BT96" s="100">
        <v>60</v>
      </c>
      <c r="BU96" s="100">
        <v>49391.999999999993</v>
      </c>
      <c r="BV96" s="100">
        <v>64</v>
      </c>
      <c r="BW96" s="100">
        <v>52684.799999999996</v>
      </c>
      <c r="BX96" s="100">
        <v>23</v>
      </c>
      <c r="BY96" s="100">
        <v>18933.599999999999</v>
      </c>
      <c r="BZ96" s="100">
        <v>23</v>
      </c>
      <c r="CA96" s="100">
        <v>18933.599999999999</v>
      </c>
      <c r="CB96" s="100">
        <v>23</v>
      </c>
      <c r="CC96" s="100">
        <v>18933.599999999999</v>
      </c>
      <c r="CD96" s="100">
        <v>17</v>
      </c>
      <c r="CE96" s="100">
        <v>13994.4</v>
      </c>
      <c r="CF96" s="100">
        <v>13</v>
      </c>
      <c r="CG96" s="100">
        <v>10701.599999999999</v>
      </c>
      <c r="CH96" s="100">
        <v>16</v>
      </c>
      <c r="CI96" s="100">
        <v>13171.199999999999</v>
      </c>
      <c r="CJ96" s="100">
        <v>11</v>
      </c>
      <c r="CK96" s="100">
        <v>9055.1999999999989</v>
      </c>
      <c r="CL96" s="100">
        <v>9</v>
      </c>
      <c r="CM96" s="100">
        <v>7408.7999999999993</v>
      </c>
      <c r="CN96" s="100">
        <v>30</v>
      </c>
      <c r="CO96" s="100">
        <v>24695.999999999996</v>
      </c>
      <c r="CP96" s="100">
        <v>26</v>
      </c>
      <c r="CQ96" s="100">
        <v>21403.199999999997</v>
      </c>
      <c r="CR96" s="100">
        <v>38</v>
      </c>
      <c r="CS96" s="100">
        <v>31281.599999999999</v>
      </c>
      <c r="CT96" s="100">
        <v>35</v>
      </c>
      <c r="CU96" s="100">
        <v>28811.999999999996</v>
      </c>
    </row>
    <row r="97" spans="2:99">
      <c r="C97" s="99" t="s">
        <v>263</v>
      </c>
      <c r="D97" s="100">
        <v>9.4804381861444575</v>
      </c>
      <c r="E97" s="100">
        <v>17337.825354820983</v>
      </c>
      <c r="F97" s="100">
        <v>50</v>
      </c>
      <c r="G97" s="100">
        <v>91440</v>
      </c>
      <c r="H97" s="100">
        <v>71</v>
      </c>
      <c r="I97" s="100">
        <v>129844.8</v>
      </c>
      <c r="J97" s="100">
        <v>66</v>
      </c>
      <c r="K97" s="100">
        <v>120700.8</v>
      </c>
      <c r="L97" s="100">
        <v>24</v>
      </c>
      <c r="M97" s="100">
        <v>43891.199999999997</v>
      </c>
      <c r="N97" s="100">
        <v>13</v>
      </c>
      <c r="O97" s="100">
        <v>23774.399999999998</v>
      </c>
      <c r="P97" s="100">
        <v>22</v>
      </c>
      <c r="Q97" s="100">
        <v>40233.599999999999</v>
      </c>
      <c r="R97" s="100">
        <v>18</v>
      </c>
      <c r="S97" s="100">
        <v>32918.400000000001</v>
      </c>
      <c r="T97" s="100">
        <v>20</v>
      </c>
      <c r="U97" s="100">
        <v>36576</v>
      </c>
      <c r="V97" s="100">
        <v>26</v>
      </c>
      <c r="W97" s="100">
        <v>47548.799999999996</v>
      </c>
      <c r="X97" s="100">
        <v>16</v>
      </c>
      <c r="Y97" s="100">
        <v>29260.799999999999</v>
      </c>
      <c r="Z97" s="100">
        <v>18</v>
      </c>
      <c r="AA97" s="100">
        <v>32918.400000000001</v>
      </c>
      <c r="AB97" s="100">
        <v>35</v>
      </c>
      <c r="AC97" s="100">
        <v>64008</v>
      </c>
      <c r="AD97" s="100">
        <v>21</v>
      </c>
      <c r="AE97" s="100">
        <v>38404.799999999996</v>
      </c>
      <c r="AF97" s="100">
        <v>30</v>
      </c>
      <c r="AG97" s="100">
        <v>54864</v>
      </c>
      <c r="AH97" s="100">
        <v>20</v>
      </c>
      <c r="AI97" s="100">
        <v>36576</v>
      </c>
      <c r="AJ97" s="100">
        <v>16</v>
      </c>
      <c r="AK97" s="100">
        <v>29260.799999999999</v>
      </c>
      <c r="AL97" s="100">
        <v>11</v>
      </c>
      <c r="AM97" s="100">
        <v>20116.8</v>
      </c>
      <c r="AN97" s="100">
        <v>13</v>
      </c>
      <c r="AO97" s="100">
        <v>23774.399999999998</v>
      </c>
      <c r="AP97" s="100">
        <v>13</v>
      </c>
      <c r="AQ97" s="100">
        <v>23774.399999999998</v>
      </c>
      <c r="AR97" s="100">
        <v>15</v>
      </c>
      <c r="AS97" s="100">
        <v>27432</v>
      </c>
      <c r="AT97" s="100">
        <v>10</v>
      </c>
      <c r="AU97" s="100">
        <v>18288</v>
      </c>
      <c r="AV97" s="100">
        <v>16</v>
      </c>
      <c r="AW97" s="100">
        <v>29260.799999999999</v>
      </c>
      <c r="AX97" s="100">
        <v>14</v>
      </c>
      <c r="AY97" s="100">
        <v>25603.200000000001</v>
      </c>
      <c r="AZ97" s="100">
        <v>31</v>
      </c>
      <c r="BA97" s="100">
        <v>56692.799999999996</v>
      </c>
      <c r="BB97" s="100">
        <v>21</v>
      </c>
      <c r="BC97" s="100">
        <v>38404.799999999996</v>
      </c>
      <c r="BD97" s="100">
        <v>30</v>
      </c>
      <c r="BE97" s="100">
        <v>54864</v>
      </c>
      <c r="BF97" s="100">
        <v>21</v>
      </c>
      <c r="BG97" s="100">
        <v>38404.799999999996</v>
      </c>
      <c r="BH97" s="100">
        <v>9</v>
      </c>
      <c r="BI97" s="100">
        <v>16459.2</v>
      </c>
      <c r="BJ97" s="100">
        <v>14</v>
      </c>
      <c r="BK97" s="100">
        <v>25603.200000000001</v>
      </c>
      <c r="BL97" s="100">
        <v>10</v>
      </c>
      <c r="BM97" s="100">
        <v>18288</v>
      </c>
      <c r="BN97" s="100">
        <v>13</v>
      </c>
      <c r="BO97" s="100">
        <v>23774.399999999998</v>
      </c>
      <c r="BP97" s="100">
        <v>42</v>
      </c>
      <c r="BQ97" s="100">
        <v>76809.599999999991</v>
      </c>
      <c r="BR97" s="100">
        <v>61</v>
      </c>
      <c r="BS97" s="100">
        <v>111556.8</v>
      </c>
      <c r="BT97" s="100">
        <v>62</v>
      </c>
      <c r="BU97" s="100">
        <v>113385.59999999999</v>
      </c>
      <c r="BV97" s="100">
        <v>52</v>
      </c>
      <c r="BW97" s="100">
        <v>95097.599999999991</v>
      </c>
      <c r="BX97" s="100">
        <v>22</v>
      </c>
      <c r="BY97" s="100">
        <v>40233.599999999999</v>
      </c>
      <c r="BZ97" s="100">
        <v>21</v>
      </c>
      <c r="CA97" s="100">
        <v>38404.799999999996</v>
      </c>
      <c r="CB97" s="100">
        <v>21</v>
      </c>
      <c r="CC97" s="100">
        <v>38404.799999999996</v>
      </c>
      <c r="CD97" s="100">
        <v>14</v>
      </c>
      <c r="CE97" s="100">
        <v>25603.200000000001</v>
      </c>
      <c r="CF97" s="100">
        <v>13</v>
      </c>
      <c r="CG97" s="100">
        <v>23774.399999999998</v>
      </c>
      <c r="CH97" s="100">
        <v>17</v>
      </c>
      <c r="CI97" s="100">
        <v>31089.599999999999</v>
      </c>
      <c r="CJ97" s="100">
        <v>10</v>
      </c>
      <c r="CK97" s="100">
        <v>18288</v>
      </c>
      <c r="CL97" s="100">
        <v>9</v>
      </c>
      <c r="CM97" s="100">
        <v>16459.2</v>
      </c>
      <c r="CN97" s="100">
        <v>30</v>
      </c>
      <c r="CO97" s="100">
        <v>54864</v>
      </c>
      <c r="CP97" s="100">
        <v>25</v>
      </c>
      <c r="CQ97" s="100">
        <v>45720</v>
      </c>
      <c r="CR97" s="100">
        <v>33</v>
      </c>
      <c r="CS97" s="100">
        <v>60350.400000000001</v>
      </c>
      <c r="CT97" s="100">
        <v>31</v>
      </c>
      <c r="CU97" s="100">
        <v>56692.799999999996</v>
      </c>
    </row>
    <row r="98" spans="2:99">
      <c r="C98" s="99" t="s">
        <v>264</v>
      </c>
      <c r="D98" s="100">
        <v>9.901790994417544</v>
      </c>
      <c r="E98" s="100">
        <v>12511.903100546007</v>
      </c>
      <c r="F98" s="100">
        <v>59</v>
      </c>
      <c r="G98" s="100">
        <v>74552.399999999994</v>
      </c>
      <c r="H98" s="100">
        <v>82</v>
      </c>
      <c r="I98" s="100">
        <v>103615.2</v>
      </c>
      <c r="J98" s="100">
        <v>76</v>
      </c>
      <c r="K98" s="100">
        <v>96033.599999999991</v>
      </c>
      <c r="L98" s="100">
        <v>23</v>
      </c>
      <c r="M98" s="100">
        <v>29062.799999999999</v>
      </c>
      <c r="N98" s="100">
        <v>13</v>
      </c>
      <c r="O98" s="100">
        <v>16426.8</v>
      </c>
      <c r="P98" s="100">
        <v>26</v>
      </c>
      <c r="Q98" s="100">
        <v>32853.599999999999</v>
      </c>
      <c r="R98" s="100">
        <v>17</v>
      </c>
      <c r="S98" s="100">
        <v>21481.199999999997</v>
      </c>
      <c r="T98" s="100">
        <v>19</v>
      </c>
      <c r="U98" s="100">
        <v>24008.399999999998</v>
      </c>
      <c r="V98" s="100">
        <v>27</v>
      </c>
      <c r="W98" s="100">
        <v>34117.199999999997</v>
      </c>
      <c r="X98" s="100">
        <v>19</v>
      </c>
      <c r="Y98" s="100">
        <v>24008.399999999998</v>
      </c>
      <c r="Z98" s="100">
        <v>20</v>
      </c>
      <c r="AA98" s="100">
        <v>25272</v>
      </c>
      <c r="AB98" s="100">
        <v>36</v>
      </c>
      <c r="AC98" s="100">
        <v>45489.599999999999</v>
      </c>
      <c r="AD98" s="100">
        <v>26</v>
      </c>
      <c r="AE98" s="100">
        <v>32853.599999999999</v>
      </c>
      <c r="AF98" s="100">
        <v>32</v>
      </c>
      <c r="AG98" s="100">
        <v>40435.199999999997</v>
      </c>
      <c r="AH98" s="100">
        <v>23</v>
      </c>
      <c r="AI98" s="100">
        <v>29062.799999999999</v>
      </c>
      <c r="AJ98" s="100">
        <v>17</v>
      </c>
      <c r="AK98" s="100">
        <v>21481.199999999997</v>
      </c>
      <c r="AL98" s="100">
        <v>11</v>
      </c>
      <c r="AM98" s="100">
        <v>13899.599999999999</v>
      </c>
      <c r="AN98" s="100">
        <v>13</v>
      </c>
      <c r="AO98" s="100">
        <v>16426.8</v>
      </c>
      <c r="AP98" s="100">
        <v>13</v>
      </c>
      <c r="AQ98" s="100">
        <v>16426.8</v>
      </c>
      <c r="AR98" s="100">
        <v>16</v>
      </c>
      <c r="AS98" s="100">
        <v>20217.599999999999</v>
      </c>
      <c r="AT98" s="100">
        <v>10</v>
      </c>
      <c r="AU98" s="100">
        <v>12636</v>
      </c>
      <c r="AV98" s="100">
        <v>16</v>
      </c>
      <c r="AW98" s="100">
        <v>20217.599999999999</v>
      </c>
      <c r="AX98" s="100">
        <v>16</v>
      </c>
      <c r="AY98" s="100">
        <v>20217.599999999999</v>
      </c>
      <c r="AZ98" s="100">
        <v>32</v>
      </c>
      <c r="BA98" s="100">
        <v>40435.199999999997</v>
      </c>
      <c r="BB98" s="100">
        <v>22</v>
      </c>
      <c r="BC98" s="100">
        <v>27799.199999999997</v>
      </c>
      <c r="BD98" s="100">
        <v>28</v>
      </c>
      <c r="BE98" s="100">
        <v>35380.799999999996</v>
      </c>
      <c r="BF98" s="100">
        <v>22</v>
      </c>
      <c r="BG98" s="100">
        <v>27799.199999999997</v>
      </c>
      <c r="BH98" s="100">
        <v>9</v>
      </c>
      <c r="BI98" s="100">
        <v>11372.4</v>
      </c>
      <c r="BJ98" s="100">
        <v>14</v>
      </c>
      <c r="BK98" s="100">
        <v>17690.399999999998</v>
      </c>
      <c r="BL98" s="100">
        <v>10</v>
      </c>
      <c r="BM98" s="100">
        <v>12636</v>
      </c>
      <c r="BN98" s="100">
        <v>14</v>
      </c>
      <c r="BO98" s="100">
        <v>17690.399999999998</v>
      </c>
      <c r="BP98" s="100">
        <v>44</v>
      </c>
      <c r="BQ98" s="100">
        <v>55598.399999999994</v>
      </c>
      <c r="BR98" s="100">
        <v>60</v>
      </c>
      <c r="BS98" s="100">
        <v>75816</v>
      </c>
      <c r="BT98" s="100">
        <v>65</v>
      </c>
      <c r="BU98" s="100">
        <v>82134</v>
      </c>
      <c r="BV98" s="100">
        <v>56</v>
      </c>
      <c r="BW98" s="100">
        <v>70761.599999999991</v>
      </c>
      <c r="BX98" s="100">
        <v>22</v>
      </c>
      <c r="BY98" s="100">
        <v>27799.199999999997</v>
      </c>
      <c r="BZ98" s="100">
        <v>24</v>
      </c>
      <c r="CA98" s="100">
        <v>30326.399999999998</v>
      </c>
      <c r="CB98" s="100">
        <v>21</v>
      </c>
      <c r="CC98" s="100">
        <v>26535.599999999999</v>
      </c>
      <c r="CD98" s="100">
        <v>17</v>
      </c>
      <c r="CE98" s="100">
        <v>21481.199999999997</v>
      </c>
      <c r="CF98" s="100">
        <v>13</v>
      </c>
      <c r="CG98" s="100">
        <v>16426.8</v>
      </c>
      <c r="CH98" s="100">
        <v>18</v>
      </c>
      <c r="CI98" s="100">
        <v>22744.799999999999</v>
      </c>
      <c r="CJ98" s="100">
        <v>11</v>
      </c>
      <c r="CK98" s="100">
        <v>13899.599999999999</v>
      </c>
      <c r="CL98" s="100">
        <v>9</v>
      </c>
      <c r="CM98" s="100">
        <v>11372.4</v>
      </c>
      <c r="CN98" s="100">
        <v>28</v>
      </c>
      <c r="CO98" s="100">
        <v>35380.799999999996</v>
      </c>
      <c r="CP98" s="100">
        <v>25</v>
      </c>
      <c r="CQ98" s="100">
        <v>31589.999999999996</v>
      </c>
      <c r="CR98" s="100">
        <v>37</v>
      </c>
      <c r="CS98" s="100">
        <v>46753.2</v>
      </c>
      <c r="CT98" s="100">
        <v>30</v>
      </c>
      <c r="CU98" s="100">
        <v>37908</v>
      </c>
    </row>
    <row r="99" spans="2:99">
      <c r="C99" s="99" t="s">
        <v>265</v>
      </c>
      <c r="D99" s="100">
        <v>6.5309685282328491</v>
      </c>
      <c r="E99" s="100">
        <v>35800.157084361184</v>
      </c>
      <c r="F99" s="100">
        <v>33</v>
      </c>
      <c r="G99" s="100">
        <v>180892.79999999999</v>
      </c>
      <c r="H99" s="100">
        <v>52</v>
      </c>
      <c r="I99" s="100">
        <v>285043.19999999995</v>
      </c>
      <c r="J99" s="100">
        <v>39</v>
      </c>
      <c r="K99" s="100">
        <v>213782.39999999997</v>
      </c>
      <c r="L99" s="100">
        <v>18</v>
      </c>
      <c r="M99" s="100">
        <v>98668.799999999988</v>
      </c>
      <c r="N99" s="100">
        <v>9</v>
      </c>
      <c r="O99" s="100">
        <v>49334.399999999994</v>
      </c>
      <c r="P99" s="100">
        <v>18</v>
      </c>
      <c r="Q99" s="100">
        <v>98668.799999999988</v>
      </c>
      <c r="R99" s="100">
        <v>13</v>
      </c>
      <c r="S99" s="100">
        <v>71260.799999999988</v>
      </c>
      <c r="T99" s="100">
        <v>15</v>
      </c>
      <c r="U99" s="100">
        <v>82223.999999999985</v>
      </c>
      <c r="V99" s="100">
        <v>21</v>
      </c>
      <c r="W99" s="100">
        <v>115113.59999999999</v>
      </c>
      <c r="X99" s="100">
        <v>13</v>
      </c>
      <c r="Y99" s="100">
        <v>71260.799999999988</v>
      </c>
      <c r="Z99" s="100">
        <v>16</v>
      </c>
      <c r="AA99" s="100">
        <v>87705.599999999991</v>
      </c>
      <c r="AB99" s="100">
        <v>26</v>
      </c>
      <c r="AC99" s="100">
        <v>142521.59999999998</v>
      </c>
      <c r="AD99" s="100">
        <v>17</v>
      </c>
      <c r="AE99" s="100">
        <v>93187.199999999997</v>
      </c>
      <c r="AF99" s="100">
        <v>20</v>
      </c>
      <c r="AG99" s="100">
        <v>109631.99999999999</v>
      </c>
      <c r="AH99" s="100">
        <v>15</v>
      </c>
      <c r="AI99" s="100">
        <v>82223.999999999985</v>
      </c>
      <c r="AJ99" s="100">
        <v>15</v>
      </c>
      <c r="AK99" s="100">
        <v>82223.999999999985</v>
      </c>
      <c r="AL99" s="100">
        <v>9</v>
      </c>
      <c r="AM99" s="100">
        <v>49334.399999999994</v>
      </c>
      <c r="AN99" s="100">
        <v>11</v>
      </c>
      <c r="AO99" s="100">
        <v>60297.599999999991</v>
      </c>
      <c r="AP99" s="100">
        <v>11</v>
      </c>
      <c r="AQ99" s="100">
        <v>60297.599999999991</v>
      </c>
      <c r="AR99" s="100">
        <v>13</v>
      </c>
      <c r="AS99" s="100">
        <v>71260.799999999988</v>
      </c>
      <c r="AT99" s="100">
        <v>8</v>
      </c>
      <c r="AU99" s="100">
        <v>43852.799999999996</v>
      </c>
      <c r="AV99" s="100">
        <v>13</v>
      </c>
      <c r="AW99" s="100">
        <v>71260.799999999988</v>
      </c>
      <c r="AX99" s="100">
        <v>13</v>
      </c>
      <c r="AY99" s="100">
        <v>71260.799999999988</v>
      </c>
      <c r="AZ99" s="100">
        <v>24</v>
      </c>
      <c r="BA99" s="100">
        <v>131558.39999999999</v>
      </c>
      <c r="BB99" s="100">
        <v>16</v>
      </c>
      <c r="BC99" s="100">
        <v>87705.599999999991</v>
      </c>
      <c r="BD99" s="100">
        <v>20</v>
      </c>
      <c r="BE99" s="100">
        <v>109631.99999999999</v>
      </c>
      <c r="BF99" s="100">
        <v>16</v>
      </c>
      <c r="BG99" s="100">
        <v>87705.599999999991</v>
      </c>
      <c r="BH99" s="100">
        <v>7</v>
      </c>
      <c r="BI99" s="100">
        <v>38371.199999999997</v>
      </c>
      <c r="BJ99" s="100">
        <v>11</v>
      </c>
      <c r="BK99" s="100">
        <v>60297.599999999991</v>
      </c>
      <c r="BL99" s="100">
        <v>8</v>
      </c>
      <c r="BM99" s="100">
        <v>43852.799999999996</v>
      </c>
      <c r="BN99" s="100">
        <v>11</v>
      </c>
      <c r="BO99" s="100">
        <v>60297.599999999991</v>
      </c>
      <c r="BP99" s="100">
        <v>26</v>
      </c>
      <c r="BQ99" s="100">
        <v>142521.59999999998</v>
      </c>
      <c r="BR99" s="100">
        <v>35</v>
      </c>
      <c r="BS99" s="100">
        <v>191855.99999999997</v>
      </c>
      <c r="BT99" s="100">
        <v>34</v>
      </c>
      <c r="BU99" s="100">
        <v>186374.39999999999</v>
      </c>
      <c r="BV99" s="100">
        <v>39</v>
      </c>
      <c r="BW99" s="100">
        <v>213782.39999999997</v>
      </c>
      <c r="BX99" s="100">
        <v>16</v>
      </c>
      <c r="BY99" s="100">
        <v>87705.599999999991</v>
      </c>
      <c r="BZ99" s="100">
        <v>16</v>
      </c>
      <c r="CA99" s="100">
        <v>87705.599999999991</v>
      </c>
      <c r="CB99" s="100">
        <v>14</v>
      </c>
      <c r="CC99" s="100">
        <v>76742.399999999994</v>
      </c>
      <c r="CD99" s="100">
        <v>12</v>
      </c>
      <c r="CE99" s="100">
        <v>65779.199999999997</v>
      </c>
      <c r="CF99" s="100">
        <v>10</v>
      </c>
      <c r="CG99" s="100">
        <v>54815.999999999993</v>
      </c>
      <c r="CH99" s="100">
        <v>13</v>
      </c>
      <c r="CI99" s="100">
        <v>71260.799999999988</v>
      </c>
      <c r="CJ99" s="100">
        <v>9</v>
      </c>
      <c r="CK99" s="100">
        <v>49334.399999999994</v>
      </c>
      <c r="CL99" s="100">
        <v>8</v>
      </c>
      <c r="CM99" s="100">
        <v>43852.799999999996</v>
      </c>
      <c r="CN99" s="100">
        <v>21</v>
      </c>
      <c r="CO99" s="100">
        <v>115113.59999999999</v>
      </c>
      <c r="CP99" s="100">
        <v>19</v>
      </c>
      <c r="CQ99" s="100">
        <v>104150.39999999999</v>
      </c>
      <c r="CR99" s="100">
        <v>24</v>
      </c>
      <c r="CS99" s="100">
        <v>131558.39999999999</v>
      </c>
      <c r="CT99" s="100">
        <v>23</v>
      </c>
      <c r="CU99" s="100">
        <v>126076.79999999999</v>
      </c>
    </row>
    <row r="100" spans="2:99">
      <c r="C100" s="99" t="s">
        <v>266</v>
      </c>
      <c r="D100" s="100">
        <v>9.6911145902810016</v>
      </c>
      <c r="E100" s="100">
        <v>15722.864311271896</v>
      </c>
      <c r="F100" s="100">
        <v>51</v>
      </c>
      <c r="G100" s="100">
        <v>82742.399999999994</v>
      </c>
      <c r="H100" s="100">
        <v>78</v>
      </c>
      <c r="I100" s="100">
        <v>126547.19999999998</v>
      </c>
      <c r="J100" s="100">
        <v>70</v>
      </c>
      <c r="K100" s="100">
        <v>113567.99999999999</v>
      </c>
      <c r="L100" s="100">
        <v>22</v>
      </c>
      <c r="M100" s="100">
        <v>35692.799999999996</v>
      </c>
      <c r="N100" s="100">
        <v>12</v>
      </c>
      <c r="O100" s="100">
        <v>19468.8</v>
      </c>
      <c r="P100" s="100">
        <v>24</v>
      </c>
      <c r="Q100" s="100">
        <v>38937.599999999999</v>
      </c>
      <c r="R100" s="100">
        <v>19</v>
      </c>
      <c r="S100" s="100">
        <v>30825.599999999999</v>
      </c>
      <c r="T100" s="100">
        <v>21</v>
      </c>
      <c r="U100" s="100">
        <v>34070.399999999994</v>
      </c>
      <c r="V100" s="100">
        <v>24</v>
      </c>
      <c r="W100" s="100">
        <v>38937.599999999999</v>
      </c>
      <c r="X100" s="100">
        <v>18</v>
      </c>
      <c r="Y100" s="100">
        <v>29203.199999999997</v>
      </c>
      <c r="Z100" s="100">
        <v>18</v>
      </c>
      <c r="AA100" s="100">
        <v>29203.199999999997</v>
      </c>
      <c r="AB100" s="100">
        <v>36</v>
      </c>
      <c r="AC100" s="100">
        <v>58406.399999999994</v>
      </c>
      <c r="AD100" s="100">
        <v>23</v>
      </c>
      <c r="AE100" s="100">
        <v>37315.199999999997</v>
      </c>
      <c r="AF100" s="100">
        <v>28</v>
      </c>
      <c r="AG100" s="100">
        <v>45427.199999999997</v>
      </c>
      <c r="AH100" s="100">
        <v>24</v>
      </c>
      <c r="AI100" s="100">
        <v>38937.599999999999</v>
      </c>
      <c r="AJ100" s="100">
        <v>17</v>
      </c>
      <c r="AK100" s="100">
        <v>27580.799999999999</v>
      </c>
      <c r="AL100" s="100">
        <v>12</v>
      </c>
      <c r="AM100" s="100">
        <v>19468.8</v>
      </c>
      <c r="AN100" s="100">
        <v>14</v>
      </c>
      <c r="AO100" s="100">
        <v>22713.599999999999</v>
      </c>
      <c r="AP100" s="100">
        <v>14</v>
      </c>
      <c r="AQ100" s="100">
        <v>22713.599999999999</v>
      </c>
      <c r="AR100" s="100">
        <v>14</v>
      </c>
      <c r="AS100" s="100">
        <v>22713.599999999999</v>
      </c>
      <c r="AT100" s="100">
        <v>9</v>
      </c>
      <c r="AU100" s="100">
        <v>14601.599999999999</v>
      </c>
      <c r="AV100" s="100">
        <v>16</v>
      </c>
      <c r="AW100" s="100">
        <v>25958.399999999998</v>
      </c>
      <c r="AX100" s="100">
        <v>16</v>
      </c>
      <c r="AY100" s="100">
        <v>25958.399999999998</v>
      </c>
      <c r="AZ100" s="100">
        <v>29</v>
      </c>
      <c r="BA100" s="100">
        <v>47049.599999999999</v>
      </c>
      <c r="BB100" s="100">
        <v>23</v>
      </c>
      <c r="BC100" s="100">
        <v>37315.199999999997</v>
      </c>
      <c r="BD100" s="100">
        <v>28</v>
      </c>
      <c r="BE100" s="100">
        <v>45427.199999999997</v>
      </c>
      <c r="BF100" s="100">
        <v>21</v>
      </c>
      <c r="BG100" s="100">
        <v>34070.399999999994</v>
      </c>
      <c r="BH100" s="100">
        <v>9</v>
      </c>
      <c r="BI100" s="100">
        <v>14601.599999999999</v>
      </c>
      <c r="BJ100" s="100">
        <v>16</v>
      </c>
      <c r="BK100" s="100">
        <v>25958.399999999998</v>
      </c>
      <c r="BL100" s="100">
        <v>11</v>
      </c>
      <c r="BM100" s="100">
        <v>17846.399999999998</v>
      </c>
      <c r="BN100" s="100">
        <v>14</v>
      </c>
      <c r="BO100" s="100">
        <v>22713.599999999999</v>
      </c>
      <c r="BP100" s="100">
        <v>42</v>
      </c>
      <c r="BQ100" s="100">
        <v>68140.799999999988</v>
      </c>
      <c r="BR100" s="100">
        <v>66</v>
      </c>
      <c r="BS100" s="100">
        <v>107078.39999999999</v>
      </c>
      <c r="BT100" s="100">
        <v>63</v>
      </c>
      <c r="BU100" s="100">
        <v>102211.2</v>
      </c>
      <c r="BV100" s="100">
        <v>52</v>
      </c>
      <c r="BW100" s="100">
        <v>84364.799999999988</v>
      </c>
      <c r="BX100" s="100">
        <v>24</v>
      </c>
      <c r="BY100" s="100">
        <v>38937.599999999999</v>
      </c>
      <c r="BZ100" s="100">
        <v>24</v>
      </c>
      <c r="CA100" s="100">
        <v>38937.599999999999</v>
      </c>
      <c r="CB100" s="100">
        <v>22</v>
      </c>
      <c r="CC100" s="100">
        <v>35692.799999999996</v>
      </c>
      <c r="CD100" s="100">
        <v>16</v>
      </c>
      <c r="CE100" s="100">
        <v>25958.399999999998</v>
      </c>
      <c r="CF100" s="100">
        <v>12</v>
      </c>
      <c r="CG100" s="100">
        <v>19468.8</v>
      </c>
      <c r="CH100" s="100">
        <v>16</v>
      </c>
      <c r="CI100" s="100">
        <v>25958.399999999998</v>
      </c>
      <c r="CJ100" s="100">
        <v>10</v>
      </c>
      <c r="CK100" s="100">
        <v>16223.999999999998</v>
      </c>
      <c r="CL100" s="100">
        <v>9</v>
      </c>
      <c r="CM100" s="100">
        <v>14601.599999999999</v>
      </c>
      <c r="CN100" s="100">
        <v>28</v>
      </c>
      <c r="CO100" s="100">
        <v>45427.199999999997</v>
      </c>
      <c r="CP100" s="100">
        <v>28</v>
      </c>
      <c r="CQ100" s="100">
        <v>45427.199999999997</v>
      </c>
      <c r="CR100" s="100">
        <v>36</v>
      </c>
      <c r="CS100" s="100">
        <v>58406.399999999994</v>
      </c>
      <c r="CT100" s="100">
        <v>32</v>
      </c>
      <c r="CU100" s="100">
        <v>51916.799999999996</v>
      </c>
    </row>
    <row r="101" spans="2:99">
      <c r="C101" s="99" t="s">
        <v>267</v>
      </c>
      <c r="D101" s="100">
        <v>10.112467398554088</v>
      </c>
      <c r="E101" s="100">
        <v>12037.881191238785</v>
      </c>
      <c r="F101" s="100">
        <v>58</v>
      </c>
      <c r="G101" s="100">
        <v>69043.199999999997</v>
      </c>
      <c r="H101" s="100">
        <v>86</v>
      </c>
      <c r="I101" s="100">
        <v>102374.39999999999</v>
      </c>
      <c r="J101" s="100">
        <v>76</v>
      </c>
      <c r="K101" s="100">
        <v>90470.399999999994</v>
      </c>
      <c r="L101" s="100">
        <v>23</v>
      </c>
      <c r="M101" s="100">
        <v>27379.199999999997</v>
      </c>
      <c r="N101" s="100">
        <v>12</v>
      </c>
      <c r="O101" s="100">
        <v>14284.8</v>
      </c>
      <c r="P101" s="100">
        <v>23</v>
      </c>
      <c r="Q101" s="100">
        <v>27379.199999999997</v>
      </c>
      <c r="R101" s="100">
        <v>17</v>
      </c>
      <c r="S101" s="100">
        <v>20236.8</v>
      </c>
      <c r="T101" s="100">
        <v>19</v>
      </c>
      <c r="U101" s="100">
        <v>22617.599999999999</v>
      </c>
      <c r="V101" s="100">
        <v>26</v>
      </c>
      <c r="W101" s="100">
        <v>30950.399999999998</v>
      </c>
      <c r="X101" s="100">
        <v>18</v>
      </c>
      <c r="Y101" s="100">
        <v>21427.199999999997</v>
      </c>
      <c r="Z101" s="100">
        <v>21</v>
      </c>
      <c r="AA101" s="100">
        <v>24998.399999999998</v>
      </c>
      <c r="AB101" s="100">
        <v>36</v>
      </c>
      <c r="AC101" s="100">
        <v>42854.399999999994</v>
      </c>
      <c r="AD101" s="100">
        <v>23</v>
      </c>
      <c r="AE101" s="100">
        <v>27379.199999999997</v>
      </c>
      <c r="AF101" s="100">
        <v>28</v>
      </c>
      <c r="AG101" s="100">
        <v>33331.199999999997</v>
      </c>
      <c r="AH101" s="100">
        <v>25</v>
      </c>
      <c r="AI101" s="100">
        <v>29759.999999999996</v>
      </c>
      <c r="AJ101" s="100">
        <v>20</v>
      </c>
      <c r="AK101" s="100">
        <v>23807.999999999996</v>
      </c>
      <c r="AL101" s="100">
        <v>11</v>
      </c>
      <c r="AM101" s="100">
        <v>13094.399999999998</v>
      </c>
      <c r="AN101" s="100">
        <v>15</v>
      </c>
      <c r="AO101" s="100">
        <v>17855.999999999996</v>
      </c>
      <c r="AP101" s="100">
        <v>15</v>
      </c>
      <c r="AQ101" s="100">
        <v>17855.999999999996</v>
      </c>
      <c r="AR101" s="100">
        <v>15</v>
      </c>
      <c r="AS101" s="100">
        <v>17855.999999999996</v>
      </c>
      <c r="AT101" s="100">
        <v>10</v>
      </c>
      <c r="AU101" s="100">
        <v>11903.999999999998</v>
      </c>
      <c r="AV101" s="100">
        <v>15</v>
      </c>
      <c r="AW101" s="100">
        <v>17855.999999999996</v>
      </c>
      <c r="AX101" s="100">
        <v>15</v>
      </c>
      <c r="AY101" s="100">
        <v>17855.999999999996</v>
      </c>
      <c r="AZ101" s="100">
        <v>28</v>
      </c>
      <c r="BA101" s="100">
        <v>33331.199999999997</v>
      </c>
      <c r="BB101" s="100">
        <v>21</v>
      </c>
      <c r="BC101" s="100">
        <v>24998.399999999998</v>
      </c>
      <c r="BD101" s="100">
        <v>31</v>
      </c>
      <c r="BE101" s="100">
        <v>36902.399999999994</v>
      </c>
      <c r="BF101" s="100">
        <v>25</v>
      </c>
      <c r="BG101" s="100">
        <v>29759.999999999996</v>
      </c>
      <c r="BH101" s="100">
        <v>9</v>
      </c>
      <c r="BI101" s="100">
        <v>10713.599999999999</v>
      </c>
      <c r="BJ101" s="100">
        <v>16</v>
      </c>
      <c r="BK101" s="100">
        <v>19046.399999999998</v>
      </c>
      <c r="BL101" s="100">
        <v>9</v>
      </c>
      <c r="BM101" s="100">
        <v>10713.599999999999</v>
      </c>
      <c r="BN101" s="100">
        <v>15</v>
      </c>
      <c r="BO101" s="100">
        <v>17855.999999999996</v>
      </c>
      <c r="BP101" s="100">
        <v>47</v>
      </c>
      <c r="BQ101" s="100">
        <v>55948.799999999996</v>
      </c>
      <c r="BR101" s="100">
        <v>62</v>
      </c>
      <c r="BS101" s="100">
        <v>73804.799999999988</v>
      </c>
      <c r="BT101" s="100">
        <v>59</v>
      </c>
      <c r="BU101" s="100">
        <v>70233.599999999991</v>
      </c>
      <c r="BV101" s="100">
        <v>63</v>
      </c>
      <c r="BW101" s="100">
        <v>74995.199999999997</v>
      </c>
      <c r="BX101" s="100">
        <v>24</v>
      </c>
      <c r="BY101" s="100">
        <v>28569.599999999999</v>
      </c>
      <c r="BZ101" s="100">
        <v>21</v>
      </c>
      <c r="CA101" s="100">
        <v>24998.399999999998</v>
      </c>
      <c r="CB101" s="100">
        <v>19</v>
      </c>
      <c r="CC101" s="100">
        <v>22617.599999999999</v>
      </c>
      <c r="CD101" s="100">
        <v>16</v>
      </c>
      <c r="CE101" s="100">
        <v>19046.399999999998</v>
      </c>
      <c r="CF101" s="100">
        <v>14</v>
      </c>
      <c r="CG101" s="100">
        <v>16665.599999999999</v>
      </c>
      <c r="CH101" s="100">
        <v>16</v>
      </c>
      <c r="CI101" s="100">
        <v>19046.399999999998</v>
      </c>
      <c r="CJ101" s="100">
        <v>11</v>
      </c>
      <c r="CK101" s="100">
        <v>13094.399999999998</v>
      </c>
      <c r="CL101" s="100">
        <v>9</v>
      </c>
      <c r="CM101" s="100">
        <v>10713.599999999999</v>
      </c>
      <c r="CN101" s="100">
        <v>30</v>
      </c>
      <c r="CO101" s="100">
        <v>35711.999999999993</v>
      </c>
      <c r="CP101" s="100">
        <v>26</v>
      </c>
      <c r="CQ101" s="100">
        <v>30950.399999999998</v>
      </c>
      <c r="CR101" s="100">
        <v>37</v>
      </c>
      <c r="CS101" s="100">
        <v>44044.799999999996</v>
      </c>
      <c r="CT101" s="100">
        <v>33</v>
      </c>
      <c r="CU101" s="100">
        <v>39283.199999999997</v>
      </c>
    </row>
    <row r="102" spans="2:99">
      <c r="C102" s="99" t="s">
        <v>268</v>
      </c>
      <c r="D102" s="100">
        <v>9.6911145902810016</v>
      </c>
      <c r="E102" s="100">
        <v>18793.009413472915</v>
      </c>
      <c r="F102" s="100">
        <v>54</v>
      </c>
      <c r="G102" s="100">
        <v>104716.79999999999</v>
      </c>
      <c r="H102" s="100">
        <v>73</v>
      </c>
      <c r="I102" s="100">
        <v>141561.59999999998</v>
      </c>
      <c r="J102" s="100">
        <v>69</v>
      </c>
      <c r="K102" s="100">
        <v>133804.79999999999</v>
      </c>
      <c r="L102" s="100">
        <v>24</v>
      </c>
      <c r="M102" s="100">
        <v>46540.799999999996</v>
      </c>
      <c r="N102" s="100">
        <v>13</v>
      </c>
      <c r="O102" s="100">
        <v>25209.599999999999</v>
      </c>
      <c r="P102" s="100">
        <v>25</v>
      </c>
      <c r="Q102" s="100">
        <v>48479.999999999993</v>
      </c>
      <c r="R102" s="100">
        <v>18</v>
      </c>
      <c r="S102" s="100">
        <v>34905.599999999999</v>
      </c>
      <c r="T102" s="100">
        <v>21</v>
      </c>
      <c r="U102" s="100">
        <v>40723.199999999997</v>
      </c>
      <c r="V102" s="100">
        <v>23</v>
      </c>
      <c r="W102" s="100">
        <v>44601.599999999999</v>
      </c>
      <c r="X102" s="100">
        <v>18</v>
      </c>
      <c r="Y102" s="100">
        <v>34905.599999999999</v>
      </c>
      <c r="Z102" s="100">
        <v>18</v>
      </c>
      <c r="AA102" s="100">
        <v>34905.599999999999</v>
      </c>
      <c r="AB102" s="100">
        <v>34</v>
      </c>
      <c r="AC102" s="100">
        <v>65932.799999999988</v>
      </c>
      <c r="AD102" s="100">
        <v>23</v>
      </c>
      <c r="AE102" s="100">
        <v>44601.599999999999</v>
      </c>
      <c r="AF102" s="100">
        <v>27</v>
      </c>
      <c r="AG102" s="100">
        <v>52358.399999999994</v>
      </c>
      <c r="AH102" s="100">
        <v>22</v>
      </c>
      <c r="AI102" s="100">
        <v>42662.399999999994</v>
      </c>
      <c r="AJ102" s="100">
        <v>19</v>
      </c>
      <c r="AK102" s="100">
        <v>36844.799999999996</v>
      </c>
      <c r="AL102" s="100">
        <v>11</v>
      </c>
      <c r="AM102" s="100">
        <v>21331.199999999997</v>
      </c>
      <c r="AN102" s="100">
        <v>12</v>
      </c>
      <c r="AO102" s="100">
        <v>23270.399999999998</v>
      </c>
      <c r="AP102" s="100">
        <v>13</v>
      </c>
      <c r="AQ102" s="100">
        <v>25209.599999999999</v>
      </c>
      <c r="AR102" s="100">
        <v>14</v>
      </c>
      <c r="AS102" s="100">
        <v>27148.799999999996</v>
      </c>
      <c r="AT102" s="100">
        <v>10</v>
      </c>
      <c r="AU102" s="100">
        <v>19392</v>
      </c>
      <c r="AV102" s="100">
        <v>15</v>
      </c>
      <c r="AW102" s="100">
        <v>29087.999999999996</v>
      </c>
      <c r="AX102" s="100">
        <v>16</v>
      </c>
      <c r="AY102" s="100">
        <v>31027.199999999997</v>
      </c>
      <c r="AZ102" s="100">
        <v>29</v>
      </c>
      <c r="BA102" s="100">
        <v>56236.799999999996</v>
      </c>
      <c r="BB102" s="100">
        <v>23</v>
      </c>
      <c r="BC102" s="100">
        <v>44601.599999999999</v>
      </c>
      <c r="BD102" s="100">
        <v>26</v>
      </c>
      <c r="BE102" s="100">
        <v>50419.199999999997</v>
      </c>
      <c r="BF102" s="100">
        <v>21</v>
      </c>
      <c r="BG102" s="100">
        <v>40723.199999999997</v>
      </c>
      <c r="BH102" s="100">
        <v>9</v>
      </c>
      <c r="BI102" s="100">
        <v>17452.8</v>
      </c>
      <c r="BJ102" s="100">
        <v>15</v>
      </c>
      <c r="BK102" s="100">
        <v>29087.999999999996</v>
      </c>
      <c r="BL102" s="100">
        <v>10</v>
      </c>
      <c r="BM102" s="100">
        <v>19392</v>
      </c>
      <c r="BN102" s="100">
        <v>12</v>
      </c>
      <c r="BO102" s="100">
        <v>23270.399999999998</v>
      </c>
      <c r="BP102" s="100">
        <v>44</v>
      </c>
      <c r="BQ102" s="100">
        <v>85324.799999999988</v>
      </c>
      <c r="BR102" s="100">
        <v>56</v>
      </c>
      <c r="BS102" s="100">
        <v>108595.19999999998</v>
      </c>
      <c r="BT102" s="100">
        <v>56</v>
      </c>
      <c r="BU102" s="100">
        <v>108595.19999999998</v>
      </c>
      <c r="BV102" s="100">
        <v>59</v>
      </c>
      <c r="BW102" s="100">
        <v>114412.79999999999</v>
      </c>
      <c r="BX102" s="100">
        <v>21</v>
      </c>
      <c r="BY102" s="100">
        <v>40723.199999999997</v>
      </c>
      <c r="BZ102" s="100">
        <v>22</v>
      </c>
      <c r="CA102" s="100">
        <v>42662.399999999994</v>
      </c>
      <c r="CB102" s="100">
        <v>19</v>
      </c>
      <c r="CC102" s="100">
        <v>36844.799999999996</v>
      </c>
      <c r="CD102" s="100">
        <v>17</v>
      </c>
      <c r="CE102" s="100">
        <v>32966.399999999994</v>
      </c>
      <c r="CF102" s="100">
        <v>12</v>
      </c>
      <c r="CG102" s="100">
        <v>23270.399999999998</v>
      </c>
      <c r="CH102" s="100">
        <v>15</v>
      </c>
      <c r="CI102" s="100">
        <v>29087.999999999996</v>
      </c>
      <c r="CJ102" s="100">
        <v>10</v>
      </c>
      <c r="CK102" s="100">
        <v>19392</v>
      </c>
      <c r="CL102" s="100">
        <v>11</v>
      </c>
      <c r="CM102" s="100">
        <v>21331.199999999997</v>
      </c>
      <c r="CN102" s="100">
        <v>31</v>
      </c>
      <c r="CO102" s="100">
        <v>60115.199999999997</v>
      </c>
      <c r="CP102" s="100">
        <v>24</v>
      </c>
      <c r="CQ102" s="100">
        <v>46540.799999999996</v>
      </c>
      <c r="CR102" s="100">
        <v>35</v>
      </c>
      <c r="CS102" s="100">
        <v>67872</v>
      </c>
      <c r="CT102" s="100">
        <v>28</v>
      </c>
      <c r="CU102" s="100">
        <v>54297.599999999991</v>
      </c>
    </row>
    <row r="103" spans="2:99">
      <c r="C103" s="99" t="s">
        <v>269</v>
      </c>
      <c r="D103" s="100">
        <v>9.4804381861444575</v>
      </c>
      <c r="E103" s="100">
        <v>19226.328641500961</v>
      </c>
      <c r="F103" s="100">
        <v>47</v>
      </c>
      <c r="G103" s="100">
        <v>95316</v>
      </c>
      <c r="H103" s="100">
        <v>71</v>
      </c>
      <c r="I103" s="100">
        <v>143988</v>
      </c>
      <c r="J103" s="100">
        <v>61</v>
      </c>
      <c r="K103" s="100">
        <v>123708</v>
      </c>
      <c r="L103" s="100">
        <v>21</v>
      </c>
      <c r="M103" s="100">
        <v>42588</v>
      </c>
      <c r="N103" s="100">
        <v>11</v>
      </c>
      <c r="O103" s="100">
        <v>22308</v>
      </c>
      <c r="P103" s="100">
        <v>24</v>
      </c>
      <c r="Q103" s="100">
        <v>48672</v>
      </c>
      <c r="R103" s="100">
        <v>17</v>
      </c>
      <c r="S103" s="100">
        <v>34476</v>
      </c>
      <c r="T103" s="100">
        <v>20</v>
      </c>
      <c r="U103" s="100">
        <v>40560</v>
      </c>
      <c r="V103" s="100">
        <v>27</v>
      </c>
      <c r="W103" s="100">
        <v>54756</v>
      </c>
      <c r="X103" s="100">
        <v>15</v>
      </c>
      <c r="Y103" s="100">
        <v>30420</v>
      </c>
      <c r="Z103" s="100">
        <v>19</v>
      </c>
      <c r="AA103" s="100">
        <v>38532</v>
      </c>
      <c r="AB103" s="100">
        <v>31</v>
      </c>
      <c r="AC103" s="100">
        <v>62868</v>
      </c>
      <c r="AD103" s="100">
        <v>24</v>
      </c>
      <c r="AE103" s="100">
        <v>48672</v>
      </c>
      <c r="AF103" s="100">
        <v>29</v>
      </c>
      <c r="AG103" s="100">
        <v>58812</v>
      </c>
      <c r="AH103" s="100">
        <v>21</v>
      </c>
      <c r="AI103" s="100">
        <v>42588</v>
      </c>
      <c r="AJ103" s="100">
        <v>18</v>
      </c>
      <c r="AK103" s="100">
        <v>36504</v>
      </c>
      <c r="AL103" s="100">
        <v>12</v>
      </c>
      <c r="AM103" s="100">
        <v>24336</v>
      </c>
      <c r="AN103" s="100">
        <v>14</v>
      </c>
      <c r="AO103" s="100">
        <v>28392</v>
      </c>
      <c r="AP103" s="100">
        <v>14</v>
      </c>
      <c r="AQ103" s="100">
        <v>28392</v>
      </c>
      <c r="AR103" s="100">
        <v>14</v>
      </c>
      <c r="AS103" s="100">
        <v>28392</v>
      </c>
      <c r="AT103" s="100">
        <v>10</v>
      </c>
      <c r="AU103" s="100">
        <v>20280</v>
      </c>
      <c r="AV103" s="100">
        <v>15</v>
      </c>
      <c r="AW103" s="100">
        <v>30420</v>
      </c>
      <c r="AX103" s="100">
        <v>15</v>
      </c>
      <c r="AY103" s="100">
        <v>30420</v>
      </c>
      <c r="AZ103" s="100">
        <v>28</v>
      </c>
      <c r="BA103" s="100">
        <v>56784</v>
      </c>
      <c r="BB103" s="100">
        <v>23</v>
      </c>
      <c r="BC103" s="100">
        <v>46644</v>
      </c>
      <c r="BD103" s="100">
        <v>30</v>
      </c>
      <c r="BE103" s="100">
        <v>60840</v>
      </c>
      <c r="BF103" s="100">
        <v>23</v>
      </c>
      <c r="BG103" s="100">
        <v>46644</v>
      </c>
      <c r="BH103" s="100">
        <v>9</v>
      </c>
      <c r="BI103" s="100">
        <v>18252</v>
      </c>
      <c r="BJ103" s="100">
        <v>14</v>
      </c>
      <c r="BK103" s="100">
        <v>28392</v>
      </c>
      <c r="BL103" s="100">
        <v>9</v>
      </c>
      <c r="BM103" s="100">
        <v>18252</v>
      </c>
      <c r="BN103" s="100">
        <v>15</v>
      </c>
      <c r="BO103" s="100">
        <v>30420</v>
      </c>
      <c r="BP103" s="100">
        <v>36</v>
      </c>
      <c r="BQ103" s="100">
        <v>73008</v>
      </c>
      <c r="BR103" s="100">
        <v>63</v>
      </c>
      <c r="BS103" s="100">
        <v>127764</v>
      </c>
      <c r="BT103" s="100">
        <v>61</v>
      </c>
      <c r="BU103" s="100">
        <v>123708</v>
      </c>
      <c r="BV103" s="100">
        <v>54</v>
      </c>
      <c r="BW103" s="100">
        <v>109512</v>
      </c>
      <c r="BX103" s="100">
        <v>24</v>
      </c>
      <c r="BY103" s="100">
        <v>48672</v>
      </c>
      <c r="BZ103" s="100">
        <v>23</v>
      </c>
      <c r="CA103" s="100">
        <v>46644</v>
      </c>
      <c r="CB103" s="100">
        <v>19</v>
      </c>
      <c r="CC103" s="100">
        <v>38532</v>
      </c>
      <c r="CD103" s="100">
        <v>14</v>
      </c>
      <c r="CE103" s="100">
        <v>28392</v>
      </c>
      <c r="CF103" s="100">
        <v>13</v>
      </c>
      <c r="CG103" s="100">
        <v>26364</v>
      </c>
      <c r="CH103" s="100">
        <v>17</v>
      </c>
      <c r="CI103" s="100">
        <v>34476</v>
      </c>
      <c r="CJ103" s="100">
        <v>10</v>
      </c>
      <c r="CK103" s="100">
        <v>20280</v>
      </c>
      <c r="CL103" s="100">
        <v>9</v>
      </c>
      <c r="CM103" s="100">
        <v>18252</v>
      </c>
      <c r="CN103" s="100">
        <v>27</v>
      </c>
      <c r="CO103" s="100">
        <v>54756</v>
      </c>
      <c r="CP103" s="100">
        <v>24</v>
      </c>
      <c r="CQ103" s="100">
        <v>48672</v>
      </c>
      <c r="CR103" s="100">
        <v>32</v>
      </c>
      <c r="CS103" s="100">
        <v>64896</v>
      </c>
      <c r="CT103" s="100">
        <v>28</v>
      </c>
      <c r="CU103" s="100">
        <v>56784</v>
      </c>
    </row>
    <row r="104" spans="2:99">
      <c r="C104" s="99" t="s">
        <v>270</v>
      </c>
      <c r="D104" s="100">
        <v>10.112467398554088</v>
      </c>
      <c r="E104" s="100">
        <v>20957.077436763491</v>
      </c>
      <c r="F104" s="100">
        <v>48</v>
      </c>
      <c r="G104" s="100">
        <v>99475.200000000012</v>
      </c>
      <c r="H104" s="100">
        <v>74</v>
      </c>
      <c r="I104" s="100">
        <v>153357.6</v>
      </c>
      <c r="J104" s="100">
        <v>63</v>
      </c>
      <c r="K104" s="100">
        <v>130561.20000000001</v>
      </c>
      <c r="L104" s="100">
        <v>21</v>
      </c>
      <c r="M104" s="100">
        <v>43520.4</v>
      </c>
      <c r="N104" s="100">
        <v>12</v>
      </c>
      <c r="O104" s="100">
        <v>24868.800000000003</v>
      </c>
      <c r="P104" s="100">
        <v>22</v>
      </c>
      <c r="Q104" s="100">
        <v>45592.800000000003</v>
      </c>
      <c r="R104" s="100">
        <v>19</v>
      </c>
      <c r="S104" s="100">
        <v>39375.599999999999</v>
      </c>
      <c r="T104" s="100">
        <v>19</v>
      </c>
      <c r="U104" s="100">
        <v>39375.599999999999</v>
      </c>
      <c r="V104" s="100">
        <v>26</v>
      </c>
      <c r="W104" s="100">
        <v>53882.400000000001</v>
      </c>
      <c r="X104" s="100">
        <v>16</v>
      </c>
      <c r="Y104" s="100">
        <v>33158.400000000001</v>
      </c>
      <c r="Z104" s="100">
        <v>20</v>
      </c>
      <c r="AA104" s="100">
        <v>41448</v>
      </c>
      <c r="AB104" s="100">
        <v>31</v>
      </c>
      <c r="AC104" s="100">
        <v>64244.4</v>
      </c>
      <c r="AD104" s="100">
        <v>20</v>
      </c>
      <c r="AE104" s="100">
        <v>41448</v>
      </c>
      <c r="AF104" s="100">
        <v>27</v>
      </c>
      <c r="AG104" s="100">
        <v>55954.8</v>
      </c>
      <c r="AH104" s="100">
        <v>21</v>
      </c>
      <c r="AI104" s="100">
        <v>43520.4</v>
      </c>
      <c r="AJ104" s="100">
        <v>18</v>
      </c>
      <c r="AK104" s="100">
        <v>37303.200000000004</v>
      </c>
      <c r="AL104" s="100">
        <v>11</v>
      </c>
      <c r="AM104" s="100">
        <v>22796.400000000001</v>
      </c>
      <c r="AN104" s="100">
        <v>14</v>
      </c>
      <c r="AO104" s="100">
        <v>29013.600000000002</v>
      </c>
      <c r="AP104" s="100">
        <v>14</v>
      </c>
      <c r="AQ104" s="100">
        <v>29013.600000000002</v>
      </c>
      <c r="AR104" s="100">
        <v>14</v>
      </c>
      <c r="AS104" s="100">
        <v>29013.600000000002</v>
      </c>
      <c r="AT104" s="100">
        <v>9</v>
      </c>
      <c r="AU104" s="100">
        <v>18651.600000000002</v>
      </c>
      <c r="AV104" s="100">
        <v>15</v>
      </c>
      <c r="AW104" s="100">
        <v>31086</v>
      </c>
      <c r="AX104" s="100">
        <v>15</v>
      </c>
      <c r="AY104" s="100">
        <v>31086</v>
      </c>
      <c r="AZ104" s="100">
        <v>28</v>
      </c>
      <c r="BA104" s="100">
        <v>58027.200000000004</v>
      </c>
      <c r="BB104" s="100">
        <v>22</v>
      </c>
      <c r="BC104" s="100">
        <v>45592.800000000003</v>
      </c>
      <c r="BD104" s="100">
        <v>28</v>
      </c>
      <c r="BE104" s="100">
        <v>58027.200000000004</v>
      </c>
      <c r="BF104" s="100">
        <v>23</v>
      </c>
      <c r="BG104" s="100">
        <v>47665.200000000004</v>
      </c>
      <c r="BH104" s="100">
        <v>9</v>
      </c>
      <c r="BI104" s="100">
        <v>18651.600000000002</v>
      </c>
      <c r="BJ104" s="100">
        <v>15</v>
      </c>
      <c r="BK104" s="100">
        <v>31086</v>
      </c>
      <c r="BL104" s="100">
        <v>9</v>
      </c>
      <c r="BM104" s="100">
        <v>18651.600000000002</v>
      </c>
      <c r="BN104" s="100">
        <v>13</v>
      </c>
      <c r="BO104" s="100">
        <v>26941.200000000001</v>
      </c>
      <c r="BP104" s="100">
        <v>41</v>
      </c>
      <c r="BQ104" s="100">
        <v>84968.400000000009</v>
      </c>
      <c r="BR104" s="100">
        <v>62</v>
      </c>
      <c r="BS104" s="100">
        <v>128488.8</v>
      </c>
      <c r="BT104" s="100">
        <v>53</v>
      </c>
      <c r="BU104" s="100">
        <v>109837.20000000001</v>
      </c>
      <c r="BV104" s="100">
        <v>50</v>
      </c>
      <c r="BW104" s="100">
        <v>103620</v>
      </c>
      <c r="BX104" s="100">
        <v>23</v>
      </c>
      <c r="BY104" s="100">
        <v>47665.200000000004</v>
      </c>
      <c r="BZ104" s="100">
        <v>22</v>
      </c>
      <c r="CA104" s="100">
        <v>45592.800000000003</v>
      </c>
      <c r="CB104" s="100">
        <v>20</v>
      </c>
      <c r="CC104" s="100">
        <v>41448</v>
      </c>
      <c r="CD104" s="100">
        <v>14</v>
      </c>
      <c r="CE104" s="100">
        <v>29013.600000000002</v>
      </c>
      <c r="CF104" s="100">
        <v>13</v>
      </c>
      <c r="CG104" s="100">
        <v>26941.200000000001</v>
      </c>
      <c r="CH104" s="100">
        <v>17</v>
      </c>
      <c r="CI104" s="100">
        <v>35230.800000000003</v>
      </c>
      <c r="CJ104" s="100">
        <v>11</v>
      </c>
      <c r="CK104" s="100">
        <v>22796.400000000001</v>
      </c>
      <c r="CL104" s="100">
        <v>9</v>
      </c>
      <c r="CM104" s="100">
        <v>18651.600000000002</v>
      </c>
      <c r="CN104" s="100">
        <v>28</v>
      </c>
      <c r="CO104" s="100">
        <v>58027.200000000004</v>
      </c>
      <c r="CP104" s="100">
        <v>27</v>
      </c>
      <c r="CQ104" s="100">
        <v>55954.8</v>
      </c>
      <c r="CR104" s="100">
        <v>36</v>
      </c>
      <c r="CS104" s="100">
        <v>74606.400000000009</v>
      </c>
      <c r="CT104" s="100">
        <v>30</v>
      </c>
      <c r="CU104" s="100">
        <v>62172</v>
      </c>
    </row>
    <row r="105" spans="2:99">
      <c r="C105" s="99" t="s">
        <v>271</v>
      </c>
      <c r="D105" s="100">
        <v>10.112467398554088</v>
      </c>
      <c r="E105" s="100">
        <v>20204.709862311069</v>
      </c>
      <c r="F105" s="100">
        <v>50</v>
      </c>
      <c r="G105" s="100">
        <v>99900</v>
      </c>
      <c r="H105" s="100">
        <v>71</v>
      </c>
      <c r="I105" s="100">
        <v>141858</v>
      </c>
      <c r="J105" s="100">
        <v>70</v>
      </c>
      <c r="K105" s="100">
        <v>139860</v>
      </c>
      <c r="L105" s="100">
        <v>20</v>
      </c>
      <c r="M105" s="100">
        <v>39960</v>
      </c>
      <c r="N105" s="100">
        <v>13</v>
      </c>
      <c r="O105" s="100">
        <v>25974</v>
      </c>
      <c r="P105" s="100">
        <v>23</v>
      </c>
      <c r="Q105" s="100">
        <v>45954</v>
      </c>
      <c r="R105" s="100">
        <v>18</v>
      </c>
      <c r="S105" s="100">
        <v>35964</v>
      </c>
      <c r="T105" s="100">
        <v>20</v>
      </c>
      <c r="U105" s="100">
        <v>39960</v>
      </c>
      <c r="V105" s="100">
        <v>27</v>
      </c>
      <c r="W105" s="100">
        <v>53946</v>
      </c>
      <c r="X105" s="100">
        <v>17</v>
      </c>
      <c r="Y105" s="100">
        <v>33966</v>
      </c>
      <c r="Z105" s="100">
        <v>17</v>
      </c>
      <c r="AA105" s="100">
        <v>33966</v>
      </c>
      <c r="AB105" s="100">
        <v>30</v>
      </c>
      <c r="AC105" s="100">
        <v>59940</v>
      </c>
      <c r="AD105" s="100">
        <v>22</v>
      </c>
      <c r="AE105" s="100">
        <v>43956</v>
      </c>
      <c r="AF105" s="100">
        <v>26</v>
      </c>
      <c r="AG105" s="100">
        <v>51948</v>
      </c>
      <c r="AH105" s="100">
        <v>20</v>
      </c>
      <c r="AI105" s="100">
        <v>39960</v>
      </c>
      <c r="AJ105" s="100">
        <v>16</v>
      </c>
      <c r="AK105" s="100">
        <v>31968</v>
      </c>
      <c r="AL105" s="100">
        <v>12</v>
      </c>
      <c r="AM105" s="100">
        <v>23976</v>
      </c>
      <c r="AN105" s="100">
        <v>12</v>
      </c>
      <c r="AO105" s="100">
        <v>23976</v>
      </c>
      <c r="AP105" s="100">
        <v>13</v>
      </c>
      <c r="AQ105" s="100">
        <v>25974</v>
      </c>
      <c r="AR105" s="100">
        <v>16</v>
      </c>
      <c r="AS105" s="100">
        <v>31968</v>
      </c>
      <c r="AT105" s="100">
        <v>9</v>
      </c>
      <c r="AU105" s="100">
        <v>17982</v>
      </c>
      <c r="AV105" s="100">
        <v>16</v>
      </c>
      <c r="AW105" s="100">
        <v>31968</v>
      </c>
      <c r="AX105" s="100">
        <v>16</v>
      </c>
      <c r="AY105" s="100">
        <v>31968</v>
      </c>
      <c r="AZ105" s="100">
        <v>28</v>
      </c>
      <c r="BA105" s="100">
        <v>55944</v>
      </c>
      <c r="BB105" s="100">
        <v>22</v>
      </c>
      <c r="BC105" s="100">
        <v>43956</v>
      </c>
      <c r="BD105" s="100">
        <v>28</v>
      </c>
      <c r="BE105" s="100">
        <v>55944</v>
      </c>
      <c r="BF105" s="100">
        <v>22</v>
      </c>
      <c r="BG105" s="100">
        <v>43956</v>
      </c>
      <c r="BH105" s="100">
        <v>10</v>
      </c>
      <c r="BI105" s="100">
        <v>19980</v>
      </c>
      <c r="BJ105" s="100">
        <v>13</v>
      </c>
      <c r="BK105" s="100">
        <v>25974</v>
      </c>
      <c r="BL105" s="100">
        <v>9</v>
      </c>
      <c r="BM105" s="100">
        <v>17982</v>
      </c>
      <c r="BN105" s="100">
        <v>15</v>
      </c>
      <c r="BO105" s="100">
        <v>29970</v>
      </c>
      <c r="BP105" s="100">
        <v>43</v>
      </c>
      <c r="BQ105" s="100">
        <v>85914</v>
      </c>
      <c r="BR105" s="100">
        <v>55</v>
      </c>
      <c r="BS105" s="100">
        <v>109890</v>
      </c>
      <c r="BT105" s="100">
        <v>54</v>
      </c>
      <c r="BU105" s="100">
        <v>107892</v>
      </c>
      <c r="BV105" s="100">
        <v>52</v>
      </c>
      <c r="BW105" s="100">
        <v>103896</v>
      </c>
      <c r="BX105" s="100">
        <v>21</v>
      </c>
      <c r="BY105" s="100">
        <v>41958</v>
      </c>
      <c r="BZ105" s="100">
        <v>22</v>
      </c>
      <c r="CA105" s="100">
        <v>43956</v>
      </c>
      <c r="CB105" s="100">
        <v>21</v>
      </c>
      <c r="CC105" s="100">
        <v>41958</v>
      </c>
      <c r="CD105" s="100">
        <v>17</v>
      </c>
      <c r="CE105" s="100">
        <v>33966</v>
      </c>
      <c r="CF105" s="100">
        <v>12</v>
      </c>
      <c r="CG105" s="100">
        <v>23976</v>
      </c>
      <c r="CH105" s="100">
        <v>18</v>
      </c>
      <c r="CI105" s="100">
        <v>35964</v>
      </c>
      <c r="CJ105" s="100">
        <v>11</v>
      </c>
      <c r="CK105" s="100">
        <v>21978</v>
      </c>
      <c r="CL105" s="100">
        <v>10</v>
      </c>
      <c r="CM105" s="100">
        <v>19980</v>
      </c>
      <c r="CN105" s="100">
        <v>27</v>
      </c>
      <c r="CO105" s="100">
        <v>53946</v>
      </c>
      <c r="CP105" s="100">
        <v>27</v>
      </c>
      <c r="CQ105" s="100">
        <v>53946</v>
      </c>
      <c r="CR105" s="100">
        <v>32</v>
      </c>
      <c r="CS105" s="100">
        <v>63936</v>
      </c>
      <c r="CT105" s="100">
        <v>28</v>
      </c>
      <c r="CU105" s="100">
        <v>55944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1000.4293102450326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767.33094879878786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858.06066024359552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3532.825883946145</v>
      </c>
      <c r="E112" s="100">
        <f>SUM(L$49:L$70)+SUM(N$49:N$70)+SUM(P$49:P$70)+SUM(R$49:R$70)</f>
        <v>655</v>
      </c>
      <c r="F112" s="100">
        <f>SUM(T$49:T$70)+SUM(V$49:V$70)+SUM(X$49:X$70)+SUM(Z$49:Z$70)</f>
        <v>299</v>
      </c>
      <c r="G112" s="100">
        <f>SUM(AB$49:AB$70)+SUM(AD$49:AD$70)+SUM(AF$49:AF$70)+SUM(AH$49:AH$70)</f>
        <v>147</v>
      </c>
      <c r="H112" s="100">
        <f>SUM(AJ$49:AJ$70)+SUM(AL$49:AL$70)+SUM(AN$49:AN$70)+SUM(AP$49:AP$70)</f>
        <v>332</v>
      </c>
      <c r="I112" s="100">
        <f>SUM(AR$49:AR$70)+SUM(AT$49:AT$70)+SUM(AV$49:AV$70)+SUM(AX$49:AX$70)</f>
        <v>155</v>
      </c>
      <c r="J112" s="100">
        <f>SUM(AZ$49:AZ$70)+SUM(BB$49:BB$70)+SUM(BD$49:BD$70)+SUM(BF$49:BF$70)</f>
        <v>90</v>
      </c>
      <c r="K112" s="100">
        <f>SUM(BH$49:BH$70)+SUM(BJ$49:BJ$70)+SUM(BL$49:BL$70)+SUM(BN$49:BN$70)</f>
        <v>122</v>
      </c>
      <c r="L112" s="100">
        <f>SUM(BP$49:BP$70)+SUM(BR$49:BR$70)+SUM(BT$49:BT$70)+SUM(BV$49:BV$70)</f>
        <v>358</v>
      </c>
      <c r="M112" s="100">
        <f>SUM(BX$49:BX$70)+SUM(BZ$49:BZ$70)+SUM(CB$49:CB$70)+SUM(CD$49:CD$70)</f>
        <v>93</v>
      </c>
      <c r="N112" s="100">
        <f>SUM(CF$49:CF$70)+SUM(CH$49:CH$70)+SUM(CJ$49:CJ$70)+SUM(CL$49:CL$70)</f>
        <v>119</v>
      </c>
      <c r="O112" s="100">
        <f>SUM(CN$49:CN$70)+SUM(CP$49:CP$70)+SUM(CR$49:CR$70)+SUM(CT$49:CT$70)</f>
        <v>156</v>
      </c>
    </row>
    <row r="113" spans="2:15">
      <c r="C113" s="99" t="s">
        <v>130</v>
      </c>
      <c r="D113" s="100">
        <f>SUM(D$71:D$86)+SUM(F$71:F$86)+SUM(H$71:H$86)+SUM(J$71:J$86)</f>
        <v>930.89118415264966</v>
      </c>
      <c r="E113" s="100">
        <f>SUM(L$71:L$86)+SUM(N$71:N$86)+SUM(P$71:P$86)+SUM(R$71:R$86)</f>
        <v>3068</v>
      </c>
      <c r="F113" s="100">
        <f>SUM(T$71:T$86)+SUM(V$71:V$86)+SUM(X$71:X$86)+SUM(Z$71:Z$86)</f>
        <v>3002</v>
      </c>
      <c r="G113" s="100">
        <f>SUM(AB$71:AB$86)+SUM(AD$71:AD$86)+SUM(AF$71:AF$86)+SUM(AH$71:AH$86)</f>
        <v>1413</v>
      </c>
      <c r="H113" s="100">
        <f>SUM(AJ$71:AJ$86)+SUM(AL$71:AL$86)+SUM(AN$71:AN$86)+SUM(AP$71:AP$86)</f>
        <v>5126</v>
      </c>
      <c r="I113" s="100">
        <f>SUM(AR$71:AR$86)+SUM(AT$71:AT$86)+SUM(AV$71:AV$86)+SUM(AX$71:AX$86)</f>
        <v>993</v>
      </c>
      <c r="J113" s="100">
        <f>SUM(AZ$71:AZ$86)+SUM(BB$71:BB$86)+SUM(BD$71:BD$86)+SUM(BF$71:BF$86)</f>
        <v>752</v>
      </c>
      <c r="K113" s="100">
        <f>SUM(BH$71:BH$86)+SUM(BJ$71:BJ$86)+SUM(BL$71:BL$86)+SUM(BN$71:BN$86)</f>
        <v>849</v>
      </c>
      <c r="L113" s="100">
        <f>SUM(BP$71:BP$86)+SUM(BR$71:BR$86)+SUM(BT$71:BT$86)+SUM(BV$71:BV$86)</f>
        <v>2005</v>
      </c>
      <c r="M113" s="100">
        <f>SUM(BX$71:BX$86)+SUM(BZ$71:BZ$86)+SUM(CB$71:CB$86)+SUM(CD$71:CD$86)</f>
        <v>3290</v>
      </c>
      <c r="N113" s="100">
        <f>SUM(CF$71:CF$86)+SUM(CH$71:CH$86)+SUM(CJ$71:CJ$86)+SUM(CL$71:CL$86)</f>
        <v>5113</v>
      </c>
      <c r="O113" s="100">
        <f>SUM(CN$71:CN$86)+SUM(CP$71:CP$86)+SUM(CR$71:CR$86)+SUM(CT$71:CT$86)</f>
        <v>1487</v>
      </c>
    </row>
    <row r="114" spans="2:15">
      <c r="C114" s="99" t="s">
        <v>131</v>
      </c>
      <c r="D114" s="100">
        <f>SUM(D$87:D$94)+SUM(F$87:F$94)+SUM(H$87:H$94)+SUM(J$87:J$94)</f>
        <v>260.64058424819262</v>
      </c>
      <c r="E114" s="100">
        <f>SUM(L$87:L$94)+SUM(N$87:N$94)+SUM(P$87:P$94)+SUM(R$87:R$94)</f>
        <v>424</v>
      </c>
      <c r="F114" s="100">
        <f>SUM(T$87:T$94)+SUM(V$87:V$94)+SUM(X$87:X$94)+SUM(Z$87:Z$94)</f>
        <v>437</v>
      </c>
      <c r="G114" s="100">
        <f>SUM(AB$87:AB$94)+SUM(AD$87:AD$94)+SUM(AF$87:AF$94)+SUM(AH$87:AH$94)</f>
        <v>358</v>
      </c>
      <c r="H114" s="100">
        <f>SUM(AJ$87:AJ$94)+SUM(AL$87:AL$94)+SUM(AN$87:AN$94)+SUM(AP$87:AP$94)</f>
        <v>362</v>
      </c>
      <c r="I114" s="100">
        <f>SUM(AR$87:AR$94)+SUM(AT$87:AT$94)+SUM(AV$87:AV$94)+SUM(AX$87:AX$94)</f>
        <v>639</v>
      </c>
      <c r="J114" s="100">
        <f>SUM(AZ$87:AZ$94)+SUM(BB$87:BB$94)+SUM(BD$87:BD$94)+SUM(BF$87:BF$94)</f>
        <v>414</v>
      </c>
      <c r="K114" s="100">
        <f>SUM(BH$87:BH$94)+SUM(BJ$87:BJ$94)+SUM(BL$87:BL$94)+SUM(BN$87:BN$94)</f>
        <v>995</v>
      </c>
      <c r="L114" s="100">
        <f>SUM(BP$87:BP$94)+SUM(BR$87:BR$94)+SUM(BT$87:BT$94)+SUM(BV$87:BV$94)</f>
        <v>480</v>
      </c>
      <c r="M114" s="100">
        <f>SUM(BX$87:BX$94)+SUM(BZ$87:BZ$94)+SUM(CB$87:CB$94)+SUM(CD$87:CD$94)</f>
        <v>390</v>
      </c>
      <c r="N114" s="100">
        <f>SUM(CF$87:CF$94)+SUM(CH$87:CH$94)+SUM(CJ$87:CJ$94)+SUM(CL$87:CL$94)</f>
        <v>518</v>
      </c>
      <c r="O114" s="100">
        <f>SUM(CN$87:CN$94)+SUM(CP$87:CP$94)+SUM(CR$87:CR$94)+SUM(CT$87:CT$94)</f>
        <v>1025</v>
      </c>
    </row>
    <row r="115" spans="2:15">
      <c r="C115" s="99" t="s">
        <v>132</v>
      </c>
      <c r="D115" s="100">
        <f>SUM(D$95:D$105)+SUM(F$95:F$105)+SUM(H$95:H$105)+SUM(J$95:J$105)</f>
        <v>2225.9168492599988</v>
      </c>
      <c r="E115" s="100">
        <f>SUM(L$95:L$105)+SUM(N$95:N$105)+SUM(P$95:P$105)+SUM(R$95:R$105)</f>
        <v>819</v>
      </c>
      <c r="F115" s="100">
        <f>SUM(T$95:T$105)+SUM(V$95:V$105)+SUM(X$95:X$105)+SUM(Z$95:Z$105)</f>
        <v>884</v>
      </c>
      <c r="G115" s="100">
        <f>SUM(AB$95:AB$105)+SUM(AD$95:AD$105)+SUM(AF$95:AF$105)+SUM(AH$95:AH$105)</f>
        <v>1160</v>
      </c>
      <c r="H115" s="100">
        <f>SUM(AJ$95:AJ$105)+SUM(AL$95:AL$105)+SUM(AN$95:AN$105)+SUM(AP$95:AP$105)</f>
        <v>610</v>
      </c>
      <c r="I115" s="100">
        <f>SUM(AR$95:AR$105)+SUM(AT$95:AT$105)+SUM(AV$95:AV$105)+SUM(AX$95:AX$105)</f>
        <v>605</v>
      </c>
      <c r="J115" s="100">
        <f>SUM(AZ$95:AZ$105)+SUM(BB$95:BB$105)+SUM(BD$95:BD$105)+SUM(BF$95:BF$105)</f>
        <v>1105</v>
      </c>
      <c r="K115" s="100">
        <f>SUM(BH$95:BH$105)+SUM(BJ$95:BJ$105)+SUM(BL$95:BL$105)+SUM(BN$95:BN$105)</f>
        <v>510</v>
      </c>
      <c r="L115" s="100">
        <f>SUM(BP$95:BP$105)+SUM(BR$95:BR$105)+SUM(BT$95:BT$105)+SUM(BV$95:BV$105)</f>
        <v>2333</v>
      </c>
      <c r="M115" s="100">
        <f>SUM(BX$95:BX$105)+SUM(BZ$95:BZ$105)+SUM(CB$95:CB$105)+SUM(CD$95:CD$105)</f>
        <v>871</v>
      </c>
      <c r="N115" s="100">
        <f>SUM(CF$95:CF$105)+SUM(CH$95:CH$105)+SUM(CJ$95:CJ$105)+SUM(CL$95:CL$105)</f>
        <v>533</v>
      </c>
      <c r="O115" s="100">
        <f>SUM(CN$95:CN$105)+SUM(CP$95:CP$105)+SUM(CR$95:CR$105)+SUM(CT$95:CT$105)</f>
        <v>1292</v>
      </c>
    </row>
    <row r="116" spans="2:15">
      <c r="C116" s="99" t="s">
        <v>278</v>
      </c>
      <c r="D116" s="100">
        <f t="shared" ref="D116:O116" si="0">SUM(D$109:D$115)</f>
        <v>9576.0954208944022</v>
      </c>
      <c r="E116" s="100">
        <f t="shared" si="0"/>
        <v>4966</v>
      </c>
      <c r="F116" s="100">
        <f t="shared" si="0"/>
        <v>4622</v>
      </c>
      <c r="G116" s="100">
        <f t="shared" si="0"/>
        <v>3078</v>
      </c>
      <c r="H116" s="100">
        <f t="shared" si="0"/>
        <v>6430</v>
      </c>
      <c r="I116" s="100">
        <f t="shared" si="0"/>
        <v>2392</v>
      </c>
      <c r="J116" s="100">
        <f t="shared" si="0"/>
        <v>2361</v>
      </c>
      <c r="K116" s="100">
        <f t="shared" si="0"/>
        <v>2476</v>
      </c>
      <c r="L116" s="100">
        <f t="shared" si="0"/>
        <v>5176</v>
      </c>
      <c r="M116" s="100">
        <f t="shared" si="0"/>
        <v>4644</v>
      </c>
      <c r="N116" s="100">
        <f t="shared" si="0"/>
        <v>6283</v>
      </c>
      <c r="O116" s="100">
        <f t="shared" si="0"/>
        <v>3960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2983700.009274241</v>
      </c>
      <c r="E120" s="100">
        <f>E109*pricing!E15*2000</f>
        <v>0</v>
      </c>
      <c r="F120" s="100">
        <f>F109*pricing!F15*2000</f>
        <v>0</v>
      </c>
      <c r="G120" s="100">
        <f>G109*pricing!G15*2000</f>
        <v>0</v>
      </c>
      <c r="H120" s="100">
        <f>H109*pricing!H15*2000</f>
        <v>0</v>
      </c>
      <c r="I120" s="100">
        <f>I109*pricing!I15*2000</f>
        <v>0</v>
      </c>
      <c r="J120" s="100">
        <f>J109*pricing!J15*2000</f>
        <v>0</v>
      </c>
      <c r="K120" s="100">
        <f>K109*pricing!K15*2000</f>
        <v>0</v>
      </c>
      <c r="L120" s="100">
        <f>L109*pricing!L15*2000</f>
        <v>0</v>
      </c>
      <c r="M120" s="100">
        <f>M109*pricing!M15*2000</f>
        <v>0</v>
      </c>
      <c r="N120" s="100">
        <f>N109*pricing!N15*2000</f>
        <v>0</v>
      </c>
      <c r="O120" s="100">
        <f>O109*pricing!O15*2000</f>
        <v>0</v>
      </c>
    </row>
    <row r="121" spans="2:15">
      <c r="C121" s="99" t="s">
        <v>127</v>
      </c>
      <c r="D121" s="100">
        <f>D110*pricing!D16*2000</f>
        <v>3814270.1129358029</v>
      </c>
      <c r="E121" s="100">
        <f>E110*pricing!E16*2000</f>
        <v>0</v>
      </c>
      <c r="F121" s="100">
        <f>F110*pricing!F16*2000</f>
        <v>0</v>
      </c>
      <c r="G121" s="100">
        <f>G110*pricing!G16*2000</f>
        <v>0</v>
      </c>
      <c r="H121" s="100">
        <f>H110*pricing!H16*2000</f>
        <v>0</v>
      </c>
      <c r="I121" s="100">
        <f>I110*pricing!I16*2000</f>
        <v>0</v>
      </c>
      <c r="J121" s="100">
        <f>J110*pricing!J16*2000</f>
        <v>0</v>
      </c>
      <c r="K121" s="100">
        <f>K110*pricing!K16*2000</f>
        <v>0</v>
      </c>
      <c r="L121" s="100">
        <f>L110*pricing!L16*2000</f>
        <v>0</v>
      </c>
      <c r="M121" s="100">
        <f>M110*pricing!M16*2000</f>
        <v>0</v>
      </c>
      <c r="N121" s="100">
        <f>N110*pricing!N16*2000</f>
        <v>0</v>
      </c>
      <c r="O121" s="100">
        <f>O110*pricing!O16*2000</f>
        <v>0</v>
      </c>
    </row>
    <row r="122" spans="2:15">
      <c r="C122" s="99" t="s">
        <v>128</v>
      </c>
      <c r="D122" s="100">
        <f>D111*pricing!D17*2000</f>
        <v>2615134.731553575</v>
      </c>
      <c r="E122" s="100">
        <f>E111*pricing!E17*2000</f>
        <v>0</v>
      </c>
      <c r="F122" s="100">
        <f>F111*pricing!F17*2000</f>
        <v>0</v>
      </c>
      <c r="G122" s="100">
        <f>G111*pricing!G17*2000</f>
        <v>0</v>
      </c>
      <c r="H122" s="100">
        <f>H111*pricing!H17*2000</f>
        <v>0</v>
      </c>
      <c r="I122" s="100">
        <f>I111*pricing!I17*2000</f>
        <v>0</v>
      </c>
      <c r="J122" s="100">
        <f>J111*pricing!J17*2000</f>
        <v>0</v>
      </c>
      <c r="K122" s="100">
        <f>K111*pricing!K17*2000</f>
        <v>0</v>
      </c>
      <c r="L122" s="100">
        <f>L111*pricing!L17*2000</f>
        <v>0</v>
      </c>
      <c r="M122" s="100">
        <f>M111*pricing!M17*2000</f>
        <v>0</v>
      </c>
      <c r="N122" s="100">
        <f>N111*pricing!N17*2000</f>
        <v>0</v>
      </c>
      <c r="O122" s="100">
        <f>O111*pricing!O17*2000</f>
        <v>0</v>
      </c>
    </row>
    <row r="123" spans="2:15">
      <c r="C123" s="99" t="s">
        <v>129</v>
      </c>
      <c r="D123" s="100">
        <f>D112*pricing!D18*2000</f>
        <v>7298754.8153492231</v>
      </c>
      <c r="E123" s="100">
        <f>E112*pricing!E18*2000</f>
        <v>1738829.0551948964</v>
      </c>
      <c r="F123" s="100">
        <f>F112*pricing!F18*2000</f>
        <v>1201512.4811674613</v>
      </c>
      <c r="G123" s="100">
        <f>G112*pricing!G18*2000</f>
        <v>879481.10866536794</v>
      </c>
      <c r="H123" s="100">
        <f>H112*pricing!H18*2000</f>
        <v>1171980.5417071504</v>
      </c>
      <c r="I123" s="100">
        <f>I112*pricing!I18*2000</f>
        <v>873658.82709767565</v>
      </c>
      <c r="J123" s="100">
        <f>J112*pricing!J18*2000</f>
        <v>643653.60047735076</v>
      </c>
      <c r="K123" s="100">
        <f>K112*pricing!K18*2000</f>
        <v>717781.1332219938</v>
      </c>
      <c r="L123" s="100">
        <f>L112*pricing!L18*2000</f>
        <v>1291531.7559608368</v>
      </c>
      <c r="M123" s="100">
        <f>M112*pricing!M18*2000</f>
        <v>664273.69757805206</v>
      </c>
      <c r="N123" s="100">
        <f>N112*pricing!N18*2000</f>
        <v>689539.29661181336</v>
      </c>
      <c r="O123" s="100">
        <f>O112*pricing!O18*2000</f>
        <v>858645.93052683654</v>
      </c>
    </row>
    <row r="124" spans="2:15">
      <c r="C124" s="99" t="s">
        <v>130</v>
      </c>
      <c r="D124" s="100">
        <f>D113*pricing!D19*2000</f>
        <v>4464634.3815068798</v>
      </c>
      <c r="E124" s="100">
        <f>E113*pricing!E19*2000</f>
        <v>9386399.5126490835</v>
      </c>
      <c r="F124" s="100">
        <f>F113*pricing!F19*2000</f>
        <v>9349956.9746789262</v>
      </c>
      <c r="G124" s="100">
        <f>G113*pricing!G19*2000</f>
        <v>6868155.8503679885</v>
      </c>
      <c r="H124" s="100">
        <f>H113*pricing!H19*2000</f>
        <v>12820720.699543439</v>
      </c>
      <c r="I124" s="100">
        <f>I113*pricing!I19*2000</f>
        <v>5507210.2367285714</v>
      </c>
      <c r="J124" s="100">
        <f>J113*pricing!J19*2000</f>
        <v>4620581.6344684958</v>
      </c>
      <c r="K124" s="100">
        <f>K113*pricing!K19*2000</f>
        <v>5025304.8001188207</v>
      </c>
      <c r="L124" s="100">
        <f>L113*pricing!L19*2000</f>
        <v>8110512.8477687342</v>
      </c>
      <c r="M124" s="100">
        <f>M113*pricing!M19*2000</f>
        <v>10486533.955186877</v>
      </c>
      <c r="N124" s="100">
        <f>N113*pricing!N19*2000</f>
        <v>12633142.593241192</v>
      </c>
      <c r="O124" s="100">
        <f>O113*pricing!O19*2000</f>
        <v>6804649.6549465554</v>
      </c>
    </row>
    <row r="125" spans="2:15">
      <c r="C125" s="99" t="s">
        <v>131</v>
      </c>
      <c r="D125" s="100">
        <f>D114*pricing!D20*2000</f>
        <v>1484868.4225649571</v>
      </c>
      <c r="E125" s="100">
        <f>E114*pricing!E20*2000</f>
        <v>2120910.2956140288</v>
      </c>
      <c r="F125" s="100">
        <f>F114*pricing!F20*2000</f>
        <v>2224236.8376074359</v>
      </c>
      <c r="G125" s="100">
        <f>G114*pricing!G20*2000</f>
        <v>2102227.3024274725</v>
      </c>
      <c r="H125" s="100">
        <f>H114*pricing!H20*2000</f>
        <v>2026799.1054869208</v>
      </c>
      <c r="I125" s="100">
        <f>I114*pricing!I20*2000</f>
        <v>2757525.7614955241</v>
      </c>
      <c r="J125" s="100">
        <f>J114*pricing!J20*2000</f>
        <v>2157435.9107461339</v>
      </c>
      <c r="K125" s="100">
        <f>K114*pricing!K20*2000</f>
        <v>3129981.8384842915</v>
      </c>
      <c r="L125" s="100">
        <f>L114*pricing!L20*2000</f>
        <v>2335774.688714162</v>
      </c>
      <c r="M125" s="100">
        <f>M114*pricing!M20*2000</f>
        <v>1955093.6461550661</v>
      </c>
      <c r="N125" s="100">
        <f>N114*pricing!N20*2000</f>
        <v>2433920.8394668978</v>
      </c>
      <c r="O125" s="100">
        <f>O114*pricing!O20*2000</f>
        <v>3595727.850587734</v>
      </c>
    </row>
    <row r="126" spans="2:15">
      <c r="C126" s="99" t="s">
        <v>132</v>
      </c>
      <c r="D126" s="100">
        <f>D115*pricing!D21*2000</f>
        <v>5201718.9817692619</v>
      </c>
      <c r="E126" s="100">
        <f>E115*pricing!E21*2000</f>
        <v>3987412.0690595973</v>
      </c>
      <c r="F126" s="100">
        <f>F115*pricing!F21*2000</f>
        <v>3976513.6379898842</v>
      </c>
      <c r="G126" s="100">
        <f>G115*pricing!G21*2000</f>
        <v>4425505.7108726976</v>
      </c>
      <c r="H126" s="100">
        <f>H115*pricing!H21*2000</f>
        <v>3379923.5298480038</v>
      </c>
      <c r="I126" s="100">
        <f>I115*pricing!I21*2000</f>
        <v>3528738.1422517435</v>
      </c>
      <c r="J126" s="100">
        <f>J115*pricing!J21*2000</f>
        <v>4825372.8583330791</v>
      </c>
      <c r="K126" s="100">
        <f>K115*pricing!K21*2000</f>
        <v>3102439.2098622792</v>
      </c>
      <c r="L126" s="100">
        <f>L115*pricing!L21*2000</f>
        <v>6289855.5329239713</v>
      </c>
      <c r="M126" s="100">
        <f>M115*pricing!M21*2000</f>
        <v>4465624.7847698284</v>
      </c>
      <c r="N126" s="100">
        <f>N115*pricing!N21*2000</f>
        <v>3116995.0153693031</v>
      </c>
      <c r="O126" s="100">
        <f>O115*pricing!O21*2000</f>
        <v>4843362.2160019474</v>
      </c>
    </row>
    <row r="127" spans="2:15">
      <c r="C127" s="99" t="s">
        <v>278</v>
      </c>
      <c r="D127" s="100">
        <f t="shared" ref="D127:O127" si="1">SUM(D$120:D$126)</f>
        <v>27863081.454953939</v>
      </c>
      <c r="E127" s="100">
        <f t="shared" si="1"/>
        <v>17233550.932517603</v>
      </c>
      <c r="F127" s="100">
        <f t="shared" si="1"/>
        <v>16752219.931443708</v>
      </c>
      <c r="G127" s="100">
        <f t="shared" si="1"/>
        <v>14275369.972333528</v>
      </c>
      <c r="H127" s="100">
        <f t="shared" si="1"/>
        <v>19399423.876585513</v>
      </c>
      <c r="I127" s="100">
        <f t="shared" si="1"/>
        <v>12667132.967573514</v>
      </c>
      <c r="J127" s="100">
        <f t="shared" si="1"/>
        <v>12247044.004025061</v>
      </c>
      <c r="K127" s="100">
        <f t="shared" si="1"/>
        <v>11975506.981687386</v>
      </c>
      <c r="L127" s="100">
        <f t="shared" si="1"/>
        <v>18027674.825367704</v>
      </c>
      <c r="M127" s="100">
        <f t="shared" si="1"/>
        <v>17571526.083689824</v>
      </c>
      <c r="N127" s="100">
        <f t="shared" si="1"/>
        <v>18873597.744689208</v>
      </c>
      <c r="O127" s="100">
        <f t="shared" si="1"/>
        <v>16102385.652063072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502460.84242975235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327148.06540056266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897839.52889793599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3015170.9730296452</v>
      </c>
      <c r="E134" s="106">
        <f>SUM(M$49:M$70)+SUM(O$49:O$70)+SUM(Q$49:Q$70)+SUM(S$49:S$70)</f>
        <v>721143.59999999986</v>
      </c>
      <c r="F134" s="106">
        <f>SUM(U$49:U$70)+SUM(W$49:W$70)+SUM(Y$49:Y$70)+SUM(AA$49:AA$70)</f>
        <v>329288.40000000002</v>
      </c>
      <c r="G134" s="106">
        <f>SUM(AC$49:AC$70)+SUM(AE$49:AE$70)+SUM(AG$49:AG$70)+SUM(AI$49:AI$70)</f>
        <v>162320.4</v>
      </c>
      <c r="H134" s="106">
        <f>SUM(AK$49:AK$70)+SUM(AM$49:AM$70)+SUM(AO$49:AO$70)+SUM(AQ$49:AQ$70)</f>
        <v>366396</v>
      </c>
      <c r="I134" s="106">
        <f>SUM(AS$49:AS$70)+SUM(AU$49:AU$70)+SUM(AW$49:AW$70)+SUM(AY$49:AY$70)</f>
        <v>171082.80000000002</v>
      </c>
      <c r="J134" s="106">
        <f>SUM(BA$49:BA$70)+SUM(BC$49:BC$70)+SUM(BE$49:BE$70)+SUM(BG$49:BG$70)</f>
        <v>99422.399999999994</v>
      </c>
      <c r="K134" s="106">
        <f>SUM(BI$49:BI$70)+SUM(BK$49:BK$70)+SUM(BM$49:BM$70)+SUM(BO$49:BO$70)</f>
        <v>134472</v>
      </c>
      <c r="L134" s="106">
        <f>SUM(BQ$49:BQ$70)+SUM(BS$49:BS$70)+SUM(BU$49:BU$70)+SUM(BW$49:BW$70)</f>
        <v>394706.4</v>
      </c>
      <c r="M134" s="106">
        <f>SUM(BY$49:BY$70)+SUM(CA$49:CA$70)+SUM(CC$49:CC$70)+SUM(CE$49:CE$70)</f>
        <v>102874.79999999999</v>
      </c>
      <c r="N134" s="106">
        <f>SUM(CG$49:CG$70)+SUM(CI$49:CI$70)+SUM(CK$49:CK$70)+SUM(CM$49:CM$70)</f>
        <v>131734.79999999999</v>
      </c>
      <c r="O134" s="106">
        <f>SUM(CO$49:CO$70)+SUM(CQ$49:CQ$70)+SUM(CS$49:CS$70)+SUM(CU$49:CU$70)</f>
        <v>172120.8</v>
      </c>
    </row>
    <row r="135" spans="2:15">
      <c r="C135" s="105" t="s">
        <v>130</v>
      </c>
      <c r="D135" s="106">
        <f>SUM(E$71:E$86)+SUM(G$71:G$86)+SUM(I$71:I$86)+SUM(K$71:K$86)</f>
        <v>519188.44357409485</v>
      </c>
      <c r="E135" s="106">
        <f>SUM(M$71:M$86)+SUM(O$71:O$86)+SUM(Q$71:Q$86)+SUM(S$71:S$86)</f>
        <v>1703610</v>
      </c>
      <c r="F135" s="106">
        <f>SUM(U$71:U$86)+SUM(W$71:W$86)+SUM(Y$71:Y$86)+SUM(AA$71:AA$86)</f>
        <v>1674081.5999999999</v>
      </c>
      <c r="G135" s="106">
        <f>SUM(AC$71:AC$86)+SUM(AE$71:AE$86)+SUM(AG$71:AG$86)+SUM(AI$71:AI$86)</f>
        <v>792349.2</v>
      </c>
      <c r="H135" s="106">
        <f>SUM(AK$71:AK$86)+SUM(AM$71:AM$86)+SUM(AO$71:AO$86)+SUM(AQ$71:AQ$86)</f>
        <v>2839784.4</v>
      </c>
      <c r="I135" s="106">
        <f>SUM(AS$71:AS$86)+SUM(AU$71:AU$86)+SUM(AW$71:AW$86)+SUM(AY$71:AY$86)</f>
        <v>559440</v>
      </c>
      <c r="J135" s="106">
        <f>SUM(BA$71:BA$86)+SUM(BC$71:BC$86)+SUM(BE$71:BE$86)+SUM(BG$71:BG$86)</f>
        <v>420237.6</v>
      </c>
      <c r="K135" s="106">
        <f>SUM(BI$71:BI$86)+SUM(BK$71:BK$86)+SUM(BM$71:BM$86)+SUM(BO$71:BO$86)</f>
        <v>474274.79999999993</v>
      </c>
      <c r="L135" s="106">
        <f>SUM(BQ$71:BQ$86)+SUM(BS$71:BS$86)+SUM(BU$71:BU$86)+SUM(BW$71:BW$86)</f>
        <v>1118107.2</v>
      </c>
      <c r="M135" s="106">
        <f>SUM(BY$71:BY$86)+SUM(CA$71:CA$86)+SUM(CC$71:CC$86)+SUM(CE$71:CE$86)</f>
        <v>1830339.5999999999</v>
      </c>
      <c r="N135" s="106">
        <f>SUM(CG$71:CG$86)+SUM(CI$71:CI$86)+SUM(CK$71:CK$86)+SUM(CM$71:CM$86)</f>
        <v>2835748.8</v>
      </c>
      <c r="O135" s="106">
        <f>SUM(CO$71:CO$86)+SUM(CQ$71:CQ$86)+SUM(CS$71:CS$86)+SUM(CU$71:CU$86)</f>
        <v>828441.59999999986</v>
      </c>
    </row>
    <row r="136" spans="2:15">
      <c r="C136" s="105" t="s">
        <v>131</v>
      </c>
      <c r="D136" s="106">
        <f>SUM(E$87:E$94)+SUM(G$87:G$94)+SUM(I$87:I$94)+SUM(K$87:K$94)</f>
        <v>530170.01974320074</v>
      </c>
      <c r="E136" s="106">
        <f>SUM(M$87:M$94)+SUM(O$87:O$94)+SUM(Q$87:Q$94)+SUM(S$87:S$94)</f>
        <v>863222.4</v>
      </c>
      <c r="F136" s="106">
        <f>SUM(U$87:U$94)+SUM(W$87:W$94)+SUM(Y$87:Y$94)+SUM(AA$87:AA$94)</f>
        <v>888640.79999999981</v>
      </c>
      <c r="G136" s="106">
        <f>SUM(AC$87:AC$94)+SUM(AE$87:AE$94)+SUM(AG$87:AG$94)+SUM(AI$87:AI$94)</f>
        <v>728946</v>
      </c>
      <c r="H136" s="106">
        <f>SUM(AK$87:AK$94)+SUM(AM$87:AM$94)+SUM(AO$87:AO$94)+SUM(AQ$87:AQ$94)</f>
        <v>734967.60000000009</v>
      </c>
      <c r="I136" s="106">
        <f>SUM(AS$87:AS$94)+SUM(AU$87:AU$94)+SUM(AW$87:AW$94)+SUM(AY$87:AY$94)</f>
        <v>1298552.3999999999</v>
      </c>
      <c r="J136" s="106">
        <f>SUM(BA$87:BA$94)+SUM(BC$87:BC$94)+SUM(BE$87:BE$94)+SUM(BG$87:BG$94)</f>
        <v>839115.59999999986</v>
      </c>
      <c r="K136" s="106">
        <f>SUM(BI$87:BI$94)+SUM(BK$87:BK$94)+SUM(BM$87:BM$94)+SUM(BO$87:BO$94)</f>
        <v>2020423.1999999997</v>
      </c>
      <c r="L136" s="106">
        <f>SUM(BQ$87:BQ$94)+SUM(BS$87:BS$94)+SUM(BU$87:BU$94)+SUM(BW$87:BW$94)</f>
        <v>975694.79999999993</v>
      </c>
      <c r="M136" s="106">
        <f>SUM(BY$87:BY$94)+SUM(CA$87:CA$94)+SUM(CC$87:CC$94)+SUM(CE$87:CE$94)</f>
        <v>793213.19999999984</v>
      </c>
      <c r="N136" s="106">
        <f>SUM(CG$87:CG$94)+SUM(CI$87:CI$94)+SUM(CK$87:CK$94)+SUM(CM$87:CM$94)</f>
        <v>1054756.8</v>
      </c>
      <c r="O136" s="106">
        <f>SUM(CO$87:CO$94)+SUM(CQ$87:CQ$94)+SUM(CS$87:CS$94)+SUM(CU$87:CU$94)</f>
        <v>2087293.2</v>
      </c>
    </row>
    <row r="137" spans="2:15">
      <c r="C137" s="105" t="s">
        <v>132</v>
      </c>
      <c r="D137" s="106">
        <f>SUM(E$95:E$105)+SUM(G$95:G$105)+SUM(I$95:I$105)+SUM(K$95:K$105)</f>
        <v>4116935.4091492081</v>
      </c>
      <c r="E137" s="106">
        <f>SUM(M$95:M$105)+SUM(O$95:O$105)+SUM(Q$95:Q$105)+SUM(S$95:S$105)</f>
        <v>1572334.7999999998</v>
      </c>
      <c r="F137" s="106">
        <f>SUM(U$95:U$105)+SUM(W$95:W$105)+SUM(Y$95:Y$105)+SUM(AA$95:AA$105)</f>
        <v>1699037.9999999998</v>
      </c>
      <c r="G137" s="106">
        <f>SUM(AC$95:AC$105)+SUM(AE$95:AE$105)+SUM(AG$95:AG$105)+SUM(AI$95:AI$105)</f>
        <v>2186244</v>
      </c>
      <c r="H137" s="106">
        <f>SUM(AK$95:AK$105)+SUM(AM$95:AM$105)+SUM(AO$95:AO$105)+SUM(AQ$95:AQ$105)</f>
        <v>1177135.2</v>
      </c>
      <c r="I137" s="106">
        <f>SUM(AS$95:AS$105)+SUM(AU$95:AU$105)+SUM(AW$95:AW$105)+SUM(AY$95:AY$105)</f>
        <v>1173441.6000000001</v>
      </c>
      <c r="J137" s="106">
        <f>SUM(BA$95:BA$105)+SUM(BC$95:BC$105)+SUM(BE$95:BE$105)+SUM(BG$95:BG$105)</f>
        <v>2102720.4</v>
      </c>
      <c r="K137" s="106">
        <f>SUM(BI$95:BI$105)+SUM(BK$95:BK$105)+SUM(BM$95:BM$105)+SUM(BO$95:BO$105)</f>
        <v>979583.99999999988</v>
      </c>
      <c r="L137" s="106">
        <f>SUM(BQ$95:BQ$105)+SUM(BS$95:BS$105)+SUM(BU$95:BU$105)+SUM(BW$95:BW$105)</f>
        <v>4326342</v>
      </c>
      <c r="M137" s="106">
        <f>SUM(BY$95:BY$105)+SUM(CA$95:CA$105)+SUM(CC$95:CC$105)+SUM(CE$95:CE$105)</f>
        <v>1651893.6</v>
      </c>
      <c r="N137" s="106">
        <f>SUM(CG$95:CG$105)+SUM(CI$95:CI$105)+SUM(CK$95:CK$105)+SUM(CM$95:CM$105)</f>
        <v>1032307.2</v>
      </c>
      <c r="O137" s="106">
        <f>SUM(CO$95:CO$105)+SUM(CQ$95:CQ$105)+SUM(CS$95:CS$105)+SUM(CU$95:CU$105)</f>
        <v>2449119.5999999996</v>
      </c>
    </row>
    <row r="138" spans="2:15">
      <c r="C138" s="105" t="s">
        <v>278</v>
      </c>
      <c r="D138" s="100">
        <f t="shared" ref="D138:O138" si="2">SUM(D$131:D$137)</f>
        <v>9908913.2822244</v>
      </c>
      <c r="E138" s="100">
        <f t="shared" si="2"/>
        <v>4860310.7999999989</v>
      </c>
      <c r="F138" s="100">
        <f t="shared" si="2"/>
        <v>4591048.8</v>
      </c>
      <c r="G138" s="100">
        <f t="shared" si="2"/>
        <v>3869859.6</v>
      </c>
      <c r="H138" s="100">
        <f t="shared" si="2"/>
        <v>5118283.2</v>
      </c>
      <c r="I138" s="100">
        <f t="shared" si="2"/>
        <v>3202516.8</v>
      </c>
      <c r="J138" s="100">
        <f t="shared" si="2"/>
        <v>3461496</v>
      </c>
      <c r="K138" s="100">
        <f t="shared" si="2"/>
        <v>3608753.9999999995</v>
      </c>
      <c r="L138" s="100">
        <f t="shared" si="2"/>
        <v>6814850.4000000004</v>
      </c>
      <c r="M138" s="100">
        <f t="shared" si="2"/>
        <v>4378321.1999999993</v>
      </c>
      <c r="N138" s="100">
        <f t="shared" si="2"/>
        <v>5054547.5999999996</v>
      </c>
      <c r="O138" s="100">
        <f t="shared" si="2"/>
        <v>5536975.1999999993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0</v>
      </c>
      <c r="E6" s="100">
        <v>0</v>
      </c>
      <c r="F6" s="100">
        <v>62</v>
      </c>
      <c r="G6" s="100">
        <v>35860.799999999996</v>
      </c>
      <c r="H6" s="100">
        <v>38.955759481614315</v>
      </c>
      <c r="I6" s="100">
        <v>22532.011284165717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0</v>
      </c>
      <c r="E7" s="100">
        <v>0</v>
      </c>
      <c r="F7" s="100">
        <v>60</v>
      </c>
      <c r="G7" s="100">
        <v>47304</v>
      </c>
      <c r="H7" s="100">
        <v>34.08628954641253</v>
      </c>
      <c r="I7" s="100">
        <v>26873.630678391637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0</v>
      </c>
      <c r="E8" s="100">
        <v>0</v>
      </c>
      <c r="F8" s="100">
        <v>74</v>
      </c>
      <c r="G8" s="100">
        <v>22910.399999999998</v>
      </c>
      <c r="H8" s="100">
        <v>42.202072771748838</v>
      </c>
      <c r="I8" s="100">
        <v>13065.761730133439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0</v>
      </c>
      <c r="E9" s="100">
        <v>0</v>
      </c>
      <c r="F9" s="100">
        <v>64</v>
      </c>
      <c r="G9" s="100">
        <v>44928</v>
      </c>
      <c r="H9" s="100">
        <v>35.168393976457374</v>
      </c>
      <c r="I9" s="100">
        <v>24688.212571473076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0</v>
      </c>
      <c r="E10" s="100">
        <v>0</v>
      </c>
      <c r="F10" s="100">
        <v>65</v>
      </c>
      <c r="G10" s="100">
        <v>35412</v>
      </c>
      <c r="H10" s="100">
        <v>38.414707266591897</v>
      </c>
      <c r="I10" s="100">
        <v>20928.332518839263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0</v>
      </c>
      <c r="E11" s="100">
        <v>0</v>
      </c>
      <c r="F11" s="100">
        <v>63</v>
      </c>
      <c r="G11" s="100">
        <v>33566.399999999994</v>
      </c>
      <c r="H11" s="100">
        <v>36.791550621524635</v>
      </c>
      <c r="I11" s="100">
        <v>19602.538171148324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0</v>
      </c>
      <c r="E12" s="100">
        <v>0</v>
      </c>
      <c r="F12" s="100">
        <v>66</v>
      </c>
      <c r="G12" s="100">
        <v>37144.799999999996</v>
      </c>
      <c r="H12" s="100">
        <v>35.709446191479792</v>
      </c>
      <c r="I12" s="100">
        <v>20097.276316564825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0</v>
      </c>
      <c r="E13" s="100">
        <v>0</v>
      </c>
      <c r="F13" s="100">
        <v>77</v>
      </c>
      <c r="G13" s="100">
        <v>6560.4000000000005</v>
      </c>
      <c r="H13" s="100">
        <v>47.07154270695063</v>
      </c>
      <c r="I13" s="100">
        <v>4010.4954386321938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0</v>
      </c>
      <c r="E14" s="100">
        <v>0</v>
      </c>
      <c r="F14" s="100">
        <v>61</v>
      </c>
      <c r="G14" s="100">
        <v>29792.399999999998</v>
      </c>
      <c r="H14" s="100">
        <v>40.578916126681584</v>
      </c>
      <c r="I14" s="100">
        <v>19818.742636271283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0</v>
      </c>
      <c r="E15" s="100">
        <v>0</v>
      </c>
      <c r="F15" s="100">
        <v>68</v>
      </c>
      <c r="G15" s="100">
        <v>51897.599999999999</v>
      </c>
      <c r="H15" s="100">
        <v>37.873655051569479</v>
      </c>
      <c r="I15" s="100">
        <v>28905.173535357822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0</v>
      </c>
      <c r="E16" s="100">
        <v>0</v>
      </c>
      <c r="F16" s="100">
        <v>74</v>
      </c>
      <c r="G16" s="100">
        <v>25219.200000000001</v>
      </c>
      <c r="H16" s="100">
        <v>38.414707266591897</v>
      </c>
      <c r="I16" s="100">
        <v>13091.73223645452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0</v>
      </c>
      <c r="E17" s="100">
        <v>0</v>
      </c>
      <c r="F17" s="100">
        <v>64</v>
      </c>
      <c r="G17" s="100">
        <v>27033.599999999999</v>
      </c>
      <c r="H17" s="100">
        <v>37.332602836547053</v>
      </c>
      <c r="I17" s="100">
        <v>15769.291438157474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0</v>
      </c>
      <c r="E18" s="100">
        <v>0</v>
      </c>
      <c r="F18" s="100">
        <v>70</v>
      </c>
      <c r="G18" s="100">
        <v>45696</v>
      </c>
      <c r="H18" s="100">
        <v>42.202072771748838</v>
      </c>
      <c r="I18" s="100">
        <v>27549.51310539764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0</v>
      </c>
      <c r="E19" s="100">
        <v>0</v>
      </c>
      <c r="F19" s="100">
        <v>68</v>
      </c>
      <c r="G19" s="100">
        <v>22440</v>
      </c>
      <c r="H19" s="100">
        <v>38.414707266591897</v>
      </c>
      <c r="I19" s="100">
        <v>12676.853397975327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0</v>
      </c>
      <c r="E20" s="100">
        <v>0</v>
      </c>
      <c r="F20" s="100">
        <v>10</v>
      </c>
      <c r="G20" s="100">
        <v>2868</v>
      </c>
      <c r="H20" s="100">
        <v>7.0336787952914746</v>
      </c>
      <c r="I20" s="100">
        <v>2017.2590784895949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0</v>
      </c>
      <c r="E21" s="100">
        <v>0</v>
      </c>
      <c r="F21" s="100">
        <v>12</v>
      </c>
      <c r="G21" s="100">
        <v>748.8</v>
      </c>
      <c r="H21" s="100">
        <v>6.4926265802690537</v>
      </c>
      <c r="I21" s="100">
        <v>405.13989860878894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0</v>
      </c>
      <c r="E22" s="100">
        <v>0</v>
      </c>
      <c r="F22" s="100">
        <v>10</v>
      </c>
      <c r="G22" s="100">
        <v>1872</v>
      </c>
      <c r="H22" s="100">
        <v>6.4926265802690537</v>
      </c>
      <c r="I22" s="100">
        <v>1215.4196958263667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0</v>
      </c>
      <c r="E23" s="100">
        <v>0</v>
      </c>
      <c r="F23" s="100">
        <v>10</v>
      </c>
      <c r="G23" s="100">
        <v>2940</v>
      </c>
      <c r="H23" s="100">
        <v>7.0336787952914746</v>
      </c>
      <c r="I23" s="100">
        <v>2067.9015658156936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0</v>
      </c>
      <c r="E24" s="100">
        <v>0</v>
      </c>
      <c r="F24" s="100">
        <v>11</v>
      </c>
      <c r="G24" s="100">
        <v>4039.2</v>
      </c>
      <c r="H24" s="100">
        <v>6.4926265802690537</v>
      </c>
      <c r="I24" s="100">
        <v>2384.0924802747963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0</v>
      </c>
      <c r="E25" s="100">
        <v>0</v>
      </c>
      <c r="F25" s="100">
        <v>12.721569839678768</v>
      </c>
      <c r="G25" s="100">
        <v>6747.5206429656182</v>
      </c>
      <c r="H25" s="100">
        <v>7.0336787952914746</v>
      </c>
      <c r="I25" s="100">
        <v>3730.663233022598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0</v>
      </c>
      <c r="E26" s="100">
        <v>0</v>
      </c>
      <c r="F26" s="100">
        <v>11</v>
      </c>
      <c r="G26" s="100">
        <v>5346</v>
      </c>
      <c r="H26" s="100">
        <v>7.0336787952914746</v>
      </c>
      <c r="I26" s="100">
        <v>3418.3678945116567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0</v>
      </c>
      <c r="E27" s="100">
        <v>0</v>
      </c>
      <c r="F27" s="100">
        <v>11.672382129973659</v>
      </c>
      <c r="G27" s="100">
        <v>4986.4416459247468</v>
      </c>
      <c r="H27" s="100">
        <v>7.0336787952914746</v>
      </c>
      <c r="I27" s="100">
        <v>3004.787581348518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0</v>
      </c>
      <c r="E28" s="100">
        <v>0</v>
      </c>
      <c r="F28" s="100">
        <v>10</v>
      </c>
      <c r="G28" s="100">
        <v>7380</v>
      </c>
      <c r="H28" s="100">
        <v>6.4926265802690537</v>
      </c>
      <c r="I28" s="100">
        <v>4791.5584162385612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0</v>
      </c>
      <c r="E29" s="100">
        <v>0</v>
      </c>
      <c r="F29" s="100">
        <v>10</v>
      </c>
      <c r="G29" s="100">
        <v>3384</v>
      </c>
      <c r="H29" s="100">
        <v>7.5747310103138954</v>
      </c>
      <c r="I29" s="100">
        <v>2563.2889738902222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0</v>
      </c>
      <c r="E30" s="100">
        <v>0</v>
      </c>
      <c r="F30" s="100">
        <v>12</v>
      </c>
      <c r="G30" s="100">
        <v>1670.3999999999999</v>
      </c>
      <c r="H30" s="100">
        <v>7.0336787952914746</v>
      </c>
      <c r="I30" s="100">
        <v>979.08808830457315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0</v>
      </c>
      <c r="E31" s="100">
        <v>0</v>
      </c>
      <c r="F31" s="100">
        <v>11</v>
      </c>
      <c r="G31" s="100">
        <v>3748.8</v>
      </c>
      <c r="H31" s="100">
        <v>7.5747310103138954</v>
      </c>
      <c r="I31" s="100">
        <v>2581.4683283149757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0</v>
      </c>
      <c r="E32" s="100">
        <v>0</v>
      </c>
      <c r="F32" s="100">
        <v>11.623194420268552</v>
      </c>
      <c r="G32" s="100">
        <v>9763.4833130255847</v>
      </c>
      <c r="H32" s="100">
        <v>6.4926265802690537</v>
      </c>
      <c r="I32" s="100">
        <v>5453.8063274260048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0</v>
      </c>
      <c r="E33" s="100">
        <v>0</v>
      </c>
      <c r="F33" s="100">
        <v>10</v>
      </c>
      <c r="G33" s="100">
        <v>4740</v>
      </c>
      <c r="H33" s="100">
        <v>7.0336787952914746</v>
      </c>
      <c r="I33" s="100">
        <v>3333.9637489681591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0</v>
      </c>
      <c r="E34" s="100">
        <v>0</v>
      </c>
      <c r="F34" s="100">
        <v>11.672382129973659</v>
      </c>
      <c r="G34" s="100">
        <v>6401.1343600775544</v>
      </c>
      <c r="H34" s="100">
        <v>5.9515743652466311</v>
      </c>
      <c r="I34" s="100">
        <v>3263.8433819012525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0</v>
      </c>
      <c r="E35" s="100">
        <v>0</v>
      </c>
      <c r="F35" s="100">
        <v>11</v>
      </c>
      <c r="G35" s="100">
        <v>5530.7999999999993</v>
      </c>
      <c r="H35" s="100">
        <v>7.0336787952914746</v>
      </c>
      <c r="I35" s="100">
        <v>3536.5336982725526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0</v>
      </c>
      <c r="E36" s="100">
        <v>0</v>
      </c>
      <c r="F36" s="100">
        <v>11</v>
      </c>
      <c r="G36" s="100">
        <v>8368.7999999999993</v>
      </c>
      <c r="H36" s="100">
        <v>6.4926265802690537</v>
      </c>
      <c r="I36" s="100">
        <v>4939.5903022686962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0</v>
      </c>
      <c r="E37" s="100">
        <v>0</v>
      </c>
      <c r="F37" s="100">
        <v>9</v>
      </c>
      <c r="G37" s="100">
        <v>7743.5999999999995</v>
      </c>
      <c r="H37" s="100">
        <v>4.8694699352017894</v>
      </c>
      <c r="I37" s="100">
        <v>4189.6919322476197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0</v>
      </c>
      <c r="E38" s="100">
        <v>0</v>
      </c>
      <c r="F38" s="100">
        <v>9</v>
      </c>
      <c r="G38" s="100">
        <v>11178</v>
      </c>
      <c r="H38" s="100">
        <v>4.3284177201793685</v>
      </c>
      <c r="I38" s="100">
        <v>5375.8948084627755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0</v>
      </c>
      <c r="E39" s="100">
        <v>0</v>
      </c>
      <c r="F39" s="100">
        <v>10</v>
      </c>
      <c r="G39" s="100">
        <v>14232</v>
      </c>
      <c r="H39" s="100">
        <v>4.8694699352017894</v>
      </c>
      <c r="I39" s="100">
        <v>6930.2296117791866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0</v>
      </c>
      <c r="E40" s="100">
        <v>0</v>
      </c>
      <c r="F40" s="100">
        <v>10</v>
      </c>
      <c r="G40" s="100">
        <v>7248</v>
      </c>
      <c r="H40" s="100">
        <v>5.4105221502242102</v>
      </c>
      <c r="I40" s="100">
        <v>3921.5464544825072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0</v>
      </c>
      <c r="E41" s="100">
        <v>0</v>
      </c>
      <c r="F41" s="100">
        <v>10</v>
      </c>
      <c r="G41" s="100">
        <v>6600</v>
      </c>
      <c r="H41" s="100">
        <v>4.8694699352017894</v>
      </c>
      <c r="I41" s="100">
        <v>3213.8501572331811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0</v>
      </c>
      <c r="E42" s="100">
        <v>0</v>
      </c>
      <c r="F42" s="100">
        <v>9</v>
      </c>
      <c r="G42" s="100">
        <v>7614</v>
      </c>
      <c r="H42" s="100">
        <v>5.4105221502242102</v>
      </c>
      <c r="I42" s="100">
        <v>4577.3017390896821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0</v>
      </c>
      <c r="E43" s="100">
        <v>0</v>
      </c>
      <c r="F43" s="100">
        <v>9</v>
      </c>
      <c r="G43" s="100">
        <v>9201.6</v>
      </c>
      <c r="H43" s="100">
        <v>5.4105221502242102</v>
      </c>
      <c r="I43" s="100">
        <v>5531.7178463892324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0</v>
      </c>
      <c r="E44" s="100">
        <v>0</v>
      </c>
      <c r="F44" s="100">
        <v>9</v>
      </c>
      <c r="G44" s="100">
        <v>9201.6</v>
      </c>
      <c r="H44" s="100">
        <v>4.3284177201793685</v>
      </c>
      <c r="I44" s="100">
        <v>4425.3742771113866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0</v>
      </c>
      <c r="E45" s="100">
        <v>0</v>
      </c>
      <c r="F45" s="100">
        <v>10</v>
      </c>
      <c r="G45" s="100">
        <v>12492</v>
      </c>
      <c r="H45" s="100">
        <v>4.8694699352017894</v>
      </c>
      <c r="I45" s="100">
        <v>6082.9418430540754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0</v>
      </c>
      <c r="E46" s="100">
        <v>0</v>
      </c>
      <c r="F46" s="100">
        <v>8</v>
      </c>
      <c r="G46" s="100">
        <v>9696</v>
      </c>
      <c r="H46" s="100">
        <v>5.4105221502242102</v>
      </c>
      <c r="I46" s="100">
        <v>6557.5528460717433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0</v>
      </c>
      <c r="E47" s="100">
        <v>0</v>
      </c>
      <c r="F47" s="100">
        <v>9</v>
      </c>
      <c r="G47" s="100">
        <v>13748.4</v>
      </c>
      <c r="H47" s="100">
        <v>4.8694699352017894</v>
      </c>
      <c r="I47" s="100">
        <v>7438.6022730142531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0</v>
      </c>
      <c r="E48" s="100">
        <v>0</v>
      </c>
      <c r="F48" s="100">
        <v>10</v>
      </c>
      <c r="G48" s="100">
        <v>8676</v>
      </c>
      <c r="H48" s="100">
        <v>4.8694699352017894</v>
      </c>
      <c r="I48" s="100">
        <v>4224.7521157810725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0</v>
      </c>
      <c r="E49" s="100">
        <v>0</v>
      </c>
      <c r="F49" s="100">
        <v>46</v>
      </c>
      <c r="G49" s="100">
        <v>45319.199999999997</v>
      </c>
      <c r="H49" s="100">
        <v>55</v>
      </c>
      <c r="I49" s="100">
        <v>54185.999999999993</v>
      </c>
      <c r="J49" s="100">
        <v>31</v>
      </c>
      <c r="K49" s="100">
        <v>30541.199999999997</v>
      </c>
      <c r="L49" s="100">
        <v>13</v>
      </c>
      <c r="M49" s="100">
        <v>12807.599999999999</v>
      </c>
      <c r="N49" s="100">
        <v>8</v>
      </c>
      <c r="O49" s="100">
        <v>7881.5999999999995</v>
      </c>
      <c r="P49" s="100">
        <v>9</v>
      </c>
      <c r="Q49" s="100">
        <v>8866.7999999999993</v>
      </c>
      <c r="R49" s="100">
        <v>12</v>
      </c>
      <c r="S49" s="100">
        <v>11822.4</v>
      </c>
      <c r="T49" s="100">
        <v>5</v>
      </c>
      <c r="U49" s="100">
        <v>4926</v>
      </c>
      <c r="V49" s="100">
        <v>5</v>
      </c>
      <c r="W49" s="100">
        <v>4926</v>
      </c>
      <c r="X49" s="100">
        <v>8</v>
      </c>
      <c r="Y49" s="100">
        <v>7881.5999999999995</v>
      </c>
      <c r="Z49" s="100">
        <v>8</v>
      </c>
      <c r="AA49" s="100">
        <v>7881.5999999999995</v>
      </c>
      <c r="AB49" s="100">
        <v>6</v>
      </c>
      <c r="AC49" s="100">
        <v>5911.2</v>
      </c>
      <c r="AD49" s="100">
        <v>8</v>
      </c>
      <c r="AE49" s="100">
        <v>7881.5999999999995</v>
      </c>
      <c r="AF49" s="100">
        <v>6</v>
      </c>
      <c r="AG49" s="100">
        <v>5911.2</v>
      </c>
      <c r="AH49" s="100">
        <v>9</v>
      </c>
      <c r="AI49" s="100">
        <v>8866.7999999999993</v>
      </c>
      <c r="AJ49" s="100">
        <v>34</v>
      </c>
      <c r="AK49" s="100">
        <v>33496.799999999996</v>
      </c>
      <c r="AL49" s="100">
        <v>38</v>
      </c>
      <c r="AM49" s="100">
        <v>37437.599999999999</v>
      </c>
      <c r="AN49" s="100">
        <v>70</v>
      </c>
      <c r="AO49" s="100">
        <v>68964</v>
      </c>
      <c r="AP49" s="100">
        <v>66</v>
      </c>
      <c r="AQ49" s="100">
        <v>65023.199999999997</v>
      </c>
      <c r="AR49" s="100">
        <v>16</v>
      </c>
      <c r="AS49" s="100">
        <v>15763.199999999999</v>
      </c>
      <c r="AT49" s="100">
        <v>17</v>
      </c>
      <c r="AU49" s="100">
        <v>16748.399999999998</v>
      </c>
      <c r="AV49" s="100">
        <v>20</v>
      </c>
      <c r="AW49" s="100">
        <v>19704</v>
      </c>
      <c r="AX49" s="100">
        <v>19</v>
      </c>
      <c r="AY49" s="100">
        <v>18718.8</v>
      </c>
      <c r="AZ49" s="100">
        <v>56</v>
      </c>
      <c r="BA49" s="100">
        <v>55171.199999999997</v>
      </c>
      <c r="BB49" s="100">
        <v>61</v>
      </c>
      <c r="BC49" s="100">
        <v>60097.2</v>
      </c>
      <c r="BD49" s="100">
        <v>38</v>
      </c>
      <c r="BE49" s="100">
        <v>37437.599999999999</v>
      </c>
      <c r="BF49" s="100">
        <v>53</v>
      </c>
      <c r="BG49" s="100">
        <v>52215.6</v>
      </c>
      <c r="BH49" s="100">
        <v>5</v>
      </c>
      <c r="BI49" s="100">
        <v>4926</v>
      </c>
      <c r="BJ49" s="100">
        <v>7</v>
      </c>
      <c r="BK49" s="100">
        <v>6896.4</v>
      </c>
      <c r="BL49" s="100">
        <v>5</v>
      </c>
      <c r="BM49" s="100">
        <v>4926</v>
      </c>
      <c r="BN49" s="100">
        <v>7</v>
      </c>
      <c r="BO49" s="100">
        <v>6896.4</v>
      </c>
      <c r="BP49" s="100">
        <v>19</v>
      </c>
      <c r="BQ49" s="100">
        <v>18718.8</v>
      </c>
      <c r="BR49" s="100">
        <v>17</v>
      </c>
      <c r="BS49" s="100">
        <v>16748.399999999998</v>
      </c>
      <c r="BT49" s="100">
        <v>14</v>
      </c>
      <c r="BU49" s="100">
        <v>13792.8</v>
      </c>
      <c r="BV49" s="100">
        <v>13</v>
      </c>
      <c r="BW49" s="100">
        <v>12807.599999999999</v>
      </c>
      <c r="BX49" s="100">
        <v>7</v>
      </c>
      <c r="BY49" s="100">
        <v>6896.4</v>
      </c>
      <c r="BZ49" s="100">
        <v>3</v>
      </c>
      <c r="CA49" s="100">
        <v>2955.6</v>
      </c>
      <c r="CB49" s="100">
        <v>4</v>
      </c>
      <c r="CC49" s="100">
        <v>3940.7999999999997</v>
      </c>
      <c r="CD49" s="100">
        <v>7</v>
      </c>
      <c r="CE49" s="100">
        <v>6896.4</v>
      </c>
      <c r="CF49" s="100">
        <v>10</v>
      </c>
      <c r="CG49" s="100">
        <v>9852</v>
      </c>
      <c r="CH49" s="100">
        <v>9</v>
      </c>
      <c r="CI49" s="100">
        <v>8866.7999999999993</v>
      </c>
      <c r="CJ49" s="100">
        <v>10</v>
      </c>
      <c r="CK49" s="100">
        <v>9852</v>
      </c>
      <c r="CL49" s="100">
        <v>9</v>
      </c>
      <c r="CM49" s="100">
        <v>8866.7999999999993</v>
      </c>
      <c r="CN49" s="100">
        <v>25</v>
      </c>
      <c r="CO49" s="100">
        <v>24630</v>
      </c>
      <c r="CP49" s="100">
        <v>28</v>
      </c>
      <c r="CQ49" s="100">
        <v>27585.599999999999</v>
      </c>
      <c r="CR49" s="100">
        <v>25</v>
      </c>
      <c r="CS49" s="100">
        <v>24630</v>
      </c>
      <c r="CT49" s="100">
        <v>18</v>
      </c>
      <c r="CU49" s="100">
        <v>17733.599999999999</v>
      </c>
    </row>
    <row r="50" spans="2:99">
      <c r="C50" s="99" t="s">
        <v>216</v>
      </c>
      <c r="D50" s="100">
        <v>0</v>
      </c>
      <c r="E50" s="100">
        <v>0</v>
      </c>
      <c r="F50" s="100">
        <v>53</v>
      </c>
      <c r="G50" s="100">
        <v>14946</v>
      </c>
      <c r="H50" s="100">
        <v>33.004185116367687</v>
      </c>
      <c r="I50" s="100">
        <v>9307.1802028156872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0</v>
      </c>
      <c r="E51" s="100">
        <v>0</v>
      </c>
      <c r="F51" s="100">
        <v>50</v>
      </c>
      <c r="G51" s="100">
        <v>42720</v>
      </c>
      <c r="H51" s="100">
        <v>28.67576739618832</v>
      </c>
      <c r="I51" s="100">
        <v>24500.575663303302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0</v>
      </c>
      <c r="E52" s="100">
        <v>0</v>
      </c>
      <c r="F52" s="100">
        <v>49</v>
      </c>
      <c r="G52" s="100">
        <v>26460</v>
      </c>
      <c r="H52" s="100">
        <v>27.052610751121055</v>
      </c>
      <c r="I52" s="100">
        <v>14608.40980560537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0</v>
      </c>
      <c r="E53" s="100">
        <v>0</v>
      </c>
      <c r="F53" s="100">
        <v>53</v>
      </c>
      <c r="G53" s="100">
        <v>21560.400000000001</v>
      </c>
      <c r="H53" s="100">
        <v>31.922080686322843</v>
      </c>
      <c r="I53" s="100">
        <v>12985.902423196134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0</v>
      </c>
      <c r="E54" s="100">
        <v>0</v>
      </c>
      <c r="F54" s="100">
        <v>51</v>
      </c>
      <c r="G54" s="100">
        <v>17074.8</v>
      </c>
      <c r="H54" s="100">
        <v>28.134715181165898</v>
      </c>
      <c r="I54" s="100">
        <v>9419.5026426543427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0</v>
      </c>
      <c r="E55" s="100">
        <v>0</v>
      </c>
      <c r="F55" s="100">
        <v>48</v>
      </c>
      <c r="G55" s="100">
        <v>31852.800000000003</v>
      </c>
      <c r="H55" s="100">
        <v>29.216819611210738</v>
      </c>
      <c r="I55" s="100">
        <v>19388.281493999446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0</v>
      </c>
      <c r="E56" s="100">
        <v>0</v>
      </c>
      <c r="F56" s="100">
        <v>43</v>
      </c>
      <c r="G56" s="100">
        <v>49484.4</v>
      </c>
      <c r="H56" s="100">
        <v>54</v>
      </c>
      <c r="I56" s="100">
        <v>62143.199999999997</v>
      </c>
      <c r="J56" s="100">
        <v>34</v>
      </c>
      <c r="K56" s="100">
        <v>39127.199999999997</v>
      </c>
      <c r="L56" s="100">
        <v>13</v>
      </c>
      <c r="M56" s="100">
        <v>14960.4</v>
      </c>
      <c r="N56" s="100">
        <v>7</v>
      </c>
      <c r="O56" s="100">
        <v>8055.5999999999995</v>
      </c>
      <c r="P56" s="100">
        <v>8</v>
      </c>
      <c r="Q56" s="100">
        <v>9206.4</v>
      </c>
      <c r="R56" s="100">
        <v>10</v>
      </c>
      <c r="S56" s="100">
        <v>11508</v>
      </c>
      <c r="T56" s="100">
        <v>5</v>
      </c>
      <c r="U56" s="100">
        <v>5754</v>
      </c>
      <c r="V56" s="100">
        <v>5</v>
      </c>
      <c r="W56" s="100">
        <v>5754</v>
      </c>
      <c r="X56" s="100">
        <v>7</v>
      </c>
      <c r="Y56" s="100">
        <v>8055.5999999999995</v>
      </c>
      <c r="Z56" s="100">
        <v>8</v>
      </c>
      <c r="AA56" s="100">
        <v>9206.4</v>
      </c>
      <c r="AB56" s="100">
        <v>6</v>
      </c>
      <c r="AC56" s="100">
        <v>6904.7999999999993</v>
      </c>
      <c r="AD56" s="100">
        <v>8</v>
      </c>
      <c r="AE56" s="100">
        <v>9206.4</v>
      </c>
      <c r="AF56" s="100">
        <v>6</v>
      </c>
      <c r="AG56" s="100">
        <v>6904.7999999999993</v>
      </c>
      <c r="AH56" s="100">
        <v>7</v>
      </c>
      <c r="AI56" s="100">
        <v>8055.5999999999995</v>
      </c>
      <c r="AJ56" s="100">
        <v>34</v>
      </c>
      <c r="AK56" s="100">
        <v>39127.199999999997</v>
      </c>
      <c r="AL56" s="100">
        <v>35</v>
      </c>
      <c r="AM56" s="100">
        <v>40278</v>
      </c>
      <c r="AN56" s="100">
        <v>58</v>
      </c>
      <c r="AO56" s="100">
        <v>66746.399999999994</v>
      </c>
      <c r="AP56" s="100">
        <v>62</v>
      </c>
      <c r="AQ56" s="100">
        <v>71349.599999999991</v>
      </c>
      <c r="AR56" s="100">
        <v>14</v>
      </c>
      <c r="AS56" s="100">
        <v>16111.199999999999</v>
      </c>
      <c r="AT56" s="100">
        <v>16</v>
      </c>
      <c r="AU56" s="100">
        <v>18412.8</v>
      </c>
      <c r="AV56" s="100">
        <v>19</v>
      </c>
      <c r="AW56" s="100">
        <v>21865.200000000001</v>
      </c>
      <c r="AX56" s="100">
        <v>18</v>
      </c>
      <c r="AY56" s="100">
        <v>20714.399999999998</v>
      </c>
      <c r="AZ56" s="100">
        <v>65</v>
      </c>
      <c r="BA56" s="100">
        <v>74802</v>
      </c>
      <c r="BB56" s="100">
        <v>62</v>
      </c>
      <c r="BC56" s="100">
        <v>71349.599999999991</v>
      </c>
      <c r="BD56" s="100">
        <v>41</v>
      </c>
      <c r="BE56" s="100">
        <v>47182.799999999996</v>
      </c>
      <c r="BF56" s="100">
        <v>46</v>
      </c>
      <c r="BG56" s="100">
        <v>52936.799999999996</v>
      </c>
      <c r="BH56" s="100">
        <v>5</v>
      </c>
      <c r="BI56" s="100">
        <v>5754</v>
      </c>
      <c r="BJ56" s="100">
        <v>7</v>
      </c>
      <c r="BK56" s="100">
        <v>8055.5999999999995</v>
      </c>
      <c r="BL56" s="100">
        <v>5</v>
      </c>
      <c r="BM56" s="100">
        <v>5754</v>
      </c>
      <c r="BN56" s="100">
        <v>7</v>
      </c>
      <c r="BO56" s="100">
        <v>8055.5999999999995</v>
      </c>
      <c r="BP56" s="100">
        <v>19</v>
      </c>
      <c r="BQ56" s="100">
        <v>21865.200000000001</v>
      </c>
      <c r="BR56" s="100">
        <v>17</v>
      </c>
      <c r="BS56" s="100">
        <v>19563.599999999999</v>
      </c>
      <c r="BT56" s="100">
        <v>16</v>
      </c>
      <c r="BU56" s="100">
        <v>18412.8</v>
      </c>
      <c r="BV56" s="100">
        <v>13</v>
      </c>
      <c r="BW56" s="100">
        <v>14960.4</v>
      </c>
      <c r="BX56" s="100">
        <v>7</v>
      </c>
      <c r="BY56" s="100">
        <v>8055.5999999999995</v>
      </c>
      <c r="BZ56" s="100">
        <v>4</v>
      </c>
      <c r="CA56" s="100">
        <v>4603.2</v>
      </c>
      <c r="CB56" s="100">
        <v>4</v>
      </c>
      <c r="CC56" s="100">
        <v>4603.2</v>
      </c>
      <c r="CD56" s="100">
        <v>6</v>
      </c>
      <c r="CE56" s="100">
        <v>6904.7999999999993</v>
      </c>
      <c r="CF56" s="100">
        <v>12</v>
      </c>
      <c r="CG56" s="100">
        <v>13809.599999999999</v>
      </c>
      <c r="CH56" s="100">
        <v>10</v>
      </c>
      <c r="CI56" s="100">
        <v>11508</v>
      </c>
      <c r="CJ56" s="100">
        <v>11</v>
      </c>
      <c r="CK56" s="100">
        <v>12658.8</v>
      </c>
      <c r="CL56" s="100">
        <v>10</v>
      </c>
      <c r="CM56" s="100">
        <v>11508</v>
      </c>
      <c r="CN56" s="100">
        <v>26</v>
      </c>
      <c r="CO56" s="100">
        <v>29920.799999999999</v>
      </c>
      <c r="CP56" s="100">
        <v>26</v>
      </c>
      <c r="CQ56" s="100">
        <v>29920.799999999999</v>
      </c>
      <c r="CR56" s="100">
        <v>22</v>
      </c>
      <c r="CS56" s="100">
        <v>25317.599999999999</v>
      </c>
      <c r="CT56" s="100">
        <v>18</v>
      </c>
      <c r="CU56" s="100">
        <v>20714.399999999998</v>
      </c>
    </row>
    <row r="57" spans="2:99">
      <c r="C57" s="99" t="s">
        <v>223</v>
      </c>
      <c r="D57" s="100">
        <v>0</v>
      </c>
      <c r="E57" s="100">
        <v>0</v>
      </c>
      <c r="F57" s="100">
        <v>45</v>
      </c>
      <c r="G57" s="100">
        <v>63504</v>
      </c>
      <c r="H57" s="100">
        <v>24.888401891031368</v>
      </c>
      <c r="I57" s="100">
        <v>35122.512748623471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0</v>
      </c>
      <c r="E58" s="100">
        <v>0</v>
      </c>
      <c r="F58" s="100">
        <v>46</v>
      </c>
      <c r="G58" s="100">
        <v>54151.200000000004</v>
      </c>
      <c r="H58" s="100">
        <v>49</v>
      </c>
      <c r="I58" s="100">
        <v>57682.8</v>
      </c>
      <c r="J58" s="100">
        <v>33</v>
      </c>
      <c r="K58" s="100">
        <v>38847.599999999999</v>
      </c>
      <c r="L58" s="100">
        <v>12</v>
      </c>
      <c r="M58" s="100">
        <v>14126.400000000001</v>
      </c>
      <c r="N58" s="100">
        <v>7</v>
      </c>
      <c r="O58" s="100">
        <v>8240.4</v>
      </c>
      <c r="P58" s="100">
        <v>8</v>
      </c>
      <c r="Q58" s="100">
        <v>9417.6</v>
      </c>
      <c r="R58" s="100">
        <v>11</v>
      </c>
      <c r="S58" s="100">
        <v>12949.2</v>
      </c>
      <c r="T58" s="100">
        <v>5</v>
      </c>
      <c r="U58" s="100">
        <v>5886</v>
      </c>
      <c r="V58" s="100">
        <v>5</v>
      </c>
      <c r="W58" s="100">
        <v>5886</v>
      </c>
      <c r="X58" s="100">
        <v>7</v>
      </c>
      <c r="Y58" s="100">
        <v>8240.4</v>
      </c>
      <c r="Z58" s="100">
        <v>8</v>
      </c>
      <c r="AA58" s="100">
        <v>9417.6</v>
      </c>
      <c r="AB58" s="100">
        <v>6</v>
      </c>
      <c r="AC58" s="100">
        <v>7063.2000000000007</v>
      </c>
      <c r="AD58" s="100">
        <v>8</v>
      </c>
      <c r="AE58" s="100">
        <v>9417.6</v>
      </c>
      <c r="AF58" s="100">
        <v>6</v>
      </c>
      <c r="AG58" s="100">
        <v>7063.2000000000007</v>
      </c>
      <c r="AH58" s="100">
        <v>8</v>
      </c>
      <c r="AI58" s="100">
        <v>9417.6</v>
      </c>
      <c r="AJ58" s="100">
        <v>34</v>
      </c>
      <c r="AK58" s="100">
        <v>40024.800000000003</v>
      </c>
      <c r="AL58" s="100">
        <v>37</v>
      </c>
      <c r="AM58" s="100">
        <v>43556.4</v>
      </c>
      <c r="AN58" s="100">
        <v>58</v>
      </c>
      <c r="AO58" s="100">
        <v>68277.600000000006</v>
      </c>
      <c r="AP58" s="100">
        <v>56</v>
      </c>
      <c r="AQ58" s="100">
        <v>65923.199999999997</v>
      </c>
      <c r="AR58" s="100">
        <v>14</v>
      </c>
      <c r="AS58" s="100">
        <v>16480.8</v>
      </c>
      <c r="AT58" s="100">
        <v>17</v>
      </c>
      <c r="AU58" s="100">
        <v>20012.400000000001</v>
      </c>
      <c r="AV58" s="100">
        <v>18</v>
      </c>
      <c r="AW58" s="100">
        <v>21189.600000000002</v>
      </c>
      <c r="AX58" s="100">
        <v>17</v>
      </c>
      <c r="AY58" s="100">
        <v>20012.400000000001</v>
      </c>
      <c r="AZ58" s="100">
        <v>62</v>
      </c>
      <c r="BA58" s="100">
        <v>72986.400000000009</v>
      </c>
      <c r="BB58" s="100">
        <v>58</v>
      </c>
      <c r="BC58" s="100">
        <v>68277.600000000006</v>
      </c>
      <c r="BD58" s="100">
        <v>42</v>
      </c>
      <c r="BE58" s="100">
        <v>49442.400000000001</v>
      </c>
      <c r="BF58" s="100">
        <v>51</v>
      </c>
      <c r="BG58" s="100">
        <v>60037.200000000004</v>
      </c>
      <c r="BH58" s="100">
        <v>4</v>
      </c>
      <c r="BI58" s="100">
        <v>4708.8</v>
      </c>
      <c r="BJ58" s="100">
        <v>7</v>
      </c>
      <c r="BK58" s="100">
        <v>8240.4</v>
      </c>
      <c r="BL58" s="100">
        <v>4</v>
      </c>
      <c r="BM58" s="100">
        <v>4708.8</v>
      </c>
      <c r="BN58" s="100">
        <v>8</v>
      </c>
      <c r="BO58" s="100">
        <v>9417.6</v>
      </c>
      <c r="BP58" s="100">
        <v>20</v>
      </c>
      <c r="BQ58" s="100">
        <v>23544</v>
      </c>
      <c r="BR58" s="100">
        <v>19</v>
      </c>
      <c r="BS58" s="100">
        <v>22366.799999999999</v>
      </c>
      <c r="BT58" s="100">
        <v>14</v>
      </c>
      <c r="BU58" s="100">
        <v>16480.8</v>
      </c>
      <c r="BV58" s="100">
        <v>13</v>
      </c>
      <c r="BW58" s="100">
        <v>15303.6</v>
      </c>
      <c r="BX58" s="100">
        <v>8</v>
      </c>
      <c r="BY58" s="100">
        <v>9417.6</v>
      </c>
      <c r="BZ58" s="100">
        <v>3</v>
      </c>
      <c r="CA58" s="100">
        <v>3531.6000000000004</v>
      </c>
      <c r="CB58" s="100">
        <v>4</v>
      </c>
      <c r="CC58" s="100">
        <v>4708.8</v>
      </c>
      <c r="CD58" s="100">
        <v>7</v>
      </c>
      <c r="CE58" s="100">
        <v>8240.4</v>
      </c>
      <c r="CF58" s="100">
        <v>11</v>
      </c>
      <c r="CG58" s="100">
        <v>12949.2</v>
      </c>
      <c r="CH58" s="100">
        <v>10</v>
      </c>
      <c r="CI58" s="100">
        <v>11772</v>
      </c>
      <c r="CJ58" s="100">
        <v>9</v>
      </c>
      <c r="CK58" s="100">
        <v>10594.800000000001</v>
      </c>
      <c r="CL58" s="100">
        <v>9</v>
      </c>
      <c r="CM58" s="100">
        <v>10594.800000000001</v>
      </c>
      <c r="CN58" s="100">
        <v>26</v>
      </c>
      <c r="CO58" s="100">
        <v>30607.200000000001</v>
      </c>
      <c r="CP58" s="100">
        <v>26</v>
      </c>
      <c r="CQ58" s="100">
        <v>30607.200000000001</v>
      </c>
      <c r="CR58" s="100">
        <v>22</v>
      </c>
      <c r="CS58" s="100">
        <v>25898.400000000001</v>
      </c>
      <c r="CT58" s="100">
        <v>17</v>
      </c>
      <c r="CU58" s="100">
        <v>20012.400000000001</v>
      </c>
    </row>
    <row r="59" spans="2:99">
      <c r="C59" s="99" t="s">
        <v>225</v>
      </c>
      <c r="D59" s="100">
        <v>0</v>
      </c>
      <c r="E59" s="100">
        <v>0</v>
      </c>
      <c r="F59" s="100">
        <v>56</v>
      </c>
      <c r="G59" s="100">
        <v>17001.599999999999</v>
      </c>
      <c r="H59" s="100">
        <v>32.463132901345269</v>
      </c>
      <c r="I59" s="100">
        <v>9855.807148848422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0</v>
      </c>
      <c r="E60" s="100">
        <v>0</v>
      </c>
      <c r="F60" s="100">
        <v>49</v>
      </c>
      <c r="G60" s="100">
        <v>31928.400000000001</v>
      </c>
      <c r="H60" s="100">
        <v>30.298924041255582</v>
      </c>
      <c r="I60" s="100">
        <v>19742.778905282139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0</v>
      </c>
      <c r="E61" s="100">
        <v>0</v>
      </c>
      <c r="F61" s="100">
        <v>44</v>
      </c>
      <c r="G61" s="100">
        <v>41870.399999999994</v>
      </c>
      <c r="H61" s="100">
        <v>28.134715181165898</v>
      </c>
      <c r="I61" s="100">
        <v>26772.994966397466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0</v>
      </c>
      <c r="E62" s="100">
        <v>0</v>
      </c>
      <c r="F62" s="100">
        <v>41</v>
      </c>
      <c r="G62" s="100">
        <v>69913.2</v>
      </c>
      <c r="H62" s="100">
        <v>24.888401891031368</v>
      </c>
      <c r="I62" s="100">
        <v>42439.702904586688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0</v>
      </c>
      <c r="E63" s="100">
        <v>0</v>
      </c>
      <c r="F63" s="100">
        <v>47</v>
      </c>
      <c r="G63" s="100">
        <v>37393.200000000004</v>
      </c>
      <c r="H63" s="100">
        <v>25.429454106053793</v>
      </c>
      <c r="I63" s="100">
        <v>20231.673686776398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0</v>
      </c>
      <c r="E64" s="100">
        <v>0</v>
      </c>
      <c r="F64" s="100">
        <v>49</v>
      </c>
      <c r="G64" s="100">
        <v>49450.799999999988</v>
      </c>
      <c r="H64" s="100">
        <v>25.429454106053793</v>
      </c>
      <c r="I64" s="100">
        <v>25663.405083829482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0</v>
      </c>
      <c r="E65" s="100">
        <v>0</v>
      </c>
      <c r="F65" s="100">
        <v>46</v>
      </c>
      <c r="G65" s="100">
        <v>47196</v>
      </c>
      <c r="H65" s="100">
        <v>25.429454106053793</v>
      </c>
      <c r="I65" s="100">
        <v>26090.619912811191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0</v>
      </c>
      <c r="E66" s="100">
        <v>0</v>
      </c>
      <c r="F66" s="100">
        <v>42</v>
      </c>
      <c r="G66" s="100">
        <v>49996.799999999996</v>
      </c>
      <c r="H66" s="100">
        <v>28.67576739618832</v>
      </c>
      <c r="I66" s="100">
        <v>34135.633508422572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0</v>
      </c>
      <c r="E67" s="100">
        <v>0</v>
      </c>
      <c r="F67" s="100">
        <v>44</v>
      </c>
      <c r="G67" s="100">
        <v>49420.800000000003</v>
      </c>
      <c r="H67" s="100">
        <v>25.429454106053793</v>
      </c>
      <c r="I67" s="100">
        <v>28562.362851919621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0</v>
      </c>
      <c r="E68" s="100">
        <v>0</v>
      </c>
      <c r="F68" s="100">
        <v>43</v>
      </c>
      <c r="G68" s="100">
        <v>44427.6</v>
      </c>
      <c r="H68" s="100">
        <v>28.134715181165898</v>
      </c>
      <c r="I68" s="100">
        <v>29068.787725180606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0</v>
      </c>
      <c r="E69" s="100">
        <v>0</v>
      </c>
      <c r="F69" s="100">
        <v>49</v>
      </c>
      <c r="G69" s="100">
        <v>37161.599999999999</v>
      </c>
      <c r="H69" s="100">
        <v>29.75787182623316</v>
      </c>
      <c r="I69" s="100">
        <v>22568.369993015229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0</v>
      </c>
      <c r="E70" s="100">
        <v>0</v>
      </c>
      <c r="F70" s="100">
        <v>51</v>
      </c>
      <c r="G70" s="100">
        <v>27295.199999999997</v>
      </c>
      <c r="H70" s="100">
        <v>28.67576739618832</v>
      </c>
      <c r="I70" s="100">
        <v>15347.270710439987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0</v>
      </c>
      <c r="E71" s="100">
        <v>0</v>
      </c>
      <c r="F71" s="100">
        <v>47</v>
      </c>
      <c r="G71" s="100">
        <v>26508</v>
      </c>
      <c r="H71" s="100">
        <v>45</v>
      </c>
      <c r="I71" s="100">
        <v>25380</v>
      </c>
      <c r="J71" s="100">
        <v>60</v>
      </c>
      <c r="K71" s="100">
        <v>33840</v>
      </c>
      <c r="L71" s="100">
        <v>47</v>
      </c>
      <c r="M71" s="100">
        <v>26508</v>
      </c>
      <c r="N71" s="100">
        <v>39</v>
      </c>
      <c r="O71" s="100">
        <v>21996</v>
      </c>
      <c r="P71" s="100">
        <v>36</v>
      </c>
      <c r="Q71" s="100">
        <v>20304</v>
      </c>
      <c r="R71" s="100">
        <v>36</v>
      </c>
      <c r="S71" s="100">
        <v>20304</v>
      </c>
      <c r="T71" s="100">
        <v>9</v>
      </c>
      <c r="U71" s="100">
        <v>5076</v>
      </c>
      <c r="V71" s="100">
        <v>6</v>
      </c>
      <c r="W71" s="100">
        <v>3384</v>
      </c>
      <c r="X71" s="100">
        <v>8</v>
      </c>
      <c r="Y71" s="100">
        <v>4512</v>
      </c>
      <c r="Z71" s="100">
        <v>8</v>
      </c>
      <c r="AA71" s="100">
        <v>4512</v>
      </c>
      <c r="AB71" s="100">
        <v>7</v>
      </c>
      <c r="AC71" s="100">
        <v>3948</v>
      </c>
      <c r="AD71" s="100">
        <v>10</v>
      </c>
      <c r="AE71" s="100">
        <v>5640</v>
      </c>
      <c r="AF71" s="100">
        <v>8</v>
      </c>
      <c r="AG71" s="100">
        <v>4512</v>
      </c>
      <c r="AH71" s="100">
        <v>8</v>
      </c>
      <c r="AI71" s="100">
        <v>4512</v>
      </c>
      <c r="AJ71" s="100">
        <v>5</v>
      </c>
      <c r="AK71" s="100">
        <v>2820</v>
      </c>
      <c r="AL71" s="100">
        <v>6</v>
      </c>
      <c r="AM71" s="100">
        <v>3384</v>
      </c>
      <c r="AN71" s="100">
        <v>5</v>
      </c>
      <c r="AO71" s="100">
        <v>2820</v>
      </c>
      <c r="AP71" s="100">
        <v>7</v>
      </c>
      <c r="AQ71" s="100">
        <v>3948</v>
      </c>
      <c r="AR71" s="100">
        <v>39</v>
      </c>
      <c r="AS71" s="100">
        <v>21996</v>
      </c>
      <c r="AT71" s="100">
        <v>56</v>
      </c>
      <c r="AU71" s="100">
        <v>31584</v>
      </c>
      <c r="AV71" s="100">
        <v>55</v>
      </c>
      <c r="AW71" s="100">
        <v>31020</v>
      </c>
      <c r="AX71" s="100">
        <v>30</v>
      </c>
      <c r="AY71" s="100">
        <v>16920</v>
      </c>
      <c r="AZ71" s="100">
        <v>5</v>
      </c>
      <c r="BA71" s="100">
        <v>2820</v>
      </c>
      <c r="BB71" s="100">
        <v>6</v>
      </c>
      <c r="BC71" s="100">
        <v>3384</v>
      </c>
      <c r="BD71" s="100">
        <v>8</v>
      </c>
      <c r="BE71" s="100">
        <v>4512</v>
      </c>
      <c r="BF71" s="100">
        <v>8</v>
      </c>
      <c r="BG71" s="100">
        <v>4512</v>
      </c>
      <c r="BH71" s="100">
        <v>5</v>
      </c>
      <c r="BI71" s="100">
        <v>2820</v>
      </c>
      <c r="BJ71" s="100">
        <v>7</v>
      </c>
      <c r="BK71" s="100">
        <v>3948</v>
      </c>
      <c r="BL71" s="100">
        <v>6</v>
      </c>
      <c r="BM71" s="100">
        <v>3384</v>
      </c>
      <c r="BN71" s="100">
        <v>6</v>
      </c>
      <c r="BO71" s="100">
        <v>3384</v>
      </c>
      <c r="BP71" s="100">
        <v>10</v>
      </c>
      <c r="BQ71" s="100">
        <v>5640</v>
      </c>
      <c r="BR71" s="100">
        <v>8</v>
      </c>
      <c r="BS71" s="100">
        <v>4512</v>
      </c>
      <c r="BT71" s="100">
        <v>9</v>
      </c>
      <c r="BU71" s="100">
        <v>5076</v>
      </c>
      <c r="BV71" s="100">
        <v>7</v>
      </c>
      <c r="BW71" s="100">
        <v>3948</v>
      </c>
      <c r="BX71" s="100">
        <v>48</v>
      </c>
      <c r="BY71" s="100">
        <v>27072</v>
      </c>
      <c r="BZ71" s="100">
        <v>51</v>
      </c>
      <c r="CA71" s="100">
        <v>28764</v>
      </c>
      <c r="CB71" s="100">
        <v>34</v>
      </c>
      <c r="CC71" s="100">
        <v>19176</v>
      </c>
      <c r="CD71" s="100">
        <v>60</v>
      </c>
      <c r="CE71" s="100">
        <v>33840</v>
      </c>
      <c r="CF71" s="100">
        <v>6</v>
      </c>
      <c r="CG71" s="100">
        <v>3384</v>
      </c>
      <c r="CH71" s="100">
        <v>7</v>
      </c>
      <c r="CI71" s="100">
        <v>3948</v>
      </c>
      <c r="CJ71" s="100">
        <v>7</v>
      </c>
      <c r="CK71" s="100">
        <v>3948</v>
      </c>
      <c r="CL71" s="100">
        <v>8</v>
      </c>
      <c r="CM71" s="100">
        <v>4512</v>
      </c>
      <c r="CN71" s="100">
        <v>9</v>
      </c>
      <c r="CO71" s="100">
        <v>5076</v>
      </c>
      <c r="CP71" s="100">
        <v>6</v>
      </c>
      <c r="CQ71" s="100">
        <v>3384</v>
      </c>
      <c r="CR71" s="100">
        <v>8</v>
      </c>
      <c r="CS71" s="100">
        <v>4512</v>
      </c>
      <c r="CT71" s="100">
        <v>6</v>
      </c>
      <c r="CU71" s="100">
        <v>3384</v>
      </c>
    </row>
    <row r="72" spans="2:99">
      <c r="C72" s="99" t="s">
        <v>238</v>
      </c>
      <c r="D72" s="100">
        <v>0</v>
      </c>
      <c r="E72" s="100">
        <v>0</v>
      </c>
      <c r="F72" s="100">
        <v>50</v>
      </c>
      <c r="G72" s="100">
        <v>3719.9999999999995</v>
      </c>
      <c r="H72" s="100">
        <v>46</v>
      </c>
      <c r="I72" s="100">
        <v>3422.3999999999996</v>
      </c>
      <c r="J72" s="100">
        <v>67</v>
      </c>
      <c r="K72" s="100">
        <v>4984.7999999999993</v>
      </c>
      <c r="L72" s="100">
        <v>54</v>
      </c>
      <c r="M72" s="100">
        <v>4017.5999999999995</v>
      </c>
      <c r="N72" s="100">
        <v>43</v>
      </c>
      <c r="O72" s="100">
        <v>3199.2</v>
      </c>
      <c r="P72" s="100">
        <v>45</v>
      </c>
      <c r="Q72" s="100">
        <v>3347.9999999999995</v>
      </c>
      <c r="R72" s="100">
        <v>41</v>
      </c>
      <c r="S72" s="100">
        <v>3050.3999999999996</v>
      </c>
      <c r="T72" s="100">
        <v>11</v>
      </c>
      <c r="U72" s="100">
        <v>818.39999999999986</v>
      </c>
      <c r="V72" s="100">
        <v>7</v>
      </c>
      <c r="W72" s="100">
        <v>520.79999999999995</v>
      </c>
      <c r="X72" s="100">
        <v>9</v>
      </c>
      <c r="Y72" s="100">
        <v>669.59999999999991</v>
      </c>
      <c r="Z72" s="100">
        <v>8</v>
      </c>
      <c r="AA72" s="100">
        <v>595.19999999999993</v>
      </c>
      <c r="AB72" s="100">
        <v>8</v>
      </c>
      <c r="AC72" s="100">
        <v>595.19999999999993</v>
      </c>
      <c r="AD72" s="100">
        <v>10</v>
      </c>
      <c r="AE72" s="100">
        <v>743.99999999999989</v>
      </c>
      <c r="AF72" s="100">
        <v>10</v>
      </c>
      <c r="AG72" s="100">
        <v>743.99999999999989</v>
      </c>
      <c r="AH72" s="100">
        <v>8</v>
      </c>
      <c r="AI72" s="100">
        <v>595.19999999999993</v>
      </c>
      <c r="AJ72" s="100">
        <v>6</v>
      </c>
      <c r="AK72" s="100">
        <v>446.4</v>
      </c>
      <c r="AL72" s="100">
        <v>6</v>
      </c>
      <c r="AM72" s="100">
        <v>446.4</v>
      </c>
      <c r="AN72" s="100">
        <v>4</v>
      </c>
      <c r="AO72" s="100">
        <v>297.59999999999997</v>
      </c>
      <c r="AP72" s="100">
        <v>6</v>
      </c>
      <c r="AQ72" s="100">
        <v>446.4</v>
      </c>
      <c r="AR72" s="100">
        <v>41</v>
      </c>
      <c r="AS72" s="100">
        <v>3050.3999999999996</v>
      </c>
      <c r="AT72" s="100">
        <v>56</v>
      </c>
      <c r="AU72" s="100">
        <v>4166.3999999999996</v>
      </c>
      <c r="AV72" s="100">
        <v>57</v>
      </c>
      <c r="AW72" s="100">
        <v>4240.7999999999993</v>
      </c>
      <c r="AX72" s="100">
        <v>34</v>
      </c>
      <c r="AY72" s="100">
        <v>2529.6</v>
      </c>
      <c r="AZ72" s="100">
        <v>5</v>
      </c>
      <c r="BA72" s="100">
        <v>371.99999999999994</v>
      </c>
      <c r="BB72" s="100">
        <v>6</v>
      </c>
      <c r="BC72" s="100">
        <v>446.4</v>
      </c>
      <c r="BD72" s="100">
        <v>9</v>
      </c>
      <c r="BE72" s="100">
        <v>669.59999999999991</v>
      </c>
      <c r="BF72" s="100">
        <v>9</v>
      </c>
      <c r="BG72" s="100">
        <v>669.59999999999991</v>
      </c>
      <c r="BH72" s="100">
        <v>6</v>
      </c>
      <c r="BI72" s="100">
        <v>446.4</v>
      </c>
      <c r="BJ72" s="100">
        <v>6</v>
      </c>
      <c r="BK72" s="100">
        <v>446.4</v>
      </c>
      <c r="BL72" s="100">
        <v>7</v>
      </c>
      <c r="BM72" s="100">
        <v>520.79999999999995</v>
      </c>
      <c r="BN72" s="100">
        <v>6</v>
      </c>
      <c r="BO72" s="100">
        <v>446.4</v>
      </c>
      <c r="BP72" s="100">
        <v>9</v>
      </c>
      <c r="BQ72" s="100">
        <v>669.59999999999991</v>
      </c>
      <c r="BR72" s="100">
        <v>9</v>
      </c>
      <c r="BS72" s="100">
        <v>669.59999999999991</v>
      </c>
      <c r="BT72" s="100">
        <v>11</v>
      </c>
      <c r="BU72" s="100">
        <v>818.39999999999986</v>
      </c>
      <c r="BV72" s="100">
        <v>7</v>
      </c>
      <c r="BW72" s="100">
        <v>520.79999999999995</v>
      </c>
      <c r="BX72" s="100">
        <v>60</v>
      </c>
      <c r="BY72" s="100">
        <v>4463.9999999999991</v>
      </c>
      <c r="BZ72" s="100">
        <v>48</v>
      </c>
      <c r="CA72" s="100">
        <v>3571.2</v>
      </c>
      <c r="CB72" s="100">
        <v>37</v>
      </c>
      <c r="CC72" s="100">
        <v>2752.7999999999997</v>
      </c>
      <c r="CD72" s="100">
        <v>70</v>
      </c>
      <c r="CE72" s="100">
        <v>5207.9999999999991</v>
      </c>
      <c r="CF72" s="100">
        <v>6</v>
      </c>
      <c r="CG72" s="100">
        <v>446.4</v>
      </c>
      <c r="CH72" s="100">
        <v>7</v>
      </c>
      <c r="CI72" s="100">
        <v>520.79999999999995</v>
      </c>
      <c r="CJ72" s="100">
        <v>7</v>
      </c>
      <c r="CK72" s="100">
        <v>520.79999999999995</v>
      </c>
      <c r="CL72" s="100">
        <v>8</v>
      </c>
      <c r="CM72" s="100">
        <v>595.19999999999993</v>
      </c>
      <c r="CN72" s="100">
        <v>9</v>
      </c>
      <c r="CO72" s="100">
        <v>669.59999999999991</v>
      </c>
      <c r="CP72" s="100">
        <v>7</v>
      </c>
      <c r="CQ72" s="100">
        <v>520.79999999999995</v>
      </c>
      <c r="CR72" s="100">
        <v>9</v>
      </c>
      <c r="CS72" s="100">
        <v>669.59999999999991</v>
      </c>
      <c r="CT72" s="100">
        <v>5</v>
      </c>
      <c r="CU72" s="100">
        <v>371.99999999999994</v>
      </c>
    </row>
    <row r="73" spans="2:99">
      <c r="C73" s="99" t="s">
        <v>239</v>
      </c>
      <c r="D73" s="100">
        <v>0</v>
      </c>
      <c r="E73" s="100">
        <v>0</v>
      </c>
      <c r="F73" s="100">
        <v>47</v>
      </c>
      <c r="G73" s="100">
        <v>26282.399999999998</v>
      </c>
      <c r="H73" s="100">
        <v>42</v>
      </c>
      <c r="I73" s="100">
        <v>23486.399999999998</v>
      </c>
      <c r="J73" s="100">
        <v>66</v>
      </c>
      <c r="K73" s="100">
        <v>36907.199999999997</v>
      </c>
      <c r="L73" s="100">
        <v>44</v>
      </c>
      <c r="M73" s="100">
        <v>24604.799999999996</v>
      </c>
      <c r="N73" s="100">
        <v>41</v>
      </c>
      <c r="O73" s="100">
        <v>22927.199999999997</v>
      </c>
      <c r="P73" s="100">
        <v>42</v>
      </c>
      <c r="Q73" s="100">
        <v>23486.399999999998</v>
      </c>
      <c r="R73" s="100">
        <v>35</v>
      </c>
      <c r="S73" s="100">
        <v>19571.999999999996</v>
      </c>
      <c r="T73" s="100">
        <v>11</v>
      </c>
      <c r="U73" s="100">
        <v>6151.1999999999989</v>
      </c>
      <c r="V73" s="100">
        <v>6</v>
      </c>
      <c r="W73" s="100">
        <v>3355.2</v>
      </c>
      <c r="X73" s="100">
        <v>8</v>
      </c>
      <c r="Y73" s="100">
        <v>4473.5999999999995</v>
      </c>
      <c r="Z73" s="100">
        <v>7</v>
      </c>
      <c r="AA73" s="100">
        <v>3914.3999999999996</v>
      </c>
      <c r="AB73" s="100">
        <v>8</v>
      </c>
      <c r="AC73" s="100">
        <v>4473.5999999999995</v>
      </c>
      <c r="AD73" s="100">
        <v>11</v>
      </c>
      <c r="AE73" s="100">
        <v>6151.1999999999989</v>
      </c>
      <c r="AF73" s="100">
        <v>9</v>
      </c>
      <c r="AG73" s="100">
        <v>5032.7999999999993</v>
      </c>
      <c r="AH73" s="100">
        <v>7</v>
      </c>
      <c r="AI73" s="100">
        <v>3914.3999999999996</v>
      </c>
      <c r="AJ73" s="100">
        <v>6</v>
      </c>
      <c r="AK73" s="100">
        <v>3355.2</v>
      </c>
      <c r="AL73" s="100">
        <v>6</v>
      </c>
      <c r="AM73" s="100">
        <v>3355.2</v>
      </c>
      <c r="AN73" s="100">
        <v>5</v>
      </c>
      <c r="AO73" s="100">
        <v>2795.9999999999995</v>
      </c>
      <c r="AP73" s="100">
        <v>6</v>
      </c>
      <c r="AQ73" s="100">
        <v>3355.2</v>
      </c>
      <c r="AR73" s="100">
        <v>37</v>
      </c>
      <c r="AS73" s="100">
        <v>20690.399999999998</v>
      </c>
      <c r="AT73" s="100">
        <v>59</v>
      </c>
      <c r="AU73" s="100">
        <v>32992.799999999996</v>
      </c>
      <c r="AV73" s="100">
        <v>55</v>
      </c>
      <c r="AW73" s="100">
        <v>30755.999999999996</v>
      </c>
      <c r="AX73" s="100">
        <v>35</v>
      </c>
      <c r="AY73" s="100">
        <v>19571.999999999996</v>
      </c>
      <c r="AZ73" s="100">
        <v>5</v>
      </c>
      <c r="BA73" s="100">
        <v>2795.9999999999995</v>
      </c>
      <c r="BB73" s="100">
        <v>6</v>
      </c>
      <c r="BC73" s="100">
        <v>3355.2</v>
      </c>
      <c r="BD73" s="100">
        <v>9</v>
      </c>
      <c r="BE73" s="100">
        <v>5032.7999999999993</v>
      </c>
      <c r="BF73" s="100">
        <v>7</v>
      </c>
      <c r="BG73" s="100">
        <v>3914.3999999999996</v>
      </c>
      <c r="BH73" s="100">
        <v>5</v>
      </c>
      <c r="BI73" s="100">
        <v>2795.9999999999995</v>
      </c>
      <c r="BJ73" s="100">
        <v>6</v>
      </c>
      <c r="BK73" s="100">
        <v>3355.2</v>
      </c>
      <c r="BL73" s="100">
        <v>6</v>
      </c>
      <c r="BM73" s="100">
        <v>3355.2</v>
      </c>
      <c r="BN73" s="100">
        <v>6</v>
      </c>
      <c r="BO73" s="100">
        <v>3355.2</v>
      </c>
      <c r="BP73" s="100">
        <v>10</v>
      </c>
      <c r="BQ73" s="100">
        <v>5591.9999999999991</v>
      </c>
      <c r="BR73" s="100">
        <v>9</v>
      </c>
      <c r="BS73" s="100">
        <v>5032.7999999999993</v>
      </c>
      <c r="BT73" s="100">
        <v>9</v>
      </c>
      <c r="BU73" s="100">
        <v>5032.7999999999993</v>
      </c>
      <c r="BV73" s="100">
        <v>6</v>
      </c>
      <c r="BW73" s="100">
        <v>3355.2</v>
      </c>
      <c r="BX73" s="100">
        <v>51</v>
      </c>
      <c r="BY73" s="100">
        <v>28519.199999999997</v>
      </c>
      <c r="BZ73" s="100">
        <v>46</v>
      </c>
      <c r="CA73" s="100">
        <v>25723.199999999997</v>
      </c>
      <c r="CB73" s="100">
        <v>38</v>
      </c>
      <c r="CC73" s="100">
        <v>21249.599999999999</v>
      </c>
      <c r="CD73" s="100">
        <v>63</v>
      </c>
      <c r="CE73" s="100">
        <v>35229.599999999999</v>
      </c>
      <c r="CF73" s="100">
        <v>6</v>
      </c>
      <c r="CG73" s="100">
        <v>3355.2</v>
      </c>
      <c r="CH73" s="100">
        <v>8</v>
      </c>
      <c r="CI73" s="100">
        <v>4473.5999999999995</v>
      </c>
      <c r="CJ73" s="100">
        <v>7</v>
      </c>
      <c r="CK73" s="100">
        <v>3914.3999999999996</v>
      </c>
      <c r="CL73" s="100">
        <v>8</v>
      </c>
      <c r="CM73" s="100">
        <v>4473.5999999999995</v>
      </c>
      <c r="CN73" s="100">
        <v>9</v>
      </c>
      <c r="CO73" s="100">
        <v>5032.7999999999993</v>
      </c>
      <c r="CP73" s="100">
        <v>6</v>
      </c>
      <c r="CQ73" s="100">
        <v>3355.2</v>
      </c>
      <c r="CR73" s="100">
        <v>8</v>
      </c>
      <c r="CS73" s="100">
        <v>4473.5999999999995</v>
      </c>
      <c r="CT73" s="100">
        <v>5</v>
      </c>
      <c r="CU73" s="100">
        <v>2795.9999999999995</v>
      </c>
    </row>
    <row r="74" spans="2:99">
      <c r="C74" s="99" t="s">
        <v>240</v>
      </c>
      <c r="D74" s="100">
        <v>0</v>
      </c>
      <c r="E74" s="100">
        <v>0</v>
      </c>
      <c r="F74" s="100">
        <v>52</v>
      </c>
      <c r="G74" s="100">
        <v>20966.399999999998</v>
      </c>
      <c r="H74" s="100">
        <v>44</v>
      </c>
      <c r="I74" s="100">
        <v>17740.8</v>
      </c>
      <c r="J74" s="100">
        <v>61</v>
      </c>
      <c r="K74" s="100">
        <v>24595.200000000001</v>
      </c>
      <c r="L74" s="100">
        <v>50</v>
      </c>
      <c r="M74" s="100">
        <v>20160</v>
      </c>
      <c r="N74" s="100">
        <v>35</v>
      </c>
      <c r="O74" s="100">
        <v>14112</v>
      </c>
      <c r="P74" s="100">
        <v>44</v>
      </c>
      <c r="Q74" s="100">
        <v>17740.8</v>
      </c>
      <c r="R74" s="100">
        <v>42</v>
      </c>
      <c r="S74" s="100">
        <v>16934.399999999998</v>
      </c>
      <c r="T74" s="100">
        <v>10</v>
      </c>
      <c r="U74" s="100">
        <v>4032</v>
      </c>
      <c r="V74" s="100">
        <v>6</v>
      </c>
      <c r="W74" s="100">
        <v>2419.1999999999998</v>
      </c>
      <c r="X74" s="100">
        <v>8</v>
      </c>
      <c r="Y74" s="100">
        <v>3225.6</v>
      </c>
      <c r="Z74" s="100">
        <v>9</v>
      </c>
      <c r="AA74" s="100">
        <v>3628.7999999999997</v>
      </c>
      <c r="AB74" s="100">
        <v>7</v>
      </c>
      <c r="AC74" s="100">
        <v>2822.4</v>
      </c>
      <c r="AD74" s="100">
        <v>10</v>
      </c>
      <c r="AE74" s="100">
        <v>4032</v>
      </c>
      <c r="AF74" s="100">
        <v>9</v>
      </c>
      <c r="AG74" s="100">
        <v>3628.7999999999997</v>
      </c>
      <c r="AH74" s="100">
        <v>7</v>
      </c>
      <c r="AI74" s="100">
        <v>2822.4</v>
      </c>
      <c r="AJ74" s="100">
        <v>7</v>
      </c>
      <c r="AK74" s="100">
        <v>2822.4</v>
      </c>
      <c r="AL74" s="100">
        <v>7</v>
      </c>
      <c r="AM74" s="100">
        <v>2822.4</v>
      </c>
      <c r="AN74" s="100">
        <v>4</v>
      </c>
      <c r="AO74" s="100">
        <v>1612.8</v>
      </c>
      <c r="AP74" s="100">
        <v>7</v>
      </c>
      <c r="AQ74" s="100">
        <v>2822.4</v>
      </c>
      <c r="AR74" s="100">
        <v>41</v>
      </c>
      <c r="AS74" s="100">
        <v>16531.2</v>
      </c>
      <c r="AT74" s="100">
        <v>53</v>
      </c>
      <c r="AU74" s="100">
        <v>21369.599999999999</v>
      </c>
      <c r="AV74" s="100">
        <v>50</v>
      </c>
      <c r="AW74" s="100">
        <v>20160</v>
      </c>
      <c r="AX74" s="100">
        <v>37</v>
      </c>
      <c r="AY74" s="100">
        <v>14918.4</v>
      </c>
      <c r="AZ74" s="100">
        <v>5</v>
      </c>
      <c r="BA74" s="100">
        <v>2016</v>
      </c>
      <c r="BB74" s="100">
        <v>7</v>
      </c>
      <c r="BC74" s="100">
        <v>2822.4</v>
      </c>
      <c r="BD74" s="100">
        <v>8</v>
      </c>
      <c r="BE74" s="100">
        <v>3225.6</v>
      </c>
      <c r="BF74" s="100">
        <v>8</v>
      </c>
      <c r="BG74" s="100">
        <v>3225.6</v>
      </c>
      <c r="BH74" s="100">
        <v>5</v>
      </c>
      <c r="BI74" s="100">
        <v>2016</v>
      </c>
      <c r="BJ74" s="100">
        <v>7</v>
      </c>
      <c r="BK74" s="100">
        <v>2822.4</v>
      </c>
      <c r="BL74" s="100">
        <v>6</v>
      </c>
      <c r="BM74" s="100">
        <v>2419.1999999999998</v>
      </c>
      <c r="BN74" s="100">
        <v>6</v>
      </c>
      <c r="BO74" s="100">
        <v>2419.1999999999998</v>
      </c>
      <c r="BP74" s="100">
        <v>10</v>
      </c>
      <c r="BQ74" s="100">
        <v>4032</v>
      </c>
      <c r="BR74" s="100">
        <v>9</v>
      </c>
      <c r="BS74" s="100">
        <v>3628.7999999999997</v>
      </c>
      <c r="BT74" s="100">
        <v>9</v>
      </c>
      <c r="BU74" s="100">
        <v>3628.7999999999997</v>
      </c>
      <c r="BV74" s="100">
        <v>7</v>
      </c>
      <c r="BW74" s="100">
        <v>2822.4</v>
      </c>
      <c r="BX74" s="100">
        <v>54</v>
      </c>
      <c r="BY74" s="100">
        <v>21772.799999999999</v>
      </c>
      <c r="BZ74" s="100">
        <v>48</v>
      </c>
      <c r="CA74" s="100">
        <v>19353.599999999999</v>
      </c>
      <c r="CB74" s="100">
        <v>35</v>
      </c>
      <c r="CC74" s="100">
        <v>14112</v>
      </c>
      <c r="CD74" s="100">
        <v>66</v>
      </c>
      <c r="CE74" s="100">
        <v>26611.200000000001</v>
      </c>
      <c r="CF74" s="100">
        <v>6</v>
      </c>
      <c r="CG74" s="100">
        <v>2419.1999999999998</v>
      </c>
      <c r="CH74" s="100">
        <v>8</v>
      </c>
      <c r="CI74" s="100">
        <v>3225.6</v>
      </c>
      <c r="CJ74" s="100">
        <v>6</v>
      </c>
      <c r="CK74" s="100">
        <v>2419.1999999999998</v>
      </c>
      <c r="CL74" s="100">
        <v>8</v>
      </c>
      <c r="CM74" s="100">
        <v>3225.6</v>
      </c>
      <c r="CN74" s="100">
        <v>8</v>
      </c>
      <c r="CO74" s="100">
        <v>3225.6</v>
      </c>
      <c r="CP74" s="100">
        <v>7</v>
      </c>
      <c r="CQ74" s="100">
        <v>2822.4</v>
      </c>
      <c r="CR74" s="100">
        <v>8</v>
      </c>
      <c r="CS74" s="100">
        <v>3225.6</v>
      </c>
      <c r="CT74" s="100">
        <v>5</v>
      </c>
      <c r="CU74" s="100">
        <v>2016</v>
      </c>
    </row>
    <row r="75" spans="2:99">
      <c r="C75" s="99" t="s">
        <v>241</v>
      </c>
      <c r="D75" s="100">
        <v>0</v>
      </c>
      <c r="E75" s="100">
        <v>0</v>
      </c>
      <c r="F75" s="100">
        <v>50</v>
      </c>
      <c r="G75" s="100">
        <v>32159.999999999996</v>
      </c>
      <c r="H75" s="100">
        <v>46</v>
      </c>
      <c r="I75" s="100">
        <v>29587.199999999997</v>
      </c>
      <c r="J75" s="100">
        <v>68</v>
      </c>
      <c r="K75" s="100">
        <v>43737.599999999999</v>
      </c>
      <c r="L75" s="100">
        <v>51</v>
      </c>
      <c r="M75" s="100">
        <v>32803.199999999997</v>
      </c>
      <c r="N75" s="100">
        <v>40</v>
      </c>
      <c r="O75" s="100">
        <v>25727.999999999996</v>
      </c>
      <c r="P75" s="100">
        <v>40</v>
      </c>
      <c r="Q75" s="100">
        <v>25727.999999999996</v>
      </c>
      <c r="R75" s="100">
        <v>38</v>
      </c>
      <c r="S75" s="100">
        <v>24441.599999999999</v>
      </c>
      <c r="T75" s="100">
        <v>11</v>
      </c>
      <c r="U75" s="100">
        <v>7075.1999999999989</v>
      </c>
      <c r="V75" s="100">
        <v>6</v>
      </c>
      <c r="W75" s="100">
        <v>3859.2</v>
      </c>
      <c r="X75" s="100">
        <v>8</v>
      </c>
      <c r="Y75" s="100">
        <v>5145.5999999999995</v>
      </c>
      <c r="Z75" s="100">
        <v>7</v>
      </c>
      <c r="AA75" s="100">
        <v>4502.3999999999996</v>
      </c>
      <c r="AB75" s="100">
        <v>8</v>
      </c>
      <c r="AC75" s="100">
        <v>5145.5999999999995</v>
      </c>
      <c r="AD75" s="100">
        <v>11</v>
      </c>
      <c r="AE75" s="100">
        <v>7075.1999999999989</v>
      </c>
      <c r="AF75" s="100">
        <v>8</v>
      </c>
      <c r="AG75" s="100">
        <v>5145.5999999999995</v>
      </c>
      <c r="AH75" s="100">
        <v>7</v>
      </c>
      <c r="AI75" s="100">
        <v>4502.3999999999996</v>
      </c>
      <c r="AJ75" s="100">
        <v>5</v>
      </c>
      <c r="AK75" s="100">
        <v>3215.9999999999995</v>
      </c>
      <c r="AL75" s="100">
        <v>7</v>
      </c>
      <c r="AM75" s="100">
        <v>4502.3999999999996</v>
      </c>
      <c r="AN75" s="100">
        <v>4</v>
      </c>
      <c r="AO75" s="100">
        <v>2572.7999999999997</v>
      </c>
      <c r="AP75" s="100">
        <v>7</v>
      </c>
      <c r="AQ75" s="100">
        <v>4502.3999999999996</v>
      </c>
      <c r="AR75" s="100">
        <v>33</v>
      </c>
      <c r="AS75" s="100">
        <v>21225.599999999999</v>
      </c>
      <c r="AT75" s="100">
        <v>53</v>
      </c>
      <c r="AU75" s="100">
        <v>34089.599999999999</v>
      </c>
      <c r="AV75" s="100">
        <v>48</v>
      </c>
      <c r="AW75" s="100">
        <v>30873.599999999999</v>
      </c>
      <c r="AX75" s="100">
        <v>32</v>
      </c>
      <c r="AY75" s="100">
        <v>20582.399999999998</v>
      </c>
      <c r="AZ75" s="100">
        <v>5</v>
      </c>
      <c r="BA75" s="100">
        <v>3215.9999999999995</v>
      </c>
      <c r="BB75" s="100">
        <v>6</v>
      </c>
      <c r="BC75" s="100">
        <v>3859.2</v>
      </c>
      <c r="BD75" s="100">
        <v>8</v>
      </c>
      <c r="BE75" s="100">
        <v>5145.5999999999995</v>
      </c>
      <c r="BF75" s="100">
        <v>8</v>
      </c>
      <c r="BG75" s="100">
        <v>5145.5999999999995</v>
      </c>
      <c r="BH75" s="100">
        <v>6</v>
      </c>
      <c r="BI75" s="100">
        <v>3859.2</v>
      </c>
      <c r="BJ75" s="100">
        <v>7</v>
      </c>
      <c r="BK75" s="100">
        <v>4502.3999999999996</v>
      </c>
      <c r="BL75" s="100">
        <v>6</v>
      </c>
      <c r="BM75" s="100">
        <v>3859.2</v>
      </c>
      <c r="BN75" s="100">
        <v>6</v>
      </c>
      <c r="BO75" s="100">
        <v>3859.2</v>
      </c>
      <c r="BP75" s="100">
        <v>10</v>
      </c>
      <c r="BQ75" s="100">
        <v>6431.9999999999991</v>
      </c>
      <c r="BR75" s="100">
        <v>8</v>
      </c>
      <c r="BS75" s="100">
        <v>5145.5999999999995</v>
      </c>
      <c r="BT75" s="100">
        <v>10</v>
      </c>
      <c r="BU75" s="100">
        <v>6431.9999999999991</v>
      </c>
      <c r="BV75" s="100">
        <v>7</v>
      </c>
      <c r="BW75" s="100">
        <v>4502.3999999999996</v>
      </c>
      <c r="BX75" s="100">
        <v>51</v>
      </c>
      <c r="BY75" s="100">
        <v>32803.199999999997</v>
      </c>
      <c r="BZ75" s="100">
        <v>50</v>
      </c>
      <c r="CA75" s="100">
        <v>32159.999999999996</v>
      </c>
      <c r="CB75" s="100">
        <v>38</v>
      </c>
      <c r="CC75" s="100">
        <v>24441.599999999999</v>
      </c>
      <c r="CD75" s="100">
        <v>59</v>
      </c>
      <c r="CE75" s="100">
        <v>37948.799999999996</v>
      </c>
      <c r="CF75" s="100">
        <v>5</v>
      </c>
      <c r="CG75" s="100">
        <v>3215.9999999999995</v>
      </c>
      <c r="CH75" s="100">
        <v>8</v>
      </c>
      <c r="CI75" s="100">
        <v>5145.5999999999995</v>
      </c>
      <c r="CJ75" s="100">
        <v>7</v>
      </c>
      <c r="CK75" s="100">
        <v>4502.3999999999996</v>
      </c>
      <c r="CL75" s="100">
        <v>8</v>
      </c>
      <c r="CM75" s="100">
        <v>5145.5999999999995</v>
      </c>
      <c r="CN75" s="100">
        <v>8</v>
      </c>
      <c r="CO75" s="100">
        <v>5145.5999999999995</v>
      </c>
      <c r="CP75" s="100">
        <v>7</v>
      </c>
      <c r="CQ75" s="100">
        <v>4502.3999999999996</v>
      </c>
      <c r="CR75" s="100">
        <v>9</v>
      </c>
      <c r="CS75" s="100">
        <v>5788.7999999999993</v>
      </c>
      <c r="CT75" s="100">
        <v>5</v>
      </c>
      <c r="CU75" s="100">
        <v>3215.9999999999995</v>
      </c>
    </row>
    <row r="76" spans="2:99">
      <c r="C76" s="99" t="s">
        <v>242</v>
      </c>
      <c r="D76" s="100">
        <v>0</v>
      </c>
      <c r="E76" s="100">
        <v>0</v>
      </c>
      <c r="F76" s="100">
        <v>50</v>
      </c>
      <c r="G76" s="100">
        <v>38940</v>
      </c>
      <c r="H76" s="100">
        <v>42</v>
      </c>
      <c r="I76" s="100">
        <v>32709.599999999999</v>
      </c>
      <c r="J76" s="100">
        <v>63</v>
      </c>
      <c r="K76" s="100">
        <v>49064.399999999994</v>
      </c>
      <c r="L76" s="100">
        <v>50</v>
      </c>
      <c r="M76" s="100">
        <v>38940</v>
      </c>
      <c r="N76" s="100">
        <v>36</v>
      </c>
      <c r="O76" s="100">
        <v>28036.799999999999</v>
      </c>
      <c r="P76" s="100">
        <v>37</v>
      </c>
      <c r="Q76" s="100">
        <v>28815.599999999999</v>
      </c>
      <c r="R76" s="100">
        <v>36</v>
      </c>
      <c r="S76" s="100">
        <v>28036.799999999999</v>
      </c>
      <c r="T76" s="100">
        <v>9</v>
      </c>
      <c r="U76" s="100">
        <v>7009.2</v>
      </c>
      <c r="V76" s="100">
        <v>6</v>
      </c>
      <c r="W76" s="100">
        <v>4672.7999999999993</v>
      </c>
      <c r="X76" s="100">
        <v>8</v>
      </c>
      <c r="Y76" s="100">
        <v>6230.4</v>
      </c>
      <c r="Z76" s="100">
        <v>8</v>
      </c>
      <c r="AA76" s="100">
        <v>6230.4</v>
      </c>
      <c r="AB76" s="100">
        <v>7</v>
      </c>
      <c r="AC76" s="100">
        <v>5451.5999999999995</v>
      </c>
      <c r="AD76" s="100">
        <v>11</v>
      </c>
      <c r="AE76" s="100">
        <v>8566.7999999999993</v>
      </c>
      <c r="AF76" s="100">
        <v>8</v>
      </c>
      <c r="AG76" s="100">
        <v>6230.4</v>
      </c>
      <c r="AH76" s="100">
        <v>8</v>
      </c>
      <c r="AI76" s="100">
        <v>6230.4</v>
      </c>
      <c r="AJ76" s="100">
        <v>6</v>
      </c>
      <c r="AK76" s="100">
        <v>4672.7999999999993</v>
      </c>
      <c r="AL76" s="100">
        <v>7</v>
      </c>
      <c r="AM76" s="100">
        <v>5451.5999999999995</v>
      </c>
      <c r="AN76" s="100">
        <v>4</v>
      </c>
      <c r="AO76" s="100">
        <v>3115.2</v>
      </c>
      <c r="AP76" s="100">
        <v>7</v>
      </c>
      <c r="AQ76" s="100">
        <v>5451.5999999999995</v>
      </c>
      <c r="AR76" s="100">
        <v>34</v>
      </c>
      <c r="AS76" s="100">
        <v>26479.199999999997</v>
      </c>
      <c r="AT76" s="100">
        <v>56</v>
      </c>
      <c r="AU76" s="100">
        <v>43612.799999999996</v>
      </c>
      <c r="AV76" s="100">
        <v>51</v>
      </c>
      <c r="AW76" s="100">
        <v>39718.799999999996</v>
      </c>
      <c r="AX76" s="100">
        <v>33</v>
      </c>
      <c r="AY76" s="100">
        <v>25700.399999999998</v>
      </c>
      <c r="AZ76" s="100">
        <v>5</v>
      </c>
      <c r="BA76" s="100">
        <v>3894</v>
      </c>
      <c r="BB76" s="100">
        <v>6</v>
      </c>
      <c r="BC76" s="100">
        <v>4672.7999999999993</v>
      </c>
      <c r="BD76" s="100">
        <v>9</v>
      </c>
      <c r="BE76" s="100">
        <v>7009.2</v>
      </c>
      <c r="BF76" s="100">
        <v>9</v>
      </c>
      <c r="BG76" s="100">
        <v>7009.2</v>
      </c>
      <c r="BH76" s="100">
        <v>5</v>
      </c>
      <c r="BI76" s="100">
        <v>3894</v>
      </c>
      <c r="BJ76" s="100">
        <v>6</v>
      </c>
      <c r="BK76" s="100">
        <v>4672.7999999999993</v>
      </c>
      <c r="BL76" s="100">
        <v>6</v>
      </c>
      <c r="BM76" s="100">
        <v>4672.7999999999993</v>
      </c>
      <c r="BN76" s="100">
        <v>6</v>
      </c>
      <c r="BO76" s="100">
        <v>4672.7999999999993</v>
      </c>
      <c r="BP76" s="100">
        <v>10</v>
      </c>
      <c r="BQ76" s="100">
        <v>7788</v>
      </c>
      <c r="BR76" s="100">
        <v>9</v>
      </c>
      <c r="BS76" s="100">
        <v>7009.2</v>
      </c>
      <c r="BT76" s="100">
        <v>9</v>
      </c>
      <c r="BU76" s="100">
        <v>7009.2</v>
      </c>
      <c r="BV76" s="100">
        <v>7</v>
      </c>
      <c r="BW76" s="100">
        <v>5451.5999999999995</v>
      </c>
      <c r="BX76" s="100">
        <v>49</v>
      </c>
      <c r="BY76" s="100">
        <v>38161.199999999997</v>
      </c>
      <c r="BZ76" s="100">
        <v>48</v>
      </c>
      <c r="CA76" s="100">
        <v>37382.399999999994</v>
      </c>
      <c r="CB76" s="100">
        <v>35</v>
      </c>
      <c r="CC76" s="100">
        <v>27258</v>
      </c>
      <c r="CD76" s="100">
        <v>58</v>
      </c>
      <c r="CE76" s="100">
        <v>45170.399999999994</v>
      </c>
      <c r="CF76" s="100">
        <v>6</v>
      </c>
      <c r="CG76" s="100">
        <v>4672.7999999999993</v>
      </c>
      <c r="CH76" s="100">
        <v>7</v>
      </c>
      <c r="CI76" s="100">
        <v>5451.5999999999995</v>
      </c>
      <c r="CJ76" s="100">
        <v>6</v>
      </c>
      <c r="CK76" s="100">
        <v>4672.7999999999993</v>
      </c>
      <c r="CL76" s="100">
        <v>9</v>
      </c>
      <c r="CM76" s="100">
        <v>7009.2</v>
      </c>
      <c r="CN76" s="100">
        <v>9</v>
      </c>
      <c r="CO76" s="100">
        <v>7009.2</v>
      </c>
      <c r="CP76" s="100">
        <v>7</v>
      </c>
      <c r="CQ76" s="100">
        <v>5451.5999999999995</v>
      </c>
      <c r="CR76" s="100">
        <v>8</v>
      </c>
      <c r="CS76" s="100">
        <v>6230.4</v>
      </c>
      <c r="CT76" s="100">
        <v>6</v>
      </c>
      <c r="CU76" s="100">
        <v>4672.7999999999993</v>
      </c>
    </row>
    <row r="77" spans="2:99">
      <c r="C77" s="99" t="s">
        <v>243</v>
      </c>
      <c r="D77" s="100">
        <v>0</v>
      </c>
      <c r="E77" s="100">
        <v>0</v>
      </c>
      <c r="F77" s="100">
        <v>55</v>
      </c>
      <c r="G77" s="100">
        <v>15311.999999999998</v>
      </c>
      <c r="H77" s="100">
        <v>46</v>
      </c>
      <c r="I77" s="100">
        <v>12806.4</v>
      </c>
      <c r="J77" s="100">
        <v>73</v>
      </c>
      <c r="K77" s="100">
        <v>20323.199999999997</v>
      </c>
      <c r="L77" s="100">
        <v>49</v>
      </c>
      <c r="M77" s="100">
        <v>13641.599999999999</v>
      </c>
      <c r="N77" s="100">
        <v>36</v>
      </c>
      <c r="O77" s="100">
        <v>10022.4</v>
      </c>
      <c r="P77" s="100">
        <v>38</v>
      </c>
      <c r="Q77" s="100">
        <v>10579.199999999999</v>
      </c>
      <c r="R77" s="100">
        <v>43</v>
      </c>
      <c r="S77" s="100">
        <v>11971.199999999999</v>
      </c>
      <c r="T77" s="100">
        <v>11</v>
      </c>
      <c r="U77" s="100">
        <v>3062.3999999999996</v>
      </c>
      <c r="V77" s="100">
        <v>6</v>
      </c>
      <c r="W77" s="100">
        <v>1670.3999999999999</v>
      </c>
      <c r="X77" s="100">
        <v>8</v>
      </c>
      <c r="Y77" s="100">
        <v>2227.1999999999998</v>
      </c>
      <c r="Z77" s="100">
        <v>8</v>
      </c>
      <c r="AA77" s="100">
        <v>2227.1999999999998</v>
      </c>
      <c r="AB77" s="100">
        <v>9</v>
      </c>
      <c r="AC77" s="100">
        <v>2505.6</v>
      </c>
      <c r="AD77" s="100">
        <v>12</v>
      </c>
      <c r="AE77" s="100">
        <v>3340.7999999999997</v>
      </c>
      <c r="AF77" s="100">
        <v>9</v>
      </c>
      <c r="AG77" s="100">
        <v>2505.6</v>
      </c>
      <c r="AH77" s="100">
        <v>8</v>
      </c>
      <c r="AI77" s="100">
        <v>2227.1999999999998</v>
      </c>
      <c r="AJ77" s="100">
        <v>6</v>
      </c>
      <c r="AK77" s="100">
        <v>1670.3999999999999</v>
      </c>
      <c r="AL77" s="100">
        <v>7</v>
      </c>
      <c r="AM77" s="100">
        <v>1948.7999999999997</v>
      </c>
      <c r="AN77" s="100">
        <v>4</v>
      </c>
      <c r="AO77" s="100">
        <v>1113.5999999999999</v>
      </c>
      <c r="AP77" s="100">
        <v>6</v>
      </c>
      <c r="AQ77" s="100">
        <v>1670.3999999999999</v>
      </c>
      <c r="AR77" s="100">
        <v>41</v>
      </c>
      <c r="AS77" s="100">
        <v>11414.4</v>
      </c>
      <c r="AT77" s="100">
        <v>60</v>
      </c>
      <c r="AU77" s="100">
        <v>16704</v>
      </c>
      <c r="AV77" s="100">
        <v>57</v>
      </c>
      <c r="AW77" s="100">
        <v>15868.8</v>
      </c>
      <c r="AX77" s="100">
        <v>37</v>
      </c>
      <c r="AY77" s="100">
        <v>10300.799999999999</v>
      </c>
      <c r="AZ77" s="100">
        <v>5</v>
      </c>
      <c r="BA77" s="100">
        <v>1392</v>
      </c>
      <c r="BB77" s="100">
        <v>6</v>
      </c>
      <c r="BC77" s="100">
        <v>1670.3999999999999</v>
      </c>
      <c r="BD77" s="100">
        <v>9</v>
      </c>
      <c r="BE77" s="100">
        <v>2505.6</v>
      </c>
      <c r="BF77" s="100">
        <v>9</v>
      </c>
      <c r="BG77" s="100">
        <v>2505.6</v>
      </c>
      <c r="BH77" s="100">
        <v>5</v>
      </c>
      <c r="BI77" s="100">
        <v>1392</v>
      </c>
      <c r="BJ77" s="100">
        <v>7</v>
      </c>
      <c r="BK77" s="100">
        <v>1948.7999999999997</v>
      </c>
      <c r="BL77" s="100">
        <v>6</v>
      </c>
      <c r="BM77" s="100">
        <v>1670.3999999999999</v>
      </c>
      <c r="BN77" s="100">
        <v>7</v>
      </c>
      <c r="BO77" s="100">
        <v>1948.7999999999997</v>
      </c>
      <c r="BP77" s="100">
        <v>10</v>
      </c>
      <c r="BQ77" s="100">
        <v>2784</v>
      </c>
      <c r="BR77" s="100">
        <v>9</v>
      </c>
      <c r="BS77" s="100">
        <v>2505.6</v>
      </c>
      <c r="BT77" s="100">
        <v>10</v>
      </c>
      <c r="BU77" s="100">
        <v>2784</v>
      </c>
      <c r="BV77" s="100">
        <v>6</v>
      </c>
      <c r="BW77" s="100">
        <v>1670.3999999999999</v>
      </c>
      <c r="BX77" s="100">
        <v>49</v>
      </c>
      <c r="BY77" s="100">
        <v>13641.599999999999</v>
      </c>
      <c r="BZ77" s="100">
        <v>47</v>
      </c>
      <c r="CA77" s="100">
        <v>13084.8</v>
      </c>
      <c r="CB77" s="100">
        <v>40</v>
      </c>
      <c r="CC77" s="100">
        <v>11136</v>
      </c>
      <c r="CD77" s="100">
        <v>65</v>
      </c>
      <c r="CE77" s="100">
        <v>18096</v>
      </c>
      <c r="CF77" s="100">
        <v>6</v>
      </c>
      <c r="CG77" s="100">
        <v>1670.3999999999999</v>
      </c>
      <c r="CH77" s="100">
        <v>8</v>
      </c>
      <c r="CI77" s="100">
        <v>2227.1999999999998</v>
      </c>
      <c r="CJ77" s="100">
        <v>6</v>
      </c>
      <c r="CK77" s="100">
        <v>1670.3999999999999</v>
      </c>
      <c r="CL77" s="100">
        <v>9</v>
      </c>
      <c r="CM77" s="100">
        <v>2505.6</v>
      </c>
      <c r="CN77" s="100">
        <v>8</v>
      </c>
      <c r="CO77" s="100">
        <v>2227.1999999999998</v>
      </c>
      <c r="CP77" s="100">
        <v>7</v>
      </c>
      <c r="CQ77" s="100">
        <v>1948.7999999999997</v>
      </c>
      <c r="CR77" s="100">
        <v>9</v>
      </c>
      <c r="CS77" s="100">
        <v>2505.6</v>
      </c>
      <c r="CT77" s="100">
        <v>5</v>
      </c>
      <c r="CU77" s="100">
        <v>1392</v>
      </c>
    </row>
    <row r="78" spans="2:99">
      <c r="C78" s="99" t="s">
        <v>244</v>
      </c>
      <c r="D78" s="100">
        <v>0</v>
      </c>
      <c r="E78" s="100">
        <v>0</v>
      </c>
      <c r="F78" s="100">
        <v>53</v>
      </c>
      <c r="G78" s="100">
        <v>29256</v>
      </c>
      <c r="H78" s="100">
        <v>46</v>
      </c>
      <c r="I78" s="100">
        <v>25392</v>
      </c>
      <c r="J78" s="100">
        <v>71</v>
      </c>
      <c r="K78" s="100">
        <v>39192</v>
      </c>
      <c r="L78" s="100">
        <v>44</v>
      </c>
      <c r="M78" s="100">
        <v>24288</v>
      </c>
      <c r="N78" s="100">
        <v>35</v>
      </c>
      <c r="O78" s="100">
        <v>19320</v>
      </c>
      <c r="P78" s="100">
        <v>43</v>
      </c>
      <c r="Q78" s="100">
        <v>23736</v>
      </c>
      <c r="R78" s="100">
        <v>42</v>
      </c>
      <c r="S78" s="100">
        <v>23184</v>
      </c>
      <c r="T78" s="100">
        <v>9</v>
      </c>
      <c r="U78" s="100">
        <v>4968</v>
      </c>
      <c r="V78" s="100">
        <v>6</v>
      </c>
      <c r="W78" s="100">
        <v>3312</v>
      </c>
      <c r="X78" s="100">
        <v>9</v>
      </c>
      <c r="Y78" s="100">
        <v>4968</v>
      </c>
      <c r="Z78" s="100">
        <v>8</v>
      </c>
      <c r="AA78" s="100">
        <v>4416</v>
      </c>
      <c r="AB78" s="100">
        <v>7</v>
      </c>
      <c r="AC78" s="100">
        <v>3864</v>
      </c>
      <c r="AD78" s="100">
        <v>12</v>
      </c>
      <c r="AE78" s="100">
        <v>6624</v>
      </c>
      <c r="AF78" s="100">
        <v>8</v>
      </c>
      <c r="AG78" s="100">
        <v>4416</v>
      </c>
      <c r="AH78" s="100">
        <v>8</v>
      </c>
      <c r="AI78" s="100">
        <v>4416</v>
      </c>
      <c r="AJ78" s="100">
        <v>6</v>
      </c>
      <c r="AK78" s="100">
        <v>3312</v>
      </c>
      <c r="AL78" s="100">
        <v>7</v>
      </c>
      <c r="AM78" s="100">
        <v>3864</v>
      </c>
      <c r="AN78" s="100">
        <v>4</v>
      </c>
      <c r="AO78" s="100">
        <v>2208</v>
      </c>
      <c r="AP78" s="100">
        <v>7</v>
      </c>
      <c r="AQ78" s="100">
        <v>3864</v>
      </c>
      <c r="AR78" s="100">
        <v>39</v>
      </c>
      <c r="AS78" s="100">
        <v>21528</v>
      </c>
      <c r="AT78" s="100">
        <v>59</v>
      </c>
      <c r="AU78" s="100">
        <v>32568</v>
      </c>
      <c r="AV78" s="100">
        <v>55</v>
      </c>
      <c r="AW78" s="100">
        <v>30360</v>
      </c>
      <c r="AX78" s="100">
        <v>36</v>
      </c>
      <c r="AY78" s="100">
        <v>19872</v>
      </c>
      <c r="AZ78" s="100">
        <v>5</v>
      </c>
      <c r="BA78" s="100">
        <v>2760</v>
      </c>
      <c r="BB78" s="100">
        <v>6</v>
      </c>
      <c r="BC78" s="100">
        <v>3312</v>
      </c>
      <c r="BD78" s="100">
        <v>9</v>
      </c>
      <c r="BE78" s="100">
        <v>4968</v>
      </c>
      <c r="BF78" s="100">
        <v>8</v>
      </c>
      <c r="BG78" s="100">
        <v>4416</v>
      </c>
      <c r="BH78" s="100">
        <v>5</v>
      </c>
      <c r="BI78" s="100">
        <v>2760</v>
      </c>
      <c r="BJ78" s="100">
        <v>6</v>
      </c>
      <c r="BK78" s="100">
        <v>3312</v>
      </c>
      <c r="BL78" s="100">
        <v>6</v>
      </c>
      <c r="BM78" s="100">
        <v>3312</v>
      </c>
      <c r="BN78" s="100">
        <v>6</v>
      </c>
      <c r="BO78" s="100">
        <v>3312</v>
      </c>
      <c r="BP78" s="100">
        <v>9</v>
      </c>
      <c r="BQ78" s="100">
        <v>4968</v>
      </c>
      <c r="BR78" s="100">
        <v>9</v>
      </c>
      <c r="BS78" s="100">
        <v>4968</v>
      </c>
      <c r="BT78" s="100">
        <v>9</v>
      </c>
      <c r="BU78" s="100">
        <v>4968</v>
      </c>
      <c r="BV78" s="100">
        <v>7</v>
      </c>
      <c r="BW78" s="100">
        <v>3864</v>
      </c>
      <c r="BX78" s="100">
        <v>47</v>
      </c>
      <c r="BY78" s="100">
        <v>25944</v>
      </c>
      <c r="BZ78" s="100">
        <v>48</v>
      </c>
      <c r="CA78" s="100">
        <v>26496</v>
      </c>
      <c r="CB78" s="100">
        <v>39</v>
      </c>
      <c r="CC78" s="100">
        <v>21528</v>
      </c>
      <c r="CD78" s="100">
        <v>63</v>
      </c>
      <c r="CE78" s="100">
        <v>34776</v>
      </c>
      <c r="CF78" s="100">
        <v>6</v>
      </c>
      <c r="CG78" s="100">
        <v>3312</v>
      </c>
      <c r="CH78" s="100">
        <v>6</v>
      </c>
      <c r="CI78" s="100">
        <v>3312</v>
      </c>
      <c r="CJ78" s="100">
        <v>7</v>
      </c>
      <c r="CK78" s="100">
        <v>3864</v>
      </c>
      <c r="CL78" s="100">
        <v>8</v>
      </c>
      <c r="CM78" s="100">
        <v>4416</v>
      </c>
      <c r="CN78" s="100">
        <v>9</v>
      </c>
      <c r="CO78" s="100">
        <v>4968</v>
      </c>
      <c r="CP78" s="100">
        <v>7</v>
      </c>
      <c r="CQ78" s="100">
        <v>3864</v>
      </c>
      <c r="CR78" s="100">
        <v>8</v>
      </c>
      <c r="CS78" s="100">
        <v>4416</v>
      </c>
      <c r="CT78" s="100">
        <v>6</v>
      </c>
      <c r="CU78" s="100">
        <v>3312</v>
      </c>
    </row>
    <row r="79" spans="2:99">
      <c r="C79" s="99" t="s">
        <v>245</v>
      </c>
      <c r="D79" s="100">
        <v>0</v>
      </c>
      <c r="E79" s="100">
        <v>0</v>
      </c>
      <c r="F79" s="100">
        <v>46</v>
      </c>
      <c r="G79" s="100">
        <v>34831.199999999997</v>
      </c>
      <c r="H79" s="100">
        <v>38</v>
      </c>
      <c r="I79" s="100">
        <v>28773.599999999999</v>
      </c>
      <c r="J79" s="100">
        <v>68</v>
      </c>
      <c r="K79" s="100">
        <v>51489.599999999999</v>
      </c>
      <c r="L79" s="100">
        <v>46</v>
      </c>
      <c r="M79" s="100">
        <v>34831.199999999997</v>
      </c>
      <c r="N79" s="100">
        <v>34</v>
      </c>
      <c r="O79" s="100">
        <v>25744.799999999999</v>
      </c>
      <c r="P79" s="100">
        <v>42</v>
      </c>
      <c r="Q79" s="100">
        <v>31802.399999999998</v>
      </c>
      <c r="R79" s="100">
        <v>36</v>
      </c>
      <c r="S79" s="100">
        <v>27259.199999999997</v>
      </c>
      <c r="T79" s="100">
        <v>9</v>
      </c>
      <c r="U79" s="100">
        <v>6814.7999999999993</v>
      </c>
      <c r="V79" s="100">
        <v>6</v>
      </c>
      <c r="W79" s="100">
        <v>4543.2</v>
      </c>
      <c r="X79" s="100">
        <v>9</v>
      </c>
      <c r="Y79" s="100">
        <v>6814.7999999999993</v>
      </c>
      <c r="Z79" s="100">
        <v>7</v>
      </c>
      <c r="AA79" s="100">
        <v>5300.4</v>
      </c>
      <c r="AB79" s="100">
        <v>7</v>
      </c>
      <c r="AC79" s="100">
        <v>5300.4</v>
      </c>
      <c r="AD79" s="100">
        <v>11</v>
      </c>
      <c r="AE79" s="100">
        <v>8329.1999999999989</v>
      </c>
      <c r="AF79" s="100">
        <v>8</v>
      </c>
      <c r="AG79" s="100">
        <v>6057.5999999999995</v>
      </c>
      <c r="AH79" s="100">
        <v>8</v>
      </c>
      <c r="AI79" s="100">
        <v>6057.5999999999995</v>
      </c>
      <c r="AJ79" s="100">
        <v>6</v>
      </c>
      <c r="AK79" s="100">
        <v>4543.2</v>
      </c>
      <c r="AL79" s="100">
        <v>6</v>
      </c>
      <c r="AM79" s="100">
        <v>4543.2</v>
      </c>
      <c r="AN79" s="100">
        <v>5</v>
      </c>
      <c r="AO79" s="100">
        <v>3785.9999999999995</v>
      </c>
      <c r="AP79" s="100">
        <v>6</v>
      </c>
      <c r="AQ79" s="100">
        <v>4543.2</v>
      </c>
      <c r="AR79" s="100">
        <v>34</v>
      </c>
      <c r="AS79" s="100">
        <v>25744.799999999999</v>
      </c>
      <c r="AT79" s="100">
        <v>51</v>
      </c>
      <c r="AU79" s="100">
        <v>38617.199999999997</v>
      </c>
      <c r="AV79" s="100">
        <v>50</v>
      </c>
      <c r="AW79" s="100">
        <v>37860</v>
      </c>
      <c r="AX79" s="100">
        <v>30</v>
      </c>
      <c r="AY79" s="100">
        <v>22715.999999999996</v>
      </c>
      <c r="AZ79" s="100">
        <v>5</v>
      </c>
      <c r="BA79" s="100">
        <v>3785.9999999999995</v>
      </c>
      <c r="BB79" s="100">
        <v>7</v>
      </c>
      <c r="BC79" s="100">
        <v>5300.4</v>
      </c>
      <c r="BD79" s="100">
        <v>8</v>
      </c>
      <c r="BE79" s="100">
        <v>6057.5999999999995</v>
      </c>
      <c r="BF79" s="100">
        <v>7</v>
      </c>
      <c r="BG79" s="100">
        <v>5300.4</v>
      </c>
      <c r="BH79" s="100">
        <v>6</v>
      </c>
      <c r="BI79" s="100">
        <v>4543.2</v>
      </c>
      <c r="BJ79" s="100">
        <v>7</v>
      </c>
      <c r="BK79" s="100">
        <v>5300.4</v>
      </c>
      <c r="BL79" s="100">
        <v>6</v>
      </c>
      <c r="BM79" s="100">
        <v>4543.2</v>
      </c>
      <c r="BN79" s="100">
        <v>6</v>
      </c>
      <c r="BO79" s="100">
        <v>4543.2</v>
      </c>
      <c r="BP79" s="100">
        <v>10</v>
      </c>
      <c r="BQ79" s="100">
        <v>7571.9999999999991</v>
      </c>
      <c r="BR79" s="100">
        <v>9</v>
      </c>
      <c r="BS79" s="100">
        <v>6814.7999999999993</v>
      </c>
      <c r="BT79" s="100">
        <v>9</v>
      </c>
      <c r="BU79" s="100">
        <v>6814.7999999999993</v>
      </c>
      <c r="BV79" s="100">
        <v>7</v>
      </c>
      <c r="BW79" s="100">
        <v>5300.4</v>
      </c>
      <c r="BX79" s="100">
        <v>45</v>
      </c>
      <c r="BY79" s="100">
        <v>34074</v>
      </c>
      <c r="BZ79" s="100">
        <v>43</v>
      </c>
      <c r="CA79" s="100">
        <v>32559.599999999999</v>
      </c>
      <c r="CB79" s="100">
        <v>35</v>
      </c>
      <c r="CC79" s="100">
        <v>26501.999999999996</v>
      </c>
      <c r="CD79" s="100">
        <v>53</v>
      </c>
      <c r="CE79" s="100">
        <v>40131.599999999999</v>
      </c>
      <c r="CF79" s="100">
        <v>6</v>
      </c>
      <c r="CG79" s="100">
        <v>4543.2</v>
      </c>
      <c r="CH79" s="100">
        <v>7</v>
      </c>
      <c r="CI79" s="100">
        <v>5300.4</v>
      </c>
      <c r="CJ79" s="100">
        <v>6</v>
      </c>
      <c r="CK79" s="100">
        <v>4543.2</v>
      </c>
      <c r="CL79" s="100">
        <v>8</v>
      </c>
      <c r="CM79" s="100">
        <v>6057.5999999999995</v>
      </c>
      <c r="CN79" s="100">
        <v>9</v>
      </c>
      <c r="CO79" s="100">
        <v>6814.7999999999993</v>
      </c>
      <c r="CP79" s="100">
        <v>7</v>
      </c>
      <c r="CQ79" s="100">
        <v>5300.4</v>
      </c>
      <c r="CR79" s="100">
        <v>9</v>
      </c>
      <c r="CS79" s="100">
        <v>6814.7999999999993</v>
      </c>
      <c r="CT79" s="100">
        <v>5</v>
      </c>
      <c r="CU79" s="100">
        <v>3785.9999999999995</v>
      </c>
    </row>
    <row r="80" spans="2:99">
      <c r="C80" s="99" t="s">
        <v>246</v>
      </c>
      <c r="D80" s="100">
        <v>0</v>
      </c>
      <c r="E80" s="100">
        <v>0</v>
      </c>
      <c r="F80" s="100">
        <v>51</v>
      </c>
      <c r="G80" s="100">
        <v>41065.199999999997</v>
      </c>
      <c r="H80" s="100">
        <v>41</v>
      </c>
      <c r="I80" s="100">
        <v>33013.199999999997</v>
      </c>
      <c r="J80" s="100">
        <v>60</v>
      </c>
      <c r="K80" s="100">
        <v>48311.999999999993</v>
      </c>
      <c r="L80" s="100">
        <v>42</v>
      </c>
      <c r="M80" s="100">
        <v>33818.399999999994</v>
      </c>
      <c r="N80" s="100">
        <v>36</v>
      </c>
      <c r="O80" s="100">
        <v>28987.199999999997</v>
      </c>
      <c r="P80" s="100">
        <v>39</v>
      </c>
      <c r="Q80" s="100">
        <v>31402.799999999996</v>
      </c>
      <c r="R80" s="100">
        <v>34</v>
      </c>
      <c r="S80" s="100">
        <v>27376.799999999999</v>
      </c>
      <c r="T80" s="100">
        <v>10</v>
      </c>
      <c r="U80" s="100">
        <v>8051.9999999999991</v>
      </c>
      <c r="V80" s="100">
        <v>6</v>
      </c>
      <c r="W80" s="100">
        <v>4831.2</v>
      </c>
      <c r="X80" s="100">
        <v>7</v>
      </c>
      <c r="Y80" s="100">
        <v>5636.4</v>
      </c>
      <c r="Z80" s="100">
        <v>7</v>
      </c>
      <c r="AA80" s="100">
        <v>5636.4</v>
      </c>
      <c r="AB80" s="100">
        <v>8</v>
      </c>
      <c r="AC80" s="100">
        <v>6441.5999999999995</v>
      </c>
      <c r="AD80" s="100">
        <v>11</v>
      </c>
      <c r="AE80" s="100">
        <v>8857.1999999999989</v>
      </c>
      <c r="AF80" s="100">
        <v>9</v>
      </c>
      <c r="AG80" s="100">
        <v>7246.7999999999993</v>
      </c>
      <c r="AH80" s="100">
        <v>8</v>
      </c>
      <c r="AI80" s="100">
        <v>6441.5999999999995</v>
      </c>
      <c r="AJ80" s="100">
        <v>6</v>
      </c>
      <c r="AK80" s="100">
        <v>4831.2</v>
      </c>
      <c r="AL80" s="100">
        <v>6</v>
      </c>
      <c r="AM80" s="100">
        <v>4831.2</v>
      </c>
      <c r="AN80" s="100">
        <v>5</v>
      </c>
      <c r="AO80" s="100">
        <v>4025.9999999999995</v>
      </c>
      <c r="AP80" s="100">
        <v>6</v>
      </c>
      <c r="AQ80" s="100">
        <v>4831.2</v>
      </c>
      <c r="AR80" s="100">
        <v>34</v>
      </c>
      <c r="AS80" s="100">
        <v>27376.799999999999</v>
      </c>
      <c r="AT80" s="100">
        <v>49</v>
      </c>
      <c r="AU80" s="100">
        <v>39454.799999999996</v>
      </c>
      <c r="AV80" s="100">
        <v>53</v>
      </c>
      <c r="AW80" s="100">
        <v>42675.6</v>
      </c>
      <c r="AX80" s="100">
        <v>31</v>
      </c>
      <c r="AY80" s="100">
        <v>24961.199999999997</v>
      </c>
      <c r="AZ80" s="100">
        <v>5</v>
      </c>
      <c r="BA80" s="100">
        <v>4025.9999999999995</v>
      </c>
      <c r="BB80" s="100">
        <v>6</v>
      </c>
      <c r="BC80" s="100">
        <v>4831.2</v>
      </c>
      <c r="BD80" s="100">
        <v>8</v>
      </c>
      <c r="BE80" s="100">
        <v>6441.5999999999995</v>
      </c>
      <c r="BF80" s="100">
        <v>8</v>
      </c>
      <c r="BG80" s="100">
        <v>6441.5999999999995</v>
      </c>
      <c r="BH80" s="100">
        <v>6</v>
      </c>
      <c r="BI80" s="100">
        <v>4831.2</v>
      </c>
      <c r="BJ80" s="100">
        <v>7</v>
      </c>
      <c r="BK80" s="100">
        <v>5636.4</v>
      </c>
      <c r="BL80" s="100">
        <v>6</v>
      </c>
      <c r="BM80" s="100">
        <v>4831.2</v>
      </c>
      <c r="BN80" s="100">
        <v>7</v>
      </c>
      <c r="BO80" s="100">
        <v>5636.4</v>
      </c>
      <c r="BP80" s="100">
        <v>9</v>
      </c>
      <c r="BQ80" s="100">
        <v>7246.7999999999993</v>
      </c>
      <c r="BR80" s="100">
        <v>8</v>
      </c>
      <c r="BS80" s="100">
        <v>6441.5999999999995</v>
      </c>
      <c r="BT80" s="100">
        <v>10</v>
      </c>
      <c r="BU80" s="100">
        <v>8051.9999999999991</v>
      </c>
      <c r="BV80" s="100">
        <v>7</v>
      </c>
      <c r="BW80" s="100">
        <v>5636.4</v>
      </c>
      <c r="BX80" s="100">
        <v>53</v>
      </c>
      <c r="BY80" s="100">
        <v>42675.6</v>
      </c>
      <c r="BZ80" s="100">
        <v>43</v>
      </c>
      <c r="CA80" s="100">
        <v>34623.599999999999</v>
      </c>
      <c r="CB80" s="100">
        <v>36</v>
      </c>
      <c r="CC80" s="100">
        <v>28987.199999999997</v>
      </c>
      <c r="CD80" s="100">
        <v>60</v>
      </c>
      <c r="CE80" s="100">
        <v>48311.999999999993</v>
      </c>
      <c r="CF80" s="100">
        <v>6</v>
      </c>
      <c r="CG80" s="100">
        <v>4831.2</v>
      </c>
      <c r="CH80" s="100">
        <v>6</v>
      </c>
      <c r="CI80" s="100">
        <v>4831.2</v>
      </c>
      <c r="CJ80" s="100">
        <v>7</v>
      </c>
      <c r="CK80" s="100">
        <v>5636.4</v>
      </c>
      <c r="CL80" s="100">
        <v>9</v>
      </c>
      <c r="CM80" s="100">
        <v>7246.7999999999993</v>
      </c>
      <c r="CN80" s="100">
        <v>8</v>
      </c>
      <c r="CO80" s="100">
        <v>6441.5999999999995</v>
      </c>
      <c r="CP80" s="100">
        <v>7</v>
      </c>
      <c r="CQ80" s="100">
        <v>5636.4</v>
      </c>
      <c r="CR80" s="100">
        <v>8</v>
      </c>
      <c r="CS80" s="100">
        <v>6441.5999999999995</v>
      </c>
      <c r="CT80" s="100">
        <v>5</v>
      </c>
      <c r="CU80" s="100">
        <v>4025.9999999999995</v>
      </c>
    </row>
    <row r="81" spans="2:99">
      <c r="C81" s="99" t="s">
        <v>247</v>
      </c>
      <c r="D81" s="100">
        <v>0</v>
      </c>
      <c r="E81" s="100">
        <v>0</v>
      </c>
      <c r="F81" s="100">
        <v>52</v>
      </c>
      <c r="G81" s="100">
        <v>39187.200000000004</v>
      </c>
      <c r="H81" s="100">
        <v>45</v>
      </c>
      <c r="I81" s="100">
        <v>33912</v>
      </c>
      <c r="J81" s="100">
        <v>69</v>
      </c>
      <c r="K81" s="100">
        <v>51998.400000000001</v>
      </c>
      <c r="L81" s="100">
        <v>43</v>
      </c>
      <c r="M81" s="100">
        <v>32404.799999999999</v>
      </c>
      <c r="N81" s="100">
        <v>36</v>
      </c>
      <c r="O81" s="100">
        <v>27129.600000000002</v>
      </c>
      <c r="P81" s="100">
        <v>39</v>
      </c>
      <c r="Q81" s="100">
        <v>29390.400000000001</v>
      </c>
      <c r="R81" s="100">
        <v>40</v>
      </c>
      <c r="S81" s="100">
        <v>30144</v>
      </c>
      <c r="T81" s="100">
        <v>9</v>
      </c>
      <c r="U81" s="100">
        <v>6782.4000000000005</v>
      </c>
      <c r="V81" s="100">
        <v>6</v>
      </c>
      <c r="W81" s="100">
        <v>4521.6000000000004</v>
      </c>
      <c r="X81" s="100">
        <v>7</v>
      </c>
      <c r="Y81" s="100">
        <v>5275.2</v>
      </c>
      <c r="Z81" s="100">
        <v>7</v>
      </c>
      <c r="AA81" s="100">
        <v>5275.2</v>
      </c>
      <c r="AB81" s="100">
        <v>8</v>
      </c>
      <c r="AC81" s="100">
        <v>6028.8</v>
      </c>
      <c r="AD81" s="100">
        <v>11</v>
      </c>
      <c r="AE81" s="100">
        <v>8289.6</v>
      </c>
      <c r="AF81" s="100">
        <v>8</v>
      </c>
      <c r="AG81" s="100">
        <v>6028.8</v>
      </c>
      <c r="AH81" s="100">
        <v>7</v>
      </c>
      <c r="AI81" s="100">
        <v>5275.2</v>
      </c>
      <c r="AJ81" s="100">
        <v>6</v>
      </c>
      <c r="AK81" s="100">
        <v>4521.6000000000004</v>
      </c>
      <c r="AL81" s="100">
        <v>7</v>
      </c>
      <c r="AM81" s="100">
        <v>5275.2</v>
      </c>
      <c r="AN81" s="100">
        <v>5</v>
      </c>
      <c r="AO81" s="100">
        <v>3768</v>
      </c>
      <c r="AP81" s="100">
        <v>6</v>
      </c>
      <c r="AQ81" s="100">
        <v>4521.6000000000004</v>
      </c>
      <c r="AR81" s="100">
        <v>39</v>
      </c>
      <c r="AS81" s="100">
        <v>29390.400000000001</v>
      </c>
      <c r="AT81" s="100">
        <v>53</v>
      </c>
      <c r="AU81" s="100">
        <v>39940.800000000003</v>
      </c>
      <c r="AV81" s="100">
        <v>51</v>
      </c>
      <c r="AW81" s="100">
        <v>38433.599999999999</v>
      </c>
      <c r="AX81" s="100">
        <v>33</v>
      </c>
      <c r="AY81" s="100">
        <v>24868.799999999999</v>
      </c>
      <c r="AZ81" s="100">
        <v>5</v>
      </c>
      <c r="BA81" s="100">
        <v>3768</v>
      </c>
      <c r="BB81" s="100">
        <v>6</v>
      </c>
      <c r="BC81" s="100">
        <v>4521.6000000000004</v>
      </c>
      <c r="BD81" s="100">
        <v>9</v>
      </c>
      <c r="BE81" s="100">
        <v>6782.4000000000005</v>
      </c>
      <c r="BF81" s="100">
        <v>9</v>
      </c>
      <c r="BG81" s="100">
        <v>6782.4000000000005</v>
      </c>
      <c r="BH81" s="100">
        <v>5</v>
      </c>
      <c r="BI81" s="100">
        <v>3768</v>
      </c>
      <c r="BJ81" s="100">
        <v>7</v>
      </c>
      <c r="BK81" s="100">
        <v>5275.2</v>
      </c>
      <c r="BL81" s="100">
        <v>6</v>
      </c>
      <c r="BM81" s="100">
        <v>4521.6000000000004</v>
      </c>
      <c r="BN81" s="100">
        <v>6</v>
      </c>
      <c r="BO81" s="100">
        <v>4521.6000000000004</v>
      </c>
      <c r="BP81" s="100">
        <v>9</v>
      </c>
      <c r="BQ81" s="100">
        <v>6782.4000000000005</v>
      </c>
      <c r="BR81" s="100">
        <v>8</v>
      </c>
      <c r="BS81" s="100">
        <v>6028.8</v>
      </c>
      <c r="BT81" s="100">
        <v>10</v>
      </c>
      <c r="BU81" s="100">
        <v>7536</v>
      </c>
      <c r="BV81" s="100">
        <v>7</v>
      </c>
      <c r="BW81" s="100">
        <v>5275.2</v>
      </c>
      <c r="BX81" s="100">
        <v>51</v>
      </c>
      <c r="BY81" s="100">
        <v>38433.599999999999</v>
      </c>
      <c r="BZ81" s="100">
        <v>49</v>
      </c>
      <c r="CA81" s="100">
        <v>36926.400000000001</v>
      </c>
      <c r="CB81" s="100">
        <v>36</v>
      </c>
      <c r="CC81" s="100">
        <v>27129.600000000002</v>
      </c>
      <c r="CD81" s="100">
        <v>54</v>
      </c>
      <c r="CE81" s="100">
        <v>40694.400000000001</v>
      </c>
      <c r="CF81" s="100">
        <v>6</v>
      </c>
      <c r="CG81" s="100">
        <v>4521.6000000000004</v>
      </c>
      <c r="CH81" s="100">
        <v>7</v>
      </c>
      <c r="CI81" s="100">
        <v>5275.2</v>
      </c>
      <c r="CJ81" s="100">
        <v>7</v>
      </c>
      <c r="CK81" s="100">
        <v>5275.2</v>
      </c>
      <c r="CL81" s="100">
        <v>9</v>
      </c>
      <c r="CM81" s="100">
        <v>6782.4000000000005</v>
      </c>
      <c r="CN81" s="100">
        <v>8</v>
      </c>
      <c r="CO81" s="100">
        <v>6028.8</v>
      </c>
      <c r="CP81" s="100">
        <v>7</v>
      </c>
      <c r="CQ81" s="100">
        <v>5275.2</v>
      </c>
      <c r="CR81" s="100">
        <v>7</v>
      </c>
      <c r="CS81" s="100">
        <v>5275.2</v>
      </c>
      <c r="CT81" s="100">
        <v>6</v>
      </c>
      <c r="CU81" s="100">
        <v>4521.6000000000004</v>
      </c>
    </row>
    <row r="82" spans="2:99">
      <c r="C82" s="99" t="s">
        <v>248</v>
      </c>
      <c r="D82" s="100">
        <v>0</v>
      </c>
      <c r="E82" s="100">
        <v>0</v>
      </c>
      <c r="F82" s="100">
        <v>47</v>
      </c>
      <c r="G82" s="100">
        <v>23913.599999999995</v>
      </c>
      <c r="H82" s="100">
        <v>44</v>
      </c>
      <c r="I82" s="100">
        <v>22387.199999999997</v>
      </c>
      <c r="J82" s="100">
        <v>72</v>
      </c>
      <c r="K82" s="100">
        <v>36633.599999999991</v>
      </c>
      <c r="L82" s="100">
        <v>46</v>
      </c>
      <c r="M82" s="100">
        <v>23404.799999999996</v>
      </c>
      <c r="N82" s="100">
        <v>36</v>
      </c>
      <c r="O82" s="100">
        <v>18316.799999999996</v>
      </c>
      <c r="P82" s="100">
        <v>41</v>
      </c>
      <c r="Q82" s="100">
        <v>20860.799999999996</v>
      </c>
      <c r="R82" s="100">
        <v>37</v>
      </c>
      <c r="S82" s="100">
        <v>18825.599999999995</v>
      </c>
      <c r="T82" s="100">
        <v>10</v>
      </c>
      <c r="U82" s="100">
        <v>5087.9999999999991</v>
      </c>
      <c r="V82" s="100">
        <v>7</v>
      </c>
      <c r="W82" s="100">
        <v>3561.5999999999995</v>
      </c>
      <c r="X82" s="100">
        <v>9</v>
      </c>
      <c r="Y82" s="100">
        <v>4579.1999999999989</v>
      </c>
      <c r="Z82" s="100">
        <v>8</v>
      </c>
      <c r="AA82" s="100">
        <v>4070.3999999999992</v>
      </c>
      <c r="AB82" s="100">
        <v>7</v>
      </c>
      <c r="AC82" s="100">
        <v>3561.5999999999995</v>
      </c>
      <c r="AD82" s="100">
        <v>11</v>
      </c>
      <c r="AE82" s="100">
        <v>5596.7999999999993</v>
      </c>
      <c r="AF82" s="100">
        <v>8</v>
      </c>
      <c r="AG82" s="100">
        <v>4070.3999999999992</v>
      </c>
      <c r="AH82" s="100">
        <v>8</v>
      </c>
      <c r="AI82" s="100">
        <v>4070.3999999999992</v>
      </c>
      <c r="AJ82" s="100">
        <v>6</v>
      </c>
      <c r="AK82" s="100">
        <v>3052.7999999999993</v>
      </c>
      <c r="AL82" s="100">
        <v>7</v>
      </c>
      <c r="AM82" s="100">
        <v>3561.5999999999995</v>
      </c>
      <c r="AN82" s="100">
        <v>4</v>
      </c>
      <c r="AO82" s="100">
        <v>2035.1999999999996</v>
      </c>
      <c r="AP82" s="100">
        <v>6</v>
      </c>
      <c r="AQ82" s="100">
        <v>3052.7999999999993</v>
      </c>
      <c r="AR82" s="100">
        <v>39</v>
      </c>
      <c r="AS82" s="100">
        <v>19843.199999999997</v>
      </c>
      <c r="AT82" s="100">
        <v>55</v>
      </c>
      <c r="AU82" s="100">
        <v>27983.999999999993</v>
      </c>
      <c r="AV82" s="100">
        <v>51</v>
      </c>
      <c r="AW82" s="100">
        <v>25948.799999999996</v>
      </c>
      <c r="AX82" s="100">
        <v>35</v>
      </c>
      <c r="AY82" s="100">
        <v>17807.999999999996</v>
      </c>
      <c r="AZ82" s="100">
        <v>5</v>
      </c>
      <c r="BA82" s="100">
        <v>2543.9999999999995</v>
      </c>
      <c r="BB82" s="100">
        <v>7</v>
      </c>
      <c r="BC82" s="100">
        <v>3561.5999999999995</v>
      </c>
      <c r="BD82" s="100">
        <v>9</v>
      </c>
      <c r="BE82" s="100">
        <v>4579.1999999999989</v>
      </c>
      <c r="BF82" s="100">
        <v>8</v>
      </c>
      <c r="BG82" s="100">
        <v>4070.3999999999992</v>
      </c>
      <c r="BH82" s="100">
        <v>5</v>
      </c>
      <c r="BI82" s="100">
        <v>2543.9999999999995</v>
      </c>
      <c r="BJ82" s="100">
        <v>6</v>
      </c>
      <c r="BK82" s="100">
        <v>3052.7999999999993</v>
      </c>
      <c r="BL82" s="100">
        <v>5</v>
      </c>
      <c r="BM82" s="100">
        <v>2543.9999999999995</v>
      </c>
      <c r="BN82" s="100">
        <v>6</v>
      </c>
      <c r="BO82" s="100">
        <v>3052.7999999999993</v>
      </c>
      <c r="BP82" s="100">
        <v>10</v>
      </c>
      <c r="BQ82" s="100">
        <v>5087.9999999999991</v>
      </c>
      <c r="BR82" s="100">
        <v>9</v>
      </c>
      <c r="BS82" s="100">
        <v>4579.1999999999989</v>
      </c>
      <c r="BT82" s="100">
        <v>10</v>
      </c>
      <c r="BU82" s="100">
        <v>5087.9999999999991</v>
      </c>
      <c r="BV82" s="100">
        <v>7</v>
      </c>
      <c r="BW82" s="100">
        <v>3561.5999999999995</v>
      </c>
      <c r="BX82" s="100">
        <v>51</v>
      </c>
      <c r="BY82" s="100">
        <v>25948.799999999996</v>
      </c>
      <c r="BZ82" s="100">
        <v>52</v>
      </c>
      <c r="CA82" s="100">
        <v>26457.599999999995</v>
      </c>
      <c r="CB82" s="100">
        <v>35</v>
      </c>
      <c r="CC82" s="100">
        <v>17807.999999999996</v>
      </c>
      <c r="CD82" s="100">
        <v>66</v>
      </c>
      <c r="CE82" s="100">
        <v>33580.799999999996</v>
      </c>
      <c r="CF82" s="100">
        <v>5</v>
      </c>
      <c r="CG82" s="100">
        <v>2543.9999999999995</v>
      </c>
      <c r="CH82" s="100">
        <v>6</v>
      </c>
      <c r="CI82" s="100">
        <v>3052.7999999999993</v>
      </c>
      <c r="CJ82" s="100">
        <v>6</v>
      </c>
      <c r="CK82" s="100">
        <v>3052.7999999999993</v>
      </c>
      <c r="CL82" s="100">
        <v>9</v>
      </c>
      <c r="CM82" s="100">
        <v>4579.1999999999989</v>
      </c>
      <c r="CN82" s="100">
        <v>8</v>
      </c>
      <c r="CO82" s="100">
        <v>4070.3999999999992</v>
      </c>
      <c r="CP82" s="100">
        <v>7</v>
      </c>
      <c r="CQ82" s="100">
        <v>3561.5999999999995</v>
      </c>
      <c r="CR82" s="100">
        <v>9</v>
      </c>
      <c r="CS82" s="100">
        <v>4579.1999999999989</v>
      </c>
      <c r="CT82" s="100">
        <v>5</v>
      </c>
      <c r="CU82" s="100">
        <v>2543.9999999999995</v>
      </c>
    </row>
    <row r="83" spans="2:99">
      <c r="C83" s="99" t="s">
        <v>249</v>
      </c>
      <c r="D83" s="100">
        <v>0</v>
      </c>
      <c r="E83" s="100">
        <v>0</v>
      </c>
      <c r="F83" s="100">
        <v>48</v>
      </c>
      <c r="G83" s="100">
        <v>41299.199999999997</v>
      </c>
      <c r="H83" s="100">
        <v>43</v>
      </c>
      <c r="I83" s="100">
        <v>36997.199999999997</v>
      </c>
      <c r="J83" s="100">
        <v>59</v>
      </c>
      <c r="K83" s="100">
        <v>50763.6</v>
      </c>
      <c r="L83" s="100">
        <v>45</v>
      </c>
      <c r="M83" s="100">
        <v>38718</v>
      </c>
      <c r="N83" s="100">
        <v>36</v>
      </c>
      <c r="O83" s="100">
        <v>30974.399999999998</v>
      </c>
      <c r="P83" s="100">
        <v>38</v>
      </c>
      <c r="Q83" s="100">
        <v>32695.200000000001</v>
      </c>
      <c r="R83" s="100">
        <v>34</v>
      </c>
      <c r="S83" s="100">
        <v>29253.599999999999</v>
      </c>
      <c r="T83" s="100">
        <v>10</v>
      </c>
      <c r="U83" s="100">
        <v>8604</v>
      </c>
      <c r="V83" s="100">
        <v>7</v>
      </c>
      <c r="W83" s="100">
        <v>6022.8</v>
      </c>
      <c r="X83" s="100">
        <v>7</v>
      </c>
      <c r="Y83" s="100">
        <v>6022.8</v>
      </c>
      <c r="Z83" s="100">
        <v>7</v>
      </c>
      <c r="AA83" s="100">
        <v>6022.8</v>
      </c>
      <c r="AB83" s="100">
        <v>8</v>
      </c>
      <c r="AC83" s="100">
        <v>6883.2</v>
      </c>
      <c r="AD83" s="100">
        <v>12</v>
      </c>
      <c r="AE83" s="100">
        <v>10324.799999999999</v>
      </c>
      <c r="AF83" s="100">
        <v>8</v>
      </c>
      <c r="AG83" s="100">
        <v>6883.2</v>
      </c>
      <c r="AH83" s="100">
        <v>8</v>
      </c>
      <c r="AI83" s="100">
        <v>6883.2</v>
      </c>
      <c r="AJ83" s="100">
        <v>6</v>
      </c>
      <c r="AK83" s="100">
        <v>5162.3999999999996</v>
      </c>
      <c r="AL83" s="100">
        <v>6</v>
      </c>
      <c r="AM83" s="100">
        <v>5162.3999999999996</v>
      </c>
      <c r="AN83" s="100">
        <v>4</v>
      </c>
      <c r="AO83" s="100">
        <v>3441.6</v>
      </c>
      <c r="AP83" s="100">
        <v>6</v>
      </c>
      <c r="AQ83" s="100">
        <v>5162.3999999999996</v>
      </c>
      <c r="AR83" s="100">
        <v>38</v>
      </c>
      <c r="AS83" s="100">
        <v>32695.200000000001</v>
      </c>
      <c r="AT83" s="100">
        <v>52</v>
      </c>
      <c r="AU83" s="100">
        <v>44740.799999999996</v>
      </c>
      <c r="AV83" s="100">
        <v>45</v>
      </c>
      <c r="AW83" s="100">
        <v>38718</v>
      </c>
      <c r="AX83" s="100">
        <v>28</v>
      </c>
      <c r="AY83" s="100">
        <v>24091.200000000001</v>
      </c>
      <c r="AZ83" s="100">
        <v>5</v>
      </c>
      <c r="BA83" s="100">
        <v>4302</v>
      </c>
      <c r="BB83" s="100">
        <v>6</v>
      </c>
      <c r="BC83" s="100">
        <v>5162.3999999999996</v>
      </c>
      <c r="BD83" s="100">
        <v>9</v>
      </c>
      <c r="BE83" s="100">
        <v>7743.5999999999995</v>
      </c>
      <c r="BF83" s="100">
        <v>8</v>
      </c>
      <c r="BG83" s="100">
        <v>6883.2</v>
      </c>
      <c r="BH83" s="100">
        <v>6</v>
      </c>
      <c r="BI83" s="100">
        <v>5162.3999999999996</v>
      </c>
      <c r="BJ83" s="100">
        <v>6</v>
      </c>
      <c r="BK83" s="100">
        <v>5162.3999999999996</v>
      </c>
      <c r="BL83" s="100">
        <v>6</v>
      </c>
      <c r="BM83" s="100">
        <v>5162.3999999999996</v>
      </c>
      <c r="BN83" s="100">
        <v>6</v>
      </c>
      <c r="BO83" s="100">
        <v>5162.3999999999996</v>
      </c>
      <c r="BP83" s="100">
        <v>9</v>
      </c>
      <c r="BQ83" s="100">
        <v>7743.5999999999995</v>
      </c>
      <c r="BR83" s="100">
        <v>8</v>
      </c>
      <c r="BS83" s="100">
        <v>6883.2</v>
      </c>
      <c r="BT83" s="100">
        <v>9</v>
      </c>
      <c r="BU83" s="100">
        <v>7743.5999999999995</v>
      </c>
      <c r="BV83" s="100">
        <v>6</v>
      </c>
      <c r="BW83" s="100">
        <v>5162.3999999999996</v>
      </c>
      <c r="BX83" s="100">
        <v>46</v>
      </c>
      <c r="BY83" s="100">
        <v>39578.400000000001</v>
      </c>
      <c r="BZ83" s="100">
        <v>44</v>
      </c>
      <c r="CA83" s="100">
        <v>37857.599999999999</v>
      </c>
      <c r="CB83" s="100">
        <v>36</v>
      </c>
      <c r="CC83" s="100">
        <v>30974.399999999998</v>
      </c>
      <c r="CD83" s="100">
        <v>55</v>
      </c>
      <c r="CE83" s="100">
        <v>47322</v>
      </c>
      <c r="CF83" s="100">
        <v>5</v>
      </c>
      <c r="CG83" s="100">
        <v>4302</v>
      </c>
      <c r="CH83" s="100">
        <v>6</v>
      </c>
      <c r="CI83" s="100">
        <v>5162.3999999999996</v>
      </c>
      <c r="CJ83" s="100">
        <v>6</v>
      </c>
      <c r="CK83" s="100">
        <v>5162.3999999999996</v>
      </c>
      <c r="CL83" s="100">
        <v>8</v>
      </c>
      <c r="CM83" s="100">
        <v>6883.2</v>
      </c>
      <c r="CN83" s="100">
        <v>7</v>
      </c>
      <c r="CO83" s="100">
        <v>6022.8</v>
      </c>
      <c r="CP83" s="100">
        <v>6</v>
      </c>
      <c r="CQ83" s="100">
        <v>5162.3999999999996</v>
      </c>
      <c r="CR83" s="100">
        <v>9</v>
      </c>
      <c r="CS83" s="100">
        <v>7743.5999999999995</v>
      </c>
      <c r="CT83" s="100">
        <v>5</v>
      </c>
      <c r="CU83" s="100">
        <v>4302</v>
      </c>
    </row>
    <row r="84" spans="2:99">
      <c r="C84" s="99" t="s">
        <v>250</v>
      </c>
      <c r="D84" s="100">
        <v>0</v>
      </c>
      <c r="E84" s="100">
        <v>0</v>
      </c>
      <c r="F84" s="100">
        <v>51</v>
      </c>
      <c r="G84" s="100">
        <v>39841.199999999997</v>
      </c>
      <c r="H84" s="100">
        <v>41</v>
      </c>
      <c r="I84" s="100">
        <v>32029.199999999997</v>
      </c>
      <c r="J84" s="100">
        <v>69</v>
      </c>
      <c r="K84" s="100">
        <v>53902.799999999996</v>
      </c>
      <c r="L84" s="100">
        <v>46</v>
      </c>
      <c r="M84" s="100">
        <v>35935.199999999997</v>
      </c>
      <c r="N84" s="100">
        <v>37</v>
      </c>
      <c r="O84" s="100">
        <v>28904.399999999998</v>
      </c>
      <c r="P84" s="100">
        <v>42</v>
      </c>
      <c r="Q84" s="100">
        <v>32810.399999999994</v>
      </c>
      <c r="R84" s="100">
        <v>36</v>
      </c>
      <c r="S84" s="100">
        <v>28123.199999999997</v>
      </c>
      <c r="T84" s="100">
        <v>10</v>
      </c>
      <c r="U84" s="100">
        <v>7811.9999999999991</v>
      </c>
      <c r="V84" s="100">
        <v>6</v>
      </c>
      <c r="W84" s="100">
        <v>4687.2</v>
      </c>
      <c r="X84" s="100">
        <v>8</v>
      </c>
      <c r="Y84" s="100">
        <v>6249.5999999999995</v>
      </c>
      <c r="Z84" s="100">
        <v>8</v>
      </c>
      <c r="AA84" s="100">
        <v>6249.5999999999995</v>
      </c>
      <c r="AB84" s="100">
        <v>8</v>
      </c>
      <c r="AC84" s="100">
        <v>6249.5999999999995</v>
      </c>
      <c r="AD84" s="100">
        <v>11</v>
      </c>
      <c r="AE84" s="100">
        <v>8593.1999999999989</v>
      </c>
      <c r="AF84" s="100">
        <v>9</v>
      </c>
      <c r="AG84" s="100">
        <v>7030.7999999999993</v>
      </c>
      <c r="AH84" s="100">
        <v>7</v>
      </c>
      <c r="AI84" s="100">
        <v>5468.4</v>
      </c>
      <c r="AJ84" s="100">
        <v>5</v>
      </c>
      <c r="AK84" s="100">
        <v>3905.9999999999995</v>
      </c>
      <c r="AL84" s="100">
        <v>6</v>
      </c>
      <c r="AM84" s="100">
        <v>4687.2</v>
      </c>
      <c r="AN84" s="100">
        <v>4</v>
      </c>
      <c r="AO84" s="100">
        <v>3124.7999999999997</v>
      </c>
      <c r="AP84" s="100">
        <v>7</v>
      </c>
      <c r="AQ84" s="100">
        <v>5468.4</v>
      </c>
      <c r="AR84" s="100">
        <v>32</v>
      </c>
      <c r="AS84" s="100">
        <v>24998.399999999998</v>
      </c>
      <c r="AT84" s="100">
        <v>48</v>
      </c>
      <c r="AU84" s="100">
        <v>37497.599999999999</v>
      </c>
      <c r="AV84" s="100">
        <v>51</v>
      </c>
      <c r="AW84" s="100">
        <v>39841.199999999997</v>
      </c>
      <c r="AX84" s="100">
        <v>30</v>
      </c>
      <c r="AY84" s="100">
        <v>23435.999999999996</v>
      </c>
      <c r="AZ84" s="100">
        <v>5</v>
      </c>
      <c r="BA84" s="100">
        <v>3905.9999999999995</v>
      </c>
      <c r="BB84" s="100">
        <v>6</v>
      </c>
      <c r="BC84" s="100">
        <v>4687.2</v>
      </c>
      <c r="BD84" s="100">
        <v>9</v>
      </c>
      <c r="BE84" s="100">
        <v>7030.7999999999993</v>
      </c>
      <c r="BF84" s="100">
        <v>9</v>
      </c>
      <c r="BG84" s="100">
        <v>7030.7999999999993</v>
      </c>
      <c r="BH84" s="100">
        <v>6</v>
      </c>
      <c r="BI84" s="100">
        <v>4687.2</v>
      </c>
      <c r="BJ84" s="100">
        <v>7</v>
      </c>
      <c r="BK84" s="100">
        <v>5468.4</v>
      </c>
      <c r="BL84" s="100">
        <v>6</v>
      </c>
      <c r="BM84" s="100">
        <v>4687.2</v>
      </c>
      <c r="BN84" s="100">
        <v>6</v>
      </c>
      <c r="BO84" s="100">
        <v>4687.2</v>
      </c>
      <c r="BP84" s="100">
        <v>9</v>
      </c>
      <c r="BQ84" s="100">
        <v>7030.7999999999993</v>
      </c>
      <c r="BR84" s="100">
        <v>9</v>
      </c>
      <c r="BS84" s="100">
        <v>7030.7999999999993</v>
      </c>
      <c r="BT84" s="100">
        <v>9</v>
      </c>
      <c r="BU84" s="100">
        <v>7030.7999999999993</v>
      </c>
      <c r="BV84" s="100">
        <v>7</v>
      </c>
      <c r="BW84" s="100">
        <v>5468.4</v>
      </c>
      <c r="BX84" s="100">
        <v>44</v>
      </c>
      <c r="BY84" s="100">
        <v>34372.799999999996</v>
      </c>
      <c r="BZ84" s="100">
        <v>49</v>
      </c>
      <c r="CA84" s="100">
        <v>38278.799999999996</v>
      </c>
      <c r="CB84" s="100">
        <v>36</v>
      </c>
      <c r="CC84" s="100">
        <v>28123.199999999997</v>
      </c>
      <c r="CD84" s="100">
        <v>55</v>
      </c>
      <c r="CE84" s="100">
        <v>42965.999999999993</v>
      </c>
      <c r="CF84" s="100">
        <v>6</v>
      </c>
      <c r="CG84" s="100">
        <v>4687.2</v>
      </c>
      <c r="CH84" s="100">
        <v>6</v>
      </c>
      <c r="CI84" s="100">
        <v>4687.2</v>
      </c>
      <c r="CJ84" s="100">
        <v>6</v>
      </c>
      <c r="CK84" s="100">
        <v>4687.2</v>
      </c>
      <c r="CL84" s="100">
        <v>8</v>
      </c>
      <c r="CM84" s="100">
        <v>6249.5999999999995</v>
      </c>
      <c r="CN84" s="100">
        <v>8</v>
      </c>
      <c r="CO84" s="100">
        <v>6249.5999999999995</v>
      </c>
      <c r="CP84" s="100">
        <v>6</v>
      </c>
      <c r="CQ84" s="100">
        <v>4687.2</v>
      </c>
      <c r="CR84" s="100">
        <v>9</v>
      </c>
      <c r="CS84" s="100">
        <v>7030.7999999999993</v>
      </c>
      <c r="CT84" s="100">
        <v>5</v>
      </c>
      <c r="CU84" s="100">
        <v>3905.9999999999995</v>
      </c>
    </row>
    <row r="85" spans="2:99">
      <c r="C85" s="99" t="s">
        <v>251</v>
      </c>
      <c r="D85" s="100">
        <v>0</v>
      </c>
      <c r="E85" s="100">
        <v>0</v>
      </c>
      <c r="F85" s="100">
        <v>50</v>
      </c>
      <c r="G85" s="100">
        <v>7500</v>
      </c>
      <c r="H85" s="100">
        <v>48</v>
      </c>
      <c r="I85" s="100">
        <v>7200</v>
      </c>
      <c r="J85" s="100">
        <v>77</v>
      </c>
      <c r="K85" s="100">
        <v>11550</v>
      </c>
      <c r="L85" s="100">
        <v>49</v>
      </c>
      <c r="M85" s="100">
        <v>7350</v>
      </c>
      <c r="N85" s="100">
        <v>43</v>
      </c>
      <c r="O85" s="100">
        <v>6450</v>
      </c>
      <c r="P85" s="100">
        <v>44</v>
      </c>
      <c r="Q85" s="100">
        <v>6600</v>
      </c>
      <c r="R85" s="100">
        <v>45</v>
      </c>
      <c r="S85" s="100">
        <v>6750</v>
      </c>
      <c r="T85" s="100">
        <v>10</v>
      </c>
      <c r="U85" s="100">
        <v>1500</v>
      </c>
      <c r="V85" s="100">
        <v>7</v>
      </c>
      <c r="W85" s="100">
        <v>1050</v>
      </c>
      <c r="X85" s="100">
        <v>8</v>
      </c>
      <c r="Y85" s="100">
        <v>1200</v>
      </c>
      <c r="Z85" s="100">
        <v>7</v>
      </c>
      <c r="AA85" s="100">
        <v>1050</v>
      </c>
      <c r="AB85" s="100">
        <v>8</v>
      </c>
      <c r="AC85" s="100">
        <v>1200</v>
      </c>
      <c r="AD85" s="100">
        <v>12</v>
      </c>
      <c r="AE85" s="100">
        <v>1800</v>
      </c>
      <c r="AF85" s="100">
        <v>10</v>
      </c>
      <c r="AG85" s="100">
        <v>1500</v>
      </c>
      <c r="AH85" s="100">
        <v>8</v>
      </c>
      <c r="AI85" s="100">
        <v>1200</v>
      </c>
      <c r="AJ85" s="100">
        <v>6</v>
      </c>
      <c r="AK85" s="100">
        <v>900</v>
      </c>
      <c r="AL85" s="100">
        <v>6</v>
      </c>
      <c r="AM85" s="100">
        <v>900</v>
      </c>
      <c r="AN85" s="100">
        <v>5</v>
      </c>
      <c r="AO85" s="100">
        <v>750</v>
      </c>
      <c r="AP85" s="100">
        <v>7</v>
      </c>
      <c r="AQ85" s="100">
        <v>1050</v>
      </c>
      <c r="AR85" s="100">
        <v>36</v>
      </c>
      <c r="AS85" s="100">
        <v>5400</v>
      </c>
      <c r="AT85" s="100">
        <v>60</v>
      </c>
      <c r="AU85" s="100">
        <v>9000</v>
      </c>
      <c r="AV85" s="100">
        <v>50</v>
      </c>
      <c r="AW85" s="100">
        <v>7500</v>
      </c>
      <c r="AX85" s="100">
        <v>34</v>
      </c>
      <c r="AY85" s="100">
        <v>5100</v>
      </c>
      <c r="AZ85" s="100">
        <v>5</v>
      </c>
      <c r="BA85" s="100">
        <v>750</v>
      </c>
      <c r="BB85" s="100">
        <v>7</v>
      </c>
      <c r="BC85" s="100">
        <v>1050</v>
      </c>
      <c r="BD85" s="100">
        <v>9</v>
      </c>
      <c r="BE85" s="100">
        <v>1350</v>
      </c>
      <c r="BF85" s="100">
        <v>8</v>
      </c>
      <c r="BG85" s="100">
        <v>1200</v>
      </c>
      <c r="BH85" s="100">
        <v>5</v>
      </c>
      <c r="BI85" s="100">
        <v>750</v>
      </c>
      <c r="BJ85" s="100">
        <v>7</v>
      </c>
      <c r="BK85" s="100">
        <v>1050</v>
      </c>
      <c r="BL85" s="100">
        <v>6</v>
      </c>
      <c r="BM85" s="100">
        <v>900</v>
      </c>
      <c r="BN85" s="100">
        <v>6</v>
      </c>
      <c r="BO85" s="100">
        <v>900</v>
      </c>
      <c r="BP85" s="100">
        <v>10</v>
      </c>
      <c r="BQ85" s="100">
        <v>1500</v>
      </c>
      <c r="BR85" s="100">
        <v>9</v>
      </c>
      <c r="BS85" s="100">
        <v>1350</v>
      </c>
      <c r="BT85" s="100">
        <v>11</v>
      </c>
      <c r="BU85" s="100">
        <v>1650</v>
      </c>
      <c r="BV85" s="100">
        <v>8</v>
      </c>
      <c r="BW85" s="100">
        <v>1200</v>
      </c>
      <c r="BX85" s="100">
        <v>57</v>
      </c>
      <c r="BY85" s="100">
        <v>8550</v>
      </c>
      <c r="BZ85" s="100">
        <v>55</v>
      </c>
      <c r="CA85" s="100">
        <v>8250</v>
      </c>
      <c r="CB85" s="100">
        <v>38</v>
      </c>
      <c r="CC85" s="100">
        <v>5700</v>
      </c>
      <c r="CD85" s="100">
        <v>61</v>
      </c>
      <c r="CE85" s="100">
        <v>9150</v>
      </c>
      <c r="CF85" s="100">
        <v>6</v>
      </c>
      <c r="CG85" s="100">
        <v>900</v>
      </c>
      <c r="CH85" s="100">
        <v>7</v>
      </c>
      <c r="CI85" s="100">
        <v>1050</v>
      </c>
      <c r="CJ85" s="100">
        <v>6</v>
      </c>
      <c r="CK85" s="100">
        <v>900</v>
      </c>
      <c r="CL85" s="100">
        <v>9</v>
      </c>
      <c r="CM85" s="100">
        <v>1350</v>
      </c>
      <c r="CN85" s="100">
        <v>8</v>
      </c>
      <c r="CO85" s="100">
        <v>1200</v>
      </c>
      <c r="CP85" s="100">
        <v>7</v>
      </c>
      <c r="CQ85" s="100">
        <v>1050</v>
      </c>
      <c r="CR85" s="100">
        <v>8</v>
      </c>
      <c r="CS85" s="100">
        <v>1200</v>
      </c>
      <c r="CT85" s="100">
        <v>5</v>
      </c>
      <c r="CU85" s="100">
        <v>750</v>
      </c>
    </row>
    <row r="86" spans="2:99">
      <c r="C86" s="99" t="s">
        <v>252</v>
      </c>
      <c r="D86" s="100">
        <v>0</v>
      </c>
      <c r="E86" s="100">
        <v>0</v>
      </c>
      <c r="F86" s="100">
        <v>47</v>
      </c>
      <c r="G86" s="100">
        <v>25380</v>
      </c>
      <c r="H86" s="100">
        <v>46</v>
      </c>
      <c r="I86" s="100">
        <v>24840</v>
      </c>
      <c r="J86" s="100">
        <v>67</v>
      </c>
      <c r="K86" s="100">
        <v>36180</v>
      </c>
      <c r="L86" s="100">
        <v>43</v>
      </c>
      <c r="M86" s="100">
        <v>23220</v>
      </c>
      <c r="N86" s="100">
        <v>39</v>
      </c>
      <c r="O86" s="100">
        <v>21060</v>
      </c>
      <c r="P86" s="100">
        <v>40</v>
      </c>
      <c r="Q86" s="100">
        <v>21600</v>
      </c>
      <c r="R86" s="100">
        <v>41</v>
      </c>
      <c r="S86" s="100">
        <v>22140</v>
      </c>
      <c r="T86" s="100">
        <v>9</v>
      </c>
      <c r="U86" s="100">
        <v>4860</v>
      </c>
      <c r="V86" s="100">
        <v>6</v>
      </c>
      <c r="W86" s="100">
        <v>3240</v>
      </c>
      <c r="X86" s="100">
        <v>8</v>
      </c>
      <c r="Y86" s="100">
        <v>4320</v>
      </c>
      <c r="Z86" s="100">
        <v>7</v>
      </c>
      <c r="AA86" s="100">
        <v>3780</v>
      </c>
      <c r="AB86" s="100">
        <v>8</v>
      </c>
      <c r="AC86" s="100">
        <v>4320</v>
      </c>
      <c r="AD86" s="100">
        <v>11</v>
      </c>
      <c r="AE86" s="100">
        <v>5940</v>
      </c>
      <c r="AF86" s="100">
        <v>9</v>
      </c>
      <c r="AG86" s="100">
        <v>4860</v>
      </c>
      <c r="AH86" s="100">
        <v>8</v>
      </c>
      <c r="AI86" s="100">
        <v>4320</v>
      </c>
      <c r="AJ86" s="100">
        <v>6</v>
      </c>
      <c r="AK86" s="100">
        <v>3240</v>
      </c>
      <c r="AL86" s="100">
        <v>7</v>
      </c>
      <c r="AM86" s="100">
        <v>3780</v>
      </c>
      <c r="AN86" s="100">
        <v>5</v>
      </c>
      <c r="AO86" s="100">
        <v>2700</v>
      </c>
      <c r="AP86" s="100">
        <v>7</v>
      </c>
      <c r="AQ86" s="100">
        <v>3780</v>
      </c>
      <c r="AR86" s="100">
        <v>38</v>
      </c>
      <c r="AS86" s="100">
        <v>20520</v>
      </c>
      <c r="AT86" s="100">
        <v>49</v>
      </c>
      <c r="AU86" s="100">
        <v>26460</v>
      </c>
      <c r="AV86" s="100">
        <v>51</v>
      </c>
      <c r="AW86" s="100">
        <v>27540</v>
      </c>
      <c r="AX86" s="100">
        <v>33</v>
      </c>
      <c r="AY86" s="100">
        <v>17820</v>
      </c>
      <c r="AZ86" s="100">
        <v>4</v>
      </c>
      <c r="BA86" s="100">
        <v>2160</v>
      </c>
      <c r="BB86" s="100">
        <v>6</v>
      </c>
      <c r="BC86" s="100">
        <v>3240</v>
      </c>
      <c r="BD86" s="100">
        <v>8</v>
      </c>
      <c r="BE86" s="100">
        <v>4320</v>
      </c>
      <c r="BF86" s="100">
        <v>8</v>
      </c>
      <c r="BG86" s="100">
        <v>4320</v>
      </c>
      <c r="BH86" s="100">
        <v>6</v>
      </c>
      <c r="BI86" s="100">
        <v>3240</v>
      </c>
      <c r="BJ86" s="100">
        <v>6</v>
      </c>
      <c r="BK86" s="100">
        <v>3240</v>
      </c>
      <c r="BL86" s="100">
        <v>6</v>
      </c>
      <c r="BM86" s="100">
        <v>3240</v>
      </c>
      <c r="BN86" s="100">
        <v>7</v>
      </c>
      <c r="BO86" s="100">
        <v>3780</v>
      </c>
      <c r="BP86" s="100">
        <v>9</v>
      </c>
      <c r="BQ86" s="100">
        <v>4860</v>
      </c>
      <c r="BR86" s="100">
        <v>9</v>
      </c>
      <c r="BS86" s="100">
        <v>4860</v>
      </c>
      <c r="BT86" s="100">
        <v>9</v>
      </c>
      <c r="BU86" s="100">
        <v>4860</v>
      </c>
      <c r="BV86" s="100">
        <v>7</v>
      </c>
      <c r="BW86" s="100">
        <v>3780</v>
      </c>
      <c r="BX86" s="100">
        <v>49</v>
      </c>
      <c r="BY86" s="100">
        <v>26460</v>
      </c>
      <c r="BZ86" s="100">
        <v>47</v>
      </c>
      <c r="CA86" s="100">
        <v>25380</v>
      </c>
      <c r="CB86" s="100">
        <v>37</v>
      </c>
      <c r="CC86" s="100">
        <v>19980</v>
      </c>
      <c r="CD86" s="100">
        <v>66</v>
      </c>
      <c r="CE86" s="100">
        <v>35640</v>
      </c>
      <c r="CF86" s="100">
        <v>5</v>
      </c>
      <c r="CG86" s="100">
        <v>2700</v>
      </c>
      <c r="CH86" s="100">
        <v>6</v>
      </c>
      <c r="CI86" s="100">
        <v>3240</v>
      </c>
      <c r="CJ86" s="100">
        <v>7</v>
      </c>
      <c r="CK86" s="100">
        <v>3780</v>
      </c>
      <c r="CL86" s="100">
        <v>9</v>
      </c>
      <c r="CM86" s="100">
        <v>4860</v>
      </c>
      <c r="CN86" s="100">
        <v>8</v>
      </c>
      <c r="CO86" s="100">
        <v>4320</v>
      </c>
      <c r="CP86" s="100">
        <v>6</v>
      </c>
      <c r="CQ86" s="100">
        <v>3240</v>
      </c>
      <c r="CR86" s="100">
        <v>8</v>
      </c>
      <c r="CS86" s="100">
        <v>4320</v>
      </c>
      <c r="CT86" s="100">
        <v>5</v>
      </c>
      <c r="CU86" s="100">
        <v>2700</v>
      </c>
    </row>
    <row r="87" spans="2:99">
      <c r="B87" s="99" t="s">
        <v>131</v>
      </c>
      <c r="C87" s="99" t="s">
        <v>253</v>
      </c>
      <c r="D87" s="100">
        <v>0</v>
      </c>
      <c r="E87" s="100">
        <v>0</v>
      </c>
      <c r="F87" s="100">
        <v>8</v>
      </c>
      <c r="G87" s="100">
        <v>15638.4</v>
      </c>
      <c r="H87" s="100">
        <v>14</v>
      </c>
      <c r="I87" s="100">
        <v>27367.200000000001</v>
      </c>
      <c r="J87" s="100">
        <v>12</v>
      </c>
      <c r="K87" s="100">
        <v>23457.599999999999</v>
      </c>
      <c r="L87" s="100">
        <v>8</v>
      </c>
      <c r="M87" s="100">
        <v>15638.4</v>
      </c>
      <c r="N87" s="100">
        <v>7</v>
      </c>
      <c r="O87" s="100">
        <v>13683.6</v>
      </c>
      <c r="P87" s="100">
        <v>8</v>
      </c>
      <c r="Q87" s="100">
        <v>15638.4</v>
      </c>
      <c r="R87" s="100">
        <v>5</v>
      </c>
      <c r="S87" s="100">
        <v>9774</v>
      </c>
      <c r="T87" s="100">
        <v>22</v>
      </c>
      <c r="U87" s="100">
        <v>43005.599999999999</v>
      </c>
      <c r="V87" s="100">
        <v>26</v>
      </c>
      <c r="W87" s="100">
        <v>50824.799999999996</v>
      </c>
      <c r="X87" s="100">
        <v>26</v>
      </c>
      <c r="Y87" s="100">
        <v>50824.799999999996</v>
      </c>
      <c r="Z87" s="100">
        <v>25</v>
      </c>
      <c r="AA87" s="100">
        <v>48870</v>
      </c>
      <c r="AB87" s="100">
        <v>28</v>
      </c>
      <c r="AC87" s="100">
        <v>54734.400000000001</v>
      </c>
      <c r="AD87" s="100">
        <v>30</v>
      </c>
      <c r="AE87" s="100">
        <v>58644</v>
      </c>
      <c r="AF87" s="100">
        <v>46</v>
      </c>
      <c r="AG87" s="100">
        <v>89920.8</v>
      </c>
      <c r="AH87" s="100">
        <v>38</v>
      </c>
      <c r="AI87" s="100">
        <v>74282.399999999994</v>
      </c>
      <c r="AJ87" s="100">
        <v>8</v>
      </c>
      <c r="AK87" s="100">
        <v>15638.4</v>
      </c>
      <c r="AL87" s="100">
        <v>6</v>
      </c>
      <c r="AM87" s="100">
        <v>11728.8</v>
      </c>
      <c r="AN87" s="100">
        <v>5</v>
      </c>
      <c r="AO87" s="100">
        <v>9774</v>
      </c>
      <c r="AP87" s="100">
        <v>6</v>
      </c>
      <c r="AQ87" s="100">
        <v>11728.8</v>
      </c>
      <c r="AR87" s="100">
        <v>8</v>
      </c>
      <c r="AS87" s="100">
        <v>15638.4</v>
      </c>
      <c r="AT87" s="100">
        <v>10</v>
      </c>
      <c r="AU87" s="100">
        <v>19548</v>
      </c>
      <c r="AV87" s="100">
        <v>13</v>
      </c>
      <c r="AW87" s="100">
        <v>25412.399999999998</v>
      </c>
      <c r="AX87" s="100">
        <v>9</v>
      </c>
      <c r="AY87" s="100">
        <v>17593.2</v>
      </c>
      <c r="AZ87" s="100">
        <v>7</v>
      </c>
      <c r="BA87" s="100">
        <v>13683.6</v>
      </c>
      <c r="BB87" s="100">
        <v>8</v>
      </c>
      <c r="BC87" s="100">
        <v>15638.4</v>
      </c>
      <c r="BD87" s="100">
        <v>4</v>
      </c>
      <c r="BE87" s="100">
        <v>7819.2</v>
      </c>
      <c r="BF87" s="100">
        <v>5</v>
      </c>
      <c r="BG87" s="100">
        <v>9774</v>
      </c>
      <c r="BH87" s="100">
        <v>55</v>
      </c>
      <c r="BI87" s="100">
        <v>107514</v>
      </c>
      <c r="BJ87" s="100">
        <v>40</v>
      </c>
      <c r="BK87" s="100">
        <v>78192</v>
      </c>
      <c r="BL87" s="100">
        <v>47</v>
      </c>
      <c r="BM87" s="100">
        <v>91875.599999999991</v>
      </c>
      <c r="BN87" s="100">
        <v>74</v>
      </c>
      <c r="BO87" s="100">
        <v>144655.19999999998</v>
      </c>
      <c r="BP87" s="100">
        <v>14</v>
      </c>
      <c r="BQ87" s="100">
        <v>27367.200000000001</v>
      </c>
      <c r="BR87" s="100">
        <v>19</v>
      </c>
      <c r="BS87" s="100">
        <v>37141.199999999997</v>
      </c>
      <c r="BT87" s="100">
        <v>15</v>
      </c>
      <c r="BU87" s="100">
        <v>29322</v>
      </c>
      <c r="BV87" s="100">
        <v>18</v>
      </c>
      <c r="BW87" s="100">
        <v>35186.400000000001</v>
      </c>
      <c r="BX87" s="100">
        <v>16</v>
      </c>
      <c r="BY87" s="100">
        <v>31276.799999999999</v>
      </c>
      <c r="BZ87" s="100">
        <v>13</v>
      </c>
      <c r="CA87" s="100">
        <v>25412.399999999998</v>
      </c>
      <c r="CB87" s="100">
        <v>19</v>
      </c>
      <c r="CC87" s="100">
        <v>37141.199999999997</v>
      </c>
      <c r="CD87" s="100">
        <v>22</v>
      </c>
      <c r="CE87" s="100">
        <v>43005.599999999999</v>
      </c>
      <c r="CF87" s="100">
        <v>5</v>
      </c>
      <c r="CG87" s="100">
        <v>9774</v>
      </c>
      <c r="CH87" s="100">
        <v>7</v>
      </c>
      <c r="CI87" s="100">
        <v>13683.6</v>
      </c>
      <c r="CJ87" s="100">
        <v>5</v>
      </c>
      <c r="CK87" s="100">
        <v>9774</v>
      </c>
      <c r="CL87" s="100">
        <v>6</v>
      </c>
      <c r="CM87" s="100">
        <v>11728.8</v>
      </c>
      <c r="CN87" s="100">
        <v>13</v>
      </c>
      <c r="CO87" s="100">
        <v>25412.399999999998</v>
      </c>
      <c r="CP87" s="100">
        <v>11</v>
      </c>
      <c r="CQ87" s="100">
        <v>21502.799999999999</v>
      </c>
      <c r="CR87" s="100">
        <v>15</v>
      </c>
      <c r="CS87" s="100">
        <v>29322</v>
      </c>
      <c r="CT87" s="100">
        <v>11</v>
      </c>
      <c r="CU87" s="100">
        <v>21502.799999999999</v>
      </c>
    </row>
    <row r="88" spans="2:99">
      <c r="C88" s="99" t="s">
        <v>254</v>
      </c>
      <c r="D88" s="100">
        <v>0</v>
      </c>
      <c r="E88" s="100">
        <v>0</v>
      </c>
      <c r="F88" s="100">
        <v>9</v>
      </c>
      <c r="G88" s="100">
        <v>17031.599999999999</v>
      </c>
      <c r="H88" s="100">
        <v>13</v>
      </c>
      <c r="I88" s="100">
        <v>24601.199999999997</v>
      </c>
      <c r="J88" s="100">
        <v>11</v>
      </c>
      <c r="K88" s="100">
        <v>20816.399999999998</v>
      </c>
      <c r="L88" s="100">
        <v>8</v>
      </c>
      <c r="M88" s="100">
        <v>15139.199999999999</v>
      </c>
      <c r="N88" s="100">
        <v>7</v>
      </c>
      <c r="O88" s="100">
        <v>13246.8</v>
      </c>
      <c r="P88" s="100">
        <v>8</v>
      </c>
      <c r="Q88" s="100">
        <v>15139.199999999999</v>
      </c>
      <c r="R88" s="100">
        <v>5</v>
      </c>
      <c r="S88" s="100">
        <v>9462</v>
      </c>
      <c r="T88" s="100">
        <v>23</v>
      </c>
      <c r="U88" s="100">
        <v>43525.2</v>
      </c>
      <c r="V88" s="100">
        <v>25</v>
      </c>
      <c r="W88" s="100">
        <v>47310</v>
      </c>
      <c r="X88" s="100">
        <v>25</v>
      </c>
      <c r="Y88" s="100">
        <v>47310</v>
      </c>
      <c r="Z88" s="100">
        <v>27</v>
      </c>
      <c r="AA88" s="100">
        <v>51094.799999999996</v>
      </c>
      <c r="AB88" s="100">
        <v>28</v>
      </c>
      <c r="AC88" s="100">
        <v>52987.199999999997</v>
      </c>
      <c r="AD88" s="100">
        <v>31</v>
      </c>
      <c r="AE88" s="100">
        <v>58664.399999999994</v>
      </c>
      <c r="AF88" s="100">
        <v>49</v>
      </c>
      <c r="AG88" s="100">
        <v>92727.599999999991</v>
      </c>
      <c r="AH88" s="100">
        <v>40</v>
      </c>
      <c r="AI88" s="100">
        <v>75696</v>
      </c>
      <c r="AJ88" s="100">
        <v>7</v>
      </c>
      <c r="AK88" s="100">
        <v>13246.8</v>
      </c>
      <c r="AL88" s="100">
        <v>6</v>
      </c>
      <c r="AM88" s="100">
        <v>11354.4</v>
      </c>
      <c r="AN88" s="100">
        <v>5</v>
      </c>
      <c r="AO88" s="100">
        <v>9462</v>
      </c>
      <c r="AP88" s="100">
        <v>6</v>
      </c>
      <c r="AQ88" s="100">
        <v>11354.4</v>
      </c>
      <c r="AR88" s="100">
        <v>9</v>
      </c>
      <c r="AS88" s="100">
        <v>17031.599999999999</v>
      </c>
      <c r="AT88" s="100">
        <v>8</v>
      </c>
      <c r="AU88" s="100">
        <v>15139.199999999999</v>
      </c>
      <c r="AV88" s="100">
        <v>12</v>
      </c>
      <c r="AW88" s="100">
        <v>22708.799999999999</v>
      </c>
      <c r="AX88" s="100">
        <v>8</v>
      </c>
      <c r="AY88" s="100">
        <v>15139.199999999999</v>
      </c>
      <c r="AZ88" s="100">
        <v>7</v>
      </c>
      <c r="BA88" s="100">
        <v>13246.8</v>
      </c>
      <c r="BB88" s="100">
        <v>8</v>
      </c>
      <c r="BC88" s="100">
        <v>15139.199999999999</v>
      </c>
      <c r="BD88" s="100">
        <v>4</v>
      </c>
      <c r="BE88" s="100">
        <v>7569.5999999999995</v>
      </c>
      <c r="BF88" s="100">
        <v>5</v>
      </c>
      <c r="BG88" s="100">
        <v>9462</v>
      </c>
      <c r="BH88" s="100">
        <v>57</v>
      </c>
      <c r="BI88" s="100">
        <v>107866.79999999999</v>
      </c>
      <c r="BJ88" s="100">
        <v>41</v>
      </c>
      <c r="BK88" s="100">
        <v>77588.399999999994</v>
      </c>
      <c r="BL88" s="100">
        <v>51</v>
      </c>
      <c r="BM88" s="100">
        <v>96512.4</v>
      </c>
      <c r="BN88" s="100">
        <v>65</v>
      </c>
      <c r="BO88" s="100">
        <v>123005.99999999999</v>
      </c>
      <c r="BP88" s="100">
        <v>12</v>
      </c>
      <c r="BQ88" s="100">
        <v>22708.799999999999</v>
      </c>
      <c r="BR88" s="100">
        <v>22</v>
      </c>
      <c r="BS88" s="100">
        <v>41632.799999999996</v>
      </c>
      <c r="BT88" s="100">
        <v>14</v>
      </c>
      <c r="BU88" s="100">
        <v>26493.599999999999</v>
      </c>
      <c r="BV88" s="100">
        <v>19</v>
      </c>
      <c r="BW88" s="100">
        <v>35955.599999999999</v>
      </c>
      <c r="BX88" s="100">
        <v>18</v>
      </c>
      <c r="BY88" s="100">
        <v>34063.199999999997</v>
      </c>
      <c r="BZ88" s="100">
        <v>15</v>
      </c>
      <c r="CA88" s="100">
        <v>28385.999999999996</v>
      </c>
      <c r="CB88" s="100">
        <v>19</v>
      </c>
      <c r="CC88" s="100">
        <v>35955.599999999999</v>
      </c>
      <c r="CD88" s="100">
        <v>22</v>
      </c>
      <c r="CE88" s="100">
        <v>41632.799999999996</v>
      </c>
      <c r="CF88" s="100">
        <v>6</v>
      </c>
      <c r="CG88" s="100">
        <v>11354.4</v>
      </c>
      <c r="CH88" s="100">
        <v>8</v>
      </c>
      <c r="CI88" s="100">
        <v>15139.199999999999</v>
      </c>
      <c r="CJ88" s="100">
        <v>5</v>
      </c>
      <c r="CK88" s="100">
        <v>9462</v>
      </c>
      <c r="CL88" s="100">
        <v>6</v>
      </c>
      <c r="CM88" s="100">
        <v>11354.4</v>
      </c>
      <c r="CN88" s="100">
        <v>15</v>
      </c>
      <c r="CO88" s="100">
        <v>28385.999999999996</v>
      </c>
      <c r="CP88" s="100">
        <v>11</v>
      </c>
      <c r="CQ88" s="100">
        <v>20816.399999999998</v>
      </c>
      <c r="CR88" s="100">
        <v>17</v>
      </c>
      <c r="CS88" s="100">
        <v>32170.799999999999</v>
      </c>
      <c r="CT88" s="100">
        <v>10</v>
      </c>
      <c r="CU88" s="100">
        <v>18924</v>
      </c>
    </row>
    <row r="89" spans="2:99">
      <c r="C89" s="99" t="s">
        <v>255</v>
      </c>
      <c r="D89" s="100">
        <v>0</v>
      </c>
      <c r="E89" s="100">
        <v>0</v>
      </c>
      <c r="F89" s="100">
        <v>8</v>
      </c>
      <c r="G89" s="100">
        <v>19180.8</v>
      </c>
      <c r="H89" s="100">
        <v>11</v>
      </c>
      <c r="I89" s="100">
        <v>26373.599999999999</v>
      </c>
      <c r="J89" s="100">
        <v>10</v>
      </c>
      <c r="K89" s="100">
        <v>23976</v>
      </c>
      <c r="L89" s="100">
        <v>8</v>
      </c>
      <c r="M89" s="100">
        <v>19180.8</v>
      </c>
      <c r="N89" s="100">
        <v>7</v>
      </c>
      <c r="O89" s="100">
        <v>16783.2</v>
      </c>
      <c r="P89" s="100">
        <v>7</v>
      </c>
      <c r="Q89" s="100">
        <v>16783.2</v>
      </c>
      <c r="R89" s="100">
        <v>5</v>
      </c>
      <c r="S89" s="100">
        <v>11988</v>
      </c>
      <c r="T89" s="100">
        <v>23</v>
      </c>
      <c r="U89" s="100">
        <v>55144.799999999996</v>
      </c>
      <c r="V89" s="100">
        <v>28</v>
      </c>
      <c r="W89" s="100">
        <v>67132.800000000003</v>
      </c>
      <c r="X89" s="100">
        <v>24</v>
      </c>
      <c r="Y89" s="100">
        <v>57542.399999999994</v>
      </c>
      <c r="Z89" s="100">
        <v>24</v>
      </c>
      <c r="AA89" s="100">
        <v>57542.399999999994</v>
      </c>
      <c r="AB89" s="100">
        <v>30</v>
      </c>
      <c r="AC89" s="100">
        <v>71928</v>
      </c>
      <c r="AD89" s="100">
        <v>27</v>
      </c>
      <c r="AE89" s="100">
        <v>64735.199999999997</v>
      </c>
      <c r="AF89" s="100">
        <v>40</v>
      </c>
      <c r="AG89" s="100">
        <v>95904</v>
      </c>
      <c r="AH89" s="100">
        <v>36</v>
      </c>
      <c r="AI89" s="100">
        <v>86313.599999999991</v>
      </c>
      <c r="AJ89" s="100">
        <v>8</v>
      </c>
      <c r="AK89" s="100">
        <v>19180.8</v>
      </c>
      <c r="AL89" s="100">
        <v>6</v>
      </c>
      <c r="AM89" s="100">
        <v>14385.599999999999</v>
      </c>
      <c r="AN89" s="100">
        <v>6</v>
      </c>
      <c r="AO89" s="100">
        <v>14385.599999999999</v>
      </c>
      <c r="AP89" s="100">
        <v>6</v>
      </c>
      <c r="AQ89" s="100">
        <v>14385.599999999999</v>
      </c>
      <c r="AR89" s="100">
        <v>8</v>
      </c>
      <c r="AS89" s="100">
        <v>19180.8</v>
      </c>
      <c r="AT89" s="100">
        <v>9</v>
      </c>
      <c r="AU89" s="100">
        <v>21578.399999999998</v>
      </c>
      <c r="AV89" s="100">
        <v>11</v>
      </c>
      <c r="AW89" s="100">
        <v>26373.599999999999</v>
      </c>
      <c r="AX89" s="100">
        <v>9</v>
      </c>
      <c r="AY89" s="100">
        <v>21578.399999999998</v>
      </c>
      <c r="AZ89" s="100">
        <v>7</v>
      </c>
      <c r="BA89" s="100">
        <v>16783.2</v>
      </c>
      <c r="BB89" s="100">
        <v>7</v>
      </c>
      <c r="BC89" s="100">
        <v>16783.2</v>
      </c>
      <c r="BD89" s="100">
        <v>4</v>
      </c>
      <c r="BE89" s="100">
        <v>9590.4</v>
      </c>
      <c r="BF89" s="100">
        <v>5</v>
      </c>
      <c r="BG89" s="100">
        <v>11988</v>
      </c>
      <c r="BH89" s="100">
        <v>54</v>
      </c>
      <c r="BI89" s="100">
        <v>129470.39999999999</v>
      </c>
      <c r="BJ89" s="100">
        <v>44</v>
      </c>
      <c r="BK89" s="100">
        <v>105494.39999999999</v>
      </c>
      <c r="BL89" s="100">
        <v>47</v>
      </c>
      <c r="BM89" s="100">
        <v>112687.2</v>
      </c>
      <c r="BN89" s="100">
        <v>59</v>
      </c>
      <c r="BO89" s="100">
        <v>141458.4</v>
      </c>
      <c r="BP89" s="100">
        <v>12</v>
      </c>
      <c r="BQ89" s="100">
        <v>28771.199999999997</v>
      </c>
      <c r="BR89" s="100">
        <v>19</v>
      </c>
      <c r="BS89" s="100">
        <v>45554.400000000001</v>
      </c>
      <c r="BT89" s="100">
        <v>16</v>
      </c>
      <c r="BU89" s="100">
        <v>38361.599999999999</v>
      </c>
      <c r="BV89" s="100">
        <v>18</v>
      </c>
      <c r="BW89" s="100">
        <v>43156.799999999996</v>
      </c>
      <c r="BX89" s="100">
        <v>18</v>
      </c>
      <c r="BY89" s="100">
        <v>43156.799999999996</v>
      </c>
      <c r="BZ89" s="100">
        <v>14</v>
      </c>
      <c r="CA89" s="100">
        <v>33566.400000000001</v>
      </c>
      <c r="CB89" s="100">
        <v>18</v>
      </c>
      <c r="CC89" s="100">
        <v>43156.799999999996</v>
      </c>
      <c r="CD89" s="100">
        <v>20</v>
      </c>
      <c r="CE89" s="100">
        <v>47952</v>
      </c>
      <c r="CF89" s="100">
        <v>5</v>
      </c>
      <c r="CG89" s="100">
        <v>11988</v>
      </c>
      <c r="CH89" s="100">
        <v>7</v>
      </c>
      <c r="CI89" s="100">
        <v>16783.2</v>
      </c>
      <c r="CJ89" s="100">
        <v>5</v>
      </c>
      <c r="CK89" s="100">
        <v>11988</v>
      </c>
      <c r="CL89" s="100">
        <v>6</v>
      </c>
      <c r="CM89" s="100">
        <v>14385.599999999999</v>
      </c>
      <c r="CN89" s="100">
        <v>15</v>
      </c>
      <c r="CO89" s="100">
        <v>35964</v>
      </c>
      <c r="CP89" s="100">
        <v>10</v>
      </c>
      <c r="CQ89" s="100">
        <v>23976</v>
      </c>
      <c r="CR89" s="100">
        <v>17</v>
      </c>
      <c r="CS89" s="100">
        <v>40759.199999999997</v>
      </c>
      <c r="CT89" s="100">
        <v>10</v>
      </c>
      <c r="CU89" s="100">
        <v>23976</v>
      </c>
    </row>
    <row r="90" spans="2:99">
      <c r="C90" s="99" t="s">
        <v>256</v>
      </c>
      <c r="D90" s="100">
        <v>0</v>
      </c>
      <c r="E90" s="100">
        <v>0</v>
      </c>
      <c r="F90" s="100">
        <v>8</v>
      </c>
      <c r="G90" s="100">
        <v>17577.599999999999</v>
      </c>
      <c r="H90" s="100">
        <v>12</v>
      </c>
      <c r="I90" s="100">
        <v>26366.399999999998</v>
      </c>
      <c r="J90" s="100">
        <v>11</v>
      </c>
      <c r="K90" s="100">
        <v>24169.199999999997</v>
      </c>
      <c r="L90" s="100">
        <v>8</v>
      </c>
      <c r="M90" s="100">
        <v>17577.599999999999</v>
      </c>
      <c r="N90" s="100">
        <v>6</v>
      </c>
      <c r="O90" s="100">
        <v>13183.199999999999</v>
      </c>
      <c r="P90" s="100">
        <v>7</v>
      </c>
      <c r="Q90" s="100">
        <v>15380.399999999998</v>
      </c>
      <c r="R90" s="100">
        <v>5</v>
      </c>
      <c r="S90" s="100">
        <v>10986</v>
      </c>
      <c r="T90" s="100">
        <v>23</v>
      </c>
      <c r="U90" s="100">
        <v>50535.6</v>
      </c>
      <c r="V90" s="100">
        <v>27</v>
      </c>
      <c r="W90" s="100">
        <v>59324.399999999994</v>
      </c>
      <c r="X90" s="100">
        <v>26</v>
      </c>
      <c r="Y90" s="100">
        <v>57127.199999999997</v>
      </c>
      <c r="Z90" s="100">
        <v>24</v>
      </c>
      <c r="AA90" s="100">
        <v>52732.799999999996</v>
      </c>
      <c r="AB90" s="100">
        <v>31</v>
      </c>
      <c r="AC90" s="100">
        <v>68113.2</v>
      </c>
      <c r="AD90" s="100">
        <v>30</v>
      </c>
      <c r="AE90" s="100">
        <v>65916</v>
      </c>
      <c r="AF90" s="100">
        <v>40</v>
      </c>
      <c r="AG90" s="100">
        <v>87888</v>
      </c>
      <c r="AH90" s="100">
        <v>37</v>
      </c>
      <c r="AI90" s="100">
        <v>81296.399999999994</v>
      </c>
      <c r="AJ90" s="100">
        <v>8</v>
      </c>
      <c r="AK90" s="100">
        <v>17577.599999999999</v>
      </c>
      <c r="AL90" s="100">
        <v>6</v>
      </c>
      <c r="AM90" s="100">
        <v>13183.199999999999</v>
      </c>
      <c r="AN90" s="100">
        <v>5</v>
      </c>
      <c r="AO90" s="100">
        <v>10986</v>
      </c>
      <c r="AP90" s="100">
        <v>7</v>
      </c>
      <c r="AQ90" s="100">
        <v>15380.399999999998</v>
      </c>
      <c r="AR90" s="100">
        <v>8</v>
      </c>
      <c r="AS90" s="100">
        <v>17577.599999999999</v>
      </c>
      <c r="AT90" s="100">
        <v>9</v>
      </c>
      <c r="AU90" s="100">
        <v>19774.8</v>
      </c>
      <c r="AV90" s="100">
        <v>12</v>
      </c>
      <c r="AW90" s="100">
        <v>26366.399999999998</v>
      </c>
      <c r="AX90" s="100">
        <v>10</v>
      </c>
      <c r="AY90" s="100">
        <v>21972</v>
      </c>
      <c r="AZ90" s="100">
        <v>6</v>
      </c>
      <c r="BA90" s="100">
        <v>13183.199999999999</v>
      </c>
      <c r="BB90" s="100">
        <v>7</v>
      </c>
      <c r="BC90" s="100">
        <v>15380.399999999998</v>
      </c>
      <c r="BD90" s="100">
        <v>4</v>
      </c>
      <c r="BE90" s="100">
        <v>8788.7999999999993</v>
      </c>
      <c r="BF90" s="100">
        <v>5</v>
      </c>
      <c r="BG90" s="100">
        <v>10986</v>
      </c>
      <c r="BH90" s="100">
        <v>48</v>
      </c>
      <c r="BI90" s="100">
        <v>105465.59999999999</v>
      </c>
      <c r="BJ90" s="100">
        <v>40</v>
      </c>
      <c r="BK90" s="100">
        <v>87888</v>
      </c>
      <c r="BL90" s="100">
        <v>46</v>
      </c>
      <c r="BM90" s="100">
        <v>101071.2</v>
      </c>
      <c r="BN90" s="100">
        <v>63</v>
      </c>
      <c r="BO90" s="100">
        <v>138423.59999999998</v>
      </c>
      <c r="BP90" s="100">
        <v>12</v>
      </c>
      <c r="BQ90" s="100">
        <v>26366.399999999998</v>
      </c>
      <c r="BR90" s="100">
        <v>20</v>
      </c>
      <c r="BS90" s="100">
        <v>43944</v>
      </c>
      <c r="BT90" s="100">
        <v>16</v>
      </c>
      <c r="BU90" s="100">
        <v>35155.199999999997</v>
      </c>
      <c r="BV90" s="100">
        <v>19</v>
      </c>
      <c r="BW90" s="100">
        <v>41746.799999999996</v>
      </c>
      <c r="BX90" s="100">
        <v>16</v>
      </c>
      <c r="BY90" s="100">
        <v>35155.199999999997</v>
      </c>
      <c r="BZ90" s="100">
        <v>12</v>
      </c>
      <c r="CA90" s="100">
        <v>26366.399999999998</v>
      </c>
      <c r="CB90" s="100">
        <v>19</v>
      </c>
      <c r="CC90" s="100">
        <v>41746.799999999996</v>
      </c>
      <c r="CD90" s="100">
        <v>21</v>
      </c>
      <c r="CE90" s="100">
        <v>46141.2</v>
      </c>
      <c r="CF90" s="100">
        <v>5</v>
      </c>
      <c r="CG90" s="100">
        <v>10986</v>
      </c>
      <c r="CH90" s="100">
        <v>7</v>
      </c>
      <c r="CI90" s="100">
        <v>15380.399999999998</v>
      </c>
      <c r="CJ90" s="100">
        <v>6</v>
      </c>
      <c r="CK90" s="100">
        <v>13183.199999999999</v>
      </c>
      <c r="CL90" s="100">
        <v>5</v>
      </c>
      <c r="CM90" s="100">
        <v>10986</v>
      </c>
      <c r="CN90" s="100">
        <v>16</v>
      </c>
      <c r="CO90" s="100">
        <v>35155.199999999997</v>
      </c>
      <c r="CP90" s="100">
        <v>12</v>
      </c>
      <c r="CQ90" s="100">
        <v>26366.399999999998</v>
      </c>
      <c r="CR90" s="100">
        <v>15</v>
      </c>
      <c r="CS90" s="100">
        <v>32958</v>
      </c>
      <c r="CT90" s="100">
        <v>9</v>
      </c>
      <c r="CU90" s="100">
        <v>19774.8</v>
      </c>
    </row>
    <row r="91" spans="2:99">
      <c r="C91" s="99" t="s">
        <v>257</v>
      </c>
      <c r="D91" s="100">
        <v>0</v>
      </c>
      <c r="E91" s="100">
        <v>0</v>
      </c>
      <c r="F91" s="100">
        <v>9</v>
      </c>
      <c r="G91" s="100">
        <v>20671.199999999997</v>
      </c>
      <c r="H91" s="100">
        <v>13</v>
      </c>
      <c r="I91" s="100">
        <v>29858.399999999998</v>
      </c>
      <c r="J91" s="100">
        <v>12</v>
      </c>
      <c r="K91" s="100">
        <v>27561.599999999999</v>
      </c>
      <c r="L91" s="100">
        <v>8</v>
      </c>
      <c r="M91" s="100">
        <v>18374.399999999998</v>
      </c>
      <c r="N91" s="100">
        <v>7</v>
      </c>
      <c r="O91" s="100">
        <v>16077.599999999999</v>
      </c>
      <c r="P91" s="100">
        <v>7</v>
      </c>
      <c r="Q91" s="100">
        <v>16077.599999999999</v>
      </c>
      <c r="R91" s="100">
        <v>4</v>
      </c>
      <c r="S91" s="100">
        <v>9187.1999999999989</v>
      </c>
      <c r="T91" s="100">
        <v>21</v>
      </c>
      <c r="U91" s="100">
        <v>48232.799999999996</v>
      </c>
      <c r="V91" s="100">
        <v>27</v>
      </c>
      <c r="W91" s="100">
        <v>62013.599999999991</v>
      </c>
      <c r="X91" s="100">
        <v>24</v>
      </c>
      <c r="Y91" s="100">
        <v>55123.199999999997</v>
      </c>
      <c r="Z91" s="100">
        <v>25</v>
      </c>
      <c r="AA91" s="100">
        <v>57419.999999999993</v>
      </c>
      <c r="AB91" s="100">
        <v>28</v>
      </c>
      <c r="AC91" s="100">
        <v>64310.399999999994</v>
      </c>
      <c r="AD91" s="100">
        <v>30</v>
      </c>
      <c r="AE91" s="100">
        <v>68903.999999999985</v>
      </c>
      <c r="AF91" s="100">
        <v>43</v>
      </c>
      <c r="AG91" s="100">
        <v>98762.4</v>
      </c>
      <c r="AH91" s="100">
        <v>36</v>
      </c>
      <c r="AI91" s="100">
        <v>82684.799999999988</v>
      </c>
      <c r="AJ91" s="100">
        <v>8</v>
      </c>
      <c r="AK91" s="100">
        <v>18374.399999999998</v>
      </c>
      <c r="AL91" s="100">
        <v>7</v>
      </c>
      <c r="AM91" s="100">
        <v>16077.599999999999</v>
      </c>
      <c r="AN91" s="100">
        <v>6</v>
      </c>
      <c r="AO91" s="100">
        <v>13780.8</v>
      </c>
      <c r="AP91" s="100">
        <v>6</v>
      </c>
      <c r="AQ91" s="100">
        <v>13780.8</v>
      </c>
      <c r="AR91" s="100">
        <v>8</v>
      </c>
      <c r="AS91" s="100">
        <v>18374.399999999998</v>
      </c>
      <c r="AT91" s="100">
        <v>8</v>
      </c>
      <c r="AU91" s="100">
        <v>18374.399999999998</v>
      </c>
      <c r="AV91" s="100">
        <v>13</v>
      </c>
      <c r="AW91" s="100">
        <v>29858.399999999998</v>
      </c>
      <c r="AX91" s="100">
        <v>9</v>
      </c>
      <c r="AY91" s="100">
        <v>20671.199999999997</v>
      </c>
      <c r="AZ91" s="100">
        <v>7</v>
      </c>
      <c r="BA91" s="100">
        <v>16077.599999999999</v>
      </c>
      <c r="BB91" s="100">
        <v>8</v>
      </c>
      <c r="BC91" s="100">
        <v>18374.399999999998</v>
      </c>
      <c r="BD91" s="100">
        <v>4</v>
      </c>
      <c r="BE91" s="100">
        <v>9187.1999999999989</v>
      </c>
      <c r="BF91" s="100">
        <v>5</v>
      </c>
      <c r="BG91" s="100">
        <v>11483.999999999998</v>
      </c>
      <c r="BH91" s="100">
        <v>51</v>
      </c>
      <c r="BI91" s="100">
        <v>117136.79999999999</v>
      </c>
      <c r="BJ91" s="100">
        <v>44</v>
      </c>
      <c r="BK91" s="100">
        <v>101059.19999999998</v>
      </c>
      <c r="BL91" s="100">
        <v>44</v>
      </c>
      <c r="BM91" s="100">
        <v>101059.19999999998</v>
      </c>
      <c r="BN91" s="100">
        <v>66</v>
      </c>
      <c r="BO91" s="100">
        <v>151588.79999999999</v>
      </c>
      <c r="BP91" s="100">
        <v>13</v>
      </c>
      <c r="BQ91" s="100">
        <v>29858.399999999998</v>
      </c>
      <c r="BR91" s="100">
        <v>20</v>
      </c>
      <c r="BS91" s="100">
        <v>45935.999999999993</v>
      </c>
      <c r="BT91" s="100">
        <v>14</v>
      </c>
      <c r="BU91" s="100">
        <v>32155.199999999997</v>
      </c>
      <c r="BV91" s="100">
        <v>18</v>
      </c>
      <c r="BW91" s="100">
        <v>41342.399999999994</v>
      </c>
      <c r="BX91" s="100">
        <v>18</v>
      </c>
      <c r="BY91" s="100">
        <v>41342.399999999994</v>
      </c>
      <c r="BZ91" s="100">
        <v>13</v>
      </c>
      <c r="CA91" s="100">
        <v>29858.399999999998</v>
      </c>
      <c r="CB91" s="100">
        <v>20</v>
      </c>
      <c r="CC91" s="100">
        <v>45935.999999999993</v>
      </c>
      <c r="CD91" s="100">
        <v>21</v>
      </c>
      <c r="CE91" s="100">
        <v>48232.799999999996</v>
      </c>
      <c r="CF91" s="100">
        <v>5</v>
      </c>
      <c r="CG91" s="100">
        <v>11483.999999999998</v>
      </c>
      <c r="CH91" s="100">
        <v>8</v>
      </c>
      <c r="CI91" s="100">
        <v>18374.399999999998</v>
      </c>
      <c r="CJ91" s="100">
        <v>5</v>
      </c>
      <c r="CK91" s="100">
        <v>11483.999999999998</v>
      </c>
      <c r="CL91" s="100">
        <v>5</v>
      </c>
      <c r="CM91" s="100">
        <v>11483.999999999998</v>
      </c>
      <c r="CN91" s="100">
        <v>14</v>
      </c>
      <c r="CO91" s="100">
        <v>32155.199999999997</v>
      </c>
      <c r="CP91" s="100">
        <v>10</v>
      </c>
      <c r="CQ91" s="100">
        <v>22967.999999999996</v>
      </c>
      <c r="CR91" s="100">
        <v>15</v>
      </c>
      <c r="CS91" s="100">
        <v>34451.999999999993</v>
      </c>
      <c r="CT91" s="100">
        <v>9</v>
      </c>
      <c r="CU91" s="100">
        <v>20671.199999999997</v>
      </c>
    </row>
    <row r="92" spans="2:99">
      <c r="C92" s="99" t="s">
        <v>258</v>
      </c>
      <c r="D92" s="100">
        <v>0</v>
      </c>
      <c r="E92" s="100">
        <v>0</v>
      </c>
      <c r="F92" s="100">
        <v>9</v>
      </c>
      <c r="G92" s="100">
        <v>12787.199999999999</v>
      </c>
      <c r="H92" s="100">
        <v>12</v>
      </c>
      <c r="I92" s="100">
        <v>17049.599999999999</v>
      </c>
      <c r="J92" s="100">
        <v>12</v>
      </c>
      <c r="K92" s="100">
        <v>17049.599999999999</v>
      </c>
      <c r="L92" s="100">
        <v>8</v>
      </c>
      <c r="M92" s="100">
        <v>11366.4</v>
      </c>
      <c r="N92" s="100">
        <v>7</v>
      </c>
      <c r="O92" s="100">
        <v>9945.6</v>
      </c>
      <c r="P92" s="100">
        <v>7</v>
      </c>
      <c r="Q92" s="100">
        <v>9945.6</v>
      </c>
      <c r="R92" s="100">
        <v>5</v>
      </c>
      <c r="S92" s="100">
        <v>7104</v>
      </c>
      <c r="T92" s="100">
        <v>26</v>
      </c>
      <c r="U92" s="100">
        <v>36940.799999999996</v>
      </c>
      <c r="V92" s="100">
        <v>27</v>
      </c>
      <c r="W92" s="100">
        <v>38361.599999999999</v>
      </c>
      <c r="X92" s="100">
        <v>27</v>
      </c>
      <c r="Y92" s="100">
        <v>38361.599999999999</v>
      </c>
      <c r="Z92" s="100">
        <v>29</v>
      </c>
      <c r="AA92" s="100">
        <v>41203.199999999997</v>
      </c>
      <c r="AB92" s="100">
        <v>30</v>
      </c>
      <c r="AC92" s="100">
        <v>42624</v>
      </c>
      <c r="AD92" s="100">
        <v>32</v>
      </c>
      <c r="AE92" s="100">
        <v>45465.599999999999</v>
      </c>
      <c r="AF92" s="100">
        <v>50</v>
      </c>
      <c r="AG92" s="100">
        <v>71040</v>
      </c>
      <c r="AH92" s="100">
        <v>37</v>
      </c>
      <c r="AI92" s="100">
        <v>52569.599999999999</v>
      </c>
      <c r="AJ92" s="100">
        <v>8</v>
      </c>
      <c r="AK92" s="100">
        <v>11366.4</v>
      </c>
      <c r="AL92" s="100">
        <v>7</v>
      </c>
      <c r="AM92" s="100">
        <v>9945.6</v>
      </c>
      <c r="AN92" s="100">
        <v>5</v>
      </c>
      <c r="AO92" s="100">
        <v>7104</v>
      </c>
      <c r="AP92" s="100">
        <v>6</v>
      </c>
      <c r="AQ92" s="100">
        <v>8524.7999999999993</v>
      </c>
      <c r="AR92" s="100">
        <v>8</v>
      </c>
      <c r="AS92" s="100">
        <v>11366.4</v>
      </c>
      <c r="AT92" s="100">
        <v>9</v>
      </c>
      <c r="AU92" s="100">
        <v>12787.199999999999</v>
      </c>
      <c r="AV92" s="100">
        <v>12</v>
      </c>
      <c r="AW92" s="100">
        <v>17049.599999999999</v>
      </c>
      <c r="AX92" s="100">
        <v>10</v>
      </c>
      <c r="AY92" s="100">
        <v>14208</v>
      </c>
      <c r="AZ92" s="100">
        <v>7</v>
      </c>
      <c r="BA92" s="100">
        <v>9945.6</v>
      </c>
      <c r="BB92" s="100">
        <v>7</v>
      </c>
      <c r="BC92" s="100">
        <v>9945.6</v>
      </c>
      <c r="BD92" s="100">
        <v>5</v>
      </c>
      <c r="BE92" s="100">
        <v>7104</v>
      </c>
      <c r="BF92" s="100">
        <v>5</v>
      </c>
      <c r="BG92" s="100">
        <v>7104</v>
      </c>
      <c r="BH92" s="100">
        <v>58</v>
      </c>
      <c r="BI92" s="100">
        <v>82406.399999999994</v>
      </c>
      <c r="BJ92" s="100">
        <v>45</v>
      </c>
      <c r="BK92" s="100">
        <v>63936</v>
      </c>
      <c r="BL92" s="100">
        <v>53</v>
      </c>
      <c r="BM92" s="100">
        <v>75302.399999999994</v>
      </c>
      <c r="BN92" s="100">
        <v>83</v>
      </c>
      <c r="BO92" s="100">
        <v>117926.39999999999</v>
      </c>
      <c r="BP92" s="100">
        <v>15</v>
      </c>
      <c r="BQ92" s="100">
        <v>21312</v>
      </c>
      <c r="BR92" s="100">
        <v>22</v>
      </c>
      <c r="BS92" s="100">
        <v>31257.599999999999</v>
      </c>
      <c r="BT92" s="100">
        <v>15</v>
      </c>
      <c r="BU92" s="100">
        <v>21312</v>
      </c>
      <c r="BV92" s="100">
        <v>19</v>
      </c>
      <c r="BW92" s="100">
        <v>26995.200000000001</v>
      </c>
      <c r="BX92" s="100">
        <v>18</v>
      </c>
      <c r="BY92" s="100">
        <v>25574.399999999998</v>
      </c>
      <c r="BZ92" s="100">
        <v>13</v>
      </c>
      <c r="CA92" s="100">
        <v>18470.399999999998</v>
      </c>
      <c r="CB92" s="100">
        <v>20</v>
      </c>
      <c r="CC92" s="100">
        <v>28416</v>
      </c>
      <c r="CD92" s="100">
        <v>26</v>
      </c>
      <c r="CE92" s="100">
        <v>36940.799999999996</v>
      </c>
      <c r="CF92" s="100">
        <v>6</v>
      </c>
      <c r="CG92" s="100">
        <v>8524.7999999999993</v>
      </c>
      <c r="CH92" s="100">
        <v>7</v>
      </c>
      <c r="CI92" s="100">
        <v>9945.6</v>
      </c>
      <c r="CJ92" s="100">
        <v>6</v>
      </c>
      <c r="CK92" s="100">
        <v>8524.7999999999993</v>
      </c>
      <c r="CL92" s="100">
        <v>5</v>
      </c>
      <c r="CM92" s="100">
        <v>7104</v>
      </c>
      <c r="CN92" s="100">
        <v>15</v>
      </c>
      <c r="CO92" s="100">
        <v>21312</v>
      </c>
      <c r="CP92" s="100">
        <v>11</v>
      </c>
      <c r="CQ92" s="100">
        <v>15628.8</v>
      </c>
      <c r="CR92" s="100">
        <v>19</v>
      </c>
      <c r="CS92" s="100">
        <v>26995.200000000001</v>
      </c>
      <c r="CT92" s="100">
        <v>11</v>
      </c>
      <c r="CU92" s="100">
        <v>15628.8</v>
      </c>
    </row>
    <row r="93" spans="2:99">
      <c r="C93" s="99" t="s">
        <v>259</v>
      </c>
      <c r="D93" s="100">
        <v>0</v>
      </c>
      <c r="E93" s="100">
        <v>0</v>
      </c>
      <c r="F93" s="100">
        <v>9</v>
      </c>
      <c r="G93" s="100">
        <v>15951.599999999999</v>
      </c>
      <c r="H93" s="100">
        <v>12</v>
      </c>
      <c r="I93" s="100">
        <v>21268.799999999999</v>
      </c>
      <c r="J93" s="100">
        <v>11</v>
      </c>
      <c r="K93" s="100">
        <v>19496.399999999998</v>
      </c>
      <c r="L93" s="100">
        <v>8</v>
      </c>
      <c r="M93" s="100">
        <v>14179.199999999999</v>
      </c>
      <c r="N93" s="100">
        <v>7</v>
      </c>
      <c r="O93" s="100">
        <v>12406.8</v>
      </c>
      <c r="P93" s="100">
        <v>7</v>
      </c>
      <c r="Q93" s="100">
        <v>12406.8</v>
      </c>
      <c r="R93" s="100">
        <v>5</v>
      </c>
      <c r="S93" s="100">
        <v>8862</v>
      </c>
      <c r="T93" s="100">
        <v>22</v>
      </c>
      <c r="U93" s="100">
        <v>38992.799999999996</v>
      </c>
      <c r="V93" s="100">
        <v>25</v>
      </c>
      <c r="W93" s="100">
        <v>44310</v>
      </c>
      <c r="X93" s="100">
        <v>25</v>
      </c>
      <c r="Y93" s="100">
        <v>44310</v>
      </c>
      <c r="Z93" s="100">
        <v>25</v>
      </c>
      <c r="AA93" s="100">
        <v>44310</v>
      </c>
      <c r="AB93" s="100">
        <v>34</v>
      </c>
      <c r="AC93" s="100">
        <v>60261.599999999999</v>
      </c>
      <c r="AD93" s="100">
        <v>33</v>
      </c>
      <c r="AE93" s="100">
        <v>58489.2</v>
      </c>
      <c r="AF93" s="100">
        <v>49</v>
      </c>
      <c r="AG93" s="100">
        <v>86847.599999999991</v>
      </c>
      <c r="AH93" s="100">
        <v>38</v>
      </c>
      <c r="AI93" s="100">
        <v>67351.199999999997</v>
      </c>
      <c r="AJ93" s="100">
        <v>7</v>
      </c>
      <c r="AK93" s="100">
        <v>12406.8</v>
      </c>
      <c r="AL93" s="100">
        <v>7</v>
      </c>
      <c r="AM93" s="100">
        <v>12406.8</v>
      </c>
      <c r="AN93" s="100">
        <v>5</v>
      </c>
      <c r="AO93" s="100">
        <v>8862</v>
      </c>
      <c r="AP93" s="100">
        <v>7</v>
      </c>
      <c r="AQ93" s="100">
        <v>12406.8</v>
      </c>
      <c r="AR93" s="100">
        <v>7</v>
      </c>
      <c r="AS93" s="100">
        <v>12406.8</v>
      </c>
      <c r="AT93" s="100">
        <v>10</v>
      </c>
      <c r="AU93" s="100">
        <v>17724</v>
      </c>
      <c r="AV93" s="100">
        <v>12</v>
      </c>
      <c r="AW93" s="100">
        <v>21268.799999999999</v>
      </c>
      <c r="AX93" s="100">
        <v>9</v>
      </c>
      <c r="AY93" s="100">
        <v>15951.599999999999</v>
      </c>
      <c r="AZ93" s="100">
        <v>8</v>
      </c>
      <c r="BA93" s="100">
        <v>14179.199999999999</v>
      </c>
      <c r="BB93" s="100">
        <v>7</v>
      </c>
      <c r="BC93" s="100">
        <v>12406.8</v>
      </c>
      <c r="BD93" s="100">
        <v>4</v>
      </c>
      <c r="BE93" s="100">
        <v>7089.5999999999995</v>
      </c>
      <c r="BF93" s="100">
        <v>5</v>
      </c>
      <c r="BG93" s="100">
        <v>8862</v>
      </c>
      <c r="BH93" s="100">
        <v>59</v>
      </c>
      <c r="BI93" s="100">
        <v>104571.59999999999</v>
      </c>
      <c r="BJ93" s="100">
        <v>47</v>
      </c>
      <c r="BK93" s="100">
        <v>83302.799999999988</v>
      </c>
      <c r="BL93" s="100">
        <v>53</v>
      </c>
      <c r="BM93" s="100">
        <v>93937.2</v>
      </c>
      <c r="BN93" s="100">
        <v>74</v>
      </c>
      <c r="BO93" s="100">
        <v>131157.59999999998</v>
      </c>
      <c r="BP93" s="100">
        <v>12</v>
      </c>
      <c r="BQ93" s="100">
        <v>21268.799999999999</v>
      </c>
      <c r="BR93" s="100">
        <v>21</v>
      </c>
      <c r="BS93" s="100">
        <v>37220.399999999994</v>
      </c>
      <c r="BT93" s="100">
        <v>14</v>
      </c>
      <c r="BU93" s="100">
        <v>24813.599999999999</v>
      </c>
      <c r="BV93" s="100">
        <v>19</v>
      </c>
      <c r="BW93" s="100">
        <v>33675.599999999999</v>
      </c>
      <c r="BX93" s="100">
        <v>17</v>
      </c>
      <c r="BY93" s="100">
        <v>30130.799999999999</v>
      </c>
      <c r="BZ93" s="100">
        <v>14</v>
      </c>
      <c r="CA93" s="100">
        <v>24813.599999999999</v>
      </c>
      <c r="CB93" s="100">
        <v>22</v>
      </c>
      <c r="CC93" s="100">
        <v>38992.799999999996</v>
      </c>
      <c r="CD93" s="100">
        <v>21</v>
      </c>
      <c r="CE93" s="100">
        <v>37220.399999999994</v>
      </c>
      <c r="CF93" s="100">
        <v>5</v>
      </c>
      <c r="CG93" s="100">
        <v>8862</v>
      </c>
      <c r="CH93" s="100">
        <v>7</v>
      </c>
      <c r="CI93" s="100">
        <v>12406.8</v>
      </c>
      <c r="CJ93" s="100">
        <v>5</v>
      </c>
      <c r="CK93" s="100">
        <v>8862</v>
      </c>
      <c r="CL93" s="100">
        <v>6</v>
      </c>
      <c r="CM93" s="100">
        <v>10634.4</v>
      </c>
      <c r="CN93" s="100">
        <v>14</v>
      </c>
      <c r="CO93" s="100">
        <v>24813.599999999999</v>
      </c>
      <c r="CP93" s="100">
        <v>11</v>
      </c>
      <c r="CQ93" s="100">
        <v>19496.399999999998</v>
      </c>
      <c r="CR93" s="100">
        <v>16</v>
      </c>
      <c r="CS93" s="100">
        <v>28358.399999999998</v>
      </c>
      <c r="CT93" s="100">
        <v>10</v>
      </c>
      <c r="CU93" s="100">
        <v>17724</v>
      </c>
    </row>
    <row r="94" spans="2:99">
      <c r="C94" s="99" t="s">
        <v>260</v>
      </c>
      <c r="D94" s="100">
        <v>0</v>
      </c>
      <c r="E94" s="100">
        <v>0</v>
      </c>
      <c r="F94" s="100">
        <v>8</v>
      </c>
      <c r="G94" s="100">
        <v>19161.599999999999</v>
      </c>
      <c r="H94" s="100">
        <v>13</v>
      </c>
      <c r="I94" s="100">
        <v>31137.599999999999</v>
      </c>
      <c r="J94" s="100">
        <v>11</v>
      </c>
      <c r="K94" s="100">
        <v>26347.199999999997</v>
      </c>
      <c r="L94" s="100">
        <v>8</v>
      </c>
      <c r="M94" s="100">
        <v>19161.599999999999</v>
      </c>
      <c r="N94" s="100">
        <v>7</v>
      </c>
      <c r="O94" s="100">
        <v>16766.399999999998</v>
      </c>
      <c r="P94" s="100">
        <v>7</v>
      </c>
      <c r="Q94" s="100">
        <v>16766.399999999998</v>
      </c>
      <c r="R94" s="100">
        <v>5</v>
      </c>
      <c r="S94" s="100">
        <v>11976</v>
      </c>
      <c r="T94" s="100">
        <v>22</v>
      </c>
      <c r="U94" s="100">
        <v>52694.399999999994</v>
      </c>
      <c r="V94" s="100">
        <v>27</v>
      </c>
      <c r="W94" s="100">
        <v>64670.399999999994</v>
      </c>
      <c r="X94" s="100">
        <v>24</v>
      </c>
      <c r="Y94" s="100">
        <v>57484.799999999996</v>
      </c>
      <c r="Z94" s="100">
        <v>23</v>
      </c>
      <c r="AA94" s="100">
        <v>55089.599999999999</v>
      </c>
      <c r="AB94" s="100">
        <v>28</v>
      </c>
      <c r="AC94" s="100">
        <v>67065.599999999991</v>
      </c>
      <c r="AD94" s="100">
        <v>30</v>
      </c>
      <c r="AE94" s="100">
        <v>71856</v>
      </c>
      <c r="AF94" s="100">
        <v>38</v>
      </c>
      <c r="AG94" s="100">
        <v>91017.599999999991</v>
      </c>
      <c r="AH94" s="100">
        <v>32</v>
      </c>
      <c r="AI94" s="100">
        <v>76646.399999999994</v>
      </c>
      <c r="AJ94" s="100">
        <v>8</v>
      </c>
      <c r="AK94" s="100">
        <v>19161.599999999999</v>
      </c>
      <c r="AL94" s="100">
        <v>6</v>
      </c>
      <c r="AM94" s="100">
        <v>14371.199999999999</v>
      </c>
      <c r="AN94" s="100">
        <v>5</v>
      </c>
      <c r="AO94" s="100">
        <v>11976</v>
      </c>
      <c r="AP94" s="100">
        <v>6</v>
      </c>
      <c r="AQ94" s="100">
        <v>14371.199999999999</v>
      </c>
      <c r="AR94" s="100">
        <v>8</v>
      </c>
      <c r="AS94" s="100">
        <v>19161.599999999999</v>
      </c>
      <c r="AT94" s="100">
        <v>9</v>
      </c>
      <c r="AU94" s="100">
        <v>21556.799999999999</v>
      </c>
      <c r="AV94" s="100">
        <v>13</v>
      </c>
      <c r="AW94" s="100">
        <v>31137.599999999999</v>
      </c>
      <c r="AX94" s="100">
        <v>9</v>
      </c>
      <c r="AY94" s="100">
        <v>21556.799999999999</v>
      </c>
      <c r="AZ94" s="100">
        <v>7</v>
      </c>
      <c r="BA94" s="100">
        <v>16766.399999999998</v>
      </c>
      <c r="BB94" s="100">
        <v>7</v>
      </c>
      <c r="BC94" s="100">
        <v>16766.399999999998</v>
      </c>
      <c r="BD94" s="100">
        <v>4</v>
      </c>
      <c r="BE94" s="100">
        <v>9580.7999999999993</v>
      </c>
      <c r="BF94" s="100">
        <v>5</v>
      </c>
      <c r="BG94" s="100">
        <v>11976</v>
      </c>
      <c r="BH94" s="100">
        <v>54</v>
      </c>
      <c r="BI94" s="100">
        <v>129340.79999999999</v>
      </c>
      <c r="BJ94" s="100">
        <v>44</v>
      </c>
      <c r="BK94" s="100">
        <v>105388.79999999999</v>
      </c>
      <c r="BL94" s="100">
        <v>51</v>
      </c>
      <c r="BM94" s="100">
        <v>122155.2</v>
      </c>
      <c r="BN94" s="100">
        <v>67</v>
      </c>
      <c r="BO94" s="100">
        <v>160478.39999999999</v>
      </c>
      <c r="BP94" s="100">
        <v>12</v>
      </c>
      <c r="BQ94" s="100">
        <v>28742.399999999998</v>
      </c>
      <c r="BR94" s="100">
        <v>20</v>
      </c>
      <c r="BS94" s="100">
        <v>47904</v>
      </c>
      <c r="BT94" s="100">
        <v>15</v>
      </c>
      <c r="BU94" s="100">
        <v>35928</v>
      </c>
      <c r="BV94" s="100">
        <v>18</v>
      </c>
      <c r="BW94" s="100">
        <v>43113.599999999999</v>
      </c>
      <c r="BX94" s="100">
        <v>15</v>
      </c>
      <c r="BY94" s="100">
        <v>35928</v>
      </c>
      <c r="BZ94" s="100">
        <v>13</v>
      </c>
      <c r="CA94" s="100">
        <v>31137.599999999999</v>
      </c>
      <c r="CB94" s="100">
        <v>19</v>
      </c>
      <c r="CC94" s="100">
        <v>45508.799999999996</v>
      </c>
      <c r="CD94" s="100">
        <v>21</v>
      </c>
      <c r="CE94" s="100">
        <v>50299.199999999997</v>
      </c>
      <c r="CF94" s="100">
        <v>5</v>
      </c>
      <c r="CG94" s="100">
        <v>11976</v>
      </c>
      <c r="CH94" s="100">
        <v>7</v>
      </c>
      <c r="CI94" s="100">
        <v>16766.399999999998</v>
      </c>
      <c r="CJ94" s="100">
        <v>5</v>
      </c>
      <c r="CK94" s="100">
        <v>11976</v>
      </c>
      <c r="CL94" s="100">
        <v>6</v>
      </c>
      <c r="CM94" s="100">
        <v>14371.199999999999</v>
      </c>
      <c r="CN94" s="100">
        <v>15</v>
      </c>
      <c r="CO94" s="100">
        <v>35928</v>
      </c>
      <c r="CP94" s="100">
        <v>11</v>
      </c>
      <c r="CQ94" s="100">
        <v>26347.199999999997</v>
      </c>
      <c r="CR94" s="100">
        <v>18</v>
      </c>
      <c r="CS94" s="100">
        <v>43113.599999999999</v>
      </c>
      <c r="CT94" s="100">
        <v>9</v>
      </c>
      <c r="CU94" s="100">
        <v>21556.799999999999</v>
      </c>
    </row>
    <row r="95" spans="2:99">
      <c r="B95" s="99" t="s">
        <v>132</v>
      </c>
      <c r="C95" s="99" t="s">
        <v>261</v>
      </c>
      <c r="D95" s="100">
        <v>0</v>
      </c>
      <c r="E95" s="100">
        <v>0</v>
      </c>
      <c r="F95" s="100">
        <v>13</v>
      </c>
      <c r="G95" s="100">
        <v>22526.399999999998</v>
      </c>
      <c r="H95" s="100">
        <v>14</v>
      </c>
      <c r="I95" s="100">
        <v>24259.200000000001</v>
      </c>
      <c r="J95" s="100">
        <v>20</v>
      </c>
      <c r="K95" s="100">
        <v>34656</v>
      </c>
      <c r="L95" s="100">
        <v>11</v>
      </c>
      <c r="M95" s="100">
        <v>19060.8</v>
      </c>
      <c r="N95" s="100">
        <v>15</v>
      </c>
      <c r="O95" s="100">
        <v>25992</v>
      </c>
      <c r="P95" s="100">
        <v>13</v>
      </c>
      <c r="Q95" s="100">
        <v>22526.399999999998</v>
      </c>
      <c r="R95" s="100">
        <v>14</v>
      </c>
      <c r="S95" s="100">
        <v>24259.200000000001</v>
      </c>
      <c r="T95" s="100">
        <v>15</v>
      </c>
      <c r="U95" s="100">
        <v>25992</v>
      </c>
      <c r="V95" s="100">
        <v>12</v>
      </c>
      <c r="W95" s="100">
        <v>20793.599999999999</v>
      </c>
      <c r="X95" s="100">
        <v>10</v>
      </c>
      <c r="Y95" s="100">
        <v>17328</v>
      </c>
      <c r="Z95" s="100">
        <v>10</v>
      </c>
      <c r="AA95" s="100">
        <v>17328</v>
      </c>
      <c r="AB95" s="100">
        <v>10</v>
      </c>
      <c r="AC95" s="100">
        <v>17328</v>
      </c>
      <c r="AD95" s="100">
        <v>17</v>
      </c>
      <c r="AE95" s="100">
        <v>29457.599999999999</v>
      </c>
      <c r="AF95" s="100">
        <v>13</v>
      </c>
      <c r="AG95" s="100">
        <v>22526.399999999998</v>
      </c>
      <c r="AH95" s="100">
        <v>13</v>
      </c>
      <c r="AI95" s="100">
        <v>22526.399999999998</v>
      </c>
      <c r="AJ95" s="100">
        <v>47</v>
      </c>
      <c r="AK95" s="100">
        <v>81441.599999999991</v>
      </c>
      <c r="AL95" s="100">
        <v>43</v>
      </c>
      <c r="AM95" s="100">
        <v>74510.399999999994</v>
      </c>
      <c r="AN95" s="100">
        <v>40</v>
      </c>
      <c r="AO95" s="100">
        <v>69312</v>
      </c>
      <c r="AP95" s="100">
        <v>23</v>
      </c>
      <c r="AQ95" s="100">
        <v>39854.400000000001</v>
      </c>
      <c r="AR95" s="100">
        <v>10</v>
      </c>
      <c r="AS95" s="100">
        <v>17328</v>
      </c>
      <c r="AT95" s="100">
        <v>8</v>
      </c>
      <c r="AU95" s="100">
        <v>13862.4</v>
      </c>
      <c r="AV95" s="100">
        <v>11</v>
      </c>
      <c r="AW95" s="100">
        <v>19060.8</v>
      </c>
      <c r="AX95" s="100">
        <v>11</v>
      </c>
      <c r="AY95" s="100">
        <v>19060.8</v>
      </c>
      <c r="AZ95" s="100">
        <v>36</v>
      </c>
      <c r="BA95" s="100">
        <v>62380.799999999996</v>
      </c>
      <c r="BB95" s="100">
        <v>38</v>
      </c>
      <c r="BC95" s="100">
        <v>65846.399999999994</v>
      </c>
      <c r="BD95" s="100">
        <v>31</v>
      </c>
      <c r="BE95" s="100">
        <v>53716.799999999996</v>
      </c>
      <c r="BF95" s="100">
        <v>56</v>
      </c>
      <c r="BG95" s="100">
        <v>97036.800000000003</v>
      </c>
      <c r="BH95" s="100">
        <v>16</v>
      </c>
      <c r="BI95" s="100">
        <v>27724.799999999999</v>
      </c>
      <c r="BJ95" s="100">
        <v>18</v>
      </c>
      <c r="BK95" s="100">
        <v>31190.399999999998</v>
      </c>
      <c r="BL95" s="100">
        <v>17</v>
      </c>
      <c r="BM95" s="100">
        <v>29457.599999999999</v>
      </c>
      <c r="BN95" s="100">
        <v>14</v>
      </c>
      <c r="BO95" s="100">
        <v>24259.200000000001</v>
      </c>
      <c r="BP95" s="100">
        <v>79</v>
      </c>
      <c r="BQ95" s="100">
        <v>136891.19999999998</v>
      </c>
      <c r="BR95" s="100">
        <v>78</v>
      </c>
      <c r="BS95" s="100">
        <v>135158.39999999999</v>
      </c>
      <c r="BT95" s="100">
        <v>69</v>
      </c>
      <c r="BU95" s="100">
        <v>119563.2</v>
      </c>
      <c r="BV95" s="100">
        <v>68</v>
      </c>
      <c r="BW95" s="100">
        <v>117830.39999999999</v>
      </c>
      <c r="BX95" s="100">
        <v>18</v>
      </c>
      <c r="BY95" s="100">
        <v>31190.399999999998</v>
      </c>
      <c r="BZ95" s="100">
        <v>27</v>
      </c>
      <c r="CA95" s="100">
        <v>46785.599999999999</v>
      </c>
      <c r="CB95" s="100">
        <v>20</v>
      </c>
      <c r="CC95" s="100">
        <v>34656</v>
      </c>
      <c r="CD95" s="100">
        <v>20</v>
      </c>
      <c r="CE95" s="100">
        <v>34656</v>
      </c>
      <c r="CF95" s="100">
        <v>37</v>
      </c>
      <c r="CG95" s="100">
        <v>64113.599999999999</v>
      </c>
      <c r="CH95" s="100">
        <v>27</v>
      </c>
      <c r="CI95" s="100">
        <v>46785.599999999999</v>
      </c>
      <c r="CJ95" s="100">
        <v>33</v>
      </c>
      <c r="CK95" s="100">
        <v>57182.400000000001</v>
      </c>
      <c r="CL95" s="100">
        <v>24</v>
      </c>
      <c r="CM95" s="100">
        <v>41587.199999999997</v>
      </c>
      <c r="CN95" s="100">
        <v>11</v>
      </c>
      <c r="CO95" s="100">
        <v>19060.8</v>
      </c>
      <c r="CP95" s="100">
        <v>11</v>
      </c>
      <c r="CQ95" s="100">
        <v>19060.8</v>
      </c>
      <c r="CR95" s="100">
        <v>10</v>
      </c>
      <c r="CS95" s="100">
        <v>17328</v>
      </c>
      <c r="CT95" s="100">
        <v>6</v>
      </c>
      <c r="CU95" s="100">
        <v>10396.799999999999</v>
      </c>
    </row>
    <row r="96" spans="2:99">
      <c r="C96" s="99" t="s">
        <v>262</v>
      </c>
      <c r="D96" s="100">
        <v>0</v>
      </c>
      <c r="E96" s="100">
        <v>0</v>
      </c>
      <c r="F96" s="100">
        <v>14</v>
      </c>
      <c r="G96" s="100">
        <v>11524.8</v>
      </c>
      <c r="H96" s="100">
        <v>15</v>
      </c>
      <c r="I96" s="100">
        <v>12347.999999999998</v>
      </c>
      <c r="J96" s="100">
        <v>22</v>
      </c>
      <c r="K96" s="100">
        <v>18110.399999999998</v>
      </c>
      <c r="L96" s="100">
        <v>12</v>
      </c>
      <c r="M96" s="100">
        <v>9878.4</v>
      </c>
      <c r="N96" s="100">
        <v>14</v>
      </c>
      <c r="O96" s="100">
        <v>11524.8</v>
      </c>
      <c r="P96" s="100">
        <v>14</v>
      </c>
      <c r="Q96" s="100">
        <v>11524.8</v>
      </c>
      <c r="R96" s="100">
        <v>13</v>
      </c>
      <c r="S96" s="100">
        <v>10701.599999999999</v>
      </c>
      <c r="T96" s="100">
        <v>15</v>
      </c>
      <c r="U96" s="100">
        <v>12347.999999999998</v>
      </c>
      <c r="V96" s="100">
        <v>15</v>
      </c>
      <c r="W96" s="100">
        <v>12347.999999999998</v>
      </c>
      <c r="X96" s="100">
        <v>9</v>
      </c>
      <c r="Y96" s="100">
        <v>7408.7999999999993</v>
      </c>
      <c r="Z96" s="100">
        <v>11</v>
      </c>
      <c r="AA96" s="100">
        <v>9055.1999999999989</v>
      </c>
      <c r="AB96" s="100">
        <v>10</v>
      </c>
      <c r="AC96" s="100">
        <v>8232</v>
      </c>
      <c r="AD96" s="100">
        <v>15</v>
      </c>
      <c r="AE96" s="100">
        <v>12347.999999999998</v>
      </c>
      <c r="AF96" s="100">
        <v>15</v>
      </c>
      <c r="AG96" s="100">
        <v>12347.999999999998</v>
      </c>
      <c r="AH96" s="100">
        <v>14</v>
      </c>
      <c r="AI96" s="100">
        <v>11524.8</v>
      </c>
      <c r="AJ96" s="100">
        <v>47</v>
      </c>
      <c r="AK96" s="100">
        <v>38690.399999999994</v>
      </c>
      <c r="AL96" s="100">
        <v>40</v>
      </c>
      <c r="AM96" s="100">
        <v>32928</v>
      </c>
      <c r="AN96" s="100">
        <v>52</v>
      </c>
      <c r="AO96" s="100">
        <v>42806.399999999994</v>
      </c>
      <c r="AP96" s="100">
        <v>25</v>
      </c>
      <c r="AQ96" s="100">
        <v>20580</v>
      </c>
      <c r="AR96" s="100">
        <v>11</v>
      </c>
      <c r="AS96" s="100">
        <v>9055.1999999999989</v>
      </c>
      <c r="AT96" s="100">
        <v>8</v>
      </c>
      <c r="AU96" s="100">
        <v>6585.5999999999995</v>
      </c>
      <c r="AV96" s="100">
        <v>10</v>
      </c>
      <c r="AW96" s="100">
        <v>8232</v>
      </c>
      <c r="AX96" s="100">
        <v>11</v>
      </c>
      <c r="AY96" s="100">
        <v>9055.1999999999989</v>
      </c>
      <c r="AZ96" s="100">
        <v>39</v>
      </c>
      <c r="BA96" s="100">
        <v>32104.799999999996</v>
      </c>
      <c r="BB96" s="100">
        <v>39</v>
      </c>
      <c r="BC96" s="100">
        <v>32104.799999999996</v>
      </c>
      <c r="BD96" s="100">
        <v>38</v>
      </c>
      <c r="BE96" s="100">
        <v>31281.599999999999</v>
      </c>
      <c r="BF96" s="100">
        <v>56</v>
      </c>
      <c r="BG96" s="100">
        <v>46099.199999999997</v>
      </c>
      <c r="BH96" s="100">
        <v>17</v>
      </c>
      <c r="BI96" s="100">
        <v>13994.4</v>
      </c>
      <c r="BJ96" s="100">
        <v>20</v>
      </c>
      <c r="BK96" s="100">
        <v>16464</v>
      </c>
      <c r="BL96" s="100">
        <v>17</v>
      </c>
      <c r="BM96" s="100">
        <v>13994.4</v>
      </c>
      <c r="BN96" s="100">
        <v>13</v>
      </c>
      <c r="BO96" s="100">
        <v>10701.599999999999</v>
      </c>
      <c r="BP96" s="100">
        <v>96</v>
      </c>
      <c r="BQ96" s="100">
        <v>79027.199999999997</v>
      </c>
      <c r="BR96" s="100">
        <v>93</v>
      </c>
      <c r="BS96" s="100">
        <v>76557.599999999991</v>
      </c>
      <c r="BT96" s="100">
        <v>88</v>
      </c>
      <c r="BU96" s="100">
        <v>72441.599999999991</v>
      </c>
      <c r="BV96" s="100">
        <v>88</v>
      </c>
      <c r="BW96" s="100">
        <v>72441.599999999991</v>
      </c>
      <c r="BX96" s="100">
        <v>19</v>
      </c>
      <c r="BY96" s="100">
        <v>15640.8</v>
      </c>
      <c r="BZ96" s="100">
        <v>27</v>
      </c>
      <c r="CA96" s="100">
        <v>22226.399999999998</v>
      </c>
      <c r="CB96" s="100">
        <v>24</v>
      </c>
      <c r="CC96" s="100">
        <v>19756.8</v>
      </c>
      <c r="CD96" s="100">
        <v>22</v>
      </c>
      <c r="CE96" s="100">
        <v>18110.399999999998</v>
      </c>
      <c r="CF96" s="100">
        <v>39</v>
      </c>
      <c r="CG96" s="100">
        <v>32104.799999999996</v>
      </c>
      <c r="CH96" s="100">
        <v>31</v>
      </c>
      <c r="CI96" s="100">
        <v>25519.199999999997</v>
      </c>
      <c r="CJ96" s="100">
        <v>34</v>
      </c>
      <c r="CK96" s="100">
        <v>27988.799999999999</v>
      </c>
      <c r="CL96" s="100">
        <v>24</v>
      </c>
      <c r="CM96" s="100">
        <v>19756.8</v>
      </c>
      <c r="CN96" s="100">
        <v>12</v>
      </c>
      <c r="CO96" s="100">
        <v>9878.4</v>
      </c>
      <c r="CP96" s="100">
        <v>13</v>
      </c>
      <c r="CQ96" s="100">
        <v>10701.599999999999</v>
      </c>
      <c r="CR96" s="100">
        <v>12</v>
      </c>
      <c r="CS96" s="100">
        <v>9878.4</v>
      </c>
      <c r="CT96" s="100">
        <v>8</v>
      </c>
      <c r="CU96" s="100">
        <v>6585.5999999999995</v>
      </c>
    </row>
    <row r="97" spans="2:99">
      <c r="C97" s="99" t="s">
        <v>263</v>
      </c>
      <c r="D97" s="100">
        <v>0</v>
      </c>
      <c r="E97" s="100">
        <v>0</v>
      </c>
      <c r="F97" s="100">
        <v>12</v>
      </c>
      <c r="G97" s="100">
        <v>21945.599999999999</v>
      </c>
      <c r="H97" s="100">
        <v>15</v>
      </c>
      <c r="I97" s="100">
        <v>27432</v>
      </c>
      <c r="J97" s="100">
        <v>22</v>
      </c>
      <c r="K97" s="100">
        <v>40233.599999999999</v>
      </c>
      <c r="L97" s="100">
        <v>12</v>
      </c>
      <c r="M97" s="100">
        <v>21945.599999999999</v>
      </c>
      <c r="N97" s="100">
        <v>15</v>
      </c>
      <c r="O97" s="100">
        <v>27432</v>
      </c>
      <c r="P97" s="100">
        <v>12</v>
      </c>
      <c r="Q97" s="100">
        <v>21945.599999999999</v>
      </c>
      <c r="R97" s="100">
        <v>13</v>
      </c>
      <c r="S97" s="100">
        <v>23774.399999999998</v>
      </c>
      <c r="T97" s="100">
        <v>15</v>
      </c>
      <c r="U97" s="100">
        <v>27432</v>
      </c>
      <c r="V97" s="100">
        <v>13</v>
      </c>
      <c r="W97" s="100">
        <v>23774.399999999998</v>
      </c>
      <c r="X97" s="100">
        <v>9</v>
      </c>
      <c r="Y97" s="100">
        <v>16459.2</v>
      </c>
      <c r="Z97" s="100">
        <v>10</v>
      </c>
      <c r="AA97" s="100">
        <v>18288</v>
      </c>
      <c r="AB97" s="100">
        <v>10</v>
      </c>
      <c r="AC97" s="100">
        <v>18288</v>
      </c>
      <c r="AD97" s="100">
        <v>16</v>
      </c>
      <c r="AE97" s="100">
        <v>29260.799999999999</v>
      </c>
      <c r="AF97" s="100">
        <v>13</v>
      </c>
      <c r="AG97" s="100">
        <v>23774.399999999998</v>
      </c>
      <c r="AH97" s="100">
        <v>13</v>
      </c>
      <c r="AI97" s="100">
        <v>23774.399999999998</v>
      </c>
      <c r="AJ97" s="100">
        <v>43</v>
      </c>
      <c r="AK97" s="100">
        <v>78638.399999999994</v>
      </c>
      <c r="AL97" s="100">
        <v>36</v>
      </c>
      <c r="AM97" s="100">
        <v>65836.800000000003</v>
      </c>
      <c r="AN97" s="100">
        <v>38</v>
      </c>
      <c r="AO97" s="100">
        <v>69494.399999999994</v>
      </c>
      <c r="AP97" s="100">
        <v>26</v>
      </c>
      <c r="AQ97" s="100">
        <v>47548.799999999996</v>
      </c>
      <c r="AR97" s="100">
        <v>9</v>
      </c>
      <c r="AS97" s="100">
        <v>16459.2</v>
      </c>
      <c r="AT97" s="100">
        <v>7</v>
      </c>
      <c r="AU97" s="100">
        <v>12801.6</v>
      </c>
      <c r="AV97" s="100">
        <v>11</v>
      </c>
      <c r="AW97" s="100">
        <v>20116.8</v>
      </c>
      <c r="AX97" s="100">
        <v>11</v>
      </c>
      <c r="AY97" s="100">
        <v>20116.8</v>
      </c>
      <c r="AZ97" s="100">
        <v>39</v>
      </c>
      <c r="BA97" s="100">
        <v>71323.199999999997</v>
      </c>
      <c r="BB97" s="100">
        <v>35</v>
      </c>
      <c r="BC97" s="100">
        <v>64008</v>
      </c>
      <c r="BD97" s="100">
        <v>34</v>
      </c>
      <c r="BE97" s="100">
        <v>62179.199999999997</v>
      </c>
      <c r="BF97" s="100">
        <v>58</v>
      </c>
      <c r="BG97" s="100">
        <v>106070.39999999999</v>
      </c>
      <c r="BH97" s="100">
        <v>17</v>
      </c>
      <c r="BI97" s="100">
        <v>31089.599999999999</v>
      </c>
      <c r="BJ97" s="100">
        <v>17</v>
      </c>
      <c r="BK97" s="100">
        <v>31089.599999999999</v>
      </c>
      <c r="BL97" s="100">
        <v>18</v>
      </c>
      <c r="BM97" s="100">
        <v>32918.400000000001</v>
      </c>
      <c r="BN97" s="100">
        <v>13</v>
      </c>
      <c r="BO97" s="100">
        <v>23774.399999999998</v>
      </c>
      <c r="BP97" s="100">
        <v>85</v>
      </c>
      <c r="BQ97" s="100">
        <v>155448</v>
      </c>
      <c r="BR97" s="100">
        <v>70</v>
      </c>
      <c r="BS97" s="100">
        <v>128016</v>
      </c>
      <c r="BT97" s="100">
        <v>77</v>
      </c>
      <c r="BU97" s="100">
        <v>140817.60000000001</v>
      </c>
      <c r="BV97" s="100">
        <v>75</v>
      </c>
      <c r="BW97" s="100">
        <v>137160</v>
      </c>
      <c r="BX97" s="100">
        <v>18</v>
      </c>
      <c r="BY97" s="100">
        <v>32918.400000000001</v>
      </c>
      <c r="BZ97" s="100">
        <v>23</v>
      </c>
      <c r="CA97" s="100">
        <v>42062.400000000001</v>
      </c>
      <c r="CB97" s="100">
        <v>23</v>
      </c>
      <c r="CC97" s="100">
        <v>42062.400000000001</v>
      </c>
      <c r="CD97" s="100">
        <v>21</v>
      </c>
      <c r="CE97" s="100">
        <v>38404.799999999996</v>
      </c>
      <c r="CF97" s="100">
        <v>39</v>
      </c>
      <c r="CG97" s="100">
        <v>71323.199999999997</v>
      </c>
      <c r="CH97" s="100">
        <v>27</v>
      </c>
      <c r="CI97" s="100">
        <v>49377.599999999999</v>
      </c>
      <c r="CJ97" s="100">
        <v>33</v>
      </c>
      <c r="CK97" s="100">
        <v>60350.400000000001</v>
      </c>
      <c r="CL97" s="100">
        <v>25</v>
      </c>
      <c r="CM97" s="100">
        <v>45720</v>
      </c>
      <c r="CN97" s="100">
        <v>10</v>
      </c>
      <c r="CO97" s="100">
        <v>18288</v>
      </c>
      <c r="CP97" s="100">
        <v>10</v>
      </c>
      <c r="CQ97" s="100">
        <v>18288</v>
      </c>
      <c r="CR97" s="100">
        <v>11</v>
      </c>
      <c r="CS97" s="100">
        <v>20116.8</v>
      </c>
      <c r="CT97" s="100">
        <v>7</v>
      </c>
      <c r="CU97" s="100">
        <v>12801.6</v>
      </c>
    </row>
    <row r="98" spans="2:99">
      <c r="C98" s="99" t="s">
        <v>264</v>
      </c>
      <c r="D98" s="100">
        <v>0</v>
      </c>
      <c r="E98" s="100">
        <v>0</v>
      </c>
      <c r="F98" s="100">
        <v>13</v>
      </c>
      <c r="G98" s="100">
        <v>16426.8</v>
      </c>
      <c r="H98" s="100">
        <v>14</v>
      </c>
      <c r="I98" s="100">
        <v>17690.399999999998</v>
      </c>
      <c r="J98" s="100">
        <v>20</v>
      </c>
      <c r="K98" s="100">
        <v>25272</v>
      </c>
      <c r="L98" s="100">
        <v>11</v>
      </c>
      <c r="M98" s="100">
        <v>13899.599999999999</v>
      </c>
      <c r="N98" s="100">
        <v>16</v>
      </c>
      <c r="O98" s="100">
        <v>20217.599999999999</v>
      </c>
      <c r="P98" s="100">
        <v>15</v>
      </c>
      <c r="Q98" s="100">
        <v>18954</v>
      </c>
      <c r="R98" s="100">
        <v>12</v>
      </c>
      <c r="S98" s="100">
        <v>15163.199999999999</v>
      </c>
      <c r="T98" s="100">
        <v>15</v>
      </c>
      <c r="U98" s="100">
        <v>18954</v>
      </c>
      <c r="V98" s="100">
        <v>14</v>
      </c>
      <c r="W98" s="100">
        <v>17690.399999999998</v>
      </c>
      <c r="X98" s="100">
        <v>9</v>
      </c>
      <c r="Y98" s="100">
        <v>11372.4</v>
      </c>
      <c r="Z98" s="100">
        <v>10</v>
      </c>
      <c r="AA98" s="100">
        <v>12636</v>
      </c>
      <c r="AB98" s="100">
        <v>11</v>
      </c>
      <c r="AC98" s="100">
        <v>13899.599999999999</v>
      </c>
      <c r="AD98" s="100">
        <v>17</v>
      </c>
      <c r="AE98" s="100">
        <v>21481.199999999997</v>
      </c>
      <c r="AF98" s="100">
        <v>13</v>
      </c>
      <c r="AG98" s="100">
        <v>16426.8</v>
      </c>
      <c r="AH98" s="100">
        <v>15</v>
      </c>
      <c r="AI98" s="100">
        <v>18954</v>
      </c>
      <c r="AJ98" s="100">
        <v>53</v>
      </c>
      <c r="AK98" s="100">
        <v>66970.799999999988</v>
      </c>
      <c r="AL98" s="100">
        <v>43</v>
      </c>
      <c r="AM98" s="100">
        <v>54334.799999999996</v>
      </c>
      <c r="AN98" s="100">
        <v>42</v>
      </c>
      <c r="AO98" s="100">
        <v>53071.199999999997</v>
      </c>
      <c r="AP98" s="100">
        <v>27</v>
      </c>
      <c r="AQ98" s="100">
        <v>34117.199999999997</v>
      </c>
      <c r="AR98" s="100">
        <v>9</v>
      </c>
      <c r="AS98" s="100">
        <v>11372.4</v>
      </c>
      <c r="AT98" s="100">
        <v>9</v>
      </c>
      <c r="AU98" s="100">
        <v>11372.4</v>
      </c>
      <c r="AV98" s="100">
        <v>11</v>
      </c>
      <c r="AW98" s="100">
        <v>13899.599999999999</v>
      </c>
      <c r="AX98" s="100">
        <v>11</v>
      </c>
      <c r="AY98" s="100">
        <v>13899.599999999999</v>
      </c>
      <c r="AZ98" s="100">
        <v>39</v>
      </c>
      <c r="BA98" s="100">
        <v>49280.399999999994</v>
      </c>
      <c r="BB98" s="100">
        <v>34</v>
      </c>
      <c r="BC98" s="100">
        <v>42962.399999999994</v>
      </c>
      <c r="BD98" s="100">
        <v>32</v>
      </c>
      <c r="BE98" s="100">
        <v>40435.199999999997</v>
      </c>
      <c r="BF98" s="100">
        <v>60</v>
      </c>
      <c r="BG98" s="100">
        <v>75816</v>
      </c>
      <c r="BH98" s="100">
        <v>16</v>
      </c>
      <c r="BI98" s="100">
        <v>20217.599999999999</v>
      </c>
      <c r="BJ98" s="100">
        <v>21</v>
      </c>
      <c r="BK98" s="100">
        <v>26535.599999999999</v>
      </c>
      <c r="BL98" s="100">
        <v>15</v>
      </c>
      <c r="BM98" s="100">
        <v>18954</v>
      </c>
      <c r="BN98" s="100">
        <v>13</v>
      </c>
      <c r="BO98" s="100">
        <v>16426.8</v>
      </c>
      <c r="BP98" s="100">
        <v>100</v>
      </c>
      <c r="BQ98" s="100">
        <v>126359.99999999999</v>
      </c>
      <c r="BR98" s="100">
        <v>83</v>
      </c>
      <c r="BS98" s="100">
        <v>104878.79999999999</v>
      </c>
      <c r="BT98" s="100">
        <v>81</v>
      </c>
      <c r="BU98" s="100">
        <v>102351.59999999999</v>
      </c>
      <c r="BV98" s="100">
        <v>82</v>
      </c>
      <c r="BW98" s="100">
        <v>103615.2</v>
      </c>
      <c r="BX98" s="100">
        <v>22</v>
      </c>
      <c r="BY98" s="100">
        <v>27799.199999999997</v>
      </c>
      <c r="BZ98" s="100">
        <v>27</v>
      </c>
      <c r="CA98" s="100">
        <v>34117.199999999997</v>
      </c>
      <c r="CB98" s="100">
        <v>22</v>
      </c>
      <c r="CC98" s="100">
        <v>27799.199999999997</v>
      </c>
      <c r="CD98" s="100">
        <v>23</v>
      </c>
      <c r="CE98" s="100">
        <v>29062.799999999999</v>
      </c>
      <c r="CF98" s="100">
        <v>36</v>
      </c>
      <c r="CG98" s="100">
        <v>45489.599999999999</v>
      </c>
      <c r="CH98" s="100">
        <v>30</v>
      </c>
      <c r="CI98" s="100">
        <v>37908</v>
      </c>
      <c r="CJ98" s="100">
        <v>35</v>
      </c>
      <c r="CK98" s="100">
        <v>44226</v>
      </c>
      <c r="CL98" s="100">
        <v>27</v>
      </c>
      <c r="CM98" s="100">
        <v>34117.199999999997</v>
      </c>
      <c r="CN98" s="100">
        <v>10</v>
      </c>
      <c r="CO98" s="100">
        <v>12636</v>
      </c>
      <c r="CP98" s="100">
        <v>11</v>
      </c>
      <c r="CQ98" s="100">
        <v>13899.599999999999</v>
      </c>
      <c r="CR98" s="100">
        <v>11</v>
      </c>
      <c r="CS98" s="100">
        <v>13899.599999999999</v>
      </c>
      <c r="CT98" s="100">
        <v>7</v>
      </c>
      <c r="CU98" s="100">
        <v>8845.1999999999989</v>
      </c>
    </row>
    <row r="99" spans="2:99">
      <c r="C99" s="99" t="s">
        <v>265</v>
      </c>
      <c r="D99" s="100">
        <v>0</v>
      </c>
      <c r="E99" s="100">
        <v>0</v>
      </c>
      <c r="F99" s="100">
        <v>9</v>
      </c>
      <c r="G99" s="100">
        <v>49334.399999999994</v>
      </c>
      <c r="H99" s="100">
        <v>12</v>
      </c>
      <c r="I99" s="100">
        <v>65779.199999999997</v>
      </c>
      <c r="J99" s="100">
        <v>17</v>
      </c>
      <c r="K99" s="100">
        <v>93187.199999999997</v>
      </c>
      <c r="L99" s="100">
        <v>9</v>
      </c>
      <c r="M99" s="100">
        <v>49334.399999999994</v>
      </c>
      <c r="N99" s="100">
        <v>12</v>
      </c>
      <c r="O99" s="100">
        <v>65779.199999999997</v>
      </c>
      <c r="P99" s="100">
        <v>11</v>
      </c>
      <c r="Q99" s="100">
        <v>60297.599999999991</v>
      </c>
      <c r="R99" s="100">
        <v>11</v>
      </c>
      <c r="S99" s="100">
        <v>60297.599999999991</v>
      </c>
      <c r="T99" s="100">
        <v>12</v>
      </c>
      <c r="U99" s="100">
        <v>65779.199999999997</v>
      </c>
      <c r="V99" s="100">
        <v>10</v>
      </c>
      <c r="W99" s="100">
        <v>54815.999999999993</v>
      </c>
      <c r="X99" s="100">
        <v>7</v>
      </c>
      <c r="Y99" s="100">
        <v>38371.199999999997</v>
      </c>
      <c r="Z99" s="100">
        <v>9</v>
      </c>
      <c r="AA99" s="100">
        <v>49334.399999999994</v>
      </c>
      <c r="AB99" s="100">
        <v>8</v>
      </c>
      <c r="AC99" s="100">
        <v>43852.799999999996</v>
      </c>
      <c r="AD99" s="100">
        <v>13</v>
      </c>
      <c r="AE99" s="100">
        <v>71260.799999999988</v>
      </c>
      <c r="AF99" s="100">
        <v>11</v>
      </c>
      <c r="AG99" s="100">
        <v>60297.599999999991</v>
      </c>
      <c r="AH99" s="100">
        <v>12</v>
      </c>
      <c r="AI99" s="100">
        <v>65779.199999999997</v>
      </c>
      <c r="AJ99" s="100">
        <v>32</v>
      </c>
      <c r="AK99" s="100">
        <v>175411.19999999998</v>
      </c>
      <c r="AL99" s="100">
        <v>29</v>
      </c>
      <c r="AM99" s="100">
        <v>158966.39999999999</v>
      </c>
      <c r="AN99" s="100">
        <v>27</v>
      </c>
      <c r="AO99" s="100">
        <v>148003.19999999998</v>
      </c>
      <c r="AP99" s="100">
        <v>15</v>
      </c>
      <c r="AQ99" s="100">
        <v>82223.999999999985</v>
      </c>
      <c r="AR99" s="100">
        <v>7</v>
      </c>
      <c r="AS99" s="100">
        <v>38371.199999999997</v>
      </c>
      <c r="AT99" s="100">
        <v>6</v>
      </c>
      <c r="AU99" s="100">
        <v>32889.599999999999</v>
      </c>
      <c r="AV99" s="100">
        <v>8</v>
      </c>
      <c r="AW99" s="100">
        <v>43852.799999999996</v>
      </c>
      <c r="AX99" s="100">
        <v>9</v>
      </c>
      <c r="AY99" s="100">
        <v>49334.399999999994</v>
      </c>
      <c r="AZ99" s="100">
        <v>24</v>
      </c>
      <c r="BA99" s="100">
        <v>131558.39999999999</v>
      </c>
      <c r="BB99" s="100">
        <v>21</v>
      </c>
      <c r="BC99" s="100">
        <v>115113.59999999999</v>
      </c>
      <c r="BD99" s="100">
        <v>20</v>
      </c>
      <c r="BE99" s="100">
        <v>109631.99999999999</v>
      </c>
      <c r="BF99" s="100">
        <v>37</v>
      </c>
      <c r="BG99" s="100">
        <v>202819.19999999998</v>
      </c>
      <c r="BH99" s="100">
        <v>14</v>
      </c>
      <c r="BI99" s="100">
        <v>76742.399999999994</v>
      </c>
      <c r="BJ99" s="100">
        <v>14</v>
      </c>
      <c r="BK99" s="100">
        <v>76742.399999999994</v>
      </c>
      <c r="BL99" s="100">
        <v>12</v>
      </c>
      <c r="BM99" s="100">
        <v>65779.199999999997</v>
      </c>
      <c r="BN99" s="100">
        <v>10</v>
      </c>
      <c r="BO99" s="100">
        <v>54815.999999999993</v>
      </c>
      <c r="BP99" s="100">
        <v>47</v>
      </c>
      <c r="BQ99" s="100">
        <v>257635.19999999998</v>
      </c>
      <c r="BR99" s="100">
        <v>45</v>
      </c>
      <c r="BS99" s="100">
        <v>246671.99999999997</v>
      </c>
      <c r="BT99" s="100">
        <v>43</v>
      </c>
      <c r="BU99" s="100">
        <v>235708.79999999999</v>
      </c>
      <c r="BV99" s="100">
        <v>41</v>
      </c>
      <c r="BW99" s="100">
        <v>224745.59999999998</v>
      </c>
      <c r="BX99" s="100">
        <v>13</v>
      </c>
      <c r="BY99" s="100">
        <v>71260.799999999988</v>
      </c>
      <c r="BZ99" s="100">
        <v>21</v>
      </c>
      <c r="CA99" s="100">
        <v>115113.59999999999</v>
      </c>
      <c r="CB99" s="100">
        <v>17</v>
      </c>
      <c r="CC99" s="100">
        <v>93187.199999999997</v>
      </c>
      <c r="CD99" s="100">
        <v>17</v>
      </c>
      <c r="CE99" s="100">
        <v>93187.199999999997</v>
      </c>
      <c r="CF99" s="100">
        <v>27</v>
      </c>
      <c r="CG99" s="100">
        <v>148003.19999999998</v>
      </c>
      <c r="CH99" s="100">
        <v>22</v>
      </c>
      <c r="CI99" s="100">
        <v>120595.19999999998</v>
      </c>
      <c r="CJ99" s="100">
        <v>23</v>
      </c>
      <c r="CK99" s="100">
        <v>126076.79999999999</v>
      </c>
      <c r="CL99" s="100">
        <v>19</v>
      </c>
      <c r="CM99" s="100">
        <v>104150.39999999999</v>
      </c>
      <c r="CN99" s="100">
        <v>8</v>
      </c>
      <c r="CO99" s="100">
        <v>43852.799999999996</v>
      </c>
      <c r="CP99" s="100">
        <v>10</v>
      </c>
      <c r="CQ99" s="100">
        <v>54815.999999999993</v>
      </c>
      <c r="CR99" s="100">
        <v>9</v>
      </c>
      <c r="CS99" s="100">
        <v>49334.399999999994</v>
      </c>
      <c r="CT99" s="100">
        <v>6</v>
      </c>
      <c r="CU99" s="100">
        <v>32889.599999999999</v>
      </c>
    </row>
    <row r="100" spans="2:99">
      <c r="C100" s="99" t="s">
        <v>266</v>
      </c>
      <c r="D100" s="100">
        <v>0</v>
      </c>
      <c r="E100" s="100">
        <v>0</v>
      </c>
      <c r="F100" s="100">
        <v>12</v>
      </c>
      <c r="G100" s="100">
        <v>19468.8</v>
      </c>
      <c r="H100" s="100">
        <v>14</v>
      </c>
      <c r="I100" s="100">
        <v>22713.599999999999</v>
      </c>
      <c r="J100" s="100">
        <v>21</v>
      </c>
      <c r="K100" s="100">
        <v>34070.399999999994</v>
      </c>
      <c r="L100" s="100">
        <v>12</v>
      </c>
      <c r="M100" s="100">
        <v>19468.8</v>
      </c>
      <c r="N100" s="100">
        <v>15</v>
      </c>
      <c r="O100" s="100">
        <v>24335.999999999996</v>
      </c>
      <c r="P100" s="100">
        <v>14</v>
      </c>
      <c r="Q100" s="100">
        <v>22713.599999999999</v>
      </c>
      <c r="R100" s="100">
        <v>13</v>
      </c>
      <c r="S100" s="100">
        <v>21091.199999999997</v>
      </c>
      <c r="T100" s="100">
        <v>15</v>
      </c>
      <c r="U100" s="100">
        <v>24335.999999999996</v>
      </c>
      <c r="V100" s="100">
        <v>11</v>
      </c>
      <c r="W100" s="100">
        <v>17846.399999999998</v>
      </c>
      <c r="X100" s="100">
        <v>9</v>
      </c>
      <c r="Y100" s="100">
        <v>14601.599999999999</v>
      </c>
      <c r="Z100" s="100">
        <v>9</v>
      </c>
      <c r="AA100" s="100">
        <v>14601.599999999999</v>
      </c>
      <c r="AB100" s="100">
        <v>11</v>
      </c>
      <c r="AC100" s="100">
        <v>17846.399999999998</v>
      </c>
      <c r="AD100" s="100">
        <v>15</v>
      </c>
      <c r="AE100" s="100">
        <v>24335.999999999996</v>
      </c>
      <c r="AF100" s="100">
        <v>14</v>
      </c>
      <c r="AG100" s="100">
        <v>22713.599999999999</v>
      </c>
      <c r="AH100" s="100">
        <v>14</v>
      </c>
      <c r="AI100" s="100">
        <v>22713.599999999999</v>
      </c>
      <c r="AJ100" s="100">
        <v>51</v>
      </c>
      <c r="AK100" s="100">
        <v>82742.399999999994</v>
      </c>
      <c r="AL100" s="100">
        <v>36</v>
      </c>
      <c r="AM100" s="100">
        <v>58406.399999999994</v>
      </c>
      <c r="AN100" s="100">
        <v>43</v>
      </c>
      <c r="AO100" s="100">
        <v>69763.199999999997</v>
      </c>
      <c r="AP100" s="100">
        <v>25</v>
      </c>
      <c r="AQ100" s="100">
        <v>40560</v>
      </c>
      <c r="AR100" s="100">
        <v>9</v>
      </c>
      <c r="AS100" s="100">
        <v>14601.599999999999</v>
      </c>
      <c r="AT100" s="100">
        <v>8</v>
      </c>
      <c r="AU100" s="100">
        <v>12979.199999999999</v>
      </c>
      <c r="AV100" s="100">
        <v>9</v>
      </c>
      <c r="AW100" s="100">
        <v>14601.599999999999</v>
      </c>
      <c r="AX100" s="100">
        <v>11</v>
      </c>
      <c r="AY100" s="100">
        <v>17846.399999999998</v>
      </c>
      <c r="AZ100" s="100">
        <v>36</v>
      </c>
      <c r="BA100" s="100">
        <v>58406.399999999994</v>
      </c>
      <c r="BB100" s="100">
        <v>33</v>
      </c>
      <c r="BC100" s="100">
        <v>53539.199999999997</v>
      </c>
      <c r="BD100" s="100">
        <v>34</v>
      </c>
      <c r="BE100" s="100">
        <v>55161.599999999999</v>
      </c>
      <c r="BF100" s="100">
        <v>54</v>
      </c>
      <c r="BG100" s="100">
        <v>87609.599999999991</v>
      </c>
      <c r="BH100" s="100">
        <v>17</v>
      </c>
      <c r="BI100" s="100">
        <v>27580.799999999999</v>
      </c>
      <c r="BJ100" s="100">
        <v>19</v>
      </c>
      <c r="BK100" s="100">
        <v>30825.599999999999</v>
      </c>
      <c r="BL100" s="100">
        <v>17</v>
      </c>
      <c r="BM100" s="100">
        <v>27580.799999999999</v>
      </c>
      <c r="BN100" s="100">
        <v>12</v>
      </c>
      <c r="BO100" s="100">
        <v>19468.8</v>
      </c>
      <c r="BP100" s="100">
        <v>82</v>
      </c>
      <c r="BQ100" s="100">
        <v>133036.79999999999</v>
      </c>
      <c r="BR100" s="100">
        <v>74</v>
      </c>
      <c r="BS100" s="100">
        <v>120057.59999999999</v>
      </c>
      <c r="BT100" s="100">
        <v>74</v>
      </c>
      <c r="BU100" s="100">
        <v>120057.59999999999</v>
      </c>
      <c r="BV100" s="100">
        <v>76</v>
      </c>
      <c r="BW100" s="100">
        <v>123302.39999999999</v>
      </c>
      <c r="BX100" s="100">
        <v>21</v>
      </c>
      <c r="BY100" s="100">
        <v>34070.399999999994</v>
      </c>
      <c r="BZ100" s="100">
        <v>26</v>
      </c>
      <c r="CA100" s="100">
        <v>42182.399999999994</v>
      </c>
      <c r="CB100" s="100">
        <v>20</v>
      </c>
      <c r="CC100" s="100">
        <v>32447.999999999996</v>
      </c>
      <c r="CD100" s="100">
        <v>21</v>
      </c>
      <c r="CE100" s="100">
        <v>34070.399999999994</v>
      </c>
      <c r="CF100" s="100">
        <v>38</v>
      </c>
      <c r="CG100" s="100">
        <v>61651.199999999997</v>
      </c>
      <c r="CH100" s="100">
        <v>30</v>
      </c>
      <c r="CI100" s="100">
        <v>48671.999999999993</v>
      </c>
      <c r="CJ100" s="100">
        <v>36</v>
      </c>
      <c r="CK100" s="100">
        <v>58406.399999999994</v>
      </c>
      <c r="CL100" s="100">
        <v>26</v>
      </c>
      <c r="CM100" s="100">
        <v>42182.399999999994</v>
      </c>
      <c r="CN100" s="100">
        <v>12</v>
      </c>
      <c r="CO100" s="100">
        <v>19468.8</v>
      </c>
      <c r="CP100" s="100">
        <v>11</v>
      </c>
      <c r="CQ100" s="100">
        <v>17846.399999999998</v>
      </c>
      <c r="CR100" s="100">
        <v>11</v>
      </c>
      <c r="CS100" s="100">
        <v>17846.399999999998</v>
      </c>
      <c r="CT100" s="100">
        <v>7</v>
      </c>
      <c r="CU100" s="100">
        <v>11356.8</v>
      </c>
    </row>
    <row r="101" spans="2:99">
      <c r="C101" s="99" t="s">
        <v>267</v>
      </c>
      <c r="D101" s="100">
        <v>0</v>
      </c>
      <c r="E101" s="100">
        <v>0</v>
      </c>
      <c r="F101" s="100">
        <v>12</v>
      </c>
      <c r="G101" s="100">
        <v>14284.8</v>
      </c>
      <c r="H101" s="100">
        <v>16</v>
      </c>
      <c r="I101" s="100">
        <v>19046.399999999998</v>
      </c>
      <c r="J101" s="100">
        <v>19</v>
      </c>
      <c r="K101" s="100">
        <v>22617.599999999999</v>
      </c>
      <c r="L101" s="100">
        <v>12</v>
      </c>
      <c r="M101" s="100">
        <v>14284.8</v>
      </c>
      <c r="N101" s="100">
        <v>14</v>
      </c>
      <c r="O101" s="100">
        <v>16665.599999999999</v>
      </c>
      <c r="P101" s="100">
        <v>14</v>
      </c>
      <c r="Q101" s="100">
        <v>16665.599999999999</v>
      </c>
      <c r="R101" s="100">
        <v>12</v>
      </c>
      <c r="S101" s="100">
        <v>14284.8</v>
      </c>
      <c r="T101" s="100">
        <v>14</v>
      </c>
      <c r="U101" s="100">
        <v>16665.599999999999</v>
      </c>
      <c r="V101" s="100">
        <v>12</v>
      </c>
      <c r="W101" s="100">
        <v>14284.8</v>
      </c>
      <c r="X101" s="100">
        <v>9</v>
      </c>
      <c r="Y101" s="100">
        <v>10713.599999999999</v>
      </c>
      <c r="Z101" s="100">
        <v>11</v>
      </c>
      <c r="AA101" s="100">
        <v>13094.399999999998</v>
      </c>
      <c r="AB101" s="100">
        <v>11</v>
      </c>
      <c r="AC101" s="100">
        <v>13094.399999999998</v>
      </c>
      <c r="AD101" s="100">
        <v>18</v>
      </c>
      <c r="AE101" s="100">
        <v>21427.199999999997</v>
      </c>
      <c r="AF101" s="100">
        <v>14</v>
      </c>
      <c r="AG101" s="100">
        <v>16665.599999999999</v>
      </c>
      <c r="AH101" s="100">
        <v>15</v>
      </c>
      <c r="AI101" s="100">
        <v>17855.999999999996</v>
      </c>
      <c r="AJ101" s="100">
        <v>48</v>
      </c>
      <c r="AK101" s="100">
        <v>57139.199999999997</v>
      </c>
      <c r="AL101" s="100">
        <v>45</v>
      </c>
      <c r="AM101" s="100">
        <v>53567.999999999993</v>
      </c>
      <c r="AN101" s="100">
        <v>49</v>
      </c>
      <c r="AO101" s="100">
        <v>58329.599999999991</v>
      </c>
      <c r="AP101" s="100">
        <v>24</v>
      </c>
      <c r="AQ101" s="100">
        <v>28569.599999999999</v>
      </c>
      <c r="AR101" s="100">
        <v>10</v>
      </c>
      <c r="AS101" s="100">
        <v>11903.999999999998</v>
      </c>
      <c r="AT101" s="100">
        <v>8</v>
      </c>
      <c r="AU101" s="100">
        <v>9523.1999999999989</v>
      </c>
      <c r="AV101" s="100">
        <v>11</v>
      </c>
      <c r="AW101" s="100">
        <v>13094.399999999998</v>
      </c>
      <c r="AX101" s="100">
        <v>11</v>
      </c>
      <c r="AY101" s="100">
        <v>13094.399999999998</v>
      </c>
      <c r="AZ101" s="100">
        <v>37</v>
      </c>
      <c r="BA101" s="100">
        <v>44044.799999999996</v>
      </c>
      <c r="BB101" s="100">
        <v>36</v>
      </c>
      <c r="BC101" s="100">
        <v>42854.399999999994</v>
      </c>
      <c r="BD101" s="100">
        <v>32</v>
      </c>
      <c r="BE101" s="100">
        <v>38092.799999999996</v>
      </c>
      <c r="BF101" s="100">
        <v>60</v>
      </c>
      <c r="BG101" s="100">
        <v>71423.999999999985</v>
      </c>
      <c r="BH101" s="100">
        <v>17</v>
      </c>
      <c r="BI101" s="100">
        <v>20236.8</v>
      </c>
      <c r="BJ101" s="100">
        <v>18</v>
      </c>
      <c r="BK101" s="100">
        <v>21427.199999999997</v>
      </c>
      <c r="BL101" s="100">
        <v>16</v>
      </c>
      <c r="BM101" s="100">
        <v>19046.399999999998</v>
      </c>
      <c r="BN101" s="100">
        <v>14</v>
      </c>
      <c r="BO101" s="100">
        <v>16665.599999999999</v>
      </c>
      <c r="BP101" s="100">
        <v>98</v>
      </c>
      <c r="BQ101" s="100">
        <v>116659.19999999998</v>
      </c>
      <c r="BR101" s="100">
        <v>90</v>
      </c>
      <c r="BS101" s="100">
        <v>107135.99999999999</v>
      </c>
      <c r="BT101" s="100">
        <v>87</v>
      </c>
      <c r="BU101" s="100">
        <v>103564.79999999999</v>
      </c>
      <c r="BV101" s="100">
        <v>82</v>
      </c>
      <c r="BW101" s="100">
        <v>97612.799999999988</v>
      </c>
      <c r="BX101" s="100">
        <v>21</v>
      </c>
      <c r="BY101" s="100">
        <v>24998.399999999998</v>
      </c>
      <c r="BZ101" s="100">
        <v>24</v>
      </c>
      <c r="CA101" s="100">
        <v>28569.599999999999</v>
      </c>
      <c r="CB101" s="100">
        <v>22</v>
      </c>
      <c r="CC101" s="100">
        <v>26188.799999999996</v>
      </c>
      <c r="CD101" s="100">
        <v>24</v>
      </c>
      <c r="CE101" s="100">
        <v>28569.599999999999</v>
      </c>
      <c r="CF101" s="100">
        <v>39</v>
      </c>
      <c r="CG101" s="100">
        <v>46425.599999999991</v>
      </c>
      <c r="CH101" s="100">
        <v>30</v>
      </c>
      <c r="CI101" s="100">
        <v>35711.999999999993</v>
      </c>
      <c r="CJ101" s="100">
        <v>31</v>
      </c>
      <c r="CK101" s="100">
        <v>36902.399999999994</v>
      </c>
      <c r="CL101" s="100">
        <v>27</v>
      </c>
      <c r="CM101" s="100">
        <v>32140.799999999996</v>
      </c>
      <c r="CN101" s="100">
        <v>12</v>
      </c>
      <c r="CO101" s="100">
        <v>14284.8</v>
      </c>
      <c r="CP101" s="100">
        <v>12</v>
      </c>
      <c r="CQ101" s="100">
        <v>14284.8</v>
      </c>
      <c r="CR101" s="100">
        <v>11</v>
      </c>
      <c r="CS101" s="100">
        <v>13094.399999999998</v>
      </c>
      <c r="CT101" s="100">
        <v>7</v>
      </c>
      <c r="CU101" s="100">
        <v>8332.7999999999993</v>
      </c>
    </row>
    <row r="102" spans="2:99">
      <c r="C102" s="99" t="s">
        <v>268</v>
      </c>
      <c r="D102" s="100">
        <v>0</v>
      </c>
      <c r="E102" s="100">
        <v>0</v>
      </c>
      <c r="F102" s="100">
        <v>12</v>
      </c>
      <c r="G102" s="100">
        <v>23270.399999999998</v>
      </c>
      <c r="H102" s="100">
        <v>14</v>
      </c>
      <c r="I102" s="100">
        <v>27148.799999999996</v>
      </c>
      <c r="J102" s="100">
        <v>20</v>
      </c>
      <c r="K102" s="100">
        <v>38784</v>
      </c>
      <c r="L102" s="100">
        <v>11</v>
      </c>
      <c r="M102" s="100">
        <v>21331.199999999997</v>
      </c>
      <c r="N102" s="100">
        <v>14</v>
      </c>
      <c r="O102" s="100">
        <v>27148.799999999996</v>
      </c>
      <c r="P102" s="100">
        <v>14</v>
      </c>
      <c r="Q102" s="100">
        <v>27148.799999999996</v>
      </c>
      <c r="R102" s="100">
        <v>13</v>
      </c>
      <c r="S102" s="100">
        <v>25209.599999999999</v>
      </c>
      <c r="T102" s="100">
        <v>13</v>
      </c>
      <c r="U102" s="100">
        <v>25209.599999999999</v>
      </c>
      <c r="V102" s="100">
        <v>13</v>
      </c>
      <c r="W102" s="100">
        <v>25209.599999999999</v>
      </c>
      <c r="X102" s="100">
        <v>10</v>
      </c>
      <c r="Y102" s="100">
        <v>19392</v>
      </c>
      <c r="Z102" s="100">
        <v>10</v>
      </c>
      <c r="AA102" s="100">
        <v>19392</v>
      </c>
      <c r="AB102" s="100">
        <v>10</v>
      </c>
      <c r="AC102" s="100">
        <v>19392</v>
      </c>
      <c r="AD102" s="100">
        <v>14</v>
      </c>
      <c r="AE102" s="100">
        <v>27148.799999999996</v>
      </c>
      <c r="AF102" s="100">
        <v>13</v>
      </c>
      <c r="AG102" s="100">
        <v>25209.599999999999</v>
      </c>
      <c r="AH102" s="100">
        <v>15</v>
      </c>
      <c r="AI102" s="100">
        <v>29087.999999999996</v>
      </c>
      <c r="AJ102" s="100">
        <v>41</v>
      </c>
      <c r="AK102" s="100">
        <v>79507.199999999997</v>
      </c>
      <c r="AL102" s="100">
        <v>41</v>
      </c>
      <c r="AM102" s="100">
        <v>79507.199999999997</v>
      </c>
      <c r="AN102" s="100">
        <v>39</v>
      </c>
      <c r="AO102" s="100">
        <v>75628.799999999988</v>
      </c>
      <c r="AP102" s="100">
        <v>25</v>
      </c>
      <c r="AQ102" s="100">
        <v>48479.999999999993</v>
      </c>
      <c r="AR102" s="100">
        <v>9</v>
      </c>
      <c r="AS102" s="100">
        <v>17452.8</v>
      </c>
      <c r="AT102" s="100">
        <v>8</v>
      </c>
      <c r="AU102" s="100">
        <v>15513.599999999999</v>
      </c>
      <c r="AV102" s="100">
        <v>11</v>
      </c>
      <c r="AW102" s="100">
        <v>21331.199999999997</v>
      </c>
      <c r="AX102" s="100">
        <v>12</v>
      </c>
      <c r="AY102" s="100">
        <v>23270.399999999998</v>
      </c>
      <c r="AZ102" s="100">
        <v>37</v>
      </c>
      <c r="BA102" s="100">
        <v>71750.399999999994</v>
      </c>
      <c r="BB102" s="100">
        <v>37</v>
      </c>
      <c r="BC102" s="100">
        <v>71750.399999999994</v>
      </c>
      <c r="BD102" s="100">
        <v>33</v>
      </c>
      <c r="BE102" s="100">
        <v>63993.599999999991</v>
      </c>
      <c r="BF102" s="100">
        <v>53</v>
      </c>
      <c r="BG102" s="100">
        <v>102777.59999999999</v>
      </c>
      <c r="BH102" s="100">
        <v>17</v>
      </c>
      <c r="BI102" s="100">
        <v>32966.399999999994</v>
      </c>
      <c r="BJ102" s="100">
        <v>17</v>
      </c>
      <c r="BK102" s="100">
        <v>32966.399999999994</v>
      </c>
      <c r="BL102" s="100">
        <v>18</v>
      </c>
      <c r="BM102" s="100">
        <v>34905.599999999999</v>
      </c>
      <c r="BN102" s="100">
        <v>12</v>
      </c>
      <c r="BO102" s="100">
        <v>23270.399999999998</v>
      </c>
      <c r="BP102" s="100">
        <v>88</v>
      </c>
      <c r="BQ102" s="100">
        <v>170649.59999999998</v>
      </c>
      <c r="BR102" s="100">
        <v>70</v>
      </c>
      <c r="BS102" s="100">
        <v>135744</v>
      </c>
      <c r="BT102" s="100">
        <v>65</v>
      </c>
      <c r="BU102" s="100">
        <v>126047.99999999999</v>
      </c>
      <c r="BV102" s="100">
        <v>75</v>
      </c>
      <c r="BW102" s="100">
        <v>145440</v>
      </c>
      <c r="BX102" s="100">
        <v>18</v>
      </c>
      <c r="BY102" s="100">
        <v>34905.599999999999</v>
      </c>
      <c r="BZ102" s="100">
        <v>27</v>
      </c>
      <c r="CA102" s="100">
        <v>52358.399999999994</v>
      </c>
      <c r="CB102" s="100">
        <v>21</v>
      </c>
      <c r="CC102" s="100">
        <v>40723.199999999997</v>
      </c>
      <c r="CD102" s="100">
        <v>19</v>
      </c>
      <c r="CE102" s="100">
        <v>36844.799999999996</v>
      </c>
      <c r="CF102" s="100">
        <v>38</v>
      </c>
      <c r="CG102" s="100">
        <v>73689.599999999991</v>
      </c>
      <c r="CH102" s="100">
        <v>26</v>
      </c>
      <c r="CI102" s="100">
        <v>50419.199999999997</v>
      </c>
      <c r="CJ102" s="100">
        <v>33</v>
      </c>
      <c r="CK102" s="100">
        <v>63993.599999999991</v>
      </c>
      <c r="CL102" s="100">
        <v>22</v>
      </c>
      <c r="CM102" s="100">
        <v>42662.399999999994</v>
      </c>
      <c r="CN102" s="100">
        <v>11</v>
      </c>
      <c r="CO102" s="100">
        <v>21331.199999999997</v>
      </c>
      <c r="CP102" s="100">
        <v>11</v>
      </c>
      <c r="CQ102" s="100">
        <v>21331.199999999997</v>
      </c>
      <c r="CR102" s="100">
        <v>12</v>
      </c>
      <c r="CS102" s="100">
        <v>23270.399999999998</v>
      </c>
      <c r="CT102" s="100">
        <v>7</v>
      </c>
      <c r="CU102" s="100">
        <v>13574.399999999998</v>
      </c>
    </row>
    <row r="103" spans="2:99">
      <c r="C103" s="99" t="s">
        <v>269</v>
      </c>
      <c r="D103" s="100">
        <v>0</v>
      </c>
      <c r="E103" s="100">
        <v>0</v>
      </c>
      <c r="F103" s="100">
        <v>11</v>
      </c>
      <c r="G103" s="100">
        <v>22308</v>
      </c>
      <c r="H103" s="100">
        <v>15</v>
      </c>
      <c r="I103" s="100">
        <v>30420</v>
      </c>
      <c r="J103" s="100">
        <v>20</v>
      </c>
      <c r="K103" s="100">
        <v>40560</v>
      </c>
      <c r="L103" s="100">
        <v>12</v>
      </c>
      <c r="M103" s="100">
        <v>24336</v>
      </c>
      <c r="N103" s="100">
        <v>15</v>
      </c>
      <c r="O103" s="100">
        <v>30420</v>
      </c>
      <c r="P103" s="100">
        <v>15</v>
      </c>
      <c r="Q103" s="100">
        <v>30420</v>
      </c>
      <c r="R103" s="100">
        <v>13</v>
      </c>
      <c r="S103" s="100">
        <v>26364</v>
      </c>
      <c r="T103" s="100">
        <v>13</v>
      </c>
      <c r="U103" s="100">
        <v>26364</v>
      </c>
      <c r="V103" s="100">
        <v>13</v>
      </c>
      <c r="W103" s="100">
        <v>26364</v>
      </c>
      <c r="X103" s="100">
        <v>10</v>
      </c>
      <c r="Y103" s="100">
        <v>20280</v>
      </c>
      <c r="Z103" s="100">
        <v>10</v>
      </c>
      <c r="AA103" s="100">
        <v>20280</v>
      </c>
      <c r="AB103" s="100">
        <v>9</v>
      </c>
      <c r="AC103" s="100">
        <v>18252</v>
      </c>
      <c r="AD103" s="100">
        <v>15</v>
      </c>
      <c r="AE103" s="100">
        <v>30420</v>
      </c>
      <c r="AF103" s="100">
        <v>14</v>
      </c>
      <c r="AG103" s="100">
        <v>28392</v>
      </c>
      <c r="AH103" s="100">
        <v>14</v>
      </c>
      <c r="AI103" s="100">
        <v>28392</v>
      </c>
      <c r="AJ103" s="100">
        <v>45</v>
      </c>
      <c r="AK103" s="100">
        <v>91260</v>
      </c>
      <c r="AL103" s="100">
        <v>42</v>
      </c>
      <c r="AM103" s="100">
        <v>85176</v>
      </c>
      <c r="AN103" s="100">
        <v>43</v>
      </c>
      <c r="AO103" s="100">
        <v>87204</v>
      </c>
      <c r="AP103" s="100">
        <v>26</v>
      </c>
      <c r="AQ103" s="100">
        <v>52728</v>
      </c>
      <c r="AR103" s="100">
        <v>10</v>
      </c>
      <c r="AS103" s="100">
        <v>20280</v>
      </c>
      <c r="AT103" s="100">
        <v>8</v>
      </c>
      <c r="AU103" s="100">
        <v>16224</v>
      </c>
      <c r="AV103" s="100">
        <v>10</v>
      </c>
      <c r="AW103" s="100">
        <v>20280</v>
      </c>
      <c r="AX103" s="100">
        <v>12</v>
      </c>
      <c r="AY103" s="100">
        <v>24336</v>
      </c>
      <c r="AZ103" s="100">
        <v>38</v>
      </c>
      <c r="BA103" s="100">
        <v>77064</v>
      </c>
      <c r="BB103" s="100">
        <v>34</v>
      </c>
      <c r="BC103" s="100">
        <v>68952</v>
      </c>
      <c r="BD103" s="100">
        <v>30</v>
      </c>
      <c r="BE103" s="100">
        <v>60840</v>
      </c>
      <c r="BF103" s="100">
        <v>57</v>
      </c>
      <c r="BG103" s="100">
        <v>115596</v>
      </c>
      <c r="BH103" s="100">
        <v>17</v>
      </c>
      <c r="BI103" s="100">
        <v>34476</v>
      </c>
      <c r="BJ103" s="100">
        <v>19</v>
      </c>
      <c r="BK103" s="100">
        <v>38532</v>
      </c>
      <c r="BL103" s="100">
        <v>17</v>
      </c>
      <c r="BM103" s="100">
        <v>34476</v>
      </c>
      <c r="BN103" s="100">
        <v>12</v>
      </c>
      <c r="BO103" s="100">
        <v>24336</v>
      </c>
      <c r="BP103" s="100">
        <v>78</v>
      </c>
      <c r="BQ103" s="100">
        <v>158184</v>
      </c>
      <c r="BR103" s="100">
        <v>80</v>
      </c>
      <c r="BS103" s="100">
        <v>162240</v>
      </c>
      <c r="BT103" s="100">
        <v>70</v>
      </c>
      <c r="BU103" s="100">
        <v>141960</v>
      </c>
      <c r="BV103" s="100">
        <v>74</v>
      </c>
      <c r="BW103" s="100">
        <v>150072</v>
      </c>
      <c r="BX103" s="100">
        <v>19</v>
      </c>
      <c r="BY103" s="100">
        <v>38532</v>
      </c>
      <c r="BZ103" s="100">
        <v>27</v>
      </c>
      <c r="CA103" s="100">
        <v>54756</v>
      </c>
      <c r="CB103" s="100">
        <v>21</v>
      </c>
      <c r="CC103" s="100">
        <v>42588</v>
      </c>
      <c r="CD103" s="100">
        <v>20</v>
      </c>
      <c r="CE103" s="100">
        <v>40560</v>
      </c>
      <c r="CF103" s="100">
        <v>37</v>
      </c>
      <c r="CG103" s="100">
        <v>75036</v>
      </c>
      <c r="CH103" s="100">
        <v>28</v>
      </c>
      <c r="CI103" s="100">
        <v>56784</v>
      </c>
      <c r="CJ103" s="100">
        <v>34</v>
      </c>
      <c r="CK103" s="100">
        <v>68952</v>
      </c>
      <c r="CL103" s="100">
        <v>23</v>
      </c>
      <c r="CM103" s="100">
        <v>46644</v>
      </c>
      <c r="CN103" s="100">
        <v>11</v>
      </c>
      <c r="CO103" s="100">
        <v>22308</v>
      </c>
      <c r="CP103" s="100">
        <v>12</v>
      </c>
      <c r="CQ103" s="100">
        <v>24336</v>
      </c>
      <c r="CR103" s="100">
        <v>11</v>
      </c>
      <c r="CS103" s="100">
        <v>22308</v>
      </c>
      <c r="CT103" s="100">
        <v>6</v>
      </c>
      <c r="CU103" s="100">
        <v>12168</v>
      </c>
    </row>
    <row r="104" spans="2:99">
      <c r="C104" s="99" t="s">
        <v>270</v>
      </c>
      <c r="D104" s="100">
        <v>0</v>
      </c>
      <c r="E104" s="100">
        <v>0</v>
      </c>
      <c r="F104" s="100">
        <v>13</v>
      </c>
      <c r="G104" s="100">
        <v>26941.200000000001</v>
      </c>
      <c r="H104" s="100">
        <v>14</v>
      </c>
      <c r="I104" s="100">
        <v>29013.600000000002</v>
      </c>
      <c r="J104" s="100">
        <v>20</v>
      </c>
      <c r="K104" s="100">
        <v>41448</v>
      </c>
      <c r="L104" s="100">
        <v>13</v>
      </c>
      <c r="M104" s="100">
        <v>26941.200000000001</v>
      </c>
      <c r="N104" s="100">
        <v>14</v>
      </c>
      <c r="O104" s="100">
        <v>29013.600000000002</v>
      </c>
      <c r="P104" s="100">
        <v>15</v>
      </c>
      <c r="Q104" s="100">
        <v>31086</v>
      </c>
      <c r="R104" s="100">
        <v>12</v>
      </c>
      <c r="S104" s="100">
        <v>24868.800000000003</v>
      </c>
      <c r="T104" s="100">
        <v>14</v>
      </c>
      <c r="U104" s="100">
        <v>29013.600000000002</v>
      </c>
      <c r="V104" s="100">
        <v>12</v>
      </c>
      <c r="W104" s="100">
        <v>24868.800000000003</v>
      </c>
      <c r="X104" s="100">
        <v>9</v>
      </c>
      <c r="Y104" s="100">
        <v>18651.600000000002</v>
      </c>
      <c r="Z104" s="100">
        <v>10</v>
      </c>
      <c r="AA104" s="100">
        <v>20724</v>
      </c>
      <c r="AB104" s="100">
        <v>10</v>
      </c>
      <c r="AC104" s="100">
        <v>20724</v>
      </c>
      <c r="AD104" s="100">
        <v>14</v>
      </c>
      <c r="AE104" s="100">
        <v>29013.600000000002</v>
      </c>
      <c r="AF104" s="100">
        <v>12</v>
      </c>
      <c r="AG104" s="100">
        <v>24868.800000000003</v>
      </c>
      <c r="AH104" s="100">
        <v>15</v>
      </c>
      <c r="AI104" s="100">
        <v>31086</v>
      </c>
      <c r="AJ104" s="100">
        <v>42</v>
      </c>
      <c r="AK104" s="100">
        <v>87040.8</v>
      </c>
      <c r="AL104" s="100">
        <v>36</v>
      </c>
      <c r="AM104" s="100">
        <v>74606.400000000009</v>
      </c>
      <c r="AN104" s="100">
        <v>43</v>
      </c>
      <c r="AO104" s="100">
        <v>89113.2</v>
      </c>
      <c r="AP104" s="100">
        <v>24</v>
      </c>
      <c r="AQ104" s="100">
        <v>49737.600000000006</v>
      </c>
      <c r="AR104" s="100">
        <v>8</v>
      </c>
      <c r="AS104" s="100">
        <v>16579.2</v>
      </c>
      <c r="AT104" s="100">
        <v>7</v>
      </c>
      <c r="AU104" s="100">
        <v>14506.800000000001</v>
      </c>
      <c r="AV104" s="100">
        <v>10</v>
      </c>
      <c r="AW104" s="100">
        <v>20724</v>
      </c>
      <c r="AX104" s="100">
        <v>10</v>
      </c>
      <c r="AY104" s="100">
        <v>20724</v>
      </c>
      <c r="AZ104" s="100">
        <v>33</v>
      </c>
      <c r="BA104" s="100">
        <v>68389.2</v>
      </c>
      <c r="BB104" s="100">
        <v>31</v>
      </c>
      <c r="BC104" s="100">
        <v>64244.4</v>
      </c>
      <c r="BD104" s="100">
        <v>34</v>
      </c>
      <c r="BE104" s="100">
        <v>70461.600000000006</v>
      </c>
      <c r="BF104" s="100">
        <v>49</v>
      </c>
      <c r="BG104" s="100">
        <v>101547.6</v>
      </c>
      <c r="BH104" s="100">
        <v>17</v>
      </c>
      <c r="BI104" s="100">
        <v>35230.800000000003</v>
      </c>
      <c r="BJ104" s="100">
        <v>17</v>
      </c>
      <c r="BK104" s="100">
        <v>35230.800000000003</v>
      </c>
      <c r="BL104" s="100">
        <v>17</v>
      </c>
      <c r="BM104" s="100">
        <v>35230.800000000003</v>
      </c>
      <c r="BN104" s="100">
        <v>12</v>
      </c>
      <c r="BO104" s="100">
        <v>24868.800000000003</v>
      </c>
      <c r="BP104" s="100">
        <v>84</v>
      </c>
      <c r="BQ104" s="100">
        <v>174081.6</v>
      </c>
      <c r="BR104" s="100">
        <v>80</v>
      </c>
      <c r="BS104" s="100">
        <v>165792</v>
      </c>
      <c r="BT104" s="100">
        <v>75</v>
      </c>
      <c r="BU104" s="100">
        <v>155430</v>
      </c>
      <c r="BV104" s="100">
        <v>72</v>
      </c>
      <c r="BW104" s="100">
        <v>149212.80000000002</v>
      </c>
      <c r="BX104" s="100">
        <v>17</v>
      </c>
      <c r="BY104" s="100">
        <v>35230.800000000003</v>
      </c>
      <c r="BZ104" s="100">
        <v>24</v>
      </c>
      <c r="CA104" s="100">
        <v>49737.600000000006</v>
      </c>
      <c r="CB104" s="100">
        <v>23</v>
      </c>
      <c r="CC104" s="100">
        <v>47665.200000000004</v>
      </c>
      <c r="CD104" s="100">
        <v>22</v>
      </c>
      <c r="CE104" s="100">
        <v>45592.800000000003</v>
      </c>
      <c r="CF104" s="100">
        <v>33</v>
      </c>
      <c r="CG104" s="100">
        <v>68389.2</v>
      </c>
      <c r="CH104" s="100">
        <v>25</v>
      </c>
      <c r="CI104" s="100">
        <v>51810</v>
      </c>
      <c r="CJ104" s="100">
        <v>34</v>
      </c>
      <c r="CK104" s="100">
        <v>70461.600000000006</v>
      </c>
      <c r="CL104" s="100">
        <v>24</v>
      </c>
      <c r="CM104" s="100">
        <v>49737.600000000006</v>
      </c>
      <c r="CN104" s="100">
        <v>12</v>
      </c>
      <c r="CO104" s="100">
        <v>24868.800000000003</v>
      </c>
      <c r="CP104" s="100">
        <v>10</v>
      </c>
      <c r="CQ104" s="100">
        <v>20724</v>
      </c>
      <c r="CR104" s="100">
        <v>10</v>
      </c>
      <c r="CS104" s="100">
        <v>20724</v>
      </c>
      <c r="CT104" s="100">
        <v>6</v>
      </c>
      <c r="CU104" s="100">
        <v>12434.400000000001</v>
      </c>
    </row>
    <row r="105" spans="2:99">
      <c r="C105" s="99" t="s">
        <v>271</v>
      </c>
      <c r="D105" s="100">
        <v>0</v>
      </c>
      <c r="E105" s="100">
        <v>0</v>
      </c>
      <c r="F105" s="100">
        <v>12</v>
      </c>
      <c r="G105" s="100">
        <v>23976</v>
      </c>
      <c r="H105" s="100">
        <v>14</v>
      </c>
      <c r="I105" s="100">
        <v>27972</v>
      </c>
      <c r="J105" s="100">
        <v>19</v>
      </c>
      <c r="K105" s="100">
        <v>37962</v>
      </c>
      <c r="L105" s="100">
        <v>11</v>
      </c>
      <c r="M105" s="100">
        <v>21978</v>
      </c>
      <c r="N105" s="100">
        <v>15</v>
      </c>
      <c r="O105" s="100">
        <v>29970</v>
      </c>
      <c r="P105" s="100">
        <v>13</v>
      </c>
      <c r="Q105" s="100">
        <v>25974</v>
      </c>
      <c r="R105" s="100">
        <v>14</v>
      </c>
      <c r="S105" s="100">
        <v>27972</v>
      </c>
      <c r="T105" s="100">
        <v>15</v>
      </c>
      <c r="U105" s="100">
        <v>29970</v>
      </c>
      <c r="V105" s="100">
        <v>12</v>
      </c>
      <c r="W105" s="100">
        <v>23976</v>
      </c>
      <c r="X105" s="100">
        <v>10</v>
      </c>
      <c r="Y105" s="100">
        <v>19980</v>
      </c>
      <c r="Z105" s="100">
        <v>11</v>
      </c>
      <c r="AA105" s="100">
        <v>21978</v>
      </c>
      <c r="AB105" s="100">
        <v>11</v>
      </c>
      <c r="AC105" s="100">
        <v>21978</v>
      </c>
      <c r="AD105" s="100">
        <v>15</v>
      </c>
      <c r="AE105" s="100">
        <v>29970</v>
      </c>
      <c r="AF105" s="100">
        <v>12</v>
      </c>
      <c r="AG105" s="100">
        <v>23976</v>
      </c>
      <c r="AH105" s="100">
        <v>13</v>
      </c>
      <c r="AI105" s="100">
        <v>25974</v>
      </c>
      <c r="AJ105" s="100">
        <v>44</v>
      </c>
      <c r="AK105" s="100">
        <v>87912</v>
      </c>
      <c r="AL105" s="100">
        <v>37</v>
      </c>
      <c r="AM105" s="100">
        <v>73926</v>
      </c>
      <c r="AN105" s="100">
        <v>39</v>
      </c>
      <c r="AO105" s="100">
        <v>77922</v>
      </c>
      <c r="AP105" s="100">
        <v>21</v>
      </c>
      <c r="AQ105" s="100">
        <v>41958</v>
      </c>
      <c r="AR105" s="100">
        <v>9</v>
      </c>
      <c r="AS105" s="100">
        <v>17982</v>
      </c>
      <c r="AT105" s="100">
        <v>8</v>
      </c>
      <c r="AU105" s="100">
        <v>15984</v>
      </c>
      <c r="AV105" s="100">
        <v>10</v>
      </c>
      <c r="AW105" s="100">
        <v>19980</v>
      </c>
      <c r="AX105" s="100">
        <v>11</v>
      </c>
      <c r="AY105" s="100">
        <v>21978</v>
      </c>
      <c r="AZ105" s="100">
        <v>38</v>
      </c>
      <c r="BA105" s="100">
        <v>75924</v>
      </c>
      <c r="BB105" s="100">
        <v>37</v>
      </c>
      <c r="BC105" s="100">
        <v>73926</v>
      </c>
      <c r="BD105" s="100">
        <v>33</v>
      </c>
      <c r="BE105" s="100">
        <v>65934</v>
      </c>
      <c r="BF105" s="100">
        <v>52</v>
      </c>
      <c r="BG105" s="100">
        <v>103896</v>
      </c>
      <c r="BH105" s="100">
        <v>17</v>
      </c>
      <c r="BI105" s="100">
        <v>33966</v>
      </c>
      <c r="BJ105" s="100">
        <v>17</v>
      </c>
      <c r="BK105" s="100">
        <v>33966</v>
      </c>
      <c r="BL105" s="100">
        <v>16</v>
      </c>
      <c r="BM105" s="100">
        <v>31968</v>
      </c>
      <c r="BN105" s="100">
        <v>13</v>
      </c>
      <c r="BO105" s="100">
        <v>25974</v>
      </c>
      <c r="BP105" s="100">
        <v>77</v>
      </c>
      <c r="BQ105" s="100">
        <v>153846</v>
      </c>
      <c r="BR105" s="100">
        <v>71</v>
      </c>
      <c r="BS105" s="100">
        <v>141858</v>
      </c>
      <c r="BT105" s="100">
        <v>68</v>
      </c>
      <c r="BU105" s="100">
        <v>135864</v>
      </c>
      <c r="BV105" s="100">
        <v>68</v>
      </c>
      <c r="BW105" s="100">
        <v>135864</v>
      </c>
      <c r="BX105" s="100">
        <v>17</v>
      </c>
      <c r="BY105" s="100">
        <v>33966</v>
      </c>
      <c r="BZ105" s="100">
        <v>26</v>
      </c>
      <c r="CA105" s="100">
        <v>51948</v>
      </c>
      <c r="CB105" s="100">
        <v>20</v>
      </c>
      <c r="CC105" s="100">
        <v>39960</v>
      </c>
      <c r="CD105" s="100">
        <v>19</v>
      </c>
      <c r="CE105" s="100">
        <v>37962</v>
      </c>
      <c r="CF105" s="100">
        <v>39</v>
      </c>
      <c r="CG105" s="100">
        <v>77922</v>
      </c>
      <c r="CH105" s="100">
        <v>26</v>
      </c>
      <c r="CI105" s="100">
        <v>51948</v>
      </c>
      <c r="CJ105" s="100">
        <v>30</v>
      </c>
      <c r="CK105" s="100">
        <v>59940</v>
      </c>
      <c r="CL105" s="100">
        <v>23</v>
      </c>
      <c r="CM105" s="100">
        <v>45954</v>
      </c>
      <c r="CN105" s="100">
        <v>11</v>
      </c>
      <c r="CO105" s="100">
        <v>21978</v>
      </c>
      <c r="CP105" s="100">
        <v>11</v>
      </c>
      <c r="CQ105" s="100">
        <v>21978</v>
      </c>
      <c r="CR105" s="100">
        <v>10</v>
      </c>
      <c r="CS105" s="100">
        <v>19980</v>
      </c>
      <c r="CT105" s="100">
        <v>7</v>
      </c>
      <c r="CU105" s="100">
        <v>13986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1479.2164238825108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303.0157547497152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171.51574365246631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1836.6416928721969</v>
      </c>
      <c r="E112" s="100">
        <f>SUM(L$49:L$70)+SUM(N$49:N$70)+SUM(P$49:P$70)+SUM(R$49:R$70)</f>
        <v>118</v>
      </c>
      <c r="F112" s="100">
        <f>SUM(T$49:T$70)+SUM(V$49:V$70)+SUM(X$49:X$70)+SUM(Z$49:Z$70)</f>
        <v>76</v>
      </c>
      <c r="G112" s="100">
        <f>SUM(AB$49:AB$70)+SUM(AD$49:AD$70)+SUM(AF$49:AF$70)+SUM(AH$49:AH$70)</f>
        <v>84</v>
      </c>
      <c r="H112" s="100">
        <f>SUM(AJ$49:AJ$70)+SUM(AL$49:AL$70)+SUM(AN$49:AN$70)+SUM(AP$49:AP$70)</f>
        <v>582</v>
      </c>
      <c r="I112" s="100">
        <f>SUM(AR$49:AR$70)+SUM(AT$49:AT$70)+SUM(AV$49:AV$70)+SUM(AX$49:AX$70)</f>
        <v>205</v>
      </c>
      <c r="J112" s="100">
        <f>SUM(AZ$49:AZ$70)+SUM(BB$49:BB$70)+SUM(BD$49:BD$70)+SUM(BF$49:BF$70)</f>
        <v>635</v>
      </c>
      <c r="K112" s="100">
        <f>SUM(BH$49:BH$70)+SUM(BJ$49:BJ$70)+SUM(BL$49:BL$70)+SUM(BN$49:BN$70)</f>
        <v>71</v>
      </c>
      <c r="L112" s="100">
        <f>SUM(BP$49:BP$70)+SUM(BR$49:BR$70)+SUM(BT$49:BT$70)+SUM(BV$49:BV$70)</f>
        <v>194</v>
      </c>
      <c r="M112" s="100">
        <f>SUM(BX$49:BX$70)+SUM(BZ$49:BZ$70)+SUM(CB$49:CB$70)+SUM(CD$49:CD$70)</f>
        <v>64</v>
      </c>
      <c r="N112" s="100">
        <f>SUM(CF$49:CF$70)+SUM(CH$49:CH$70)+SUM(CJ$49:CJ$70)+SUM(CL$49:CL$70)</f>
        <v>120</v>
      </c>
      <c r="O112" s="100">
        <f>SUM(CN$49:CN$70)+SUM(CP$49:CP$70)+SUM(CR$49:CR$70)+SUM(CT$49:CT$70)</f>
        <v>279</v>
      </c>
    </row>
    <row r="113" spans="2:15">
      <c r="C113" s="99" t="s">
        <v>130</v>
      </c>
      <c r="D113" s="100">
        <f>SUM(D$71:D$86)+SUM(F$71:F$86)+SUM(H$71:H$86)+SUM(J$71:J$86)</f>
        <v>2569</v>
      </c>
      <c r="E113" s="100">
        <f>SUM(L$71:L$86)+SUM(N$71:N$86)+SUM(P$71:P$86)+SUM(R$71:R$86)</f>
        <v>2617</v>
      </c>
      <c r="F113" s="100">
        <f>SUM(T$71:T$86)+SUM(V$71:V$86)+SUM(X$71:X$86)+SUM(Z$71:Z$86)</f>
        <v>508</v>
      </c>
      <c r="G113" s="100">
        <f>SUM(AB$71:AB$86)+SUM(AD$71:AD$86)+SUM(AF$71:AF$86)+SUM(AH$71:AH$86)</f>
        <v>561</v>
      </c>
      <c r="H113" s="100">
        <f>SUM(AJ$71:AJ$86)+SUM(AL$71:AL$86)+SUM(AN$71:AN$86)+SUM(AP$71:AP$86)</f>
        <v>373</v>
      </c>
      <c r="I113" s="100">
        <f>SUM(AR$71:AR$86)+SUM(AT$71:AT$86)+SUM(AV$71:AV$86)+SUM(AX$71:AX$86)</f>
        <v>2822</v>
      </c>
      <c r="J113" s="100">
        <f>SUM(AZ$71:AZ$86)+SUM(BB$71:BB$86)+SUM(BD$71:BD$86)+SUM(BF$71:BF$86)</f>
        <v>448</v>
      </c>
      <c r="K113" s="100">
        <f>SUM(BH$71:BH$86)+SUM(BJ$71:BJ$86)+SUM(BL$71:BL$86)+SUM(BN$71:BN$86)</f>
        <v>387</v>
      </c>
      <c r="L113" s="100">
        <f>SUM(BP$71:BP$86)+SUM(BR$71:BR$86)+SUM(BT$71:BT$86)+SUM(BV$71:BV$86)</f>
        <v>555</v>
      </c>
      <c r="M113" s="100">
        <f>SUM(BX$71:BX$86)+SUM(BZ$71:BZ$86)+SUM(CB$71:CB$86)+SUM(CD$71:CD$86)</f>
        <v>3132</v>
      </c>
      <c r="N113" s="100">
        <f>SUM(CF$71:CF$86)+SUM(CH$71:CH$86)+SUM(CJ$71:CJ$86)+SUM(CL$71:CL$86)</f>
        <v>441</v>
      </c>
      <c r="O113" s="100">
        <f>SUM(CN$71:CN$86)+SUM(CP$71:CP$86)+SUM(CR$71:CR$86)+SUM(CT$71:CT$86)</f>
        <v>458</v>
      </c>
    </row>
    <row r="114" spans="2:15">
      <c r="C114" s="99" t="s">
        <v>131</v>
      </c>
      <c r="D114" s="100">
        <f>SUM(D$87:D$94)+SUM(F$87:F$94)+SUM(H$87:H$94)+SUM(J$87:J$94)</f>
        <v>258</v>
      </c>
      <c r="E114" s="100">
        <f>SUM(L$87:L$94)+SUM(N$87:N$94)+SUM(P$87:P$94)+SUM(R$87:R$94)</f>
        <v>216</v>
      </c>
      <c r="F114" s="100">
        <f>SUM(T$87:T$94)+SUM(V$87:V$94)+SUM(X$87:X$94)+SUM(Z$87:Z$94)</f>
        <v>797</v>
      </c>
      <c r="G114" s="100">
        <f>SUM(AB$87:AB$94)+SUM(AD$87:AD$94)+SUM(AF$87:AF$94)+SUM(AH$87:AH$94)</f>
        <v>1129</v>
      </c>
      <c r="H114" s="100">
        <f>SUM(AJ$87:AJ$94)+SUM(AL$87:AL$94)+SUM(AN$87:AN$94)+SUM(AP$87:AP$94)</f>
        <v>205</v>
      </c>
      <c r="I114" s="100">
        <f>SUM(AR$87:AR$94)+SUM(AT$87:AT$94)+SUM(AV$87:AV$94)+SUM(AX$87:AX$94)</f>
        <v>307</v>
      </c>
      <c r="J114" s="100">
        <f>SUM(AZ$87:AZ$94)+SUM(BB$87:BB$94)+SUM(BD$87:BD$94)+SUM(BF$87:BF$94)</f>
        <v>188</v>
      </c>
      <c r="K114" s="100">
        <f>SUM(BH$87:BH$94)+SUM(BJ$87:BJ$94)+SUM(BL$87:BL$94)+SUM(BN$87:BN$94)</f>
        <v>1724</v>
      </c>
      <c r="L114" s="100">
        <f>SUM(BP$87:BP$94)+SUM(BR$87:BR$94)+SUM(BT$87:BT$94)+SUM(BV$87:BV$94)</f>
        <v>532</v>
      </c>
      <c r="M114" s="100">
        <f>SUM(BX$87:BX$94)+SUM(BZ$87:BZ$94)+SUM(CB$87:CB$94)+SUM(CD$87:CD$94)</f>
        <v>573</v>
      </c>
      <c r="N114" s="100">
        <f>SUM(CF$87:CF$94)+SUM(CH$87:CH$94)+SUM(CJ$87:CJ$94)+SUM(CL$87:CL$94)</f>
        <v>187</v>
      </c>
      <c r="O114" s="100">
        <f>SUM(CN$87:CN$94)+SUM(CP$87:CP$94)+SUM(CR$87:CR$94)+SUM(CT$87:CT$94)</f>
        <v>415</v>
      </c>
    </row>
    <row r="115" spans="2:15">
      <c r="C115" s="99" t="s">
        <v>132</v>
      </c>
      <c r="D115" s="100">
        <f>SUM(D$95:D$105)+SUM(F$95:F$105)+SUM(H$95:H$105)+SUM(J$95:J$105)</f>
        <v>510</v>
      </c>
      <c r="E115" s="100">
        <f>SUM(L$95:L$105)+SUM(N$95:N$105)+SUM(P$95:P$105)+SUM(R$95:R$105)</f>
        <v>575</v>
      </c>
      <c r="F115" s="100">
        <f>SUM(T$95:T$105)+SUM(V$95:V$105)+SUM(X$95:X$105)+SUM(Z$95:Z$105)</f>
        <v>505</v>
      </c>
      <c r="G115" s="100">
        <f>SUM(AB$95:AB$105)+SUM(AD$95:AD$105)+SUM(AF$95:AF$105)+SUM(AH$95:AH$105)</f>
        <v>577</v>
      </c>
      <c r="H115" s="100">
        <f>SUM(AJ$95:AJ$105)+SUM(AL$95:AL$105)+SUM(AN$95:AN$105)+SUM(AP$95:AP$105)</f>
        <v>1637</v>
      </c>
      <c r="I115" s="100">
        <f>SUM(AR$95:AR$105)+SUM(AT$95:AT$105)+SUM(AV$95:AV$105)+SUM(AX$95:AX$105)</f>
        <v>418</v>
      </c>
      <c r="J115" s="100">
        <f>SUM(AZ$95:AZ$105)+SUM(BB$95:BB$105)+SUM(BD$95:BD$105)+SUM(BF$95:BF$105)</f>
        <v>1714</v>
      </c>
      <c r="K115" s="100">
        <f>SUM(BH$95:BH$105)+SUM(BJ$95:BJ$105)+SUM(BL$95:BL$105)+SUM(BN$95:BN$105)</f>
        <v>697</v>
      </c>
      <c r="L115" s="100">
        <f>SUM(BP$95:BP$105)+SUM(BR$95:BR$105)+SUM(BT$95:BT$105)+SUM(BV$95:BV$105)</f>
        <v>3346</v>
      </c>
      <c r="M115" s="100">
        <f>SUM(BX$95:BX$105)+SUM(BZ$95:BZ$105)+SUM(CB$95:CB$105)+SUM(CD$95:CD$105)</f>
        <v>943</v>
      </c>
      <c r="N115" s="100">
        <f>SUM(CF$95:CF$105)+SUM(CH$95:CH$105)+SUM(CJ$95:CJ$105)+SUM(CL$95:CL$105)</f>
        <v>1324</v>
      </c>
      <c r="O115" s="100">
        <f>SUM(CN$95:CN$105)+SUM(CP$95:CP$105)+SUM(CR$95:CR$105)+SUM(CT$95:CT$105)</f>
        <v>434</v>
      </c>
    </row>
    <row r="116" spans="2:15">
      <c r="C116" s="99" t="s">
        <v>278</v>
      </c>
      <c r="D116" s="100">
        <f t="shared" ref="D116:O116" si="0">SUM(D$109:D$115)</f>
        <v>7127.3896151568897</v>
      </c>
      <c r="E116" s="100">
        <f t="shared" si="0"/>
        <v>3526</v>
      </c>
      <c r="F116" s="100">
        <f t="shared" si="0"/>
        <v>1886</v>
      </c>
      <c r="G116" s="100">
        <f t="shared" si="0"/>
        <v>2351</v>
      </c>
      <c r="H116" s="100">
        <f t="shared" si="0"/>
        <v>2797</v>
      </c>
      <c r="I116" s="100">
        <f t="shared" si="0"/>
        <v>3752</v>
      </c>
      <c r="J116" s="100">
        <f t="shared" si="0"/>
        <v>2985</v>
      </c>
      <c r="K116" s="100">
        <f t="shared" si="0"/>
        <v>2879</v>
      </c>
      <c r="L116" s="100">
        <f t="shared" si="0"/>
        <v>4627</v>
      </c>
      <c r="M116" s="100">
        <f t="shared" si="0"/>
        <v>4712</v>
      </c>
      <c r="N116" s="100">
        <f t="shared" si="0"/>
        <v>2072</v>
      </c>
      <c r="O116" s="100">
        <f t="shared" si="0"/>
        <v>1586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3089283.9106210857</v>
      </c>
      <c r="E120" s="100">
        <f>E109*pricing!E24*2000</f>
        <v>0</v>
      </c>
      <c r="F120" s="100">
        <f>F109*pricing!F24*2000</f>
        <v>0</v>
      </c>
      <c r="G120" s="100">
        <f>G109*pricing!G24*2000</f>
        <v>0</v>
      </c>
      <c r="H120" s="100">
        <f>H109*pricing!H24*2000</f>
        <v>0</v>
      </c>
      <c r="I120" s="100">
        <f>I109*pricing!I24*2000</f>
        <v>0</v>
      </c>
      <c r="J120" s="100">
        <f>J109*pricing!J24*2000</f>
        <v>0</v>
      </c>
      <c r="K120" s="100">
        <f>K109*pricing!K24*2000</f>
        <v>0</v>
      </c>
      <c r="L120" s="100">
        <f>L109*pricing!L24*2000</f>
        <v>0</v>
      </c>
      <c r="M120" s="100">
        <f>M109*pricing!M24*2000</f>
        <v>0</v>
      </c>
      <c r="N120" s="100">
        <f>N109*pricing!N24*2000</f>
        <v>0</v>
      </c>
      <c r="O120" s="100">
        <f>O109*pricing!O24*2000</f>
        <v>0</v>
      </c>
    </row>
    <row r="121" spans="2:15">
      <c r="C121" s="99" t="s">
        <v>127</v>
      </c>
      <c r="D121" s="100">
        <f>D110*pricing!D25*2000</f>
        <v>1956066.7550327657</v>
      </c>
      <c r="E121" s="100">
        <f>E110*pricing!E25*2000</f>
        <v>0</v>
      </c>
      <c r="F121" s="100">
        <f>F110*pricing!F25*2000</f>
        <v>0</v>
      </c>
      <c r="G121" s="100">
        <f>G110*pricing!G25*2000</f>
        <v>0</v>
      </c>
      <c r="H121" s="100">
        <f>H110*pricing!H25*2000</f>
        <v>0</v>
      </c>
      <c r="I121" s="100">
        <f>I110*pricing!I25*2000</f>
        <v>0</v>
      </c>
      <c r="J121" s="100">
        <f>J110*pricing!J25*2000</f>
        <v>0</v>
      </c>
      <c r="K121" s="100">
        <f>K110*pricing!K25*2000</f>
        <v>0</v>
      </c>
      <c r="L121" s="100">
        <f>L110*pricing!L25*2000</f>
        <v>0</v>
      </c>
      <c r="M121" s="100">
        <f>M110*pricing!M25*2000</f>
        <v>0</v>
      </c>
      <c r="N121" s="100">
        <f>N110*pricing!N25*2000</f>
        <v>0</v>
      </c>
      <c r="O121" s="100">
        <f>O110*pricing!O25*2000</f>
        <v>0</v>
      </c>
    </row>
    <row r="122" spans="2:15">
      <c r="C122" s="99" t="s">
        <v>128</v>
      </c>
      <c r="D122" s="100">
        <f>D111*pricing!D26*2000</f>
        <v>1190281.1594995814</v>
      </c>
      <c r="E122" s="100">
        <f>E111*pricing!E26*2000</f>
        <v>0</v>
      </c>
      <c r="F122" s="100">
        <f>F111*pricing!F26*2000</f>
        <v>0</v>
      </c>
      <c r="G122" s="100">
        <f>G111*pricing!G26*2000</f>
        <v>0</v>
      </c>
      <c r="H122" s="100">
        <f>H111*pricing!H26*2000</f>
        <v>0</v>
      </c>
      <c r="I122" s="100">
        <f>I111*pricing!I26*2000</f>
        <v>0</v>
      </c>
      <c r="J122" s="100">
        <f>J111*pricing!J26*2000</f>
        <v>0</v>
      </c>
      <c r="K122" s="100">
        <f>K111*pricing!K26*2000</f>
        <v>0</v>
      </c>
      <c r="L122" s="100">
        <f>L111*pricing!L26*2000</f>
        <v>0</v>
      </c>
      <c r="M122" s="100">
        <f>M111*pricing!M26*2000</f>
        <v>0</v>
      </c>
      <c r="N122" s="100">
        <f>N111*pricing!N26*2000</f>
        <v>0</v>
      </c>
      <c r="O122" s="100">
        <f>O111*pricing!O26*2000</f>
        <v>0</v>
      </c>
    </row>
    <row r="123" spans="2:15">
      <c r="C123" s="99" t="s">
        <v>129</v>
      </c>
      <c r="D123" s="100">
        <f>D112*pricing!D27*2000</f>
        <v>4641966.3300742283</v>
      </c>
      <c r="E123" s="100">
        <f>E112*pricing!E27*2000</f>
        <v>653890.24585927639</v>
      </c>
      <c r="F123" s="100">
        <f>F112*pricing!F27*2000</f>
        <v>530510.13215091696</v>
      </c>
      <c r="G123" s="100">
        <f>G112*pricing!G27*2000</f>
        <v>564164.49530975369</v>
      </c>
      <c r="H123" s="100">
        <f>H112*pricing!H27*2000</f>
        <v>1403085.6504406447</v>
      </c>
      <c r="I123" s="100">
        <f>I112*pricing!I27*2000</f>
        <v>904793.72506693809</v>
      </c>
      <c r="J123" s="100">
        <f>J112*pricing!J27*2000</f>
        <v>1555207.594462282</v>
      </c>
      <c r="K123" s="100">
        <f>K112*pricing!K27*2000</f>
        <v>491380.7555069222</v>
      </c>
      <c r="L123" s="100">
        <f>L112*pricing!L27*2000</f>
        <v>822264.44408967148</v>
      </c>
      <c r="M123" s="100">
        <f>M112*pricing!M27*2000</f>
        <v>459928.61744966236</v>
      </c>
      <c r="N123" s="100">
        <f>N112*pricing!N27*2000</f>
        <v>711207.37519370834</v>
      </c>
      <c r="O123" s="100">
        <f>O112*pricing!O27*2000</f>
        <v>1010448.320847026</v>
      </c>
    </row>
    <row r="124" spans="2:15">
      <c r="C124" s="99" t="s">
        <v>130</v>
      </c>
      <c r="D124" s="100">
        <f>D113*pricing!D28*2000</f>
        <v>5433836.2692093244</v>
      </c>
      <c r="E124" s="100">
        <f>E113*pricing!E28*2000</f>
        <v>6971148.9086670838</v>
      </c>
      <c r="F124" s="100">
        <f>F113*pricing!F28*2000</f>
        <v>2910667.2346427399</v>
      </c>
      <c r="G124" s="100">
        <f>G113*pricing!G28*2000</f>
        <v>3034947.0972390189</v>
      </c>
      <c r="H124" s="100">
        <f>H113*pricing!H28*2000</f>
        <v>2376057.4809194421</v>
      </c>
      <c r="I124" s="100">
        <f>I113*pricing!I28*2000</f>
        <v>6765464.4672344113</v>
      </c>
      <c r="J124" s="100">
        <f>J113*pricing!J28*2000</f>
        <v>2767168.057344134</v>
      </c>
      <c r="K124" s="100">
        <f>K113*pricing!K28*2000</f>
        <v>2605954.157956284</v>
      </c>
      <c r="L124" s="100">
        <f>L113*pricing!L28*2000</f>
        <v>3322560.2507813144</v>
      </c>
      <c r="M124" s="100">
        <f>M113*pricing!M28*2000</f>
        <v>7310917.0193859497</v>
      </c>
      <c r="N124" s="100">
        <f>N113*pricing!N28*2000</f>
        <v>2742126.7775085829</v>
      </c>
      <c r="O124" s="100">
        <f>O113*pricing!O28*2000</f>
        <v>3016920.6010276251</v>
      </c>
    </row>
    <row r="125" spans="2:15">
      <c r="C125" s="99" t="s">
        <v>131</v>
      </c>
      <c r="D125" s="100">
        <f>D114*pricing!D29*2000</f>
        <v>1192966.1877703939</v>
      </c>
      <c r="E125" s="100">
        <f>E114*pricing!E29*2000</f>
        <v>1290821.7949923708</v>
      </c>
      <c r="F125" s="100">
        <f>F114*pricing!F29*2000</f>
        <v>2656175.1972846598</v>
      </c>
      <c r="G125" s="100">
        <f>G114*pricing!G29*2000</f>
        <v>2932179.9195267772</v>
      </c>
      <c r="H125" s="100">
        <f>H114*pricing!H29*2000</f>
        <v>1365097.7770300768</v>
      </c>
      <c r="I125" s="100">
        <f>I114*pricing!I29*2000</f>
        <v>1632437.0843525317</v>
      </c>
      <c r="J125" s="100">
        <f>J114*pricing!J29*2000</f>
        <v>1272560.0689094034</v>
      </c>
      <c r="K125" s="100">
        <f>K114*pricing!K29*2000</f>
        <v>3795396.3837562539</v>
      </c>
      <c r="L125" s="100">
        <f>L114*pricing!L29*2000</f>
        <v>2164752.3732169084</v>
      </c>
      <c r="M125" s="100">
        <f>M114*pricing!M29*2000</f>
        <v>2215590.0263119163</v>
      </c>
      <c r="N125" s="100">
        <f>N114*pricing!N29*2000</f>
        <v>1212385.1085982586</v>
      </c>
      <c r="O125" s="100">
        <f>O114*pricing!O29*2000</f>
        <v>1898348.287094475</v>
      </c>
    </row>
    <row r="126" spans="2:15">
      <c r="C126" s="99" t="s">
        <v>132</v>
      </c>
      <c r="D126" s="100">
        <f>D115*pricing!D30*2000</f>
        <v>2680488.2334877527</v>
      </c>
      <c r="E126" s="100">
        <f>E115*pricing!E30*2000</f>
        <v>3471617.0682994951</v>
      </c>
      <c r="F126" s="100">
        <f>F115*pricing!F30*2000</f>
        <v>3216875.1806864981</v>
      </c>
      <c r="G126" s="100">
        <f>G115*pricing!G30*2000</f>
        <v>3462752.3214139943</v>
      </c>
      <c r="H126" s="100">
        <f>H115*pricing!H30*2000</f>
        <v>5695018.394761892</v>
      </c>
      <c r="I126" s="100">
        <f>I115*pricing!I30*2000</f>
        <v>2893845.8623343031</v>
      </c>
      <c r="J126" s="100">
        <f>J115*pricing!J30*2000</f>
        <v>5382837.2752595106</v>
      </c>
      <c r="K126" s="100">
        <f>K115*pricing!K30*2000</f>
        <v>3414092.48329783</v>
      </c>
      <c r="L126" s="100">
        <f>L115*pricing!L30*2000</f>
        <v>7466268.6026277272</v>
      </c>
      <c r="M126" s="100">
        <f>M115*pricing!M30*2000</f>
        <v>4528490.5458228467</v>
      </c>
      <c r="N126" s="100">
        <f>N115*pricing!N30*2000</f>
        <v>5303256.8340514507</v>
      </c>
      <c r="O126" s="100">
        <f>O115*pricing!O30*2000</f>
        <v>3088889.6223416268</v>
      </c>
    </row>
    <row r="127" spans="2:15">
      <c r="C127" s="99" t="s">
        <v>278</v>
      </c>
      <c r="D127" s="100">
        <f t="shared" ref="D127:O127" si="1">SUM(D$120:D$126)</f>
        <v>20184888.845695131</v>
      </c>
      <c r="E127" s="100">
        <f t="shared" si="1"/>
        <v>12387478.017818226</v>
      </c>
      <c r="F127" s="100">
        <f t="shared" si="1"/>
        <v>9314227.7447648142</v>
      </c>
      <c r="G127" s="100">
        <f t="shared" si="1"/>
        <v>9994043.8334895447</v>
      </c>
      <c r="H127" s="100">
        <f t="shared" si="1"/>
        <v>10839259.303152055</v>
      </c>
      <c r="I127" s="100">
        <f t="shared" si="1"/>
        <v>12196541.138988186</v>
      </c>
      <c r="J127" s="100">
        <f t="shared" si="1"/>
        <v>10977772.99597533</v>
      </c>
      <c r="K127" s="100">
        <f t="shared" si="1"/>
        <v>10306823.780517289</v>
      </c>
      <c r="L127" s="100">
        <f t="shared" si="1"/>
        <v>13775845.670715623</v>
      </c>
      <c r="M127" s="100">
        <f t="shared" si="1"/>
        <v>14514926.208970375</v>
      </c>
      <c r="N127" s="100">
        <f t="shared" si="1"/>
        <v>9968976.0953520015</v>
      </c>
      <c r="O127" s="100">
        <f t="shared" si="1"/>
        <v>9014606.8313107528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735375.16505896254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130222.15265547652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180100.6559047167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1578468.1723777074</v>
      </c>
      <c r="E134" s="106">
        <f>SUM(M$49:M$70)+SUM(O$49:O$70)+SUM(Q$49:Q$70)+SUM(S$49:S$70)</f>
        <v>129842.4</v>
      </c>
      <c r="F134" s="106">
        <f>SUM(U$49:U$70)+SUM(W$49:W$70)+SUM(Y$49:Y$70)+SUM(AA$49:AA$70)</f>
        <v>83815.199999999997</v>
      </c>
      <c r="G134" s="106">
        <f>SUM(AC$49:AC$70)+SUM(AE$49:AE$70)+SUM(AG$49:AG$70)+SUM(AI$49:AI$70)</f>
        <v>92604</v>
      </c>
      <c r="H134" s="106">
        <f>SUM(AK$49:AK$70)+SUM(AM$49:AM$70)+SUM(AO$49:AO$70)+SUM(AQ$49:AQ$70)</f>
        <v>640204.80000000005</v>
      </c>
      <c r="I134" s="106">
        <f>SUM(AS$49:AS$70)+SUM(AU$49:AU$70)+SUM(AW$49:AW$70)+SUM(AY$49:AY$70)</f>
        <v>225733.19999999998</v>
      </c>
      <c r="J134" s="106">
        <f>SUM(BA$49:BA$70)+SUM(BC$49:BC$70)+SUM(BE$49:BE$70)+SUM(BG$49:BG$70)</f>
        <v>701936.4</v>
      </c>
      <c r="K134" s="106">
        <f>SUM(BI$49:BI$70)+SUM(BK$49:BK$70)+SUM(BM$49:BM$70)+SUM(BO$49:BO$70)</f>
        <v>78339.600000000006</v>
      </c>
      <c r="L134" s="106">
        <f>SUM(BQ$49:BQ$70)+SUM(BS$49:BS$70)+SUM(BU$49:BU$70)+SUM(BW$49:BW$70)</f>
        <v>214564.80000000002</v>
      </c>
      <c r="M134" s="106">
        <f>SUM(BY$49:BY$70)+SUM(CA$49:CA$70)+SUM(CC$49:CC$70)+SUM(CE$49:CE$70)</f>
        <v>70754.399999999994</v>
      </c>
      <c r="N134" s="106">
        <f>SUM(CG$49:CG$70)+SUM(CI$49:CI$70)+SUM(CK$49:CK$70)+SUM(CM$49:CM$70)</f>
        <v>132832.80000000002</v>
      </c>
      <c r="O134" s="106">
        <f>SUM(CO$49:CO$70)+SUM(CQ$49:CQ$70)+SUM(CS$49:CS$70)+SUM(CU$49:CU$70)</f>
        <v>307578</v>
      </c>
    </row>
    <row r="135" spans="2:15">
      <c r="C135" s="105" t="s">
        <v>130</v>
      </c>
      <c r="D135" s="106">
        <f>SUM(E$71:E$86)+SUM(G$71:G$86)+SUM(I$71:I$86)+SUM(K$71:K$86)</f>
        <v>1429314</v>
      </c>
      <c r="E135" s="106">
        <f>SUM(M$71:M$86)+SUM(O$71:O$86)+SUM(Q$71:Q$86)+SUM(S$71:S$86)</f>
        <v>1445821.2</v>
      </c>
      <c r="F135" s="106">
        <f>SUM(U$71:U$86)+SUM(W$71:W$86)+SUM(Y$71:Y$86)+SUM(AA$71:AA$86)</f>
        <v>282318</v>
      </c>
      <c r="G135" s="106">
        <f>SUM(AC$71:AC$86)+SUM(AE$71:AE$86)+SUM(AG$71:AG$86)+SUM(AI$71:AI$86)</f>
        <v>313525.19999999995</v>
      </c>
      <c r="H135" s="106">
        <f>SUM(AK$71:AK$86)+SUM(AM$71:AM$86)+SUM(AO$71:AO$86)+SUM(AQ$71:AQ$86)</f>
        <v>209625.60000000001</v>
      </c>
      <c r="I135" s="106">
        <f>SUM(AS$71:AS$86)+SUM(AU$71:AU$86)+SUM(AW$71:AW$86)+SUM(AY$71:AY$86)</f>
        <v>1562378.4</v>
      </c>
      <c r="J135" s="106">
        <f>SUM(BA$71:BA$86)+SUM(BC$71:BC$86)+SUM(BE$71:BE$86)+SUM(BG$71:BG$86)</f>
        <v>251185.19999999995</v>
      </c>
      <c r="K135" s="106">
        <f>SUM(BI$71:BI$86)+SUM(BK$71:BK$86)+SUM(BM$71:BM$86)+SUM(BO$71:BO$86)</f>
        <v>218007.59999999998</v>
      </c>
      <c r="L135" s="106">
        <f>SUM(BQ$71:BQ$86)+SUM(BS$71:BS$86)+SUM(BU$71:BU$86)+SUM(BW$71:BW$86)</f>
        <v>309232.8</v>
      </c>
      <c r="M135" s="106">
        <f>SUM(BY$71:BY$86)+SUM(CA$71:CA$86)+SUM(CC$71:CC$86)+SUM(CE$71:CE$86)</f>
        <v>1730875.2</v>
      </c>
      <c r="N135" s="106">
        <f>SUM(CG$71:CG$86)+SUM(CI$71:CI$86)+SUM(CK$71:CK$86)+SUM(CM$71:CM$86)</f>
        <v>246849.59999999998</v>
      </c>
      <c r="O135" s="106">
        <f>SUM(CO$71:CO$86)+SUM(CQ$71:CQ$86)+SUM(CS$71:CS$86)+SUM(CU$71:CU$86)</f>
        <v>257187.6</v>
      </c>
    </row>
    <row r="136" spans="2:15">
      <c r="C136" s="105" t="s">
        <v>131</v>
      </c>
      <c r="D136" s="106">
        <f>SUM(E$87:E$94)+SUM(G$87:G$94)+SUM(I$87:I$94)+SUM(K$87:K$94)</f>
        <v>524896.80000000005</v>
      </c>
      <c r="E136" s="106">
        <f>SUM(M$87:M$94)+SUM(O$87:O$94)+SUM(Q$87:Q$94)+SUM(S$87:S$94)</f>
        <v>440187.6</v>
      </c>
      <c r="F136" s="106">
        <f>SUM(U$87:U$94)+SUM(W$87:W$94)+SUM(Y$87:Y$94)+SUM(AA$87:AA$94)</f>
        <v>1619366.4</v>
      </c>
      <c r="G136" s="106">
        <f>SUM(AC$87:AC$94)+SUM(AE$87:AE$94)+SUM(AG$87:AG$94)+SUM(AI$87:AI$94)</f>
        <v>2285647.1999999997</v>
      </c>
      <c r="H136" s="106">
        <f>SUM(AK$87:AK$94)+SUM(AM$87:AM$94)+SUM(AO$87:AO$94)+SUM(AQ$87:AQ$94)</f>
        <v>418669.2</v>
      </c>
      <c r="I136" s="106">
        <f>SUM(AS$87:AS$94)+SUM(AU$87:AU$94)+SUM(AW$87:AW$94)+SUM(AY$87:AY$94)</f>
        <v>626066.39999999991</v>
      </c>
      <c r="J136" s="106">
        <f>SUM(BA$87:BA$94)+SUM(BC$87:BC$94)+SUM(BE$87:BE$94)+SUM(BG$87:BG$94)</f>
        <v>382665.6</v>
      </c>
      <c r="K136" s="106">
        <f>SUM(BI$87:BI$94)+SUM(BK$87:BK$94)+SUM(BM$87:BM$94)+SUM(BO$87:BO$94)</f>
        <v>3489916.8</v>
      </c>
      <c r="L136" s="106">
        <f>SUM(BQ$87:BQ$94)+SUM(BS$87:BS$94)+SUM(BU$87:BU$94)+SUM(BW$87:BW$94)</f>
        <v>1081699.2</v>
      </c>
      <c r="M136" s="106">
        <f>SUM(BY$87:BY$94)+SUM(CA$87:CA$94)+SUM(CC$87:CC$94)+SUM(CE$87:CE$94)</f>
        <v>1162917.5999999999</v>
      </c>
      <c r="N136" s="106">
        <f>SUM(CG$87:CG$94)+SUM(CI$87:CI$94)+SUM(CK$87:CK$94)+SUM(CM$87:CM$94)</f>
        <v>380731.19999999995</v>
      </c>
      <c r="O136" s="106">
        <f>SUM(CO$87:CO$94)+SUM(CQ$87:CQ$94)+SUM(CS$87:CS$94)+SUM(CU$87:CU$94)</f>
        <v>844116.00000000012</v>
      </c>
    </row>
    <row r="137" spans="2:15">
      <c r="C137" s="105" t="s">
        <v>132</v>
      </c>
      <c r="D137" s="106">
        <f>SUM(E$95:E$105)+SUM(G$95:G$105)+SUM(I$95:I$105)+SUM(K$95:K$105)</f>
        <v>982731.59999999986</v>
      </c>
      <c r="E137" s="106">
        <f>SUM(M$95:M$105)+SUM(O$95:O$105)+SUM(Q$95:Q$105)+SUM(S$95:S$105)</f>
        <v>1114201.1999999997</v>
      </c>
      <c r="F137" s="106">
        <f>SUM(U$95:U$105)+SUM(W$95:W$105)+SUM(Y$95:Y$105)+SUM(AA$95:AA$105)</f>
        <v>975306</v>
      </c>
      <c r="G137" s="106">
        <f>SUM(AC$95:AC$105)+SUM(AE$95:AE$105)+SUM(AG$95:AG$105)+SUM(AI$95:AI$105)</f>
        <v>1113878.3999999999</v>
      </c>
      <c r="H137" s="106">
        <f>SUM(AK$95:AK$105)+SUM(AM$95:AM$105)+SUM(AO$95:AO$105)+SUM(AQ$95:AQ$105)</f>
        <v>3065526</v>
      </c>
      <c r="I137" s="106">
        <f>SUM(AS$95:AS$105)+SUM(AU$95:AU$105)+SUM(AW$95:AW$105)+SUM(AY$95:AY$105)</f>
        <v>801517.2</v>
      </c>
      <c r="J137" s="106">
        <f>SUM(BA$95:BA$105)+SUM(BC$95:BC$105)+SUM(BE$95:BE$105)+SUM(BG$95:BG$105)</f>
        <v>3199948.7999999998</v>
      </c>
      <c r="K137" s="106">
        <f>SUM(BI$95:BI$105)+SUM(BK$95:BK$105)+SUM(BM$95:BM$105)+SUM(BO$95:BO$105)</f>
        <v>1338068.3999999999</v>
      </c>
      <c r="L137" s="106">
        <f>SUM(BQ$95:BQ$105)+SUM(BS$95:BS$105)+SUM(BU$95:BU$105)+SUM(BW$95:BW$105)</f>
        <v>6097033.1999999993</v>
      </c>
      <c r="M137" s="106">
        <f>SUM(BY$95:BY$105)+SUM(CA$95:CA$105)+SUM(CC$95:CC$105)+SUM(CE$95:CE$105)</f>
        <v>1804425.5999999996</v>
      </c>
      <c r="N137" s="106">
        <f>SUM(CG$95:CG$105)+SUM(CI$95:CI$105)+SUM(CK$95:CK$105)+SUM(CM$95:CM$105)</f>
        <v>2518811.9999999995</v>
      </c>
      <c r="O137" s="106">
        <f>SUM(CO$95:CO$105)+SUM(CQ$95:CQ$105)+SUM(CS$95:CS$105)+SUM(CU$95:CU$105)</f>
        <v>836373.59999999986</v>
      </c>
    </row>
    <row r="138" spans="2:15">
      <c r="C138" s="105" t="s">
        <v>278</v>
      </c>
      <c r="D138" s="100">
        <f t="shared" ref="D138:O138" si="2">SUM(D$131:D$137)</f>
        <v>5561108.5459968625</v>
      </c>
      <c r="E138" s="100">
        <f t="shared" si="2"/>
        <v>3130052.3999999994</v>
      </c>
      <c r="F138" s="100">
        <f t="shared" si="2"/>
        <v>2960805.5999999996</v>
      </c>
      <c r="G138" s="100">
        <f t="shared" si="2"/>
        <v>3805654.7999999993</v>
      </c>
      <c r="H138" s="100">
        <f t="shared" si="2"/>
        <v>4334025.5999999996</v>
      </c>
      <c r="I138" s="100">
        <f t="shared" si="2"/>
        <v>3215695.2</v>
      </c>
      <c r="J138" s="100">
        <f t="shared" si="2"/>
        <v>4535736</v>
      </c>
      <c r="K138" s="100">
        <f t="shared" si="2"/>
        <v>5124332.4000000004</v>
      </c>
      <c r="L138" s="100">
        <f t="shared" si="2"/>
        <v>7702529.9999999991</v>
      </c>
      <c r="M138" s="100">
        <f t="shared" si="2"/>
        <v>4768972.7999999989</v>
      </c>
      <c r="N138" s="100">
        <f t="shared" si="2"/>
        <v>3279225.5999999996</v>
      </c>
      <c r="O138" s="100">
        <f t="shared" si="2"/>
        <v>2245255.2000000002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11</v>
      </c>
      <c r="E6" s="100">
        <v>6362.4</v>
      </c>
      <c r="F6" s="100">
        <v>14</v>
      </c>
      <c r="G6" s="100">
        <v>8097.5999999999995</v>
      </c>
      <c r="H6" s="100">
        <v>15</v>
      </c>
      <c r="I6" s="100">
        <v>8676</v>
      </c>
      <c r="J6" s="100">
        <v>15</v>
      </c>
      <c r="K6" s="100">
        <v>8676</v>
      </c>
      <c r="L6" s="100">
        <v>7</v>
      </c>
      <c r="M6" s="100">
        <v>4048.7999999999997</v>
      </c>
      <c r="N6" s="100">
        <v>14</v>
      </c>
      <c r="O6" s="100">
        <v>8097.5999999999995</v>
      </c>
      <c r="P6" s="100">
        <v>11</v>
      </c>
      <c r="Q6" s="100">
        <v>6362.4</v>
      </c>
      <c r="R6" s="100">
        <v>11</v>
      </c>
      <c r="S6" s="100">
        <v>6362.4</v>
      </c>
      <c r="T6" s="100">
        <v>35</v>
      </c>
      <c r="U6" s="100">
        <v>20244</v>
      </c>
      <c r="V6" s="100">
        <v>43</v>
      </c>
      <c r="W6" s="100">
        <v>24871.200000000001</v>
      </c>
      <c r="X6" s="100">
        <v>56</v>
      </c>
      <c r="Y6" s="100">
        <v>32390.399999999998</v>
      </c>
      <c r="Z6" s="100">
        <v>33</v>
      </c>
      <c r="AA6" s="100">
        <v>19087.2</v>
      </c>
      <c r="AB6" s="100">
        <v>7</v>
      </c>
      <c r="AC6" s="100">
        <v>4048.7999999999997</v>
      </c>
      <c r="AD6" s="100">
        <v>7</v>
      </c>
      <c r="AE6" s="100">
        <v>4048.7999999999997</v>
      </c>
      <c r="AF6" s="100">
        <v>7</v>
      </c>
      <c r="AG6" s="100">
        <v>4048.7999999999997</v>
      </c>
      <c r="AH6" s="100">
        <v>8</v>
      </c>
      <c r="AI6" s="100">
        <v>4627.2</v>
      </c>
      <c r="AJ6" s="100">
        <v>5</v>
      </c>
      <c r="AK6" s="100">
        <v>2892</v>
      </c>
      <c r="AL6" s="100">
        <v>5</v>
      </c>
      <c r="AM6" s="100">
        <v>2892</v>
      </c>
      <c r="AN6" s="100">
        <v>3</v>
      </c>
      <c r="AO6" s="100">
        <v>1735.1999999999998</v>
      </c>
      <c r="AP6" s="100">
        <v>4</v>
      </c>
      <c r="AQ6" s="100">
        <v>2313.6</v>
      </c>
      <c r="AR6" s="100">
        <v>6</v>
      </c>
      <c r="AS6" s="100">
        <v>3470.3999999999996</v>
      </c>
      <c r="AT6" s="100">
        <v>5</v>
      </c>
      <c r="AU6" s="100">
        <v>2892</v>
      </c>
      <c r="AV6" s="100">
        <v>6</v>
      </c>
      <c r="AW6" s="100">
        <v>3470.3999999999996</v>
      </c>
      <c r="AX6" s="100">
        <v>7</v>
      </c>
      <c r="AY6" s="100">
        <v>4048.7999999999997</v>
      </c>
      <c r="AZ6" s="100">
        <v>10</v>
      </c>
      <c r="BA6" s="100">
        <v>5784</v>
      </c>
      <c r="BB6" s="100">
        <v>6</v>
      </c>
      <c r="BC6" s="100">
        <v>3470.3999999999996</v>
      </c>
      <c r="BD6" s="100">
        <v>9</v>
      </c>
      <c r="BE6" s="100">
        <v>5205.5999999999995</v>
      </c>
      <c r="BF6" s="100">
        <v>6</v>
      </c>
      <c r="BG6" s="100">
        <v>3470.3999999999996</v>
      </c>
      <c r="BH6" s="100">
        <v>30</v>
      </c>
      <c r="BI6" s="100">
        <v>17352</v>
      </c>
      <c r="BJ6" s="100">
        <v>22</v>
      </c>
      <c r="BK6" s="100">
        <v>12724.8</v>
      </c>
      <c r="BL6" s="100">
        <v>31</v>
      </c>
      <c r="BM6" s="100">
        <v>17930.399999999998</v>
      </c>
      <c r="BN6" s="100">
        <v>30</v>
      </c>
      <c r="BO6" s="100">
        <v>17352</v>
      </c>
      <c r="BP6" s="100">
        <v>36</v>
      </c>
      <c r="BQ6" s="100">
        <v>20822.399999999998</v>
      </c>
      <c r="BR6" s="100">
        <v>36</v>
      </c>
      <c r="BS6" s="100">
        <v>20822.399999999998</v>
      </c>
      <c r="BT6" s="100">
        <v>36</v>
      </c>
      <c r="BU6" s="100">
        <v>20822.399999999998</v>
      </c>
      <c r="BV6" s="100">
        <v>41</v>
      </c>
      <c r="BW6" s="100">
        <v>23714.399999999998</v>
      </c>
      <c r="BX6" s="100">
        <v>5</v>
      </c>
      <c r="BY6" s="100">
        <v>2892</v>
      </c>
      <c r="BZ6" s="100">
        <v>6</v>
      </c>
      <c r="CA6" s="100">
        <v>3470.3999999999996</v>
      </c>
      <c r="CB6" s="100">
        <v>4</v>
      </c>
      <c r="CC6" s="100">
        <v>2313.6</v>
      </c>
      <c r="CD6" s="100">
        <v>5</v>
      </c>
      <c r="CE6" s="100">
        <v>2892</v>
      </c>
      <c r="CF6" s="100">
        <v>12</v>
      </c>
      <c r="CG6" s="100">
        <v>6940.7999999999993</v>
      </c>
      <c r="CH6" s="100">
        <v>12</v>
      </c>
      <c r="CI6" s="100">
        <v>6940.7999999999993</v>
      </c>
      <c r="CJ6" s="100">
        <v>8</v>
      </c>
      <c r="CK6" s="100">
        <v>4627.2</v>
      </c>
      <c r="CL6" s="100">
        <v>12</v>
      </c>
      <c r="CM6" s="100">
        <v>6940.7999999999993</v>
      </c>
      <c r="CN6" s="100">
        <v>16</v>
      </c>
      <c r="CO6" s="100">
        <v>9254.4</v>
      </c>
      <c r="CP6" s="100">
        <v>13</v>
      </c>
      <c r="CQ6" s="100">
        <v>7519.2</v>
      </c>
      <c r="CR6" s="100">
        <v>17</v>
      </c>
      <c r="CS6" s="100">
        <v>9832.7999999999993</v>
      </c>
      <c r="CT6" s="100">
        <v>17</v>
      </c>
      <c r="CU6" s="100">
        <v>9832.7999999999993</v>
      </c>
    </row>
    <row r="7" spans="1:99">
      <c r="C7" s="99" t="s">
        <v>173</v>
      </c>
      <c r="D7" s="100">
        <v>10</v>
      </c>
      <c r="E7" s="100">
        <v>7884</v>
      </c>
      <c r="F7" s="100">
        <v>15</v>
      </c>
      <c r="G7" s="100">
        <v>11826</v>
      </c>
      <c r="H7" s="100">
        <v>16</v>
      </c>
      <c r="I7" s="100">
        <v>12614.4</v>
      </c>
      <c r="J7" s="100">
        <v>15</v>
      </c>
      <c r="K7" s="100">
        <v>11826</v>
      </c>
      <c r="L7" s="100">
        <v>6</v>
      </c>
      <c r="M7" s="100">
        <v>4730.3999999999996</v>
      </c>
      <c r="N7" s="100">
        <v>14</v>
      </c>
      <c r="O7" s="100">
        <v>11037.6</v>
      </c>
      <c r="P7" s="100">
        <v>12</v>
      </c>
      <c r="Q7" s="100">
        <v>9460.7999999999993</v>
      </c>
      <c r="R7" s="100">
        <v>10</v>
      </c>
      <c r="S7" s="100">
        <v>7884</v>
      </c>
      <c r="T7" s="100">
        <v>38</v>
      </c>
      <c r="U7" s="100">
        <v>29959.200000000001</v>
      </c>
      <c r="V7" s="100">
        <v>41</v>
      </c>
      <c r="W7" s="100">
        <v>32324.399999999998</v>
      </c>
      <c r="X7" s="100">
        <v>53</v>
      </c>
      <c r="Y7" s="100">
        <v>41785.199999999997</v>
      </c>
      <c r="Z7" s="100">
        <v>30</v>
      </c>
      <c r="AA7" s="100">
        <v>23652</v>
      </c>
      <c r="AB7" s="100">
        <v>6</v>
      </c>
      <c r="AC7" s="100">
        <v>4730.3999999999996</v>
      </c>
      <c r="AD7" s="100">
        <v>8</v>
      </c>
      <c r="AE7" s="100">
        <v>6307.2</v>
      </c>
      <c r="AF7" s="100">
        <v>6</v>
      </c>
      <c r="AG7" s="100">
        <v>4730.3999999999996</v>
      </c>
      <c r="AH7" s="100">
        <v>8</v>
      </c>
      <c r="AI7" s="100">
        <v>6307.2</v>
      </c>
      <c r="AJ7" s="100">
        <v>5</v>
      </c>
      <c r="AK7" s="100">
        <v>3942</v>
      </c>
      <c r="AL7" s="100">
        <v>5</v>
      </c>
      <c r="AM7" s="100">
        <v>3942</v>
      </c>
      <c r="AN7" s="100">
        <v>3</v>
      </c>
      <c r="AO7" s="100">
        <v>2365.1999999999998</v>
      </c>
      <c r="AP7" s="100">
        <v>4</v>
      </c>
      <c r="AQ7" s="100">
        <v>3153.6</v>
      </c>
      <c r="AR7" s="100">
        <v>5</v>
      </c>
      <c r="AS7" s="100">
        <v>3942</v>
      </c>
      <c r="AT7" s="100">
        <v>4</v>
      </c>
      <c r="AU7" s="100">
        <v>3153.6</v>
      </c>
      <c r="AV7" s="100">
        <v>6</v>
      </c>
      <c r="AW7" s="100">
        <v>4730.3999999999996</v>
      </c>
      <c r="AX7" s="100">
        <v>6</v>
      </c>
      <c r="AY7" s="100">
        <v>4730.3999999999996</v>
      </c>
      <c r="AZ7" s="100">
        <v>9</v>
      </c>
      <c r="BA7" s="100">
        <v>7095.5999999999995</v>
      </c>
      <c r="BB7" s="100">
        <v>6</v>
      </c>
      <c r="BC7" s="100">
        <v>4730.3999999999996</v>
      </c>
      <c r="BD7" s="100">
        <v>9</v>
      </c>
      <c r="BE7" s="100">
        <v>7095.5999999999995</v>
      </c>
      <c r="BF7" s="100">
        <v>6</v>
      </c>
      <c r="BG7" s="100">
        <v>4730.3999999999996</v>
      </c>
      <c r="BH7" s="100">
        <v>25</v>
      </c>
      <c r="BI7" s="100">
        <v>19710</v>
      </c>
      <c r="BJ7" s="100">
        <v>21</v>
      </c>
      <c r="BK7" s="100">
        <v>16556.399999999998</v>
      </c>
      <c r="BL7" s="100">
        <v>30</v>
      </c>
      <c r="BM7" s="100">
        <v>23652</v>
      </c>
      <c r="BN7" s="100">
        <v>33</v>
      </c>
      <c r="BO7" s="100">
        <v>26017.200000000001</v>
      </c>
      <c r="BP7" s="100">
        <v>31</v>
      </c>
      <c r="BQ7" s="100">
        <v>24440.399999999998</v>
      </c>
      <c r="BR7" s="100">
        <v>36</v>
      </c>
      <c r="BS7" s="100">
        <v>28382.399999999998</v>
      </c>
      <c r="BT7" s="100">
        <v>38</v>
      </c>
      <c r="BU7" s="100">
        <v>29959.200000000001</v>
      </c>
      <c r="BV7" s="100">
        <v>40</v>
      </c>
      <c r="BW7" s="100">
        <v>31536</v>
      </c>
      <c r="BX7" s="100">
        <v>5</v>
      </c>
      <c r="BY7" s="100">
        <v>3942</v>
      </c>
      <c r="BZ7" s="100">
        <v>5</v>
      </c>
      <c r="CA7" s="100">
        <v>3942</v>
      </c>
      <c r="CB7" s="100">
        <v>4</v>
      </c>
      <c r="CC7" s="100">
        <v>3153.6</v>
      </c>
      <c r="CD7" s="100">
        <v>5</v>
      </c>
      <c r="CE7" s="100">
        <v>3942</v>
      </c>
      <c r="CF7" s="100">
        <v>13</v>
      </c>
      <c r="CG7" s="100">
        <v>10249.199999999999</v>
      </c>
      <c r="CH7" s="100">
        <v>12</v>
      </c>
      <c r="CI7" s="100">
        <v>9460.7999999999993</v>
      </c>
      <c r="CJ7" s="100">
        <v>8</v>
      </c>
      <c r="CK7" s="100">
        <v>6307.2</v>
      </c>
      <c r="CL7" s="100">
        <v>14</v>
      </c>
      <c r="CM7" s="100">
        <v>11037.6</v>
      </c>
      <c r="CN7" s="100">
        <v>14</v>
      </c>
      <c r="CO7" s="100">
        <v>11037.6</v>
      </c>
      <c r="CP7" s="100">
        <v>12</v>
      </c>
      <c r="CQ7" s="100">
        <v>9460.7999999999993</v>
      </c>
      <c r="CR7" s="100">
        <v>15</v>
      </c>
      <c r="CS7" s="100">
        <v>11826</v>
      </c>
      <c r="CT7" s="100">
        <v>16</v>
      </c>
      <c r="CU7" s="100">
        <v>12614.4</v>
      </c>
    </row>
    <row r="8" spans="1:99">
      <c r="C8" s="99" t="s">
        <v>174</v>
      </c>
      <c r="D8" s="100">
        <v>10</v>
      </c>
      <c r="E8" s="100">
        <v>3095.9999999999995</v>
      </c>
      <c r="F8" s="100">
        <v>16</v>
      </c>
      <c r="G8" s="100">
        <v>4953.5999999999995</v>
      </c>
      <c r="H8" s="100">
        <v>17</v>
      </c>
      <c r="I8" s="100">
        <v>5263.2</v>
      </c>
      <c r="J8" s="100">
        <v>16</v>
      </c>
      <c r="K8" s="100">
        <v>4953.5999999999995</v>
      </c>
      <c r="L8" s="100">
        <v>7</v>
      </c>
      <c r="M8" s="100">
        <v>2167.1999999999998</v>
      </c>
      <c r="N8" s="100">
        <v>14</v>
      </c>
      <c r="O8" s="100">
        <v>4334.3999999999996</v>
      </c>
      <c r="P8" s="100">
        <v>12</v>
      </c>
      <c r="Q8" s="100">
        <v>3715.2</v>
      </c>
      <c r="R8" s="100">
        <v>11</v>
      </c>
      <c r="S8" s="100">
        <v>3405.5999999999995</v>
      </c>
      <c r="T8" s="100">
        <v>37</v>
      </c>
      <c r="U8" s="100">
        <v>11455.199999999999</v>
      </c>
      <c r="V8" s="100">
        <v>52</v>
      </c>
      <c r="W8" s="100">
        <v>16099.199999999999</v>
      </c>
      <c r="X8" s="100">
        <v>54</v>
      </c>
      <c r="Y8" s="100">
        <v>16718.399999999998</v>
      </c>
      <c r="Z8" s="100">
        <v>31</v>
      </c>
      <c r="AA8" s="100">
        <v>9597.5999999999985</v>
      </c>
      <c r="AB8" s="100">
        <v>7</v>
      </c>
      <c r="AC8" s="100">
        <v>2167.1999999999998</v>
      </c>
      <c r="AD8" s="100">
        <v>8</v>
      </c>
      <c r="AE8" s="100">
        <v>2476.7999999999997</v>
      </c>
      <c r="AF8" s="100">
        <v>7</v>
      </c>
      <c r="AG8" s="100">
        <v>2167.1999999999998</v>
      </c>
      <c r="AH8" s="100">
        <v>9</v>
      </c>
      <c r="AI8" s="100">
        <v>2786.3999999999996</v>
      </c>
      <c r="AJ8" s="100">
        <v>5</v>
      </c>
      <c r="AK8" s="100">
        <v>1547.9999999999998</v>
      </c>
      <c r="AL8" s="100">
        <v>5</v>
      </c>
      <c r="AM8" s="100">
        <v>1547.9999999999998</v>
      </c>
      <c r="AN8" s="100">
        <v>3</v>
      </c>
      <c r="AO8" s="100">
        <v>928.8</v>
      </c>
      <c r="AP8" s="100">
        <v>4</v>
      </c>
      <c r="AQ8" s="100">
        <v>1238.3999999999999</v>
      </c>
      <c r="AR8" s="100">
        <v>6</v>
      </c>
      <c r="AS8" s="100">
        <v>1857.6</v>
      </c>
      <c r="AT8" s="100">
        <v>4</v>
      </c>
      <c r="AU8" s="100">
        <v>1238.3999999999999</v>
      </c>
      <c r="AV8" s="100">
        <v>7</v>
      </c>
      <c r="AW8" s="100">
        <v>2167.1999999999998</v>
      </c>
      <c r="AX8" s="100">
        <v>6</v>
      </c>
      <c r="AY8" s="100">
        <v>1857.6</v>
      </c>
      <c r="AZ8" s="100">
        <v>10</v>
      </c>
      <c r="BA8" s="100">
        <v>3095.9999999999995</v>
      </c>
      <c r="BB8" s="100">
        <v>6</v>
      </c>
      <c r="BC8" s="100">
        <v>1857.6</v>
      </c>
      <c r="BD8" s="100">
        <v>9</v>
      </c>
      <c r="BE8" s="100">
        <v>2786.3999999999996</v>
      </c>
      <c r="BF8" s="100">
        <v>5</v>
      </c>
      <c r="BG8" s="100">
        <v>1547.9999999999998</v>
      </c>
      <c r="BH8" s="100">
        <v>30</v>
      </c>
      <c r="BI8" s="100">
        <v>9287.9999999999982</v>
      </c>
      <c r="BJ8" s="100">
        <v>23</v>
      </c>
      <c r="BK8" s="100">
        <v>7120.7999999999993</v>
      </c>
      <c r="BL8" s="100">
        <v>35</v>
      </c>
      <c r="BM8" s="100">
        <v>10835.999999999998</v>
      </c>
      <c r="BN8" s="100">
        <v>31</v>
      </c>
      <c r="BO8" s="100">
        <v>9597.5999999999985</v>
      </c>
      <c r="BP8" s="100">
        <v>35</v>
      </c>
      <c r="BQ8" s="100">
        <v>10835.999999999998</v>
      </c>
      <c r="BR8" s="100">
        <v>37</v>
      </c>
      <c r="BS8" s="100">
        <v>11455.199999999999</v>
      </c>
      <c r="BT8" s="100">
        <v>37</v>
      </c>
      <c r="BU8" s="100">
        <v>11455.199999999999</v>
      </c>
      <c r="BV8" s="100">
        <v>43</v>
      </c>
      <c r="BW8" s="100">
        <v>13312.8</v>
      </c>
      <c r="BX8" s="100">
        <v>6</v>
      </c>
      <c r="BY8" s="100">
        <v>1857.6</v>
      </c>
      <c r="BZ8" s="100">
        <v>6</v>
      </c>
      <c r="CA8" s="100">
        <v>1857.6</v>
      </c>
      <c r="CB8" s="100">
        <v>4</v>
      </c>
      <c r="CC8" s="100">
        <v>1238.3999999999999</v>
      </c>
      <c r="CD8" s="100">
        <v>4</v>
      </c>
      <c r="CE8" s="100">
        <v>1238.3999999999999</v>
      </c>
      <c r="CF8" s="100">
        <v>13</v>
      </c>
      <c r="CG8" s="100">
        <v>4024.7999999999997</v>
      </c>
      <c r="CH8" s="100">
        <v>14</v>
      </c>
      <c r="CI8" s="100">
        <v>4334.3999999999996</v>
      </c>
      <c r="CJ8" s="100">
        <v>8</v>
      </c>
      <c r="CK8" s="100">
        <v>2476.7999999999997</v>
      </c>
      <c r="CL8" s="100">
        <v>13</v>
      </c>
      <c r="CM8" s="100">
        <v>4024.7999999999997</v>
      </c>
      <c r="CN8" s="100">
        <v>17</v>
      </c>
      <c r="CO8" s="100">
        <v>5263.2</v>
      </c>
      <c r="CP8" s="100">
        <v>15</v>
      </c>
      <c r="CQ8" s="100">
        <v>4643.9999999999991</v>
      </c>
      <c r="CR8" s="100">
        <v>17</v>
      </c>
      <c r="CS8" s="100">
        <v>5263.2</v>
      </c>
      <c r="CT8" s="100">
        <v>16</v>
      </c>
      <c r="CU8" s="100">
        <v>4953.5999999999995</v>
      </c>
    </row>
    <row r="9" spans="1:99">
      <c r="C9" s="99" t="s">
        <v>175</v>
      </c>
      <c r="D9" s="100">
        <v>10</v>
      </c>
      <c r="E9" s="100">
        <v>7020</v>
      </c>
      <c r="F9" s="100">
        <v>14</v>
      </c>
      <c r="G9" s="100">
        <v>9828</v>
      </c>
      <c r="H9" s="100">
        <v>18</v>
      </c>
      <c r="I9" s="100">
        <v>12636</v>
      </c>
      <c r="J9" s="100">
        <v>16</v>
      </c>
      <c r="K9" s="100">
        <v>11232</v>
      </c>
      <c r="L9" s="100">
        <v>7</v>
      </c>
      <c r="M9" s="100">
        <v>4914</v>
      </c>
      <c r="N9" s="100">
        <v>12</v>
      </c>
      <c r="O9" s="100">
        <v>8424</v>
      </c>
      <c r="P9" s="100">
        <v>12</v>
      </c>
      <c r="Q9" s="100">
        <v>8424</v>
      </c>
      <c r="R9" s="100">
        <v>10</v>
      </c>
      <c r="S9" s="100">
        <v>7020</v>
      </c>
      <c r="T9" s="100">
        <v>37</v>
      </c>
      <c r="U9" s="100">
        <v>25974</v>
      </c>
      <c r="V9" s="100">
        <v>43</v>
      </c>
      <c r="W9" s="100">
        <v>30186</v>
      </c>
      <c r="X9" s="100">
        <v>51</v>
      </c>
      <c r="Y9" s="100">
        <v>35802</v>
      </c>
      <c r="Z9" s="100">
        <v>32</v>
      </c>
      <c r="AA9" s="100">
        <v>22464</v>
      </c>
      <c r="AB9" s="100">
        <v>6</v>
      </c>
      <c r="AC9" s="100">
        <v>4212</v>
      </c>
      <c r="AD9" s="100">
        <v>7</v>
      </c>
      <c r="AE9" s="100">
        <v>4914</v>
      </c>
      <c r="AF9" s="100">
        <v>6</v>
      </c>
      <c r="AG9" s="100">
        <v>4212</v>
      </c>
      <c r="AH9" s="100">
        <v>8</v>
      </c>
      <c r="AI9" s="100">
        <v>5616</v>
      </c>
      <c r="AJ9" s="100">
        <v>5</v>
      </c>
      <c r="AK9" s="100">
        <v>3510</v>
      </c>
      <c r="AL9" s="100">
        <v>5</v>
      </c>
      <c r="AM9" s="100">
        <v>3510</v>
      </c>
      <c r="AN9" s="100">
        <v>3</v>
      </c>
      <c r="AO9" s="100">
        <v>2106</v>
      </c>
      <c r="AP9" s="100">
        <v>4</v>
      </c>
      <c r="AQ9" s="100">
        <v>2808</v>
      </c>
      <c r="AR9" s="100">
        <v>6</v>
      </c>
      <c r="AS9" s="100">
        <v>4212</v>
      </c>
      <c r="AT9" s="100">
        <v>5</v>
      </c>
      <c r="AU9" s="100">
        <v>3510</v>
      </c>
      <c r="AV9" s="100">
        <v>6</v>
      </c>
      <c r="AW9" s="100">
        <v>4212</v>
      </c>
      <c r="AX9" s="100">
        <v>6</v>
      </c>
      <c r="AY9" s="100">
        <v>4212</v>
      </c>
      <c r="AZ9" s="100">
        <v>10</v>
      </c>
      <c r="BA9" s="100">
        <v>7020</v>
      </c>
      <c r="BB9" s="100">
        <v>6</v>
      </c>
      <c r="BC9" s="100">
        <v>4212</v>
      </c>
      <c r="BD9" s="100">
        <v>9</v>
      </c>
      <c r="BE9" s="100">
        <v>6318</v>
      </c>
      <c r="BF9" s="100">
        <v>5</v>
      </c>
      <c r="BG9" s="100">
        <v>3510</v>
      </c>
      <c r="BH9" s="100">
        <v>27</v>
      </c>
      <c r="BI9" s="100">
        <v>18954</v>
      </c>
      <c r="BJ9" s="100">
        <v>20</v>
      </c>
      <c r="BK9" s="100">
        <v>14040</v>
      </c>
      <c r="BL9" s="100">
        <v>34</v>
      </c>
      <c r="BM9" s="100">
        <v>23868</v>
      </c>
      <c r="BN9" s="100">
        <v>31</v>
      </c>
      <c r="BO9" s="100">
        <v>21762</v>
      </c>
      <c r="BP9" s="100">
        <v>36</v>
      </c>
      <c r="BQ9" s="100">
        <v>25272</v>
      </c>
      <c r="BR9" s="100">
        <v>35</v>
      </c>
      <c r="BS9" s="100">
        <v>24570</v>
      </c>
      <c r="BT9" s="100">
        <v>37</v>
      </c>
      <c r="BU9" s="100">
        <v>25974</v>
      </c>
      <c r="BV9" s="100">
        <v>39</v>
      </c>
      <c r="BW9" s="100">
        <v>27378</v>
      </c>
      <c r="BX9" s="100">
        <v>5</v>
      </c>
      <c r="BY9" s="100">
        <v>3510</v>
      </c>
      <c r="BZ9" s="100">
        <v>5</v>
      </c>
      <c r="CA9" s="100">
        <v>3510</v>
      </c>
      <c r="CB9" s="100">
        <v>4</v>
      </c>
      <c r="CC9" s="100">
        <v>2808</v>
      </c>
      <c r="CD9" s="100">
        <v>4</v>
      </c>
      <c r="CE9" s="100">
        <v>2808</v>
      </c>
      <c r="CF9" s="100">
        <v>12</v>
      </c>
      <c r="CG9" s="100">
        <v>8424</v>
      </c>
      <c r="CH9" s="100">
        <v>13</v>
      </c>
      <c r="CI9" s="100">
        <v>9126</v>
      </c>
      <c r="CJ9" s="100">
        <v>8</v>
      </c>
      <c r="CK9" s="100">
        <v>5616</v>
      </c>
      <c r="CL9" s="100">
        <v>13</v>
      </c>
      <c r="CM9" s="100">
        <v>9126</v>
      </c>
      <c r="CN9" s="100">
        <v>14</v>
      </c>
      <c r="CO9" s="100">
        <v>9828</v>
      </c>
      <c r="CP9" s="100">
        <v>13</v>
      </c>
      <c r="CQ9" s="100">
        <v>9126</v>
      </c>
      <c r="CR9" s="100">
        <v>16</v>
      </c>
      <c r="CS9" s="100">
        <v>11232</v>
      </c>
      <c r="CT9" s="100">
        <v>17</v>
      </c>
      <c r="CU9" s="100">
        <v>11934</v>
      </c>
    </row>
    <row r="10" spans="1:99">
      <c r="C10" s="99" t="s">
        <v>176</v>
      </c>
      <c r="D10" s="100">
        <v>10</v>
      </c>
      <c r="E10" s="100">
        <v>5448</v>
      </c>
      <c r="F10" s="100">
        <v>14</v>
      </c>
      <c r="G10" s="100">
        <v>7627.1999999999989</v>
      </c>
      <c r="H10" s="100">
        <v>18</v>
      </c>
      <c r="I10" s="100">
        <v>9806.4</v>
      </c>
      <c r="J10" s="100">
        <v>15</v>
      </c>
      <c r="K10" s="100">
        <v>8171.9999999999991</v>
      </c>
      <c r="L10" s="100">
        <v>7</v>
      </c>
      <c r="M10" s="100">
        <v>3813.5999999999995</v>
      </c>
      <c r="N10" s="100">
        <v>12</v>
      </c>
      <c r="O10" s="100">
        <v>6537.5999999999995</v>
      </c>
      <c r="P10" s="100">
        <v>12</v>
      </c>
      <c r="Q10" s="100">
        <v>6537.5999999999995</v>
      </c>
      <c r="R10" s="100">
        <v>10</v>
      </c>
      <c r="S10" s="100">
        <v>5448</v>
      </c>
      <c r="T10" s="100">
        <v>34</v>
      </c>
      <c r="U10" s="100">
        <v>18523.199999999997</v>
      </c>
      <c r="V10" s="100">
        <v>48</v>
      </c>
      <c r="W10" s="100">
        <v>26150.399999999998</v>
      </c>
      <c r="X10" s="100">
        <v>54</v>
      </c>
      <c r="Y10" s="100">
        <v>29419.199999999997</v>
      </c>
      <c r="Z10" s="100">
        <v>33</v>
      </c>
      <c r="AA10" s="100">
        <v>17978.399999999998</v>
      </c>
      <c r="AB10" s="100">
        <v>6</v>
      </c>
      <c r="AC10" s="100">
        <v>3268.7999999999997</v>
      </c>
      <c r="AD10" s="100">
        <v>8</v>
      </c>
      <c r="AE10" s="100">
        <v>4358.3999999999996</v>
      </c>
      <c r="AF10" s="100">
        <v>6</v>
      </c>
      <c r="AG10" s="100">
        <v>3268.7999999999997</v>
      </c>
      <c r="AH10" s="100">
        <v>8</v>
      </c>
      <c r="AI10" s="100">
        <v>4358.3999999999996</v>
      </c>
      <c r="AJ10" s="100">
        <v>5</v>
      </c>
      <c r="AK10" s="100">
        <v>2724</v>
      </c>
      <c r="AL10" s="100">
        <v>5</v>
      </c>
      <c r="AM10" s="100">
        <v>2724</v>
      </c>
      <c r="AN10" s="100">
        <v>3</v>
      </c>
      <c r="AO10" s="100">
        <v>1634.3999999999999</v>
      </c>
      <c r="AP10" s="100">
        <v>3</v>
      </c>
      <c r="AQ10" s="100">
        <v>1634.3999999999999</v>
      </c>
      <c r="AR10" s="100">
        <v>6</v>
      </c>
      <c r="AS10" s="100">
        <v>3268.7999999999997</v>
      </c>
      <c r="AT10" s="100">
        <v>4</v>
      </c>
      <c r="AU10" s="100">
        <v>2179.1999999999998</v>
      </c>
      <c r="AV10" s="100">
        <v>6</v>
      </c>
      <c r="AW10" s="100">
        <v>3268.7999999999997</v>
      </c>
      <c r="AX10" s="100">
        <v>6</v>
      </c>
      <c r="AY10" s="100">
        <v>3268.7999999999997</v>
      </c>
      <c r="AZ10" s="100">
        <v>9</v>
      </c>
      <c r="BA10" s="100">
        <v>4903.2</v>
      </c>
      <c r="BB10" s="100">
        <v>5</v>
      </c>
      <c r="BC10" s="100">
        <v>2724</v>
      </c>
      <c r="BD10" s="100">
        <v>9</v>
      </c>
      <c r="BE10" s="100">
        <v>4903.2</v>
      </c>
      <c r="BF10" s="100">
        <v>6</v>
      </c>
      <c r="BG10" s="100">
        <v>3268.7999999999997</v>
      </c>
      <c r="BH10" s="100">
        <v>31</v>
      </c>
      <c r="BI10" s="100">
        <v>16888.8</v>
      </c>
      <c r="BJ10" s="100">
        <v>19</v>
      </c>
      <c r="BK10" s="100">
        <v>10351.199999999999</v>
      </c>
      <c r="BL10" s="100">
        <v>29</v>
      </c>
      <c r="BM10" s="100">
        <v>15799.199999999999</v>
      </c>
      <c r="BN10" s="100">
        <v>29</v>
      </c>
      <c r="BO10" s="100">
        <v>15799.199999999999</v>
      </c>
      <c r="BP10" s="100">
        <v>34</v>
      </c>
      <c r="BQ10" s="100">
        <v>18523.199999999997</v>
      </c>
      <c r="BR10" s="100">
        <v>35</v>
      </c>
      <c r="BS10" s="100">
        <v>19068</v>
      </c>
      <c r="BT10" s="100">
        <v>35</v>
      </c>
      <c r="BU10" s="100">
        <v>19068</v>
      </c>
      <c r="BV10" s="100">
        <v>41</v>
      </c>
      <c r="BW10" s="100">
        <v>22336.799999999999</v>
      </c>
      <c r="BX10" s="100">
        <v>5</v>
      </c>
      <c r="BY10" s="100">
        <v>2724</v>
      </c>
      <c r="BZ10" s="100">
        <v>6</v>
      </c>
      <c r="CA10" s="100">
        <v>3268.7999999999997</v>
      </c>
      <c r="CB10" s="100">
        <v>4</v>
      </c>
      <c r="CC10" s="100">
        <v>2179.1999999999998</v>
      </c>
      <c r="CD10" s="100">
        <v>4</v>
      </c>
      <c r="CE10" s="100">
        <v>2179.1999999999998</v>
      </c>
      <c r="CF10" s="100">
        <v>14</v>
      </c>
      <c r="CG10" s="100">
        <v>7627.1999999999989</v>
      </c>
      <c r="CH10" s="100">
        <v>12</v>
      </c>
      <c r="CI10" s="100">
        <v>6537.5999999999995</v>
      </c>
      <c r="CJ10" s="100">
        <v>8</v>
      </c>
      <c r="CK10" s="100">
        <v>4358.3999999999996</v>
      </c>
      <c r="CL10" s="100">
        <v>14</v>
      </c>
      <c r="CM10" s="100">
        <v>7627.1999999999989</v>
      </c>
      <c r="CN10" s="100">
        <v>15</v>
      </c>
      <c r="CO10" s="100">
        <v>8171.9999999999991</v>
      </c>
      <c r="CP10" s="100">
        <v>14</v>
      </c>
      <c r="CQ10" s="100">
        <v>7627.1999999999989</v>
      </c>
      <c r="CR10" s="100">
        <v>16</v>
      </c>
      <c r="CS10" s="100">
        <v>8716.7999999999993</v>
      </c>
      <c r="CT10" s="100">
        <v>15</v>
      </c>
      <c r="CU10" s="100">
        <v>8171.9999999999991</v>
      </c>
    </row>
    <row r="11" spans="1:99">
      <c r="C11" s="99" t="s">
        <v>177</v>
      </c>
      <c r="D11" s="100">
        <v>10</v>
      </c>
      <c r="E11" s="100">
        <v>5328</v>
      </c>
      <c r="F11" s="100">
        <v>14</v>
      </c>
      <c r="G11" s="100">
        <v>7459.1999999999989</v>
      </c>
      <c r="H11" s="100">
        <v>15</v>
      </c>
      <c r="I11" s="100">
        <v>7991.9999999999991</v>
      </c>
      <c r="J11" s="100">
        <v>16</v>
      </c>
      <c r="K11" s="100">
        <v>8524.7999999999993</v>
      </c>
      <c r="L11" s="100">
        <v>7</v>
      </c>
      <c r="M11" s="100">
        <v>3729.5999999999995</v>
      </c>
      <c r="N11" s="100">
        <v>14</v>
      </c>
      <c r="O11" s="100">
        <v>7459.1999999999989</v>
      </c>
      <c r="P11" s="100">
        <v>12</v>
      </c>
      <c r="Q11" s="100">
        <v>6393.5999999999995</v>
      </c>
      <c r="R11" s="100">
        <v>11</v>
      </c>
      <c r="S11" s="100">
        <v>5860.7999999999993</v>
      </c>
      <c r="T11" s="100">
        <v>33</v>
      </c>
      <c r="U11" s="100">
        <v>17582.399999999998</v>
      </c>
      <c r="V11" s="100">
        <v>49</v>
      </c>
      <c r="W11" s="100">
        <v>26107.199999999997</v>
      </c>
      <c r="X11" s="100">
        <v>53</v>
      </c>
      <c r="Y11" s="100">
        <v>28238.399999999998</v>
      </c>
      <c r="Z11" s="100">
        <v>34</v>
      </c>
      <c r="AA11" s="100">
        <v>18115.199999999997</v>
      </c>
      <c r="AB11" s="100">
        <v>7</v>
      </c>
      <c r="AC11" s="100">
        <v>3729.5999999999995</v>
      </c>
      <c r="AD11" s="100">
        <v>8</v>
      </c>
      <c r="AE11" s="100">
        <v>4262.3999999999996</v>
      </c>
      <c r="AF11" s="100">
        <v>6</v>
      </c>
      <c r="AG11" s="100">
        <v>3196.7999999999997</v>
      </c>
      <c r="AH11" s="100">
        <v>8</v>
      </c>
      <c r="AI11" s="100">
        <v>4262.3999999999996</v>
      </c>
      <c r="AJ11" s="100">
        <v>5</v>
      </c>
      <c r="AK11" s="100">
        <v>2664</v>
      </c>
      <c r="AL11" s="100">
        <v>5</v>
      </c>
      <c r="AM11" s="100">
        <v>2664</v>
      </c>
      <c r="AN11" s="100">
        <v>3</v>
      </c>
      <c r="AO11" s="100">
        <v>1598.3999999999999</v>
      </c>
      <c r="AP11" s="100">
        <v>4</v>
      </c>
      <c r="AQ11" s="100">
        <v>2131.1999999999998</v>
      </c>
      <c r="AR11" s="100">
        <v>5</v>
      </c>
      <c r="AS11" s="100">
        <v>2664</v>
      </c>
      <c r="AT11" s="100">
        <v>5</v>
      </c>
      <c r="AU11" s="100">
        <v>2664</v>
      </c>
      <c r="AV11" s="100">
        <v>6</v>
      </c>
      <c r="AW11" s="100">
        <v>3196.7999999999997</v>
      </c>
      <c r="AX11" s="100">
        <v>6</v>
      </c>
      <c r="AY11" s="100">
        <v>3196.7999999999997</v>
      </c>
      <c r="AZ11" s="100">
        <v>10</v>
      </c>
      <c r="BA11" s="100">
        <v>5328</v>
      </c>
      <c r="BB11" s="100">
        <v>6</v>
      </c>
      <c r="BC11" s="100">
        <v>3196.7999999999997</v>
      </c>
      <c r="BD11" s="100">
        <v>9</v>
      </c>
      <c r="BE11" s="100">
        <v>4795.2</v>
      </c>
      <c r="BF11" s="100">
        <v>5</v>
      </c>
      <c r="BG11" s="100">
        <v>2664</v>
      </c>
      <c r="BH11" s="100">
        <v>27</v>
      </c>
      <c r="BI11" s="100">
        <v>14385.599999999999</v>
      </c>
      <c r="BJ11" s="100">
        <v>22</v>
      </c>
      <c r="BK11" s="100">
        <v>11721.599999999999</v>
      </c>
      <c r="BL11" s="100">
        <v>34</v>
      </c>
      <c r="BM11" s="100">
        <v>18115.199999999997</v>
      </c>
      <c r="BN11" s="100">
        <v>28</v>
      </c>
      <c r="BO11" s="100">
        <v>14918.399999999998</v>
      </c>
      <c r="BP11" s="100">
        <v>38</v>
      </c>
      <c r="BQ11" s="100">
        <v>20246.399999999998</v>
      </c>
      <c r="BR11" s="100">
        <v>35</v>
      </c>
      <c r="BS11" s="100">
        <v>18648</v>
      </c>
      <c r="BT11" s="100">
        <v>36</v>
      </c>
      <c r="BU11" s="100">
        <v>19180.8</v>
      </c>
      <c r="BV11" s="100">
        <v>41</v>
      </c>
      <c r="BW11" s="100">
        <v>21844.799999999999</v>
      </c>
      <c r="BX11" s="100">
        <v>5</v>
      </c>
      <c r="BY11" s="100">
        <v>2664</v>
      </c>
      <c r="BZ11" s="100">
        <v>6</v>
      </c>
      <c r="CA11" s="100">
        <v>3196.7999999999997</v>
      </c>
      <c r="CB11" s="100">
        <v>4</v>
      </c>
      <c r="CC11" s="100">
        <v>2131.1999999999998</v>
      </c>
      <c r="CD11" s="100">
        <v>5</v>
      </c>
      <c r="CE11" s="100">
        <v>2664</v>
      </c>
      <c r="CF11" s="100">
        <v>13</v>
      </c>
      <c r="CG11" s="100">
        <v>6926.4</v>
      </c>
      <c r="CH11" s="100">
        <v>12</v>
      </c>
      <c r="CI11" s="100">
        <v>6393.5999999999995</v>
      </c>
      <c r="CJ11" s="100">
        <v>7</v>
      </c>
      <c r="CK11" s="100">
        <v>3729.5999999999995</v>
      </c>
      <c r="CL11" s="100">
        <v>12</v>
      </c>
      <c r="CM11" s="100">
        <v>6393.5999999999995</v>
      </c>
      <c r="CN11" s="100">
        <v>16</v>
      </c>
      <c r="CO11" s="100">
        <v>8524.7999999999993</v>
      </c>
      <c r="CP11" s="100">
        <v>14</v>
      </c>
      <c r="CQ11" s="100">
        <v>7459.1999999999989</v>
      </c>
      <c r="CR11" s="100">
        <v>14</v>
      </c>
      <c r="CS11" s="100">
        <v>7459.1999999999989</v>
      </c>
      <c r="CT11" s="100">
        <v>16</v>
      </c>
      <c r="CU11" s="100">
        <v>8524.7999999999993</v>
      </c>
    </row>
    <row r="12" spans="1:99">
      <c r="C12" s="99" t="s">
        <v>178</v>
      </c>
      <c r="D12" s="100">
        <v>10</v>
      </c>
      <c r="E12" s="100">
        <v>5628</v>
      </c>
      <c r="F12" s="100">
        <v>13</v>
      </c>
      <c r="G12" s="100">
        <v>7316.4</v>
      </c>
      <c r="H12" s="100">
        <v>15</v>
      </c>
      <c r="I12" s="100">
        <v>8442</v>
      </c>
      <c r="J12" s="100">
        <v>15</v>
      </c>
      <c r="K12" s="100">
        <v>8442</v>
      </c>
      <c r="L12" s="100">
        <v>8</v>
      </c>
      <c r="M12" s="100">
        <v>4502.3999999999996</v>
      </c>
      <c r="N12" s="100">
        <v>12</v>
      </c>
      <c r="O12" s="100">
        <v>6753.5999999999995</v>
      </c>
      <c r="P12" s="100">
        <v>11</v>
      </c>
      <c r="Q12" s="100">
        <v>6190.7999999999993</v>
      </c>
      <c r="R12" s="100">
        <v>10</v>
      </c>
      <c r="S12" s="100">
        <v>5628</v>
      </c>
      <c r="T12" s="100">
        <v>37</v>
      </c>
      <c r="U12" s="100">
        <v>20823.599999999999</v>
      </c>
      <c r="V12" s="100">
        <v>45</v>
      </c>
      <c r="W12" s="100">
        <v>25325.999999999996</v>
      </c>
      <c r="X12" s="100">
        <v>57</v>
      </c>
      <c r="Y12" s="100">
        <v>32079.599999999999</v>
      </c>
      <c r="Z12" s="100">
        <v>31</v>
      </c>
      <c r="AA12" s="100">
        <v>17446.8</v>
      </c>
      <c r="AB12" s="100">
        <v>7</v>
      </c>
      <c r="AC12" s="100">
        <v>3939.5999999999995</v>
      </c>
      <c r="AD12" s="100">
        <v>8</v>
      </c>
      <c r="AE12" s="100">
        <v>4502.3999999999996</v>
      </c>
      <c r="AF12" s="100">
        <v>7</v>
      </c>
      <c r="AG12" s="100">
        <v>3939.5999999999995</v>
      </c>
      <c r="AH12" s="100">
        <v>8</v>
      </c>
      <c r="AI12" s="100">
        <v>4502.3999999999996</v>
      </c>
      <c r="AJ12" s="100">
        <v>5</v>
      </c>
      <c r="AK12" s="100">
        <v>2814</v>
      </c>
      <c r="AL12" s="100">
        <v>5</v>
      </c>
      <c r="AM12" s="100">
        <v>2814</v>
      </c>
      <c r="AN12" s="100">
        <v>3</v>
      </c>
      <c r="AO12" s="100">
        <v>1688.3999999999999</v>
      </c>
      <c r="AP12" s="100">
        <v>4</v>
      </c>
      <c r="AQ12" s="100">
        <v>2251.1999999999998</v>
      </c>
      <c r="AR12" s="100">
        <v>6</v>
      </c>
      <c r="AS12" s="100">
        <v>3376.7999999999997</v>
      </c>
      <c r="AT12" s="100">
        <v>4</v>
      </c>
      <c r="AU12" s="100">
        <v>2251.1999999999998</v>
      </c>
      <c r="AV12" s="100">
        <v>6</v>
      </c>
      <c r="AW12" s="100">
        <v>3376.7999999999997</v>
      </c>
      <c r="AX12" s="100">
        <v>6</v>
      </c>
      <c r="AY12" s="100">
        <v>3376.7999999999997</v>
      </c>
      <c r="AZ12" s="100">
        <v>10</v>
      </c>
      <c r="BA12" s="100">
        <v>5628</v>
      </c>
      <c r="BB12" s="100">
        <v>6</v>
      </c>
      <c r="BC12" s="100">
        <v>3376.7999999999997</v>
      </c>
      <c r="BD12" s="100">
        <v>9</v>
      </c>
      <c r="BE12" s="100">
        <v>5065.2</v>
      </c>
      <c r="BF12" s="100">
        <v>5</v>
      </c>
      <c r="BG12" s="100">
        <v>2814</v>
      </c>
      <c r="BH12" s="100">
        <v>29</v>
      </c>
      <c r="BI12" s="100">
        <v>16321.199999999999</v>
      </c>
      <c r="BJ12" s="100">
        <v>20</v>
      </c>
      <c r="BK12" s="100">
        <v>11256</v>
      </c>
      <c r="BL12" s="100">
        <v>29</v>
      </c>
      <c r="BM12" s="100">
        <v>16321.199999999999</v>
      </c>
      <c r="BN12" s="100">
        <v>34</v>
      </c>
      <c r="BO12" s="100">
        <v>19135.199999999997</v>
      </c>
      <c r="BP12" s="100">
        <v>35</v>
      </c>
      <c r="BQ12" s="100">
        <v>19698</v>
      </c>
      <c r="BR12" s="100">
        <v>34</v>
      </c>
      <c r="BS12" s="100">
        <v>19135.199999999997</v>
      </c>
      <c r="BT12" s="100">
        <v>41</v>
      </c>
      <c r="BU12" s="100">
        <v>23074.799999999999</v>
      </c>
      <c r="BV12" s="100">
        <v>45</v>
      </c>
      <c r="BW12" s="100">
        <v>25325.999999999996</v>
      </c>
      <c r="BX12" s="100">
        <v>6</v>
      </c>
      <c r="BY12" s="100">
        <v>3376.7999999999997</v>
      </c>
      <c r="BZ12" s="100">
        <v>6</v>
      </c>
      <c r="CA12" s="100">
        <v>3376.7999999999997</v>
      </c>
      <c r="CB12" s="100">
        <v>4</v>
      </c>
      <c r="CC12" s="100">
        <v>2251.1999999999998</v>
      </c>
      <c r="CD12" s="100">
        <v>4</v>
      </c>
      <c r="CE12" s="100">
        <v>2251.1999999999998</v>
      </c>
      <c r="CF12" s="100">
        <v>12</v>
      </c>
      <c r="CG12" s="100">
        <v>6753.5999999999995</v>
      </c>
      <c r="CH12" s="100">
        <v>13</v>
      </c>
      <c r="CI12" s="100">
        <v>7316.4</v>
      </c>
      <c r="CJ12" s="100">
        <v>7</v>
      </c>
      <c r="CK12" s="100">
        <v>3939.5999999999995</v>
      </c>
      <c r="CL12" s="100">
        <v>13</v>
      </c>
      <c r="CM12" s="100">
        <v>7316.4</v>
      </c>
      <c r="CN12" s="100">
        <v>16</v>
      </c>
      <c r="CO12" s="100">
        <v>9004.7999999999993</v>
      </c>
      <c r="CP12" s="100">
        <v>12</v>
      </c>
      <c r="CQ12" s="100">
        <v>6753.5999999999995</v>
      </c>
      <c r="CR12" s="100">
        <v>16</v>
      </c>
      <c r="CS12" s="100">
        <v>9004.7999999999993</v>
      </c>
      <c r="CT12" s="100">
        <v>16</v>
      </c>
      <c r="CU12" s="100">
        <v>9004.7999999999993</v>
      </c>
    </row>
    <row r="13" spans="1:99">
      <c r="C13" s="99" t="s">
        <v>179</v>
      </c>
      <c r="D13" s="100">
        <v>11</v>
      </c>
      <c r="E13" s="100">
        <v>937.2</v>
      </c>
      <c r="F13" s="100">
        <v>14</v>
      </c>
      <c r="G13" s="100">
        <v>1192.8</v>
      </c>
      <c r="H13" s="100">
        <v>18</v>
      </c>
      <c r="I13" s="100">
        <v>1533.6000000000001</v>
      </c>
      <c r="J13" s="100">
        <v>15</v>
      </c>
      <c r="K13" s="100">
        <v>1278</v>
      </c>
      <c r="L13" s="100">
        <v>7</v>
      </c>
      <c r="M13" s="100">
        <v>596.4</v>
      </c>
      <c r="N13" s="100">
        <v>14</v>
      </c>
      <c r="O13" s="100">
        <v>1192.8</v>
      </c>
      <c r="P13" s="100">
        <v>12</v>
      </c>
      <c r="Q13" s="100">
        <v>1022.4000000000001</v>
      </c>
      <c r="R13" s="100">
        <v>11</v>
      </c>
      <c r="S13" s="100">
        <v>937.2</v>
      </c>
      <c r="T13" s="100">
        <v>37</v>
      </c>
      <c r="U13" s="100">
        <v>3152.4</v>
      </c>
      <c r="V13" s="100">
        <v>46</v>
      </c>
      <c r="W13" s="100">
        <v>3919.2000000000003</v>
      </c>
      <c r="X13" s="100">
        <v>64</v>
      </c>
      <c r="Y13" s="100">
        <v>5452.8</v>
      </c>
      <c r="Z13" s="100">
        <v>32</v>
      </c>
      <c r="AA13" s="100">
        <v>2726.4</v>
      </c>
      <c r="AB13" s="100">
        <v>6</v>
      </c>
      <c r="AC13" s="100">
        <v>511.20000000000005</v>
      </c>
      <c r="AD13" s="100">
        <v>8</v>
      </c>
      <c r="AE13" s="100">
        <v>681.6</v>
      </c>
      <c r="AF13" s="100">
        <v>6</v>
      </c>
      <c r="AG13" s="100">
        <v>511.20000000000005</v>
      </c>
      <c r="AH13" s="100">
        <v>9</v>
      </c>
      <c r="AI13" s="100">
        <v>766.80000000000007</v>
      </c>
      <c r="AJ13" s="100">
        <v>5</v>
      </c>
      <c r="AK13" s="100">
        <v>426</v>
      </c>
      <c r="AL13" s="100">
        <v>6</v>
      </c>
      <c r="AM13" s="100">
        <v>511.20000000000005</v>
      </c>
      <c r="AN13" s="100">
        <v>3</v>
      </c>
      <c r="AO13" s="100">
        <v>255.60000000000002</v>
      </c>
      <c r="AP13" s="100">
        <v>4</v>
      </c>
      <c r="AQ13" s="100">
        <v>340.8</v>
      </c>
      <c r="AR13" s="100">
        <v>6</v>
      </c>
      <c r="AS13" s="100">
        <v>511.20000000000005</v>
      </c>
      <c r="AT13" s="100">
        <v>5</v>
      </c>
      <c r="AU13" s="100">
        <v>426</v>
      </c>
      <c r="AV13" s="100">
        <v>6</v>
      </c>
      <c r="AW13" s="100">
        <v>511.20000000000005</v>
      </c>
      <c r="AX13" s="100">
        <v>6</v>
      </c>
      <c r="AY13" s="100">
        <v>511.20000000000005</v>
      </c>
      <c r="AZ13" s="100">
        <v>9</v>
      </c>
      <c r="BA13" s="100">
        <v>766.80000000000007</v>
      </c>
      <c r="BB13" s="100">
        <v>6</v>
      </c>
      <c r="BC13" s="100">
        <v>511.20000000000005</v>
      </c>
      <c r="BD13" s="100">
        <v>9</v>
      </c>
      <c r="BE13" s="100">
        <v>766.80000000000007</v>
      </c>
      <c r="BF13" s="100">
        <v>6</v>
      </c>
      <c r="BG13" s="100">
        <v>511.20000000000005</v>
      </c>
      <c r="BH13" s="100">
        <v>32</v>
      </c>
      <c r="BI13" s="100">
        <v>2726.4</v>
      </c>
      <c r="BJ13" s="100">
        <v>21</v>
      </c>
      <c r="BK13" s="100">
        <v>1789.2</v>
      </c>
      <c r="BL13" s="100">
        <v>32</v>
      </c>
      <c r="BM13" s="100">
        <v>2726.4</v>
      </c>
      <c r="BN13" s="100">
        <v>30</v>
      </c>
      <c r="BO13" s="100">
        <v>2556</v>
      </c>
      <c r="BP13" s="100">
        <v>38</v>
      </c>
      <c r="BQ13" s="100">
        <v>3237.6</v>
      </c>
      <c r="BR13" s="100">
        <v>37</v>
      </c>
      <c r="BS13" s="100">
        <v>3152.4</v>
      </c>
      <c r="BT13" s="100">
        <v>38</v>
      </c>
      <c r="BU13" s="100">
        <v>3237.6</v>
      </c>
      <c r="BV13" s="100">
        <v>40</v>
      </c>
      <c r="BW13" s="100">
        <v>3408</v>
      </c>
      <c r="BX13" s="100">
        <v>5</v>
      </c>
      <c r="BY13" s="100">
        <v>426</v>
      </c>
      <c r="BZ13" s="100">
        <v>6</v>
      </c>
      <c r="CA13" s="100">
        <v>511.20000000000005</v>
      </c>
      <c r="CB13" s="100">
        <v>5</v>
      </c>
      <c r="CC13" s="100">
        <v>426</v>
      </c>
      <c r="CD13" s="100">
        <v>5</v>
      </c>
      <c r="CE13" s="100">
        <v>426</v>
      </c>
      <c r="CF13" s="100">
        <v>14</v>
      </c>
      <c r="CG13" s="100">
        <v>1192.8</v>
      </c>
      <c r="CH13" s="100">
        <v>14</v>
      </c>
      <c r="CI13" s="100">
        <v>1192.8</v>
      </c>
      <c r="CJ13" s="100">
        <v>8</v>
      </c>
      <c r="CK13" s="100">
        <v>681.6</v>
      </c>
      <c r="CL13" s="100">
        <v>14</v>
      </c>
      <c r="CM13" s="100">
        <v>1192.8</v>
      </c>
      <c r="CN13" s="100">
        <v>16</v>
      </c>
      <c r="CO13" s="100">
        <v>1363.2</v>
      </c>
      <c r="CP13" s="100">
        <v>13</v>
      </c>
      <c r="CQ13" s="100">
        <v>1107.6000000000001</v>
      </c>
      <c r="CR13" s="100">
        <v>17</v>
      </c>
      <c r="CS13" s="100">
        <v>1448.4</v>
      </c>
      <c r="CT13" s="100">
        <v>19</v>
      </c>
      <c r="CU13" s="100">
        <v>1618.8</v>
      </c>
    </row>
    <row r="14" spans="1:99">
      <c r="C14" s="99" t="s">
        <v>180</v>
      </c>
      <c r="D14" s="100">
        <v>10</v>
      </c>
      <c r="E14" s="100">
        <v>4884</v>
      </c>
      <c r="F14" s="100">
        <v>13</v>
      </c>
      <c r="G14" s="100">
        <v>6349.2</v>
      </c>
      <c r="H14" s="100">
        <v>18</v>
      </c>
      <c r="I14" s="100">
        <v>8791.1999999999989</v>
      </c>
      <c r="J14" s="100">
        <v>15</v>
      </c>
      <c r="K14" s="100">
        <v>7326</v>
      </c>
      <c r="L14" s="100">
        <v>7</v>
      </c>
      <c r="M14" s="100">
        <v>3418.7999999999997</v>
      </c>
      <c r="N14" s="100">
        <v>14</v>
      </c>
      <c r="O14" s="100">
        <v>6837.5999999999995</v>
      </c>
      <c r="P14" s="100">
        <v>12</v>
      </c>
      <c r="Q14" s="100">
        <v>5860.7999999999993</v>
      </c>
      <c r="R14" s="100">
        <v>9</v>
      </c>
      <c r="S14" s="100">
        <v>4395.5999999999995</v>
      </c>
      <c r="T14" s="100">
        <v>34</v>
      </c>
      <c r="U14" s="100">
        <v>16605.599999999999</v>
      </c>
      <c r="V14" s="100">
        <v>50</v>
      </c>
      <c r="W14" s="100">
        <v>24420</v>
      </c>
      <c r="X14" s="100">
        <v>60</v>
      </c>
      <c r="Y14" s="100">
        <v>29304</v>
      </c>
      <c r="Z14" s="100">
        <v>31</v>
      </c>
      <c r="AA14" s="100">
        <v>15140.4</v>
      </c>
      <c r="AB14" s="100">
        <v>7</v>
      </c>
      <c r="AC14" s="100">
        <v>3418.7999999999997</v>
      </c>
      <c r="AD14" s="100">
        <v>8</v>
      </c>
      <c r="AE14" s="100">
        <v>3907.2</v>
      </c>
      <c r="AF14" s="100">
        <v>6</v>
      </c>
      <c r="AG14" s="100">
        <v>2930.3999999999996</v>
      </c>
      <c r="AH14" s="100">
        <v>9</v>
      </c>
      <c r="AI14" s="100">
        <v>4395.5999999999995</v>
      </c>
      <c r="AJ14" s="100">
        <v>5</v>
      </c>
      <c r="AK14" s="100">
        <v>2442</v>
      </c>
      <c r="AL14" s="100">
        <v>5</v>
      </c>
      <c r="AM14" s="100">
        <v>2442</v>
      </c>
      <c r="AN14" s="100">
        <v>3</v>
      </c>
      <c r="AO14" s="100">
        <v>1465.1999999999998</v>
      </c>
      <c r="AP14" s="100">
        <v>4</v>
      </c>
      <c r="AQ14" s="100">
        <v>1953.6</v>
      </c>
      <c r="AR14" s="100">
        <v>5</v>
      </c>
      <c r="AS14" s="100">
        <v>2442</v>
      </c>
      <c r="AT14" s="100">
        <v>4</v>
      </c>
      <c r="AU14" s="100">
        <v>1953.6</v>
      </c>
      <c r="AV14" s="100">
        <v>6</v>
      </c>
      <c r="AW14" s="100">
        <v>2930.3999999999996</v>
      </c>
      <c r="AX14" s="100">
        <v>6</v>
      </c>
      <c r="AY14" s="100">
        <v>2930.3999999999996</v>
      </c>
      <c r="AZ14" s="100">
        <v>10</v>
      </c>
      <c r="BA14" s="100">
        <v>4884</v>
      </c>
      <c r="BB14" s="100">
        <v>5</v>
      </c>
      <c r="BC14" s="100">
        <v>2442</v>
      </c>
      <c r="BD14" s="100">
        <v>9</v>
      </c>
      <c r="BE14" s="100">
        <v>4395.5999999999995</v>
      </c>
      <c r="BF14" s="100">
        <v>6</v>
      </c>
      <c r="BG14" s="100">
        <v>2930.3999999999996</v>
      </c>
      <c r="BH14" s="100">
        <v>31</v>
      </c>
      <c r="BI14" s="100">
        <v>15140.4</v>
      </c>
      <c r="BJ14" s="100">
        <v>22</v>
      </c>
      <c r="BK14" s="100">
        <v>10744.8</v>
      </c>
      <c r="BL14" s="100">
        <v>29</v>
      </c>
      <c r="BM14" s="100">
        <v>14163.599999999999</v>
      </c>
      <c r="BN14" s="100">
        <v>33</v>
      </c>
      <c r="BO14" s="100">
        <v>16117.199999999999</v>
      </c>
      <c r="BP14" s="100">
        <v>34</v>
      </c>
      <c r="BQ14" s="100">
        <v>16605.599999999999</v>
      </c>
      <c r="BR14" s="100">
        <v>39</v>
      </c>
      <c r="BS14" s="100">
        <v>19047.599999999999</v>
      </c>
      <c r="BT14" s="100">
        <v>35</v>
      </c>
      <c r="BU14" s="100">
        <v>17094</v>
      </c>
      <c r="BV14" s="100">
        <v>38</v>
      </c>
      <c r="BW14" s="100">
        <v>18559.2</v>
      </c>
      <c r="BX14" s="100">
        <v>5</v>
      </c>
      <c r="BY14" s="100">
        <v>2442</v>
      </c>
      <c r="BZ14" s="100">
        <v>6</v>
      </c>
      <c r="CA14" s="100">
        <v>2930.3999999999996</v>
      </c>
      <c r="CB14" s="100">
        <v>4</v>
      </c>
      <c r="CC14" s="100">
        <v>1953.6</v>
      </c>
      <c r="CD14" s="100">
        <v>5</v>
      </c>
      <c r="CE14" s="100">
        <v>2442</v>
      </c>
      <c r="CF14" s="100">
        <v>14</v>
      </c>
      <c r="CG14" s="100">
        <v>6837.5999999999995</v>
      </c>
      <c r="CH14" s="100">
        <v>11</v>
      </c>
      <c r="CI14" s="100">
        <v>5372.4</v>
      </c>
      <c r="CJ14" s="100">
        <v>7</v>
      </c>
      <c r="CK14" s="100">
        <v>3418.7999999999997</v>
      </c>
      <c r="CL14" s="100">
        <v>12</v>
      </c>
      <c r="CM14" s="100">
        <v>5860.7999999999993</v>
      </c>
      <c r="CN14" s="100">
        <v>15</v>
      </c>
      <c r="CO14" s="100">
        <v>7326</v>
      </c>
      <c r="CP14" s="100">
        <v>13</v>
      </c>
      <c r="CQ14" s="100">
        <v>6349.2</v>
      </c>
      <c r="CR14" s="100">
        <v>16</v>
      </c>
      <c r="CS14" s="100">
        <v>7814.4</v>
      </c>
      <c r="CT14" s="100">
        <v>16</v>
      </c>
      <c r="CU14" s="100">
        <v>7814.4</v>
      </c>
    </row>
    <row r="15" spans="1:99">
      <c r="C15" s="99" t="s">
        <v>181</v>
      </c>
      <c r="D15" s="100">
        <v>10</v>
      </c>
      <c r="E15" s="100">
        <v>7631.9999999999991</v>
      </c>
      <c r="F15" s="100">
        <v>14</v>
      </c>
      <c r="G15" s="100">
        <v>10684.8</v>
      </c>
      <c r="H15" s="100">
        <v>18</v>
      </c>
      <c r="I15" s="100">
        <v>13737.599999999999</v>
      </c>
      <c r="J15" s="100">
        <v>15</v>
      </c>
      <c r="K15" s="100">
        <v>11447.999999999998</v>
      </c>
      <c r="L15" s="100">
        <v>7</v>
      </c>
      <c r="M15" s="100">
        <v>5342.4</v>
      </c>
      <c r="N15" s="100">
        <v>12</v>
      </c>
      <c r="O15" s="100">
        <v>9158.4</v>
      </c>
      <c r="P15" s="100">
        <v>10</v>
      </c>
      <c r="Q15" s="100">
        <v>7631.9999999999991</v>
      </c>
      <c r="R15" s="100">
        <v>9</v>
      </c>
      <c r="S15" s="100">
        <v>6868.7999999999993</v>
      </c>
      <c r="T15" s="100">
        <v>37</v>
      </c>
      <c r="U15" s="100">
        <v>28238.399999999998</v>
      </c>
      <c r="V15" s="100">
        <v>45</v>
      </c>
      <c r="W15" s="100">
        <v>34344</v>
      </c>
      <c r="X15" s="100">
        <v>56</v>
      </c>
      <c r="Y15" s="100">
        <v>42739.199999999997</v>
      </c>
      <c r="Z15" s="100">
        <v>27</v>
      </c>
      <c r="AA15" s="100">
        <v>20606.399999999998</v>
      </c>
      <c r="AB15" s="100">
        <v>6</v>
      </c>
      <c r="AC15" s="100">
        <v>4579.2</v>
      </c>
      <c r="AD15" s="100">
        <v>8</v>
      </c>
      <c r="AE15" s="100">
        <v>6105.5999999999995</v>
      </c>
      <c r="AF15" s="100">
        <v>6</v>
      </c>
      <c r="AG15" s="100">
        <v>4579.2</v>
      </c>
      <c r="AH15" s="100">
        <v>8</v>
      </c>
      <c r="AI15" s="100">
        <v>6105.5999999999995</v>
      </c>
      <c r="AJ15" s="100">
        <v>5</v>
      </c>
      <c r="AK15" s="100">
        <v>3815.9999999999995</v>
      </c>
      <c r="AL15" s="100">
        <v>6</v>
      </c>
      <c r="AM15" s="100">
        <v>4579.2</v>
      </c>
      <c r="AN15" s="100">
        <v>3</v>
      </c>
      <c r="AO15" s="100">
        <v>2289.6</v>
      </c>
      <c r="AP15" s="100">
        <v>4</v>
      </c>
      <c r="AQ15" s="100">
        <v>3052.7999999999997</v>
      </c>
      <c r="AR15" s="100">
        <v>5</v>
      </c>
      <c r="AS15" s="100">
        <v>3815.9999999999995</v>
      </c>
      <c r="AT15" s="100">
        <v>5</v>
      </c>
      <c r="AU15" s="100">
        <v>3815.9999999999995</v>
      </c>
      <c r="AV15" s="100">
        <v>6</v>
      </c>
      <c r="AW15" s="100">
        <v>4579.2</v>
      </c>
      <c r="AX15" s="100">
        <v>6</v>
      </c>
      <c r="AY15" s="100">
        <v>4579.2</v>
      </c>
      <c r="AZ15" s="100">
        <v>8</v>
      </c>
      <c r="BA15" s="100">
        <v>6105.5999999999995</v>
      </c>
      <c r="BB15" s="100">
        <v>5</v>
      </c>
      <c r="BC15" s="100">
        <v>3815.9999999999995</v>
      </c>
      <c r="BD15" s="100">
        <v>8</v>
      </c>
      <c r="BE15" s="100">
        <v>6105.5999999999995</v>
      </c>
      <c r="BF15" s="100">
        <v>6</v>
      </c>
      <c r="BG15" s="100">
        <v>4579.2</v>
      </c>
      <c r="BH15" s="100">
        <v>26</v>
      </c>
      <c r="BI15" s="100">
        <v>19843.199999999997</v>
      </c>
      <c r="BJ15" s="100">
        <v>22</v>
      </c>
      <c r="BK15" s="100">
        <v>16790.399999999998</v>
      </c>
      <c r="BL15" s="100">
        <v>32</v>
      </c>
      <c r="BM15" s="100">
        <v>24422.399999999998</v>
      </c>
      <c r="BN15" s="100">
        <v>31</v>
      </c>
      <c r="BO15" s="100">
        <v>23659.199999999997</v>
      </c>
      <c r="BP15" s="100">
        <v>37</v>
      </c>
      <c r="BQ15" s="100">
        <v>28238.399999999998</v>
      </c>
      <c r="BR15" s="100">
        <v>35</v>
      </c>
      <c r="BS15" s="100">
        <v>26711.999999999996</v>
      </c>
      <c r="BT15" s="100">
        <v>33</v>
      </c>
      <c r="BU15" s="100">
        <v>25185.599999999999</v>
      </c>
      <c r="BV15" s="100">
        <v>41</v>
      </c>
      <c r="BW15" s="100">
        <v>31291.199999999997</v>
      </c>
      <c r="BX15" s="100">
        <v>5</v>
      </c>
      <c r="BY15" s="100">
        <v>3815.9999999999995</v>
      </c>
      <c r="BZ15" s="100">
        <v>5</v>
      </c>
      <c r="CA15" s="100">
        <v>3815.9999999999995</v>
      </c>
      <c r="CB15" s="100">
        <v>4</v>
      </c>
      <c r="CC15" s="100">
        <v>3052.7999999999997</v>
      </c>
      <c r="CD15" s="100">
        <v>5</v>
      </c>
      <c r="CE15" s="100">
        <v>3815.9999999999995</v>
      </c>
      <c r="CF15" s="100">
        <v>14</v>
      </c>
      <c r="CG15" s="100">
        <v>10684.8</v>
      </c>
      <c r="CH15" s="100">
        <v>11</v>
      </c>
      <c r="CI15" s="100">
        <v>8395.1999999999989</v>
      </c>
      <c r="CJ15" s="100">
        <v>7</v>
      </c>
      <c r="CK15" s="100">
        <v>5342.4</v>
      </c>
      <c r="CL15" s="100">
        <v>13</v>
      </c>
      <c r="CM15" s="100">
        <v>9921.5999999999985</v>
      </c>
      <c r="CN15" s="100">
        <v>14</v>
      </c>
      <c r="CO15" s="100">
        <v>10684.8</v>
      </c>
      <c r="CP15" s="100">
        <v>14</v>
      </c>
      <c r="CQ15" s="100">
        <v>10684.8</v>
      </c>
      <c r="CR15" s="100">
        <v>15</v>
      </c>
      <c r="CS15" s="100">
        <v>11447.999999999998</v>
      </c>
      <c r="CT15" s="100">
        <v>16</v>
      </c>
      <c r="CU15" s="100">
        <v>12211.199999999999</v>
      </c>
    </row>
    <row r="16" spans="1:99">
      <c r="C16" s="99" t="s">
        <v>182</v>
      </c>
      <c r="D16" s="100">
        <v>12</v>
      </c>
      <c r="E16" s="100">
        <v>4089.6000000000004</v>
      </c>
      <c r="F16" s="100">
        <v>15</v>
      </c>
      <c r="G16" s="100">
        <v>5112</v>
      </c>
      <c r="H16" s="100">
        <v>16</v>
      </c>
      <c r="I16" s="100">
        <v>5452.8</v>
      </c>
      <c r="J16" s="100">
        <v>15</v>
      </c>
      <c r="K16" s="100">
        <v>5112</v>
      </c>
      <c r="L16" s="100">
        <v>8</v>
      </c>
      <c r="M16" s="100">
        <v>2726.4</v>
      </c>
      <c r="N16" s="100">
        <v>14</v>
      </c>
      <c r="O16" s="100">
        <v>4771.2</v>
      </c>
      <c r="P16" s="100">
        <v>11</v>
      </c>
      <c r="Q16" s="100">
        <v>3748.8</v>
      </c>
      <c r="R16" s="100">
        <v>9</v>
      </c>
      <c r="S16" s="100">
        <v>3067.2000000000003</v>
      </c>
      <c r="T16" s="100">
        <v>36</v>
      </c>
      <c r="U16" s="100">
        <v>12268.800000000001</v>
      </c>
      <c r="V16" s="100">
        <v>43</v>
      </c>
      <c r="W16" s="100">
        <v>14654.4</v>
      </c>
      <c r="X16" s="100">
        <v>59</v>
      </c>
      <c r="Y16" s="100">
        <v>20107.2</v>
      </c>
      <c r="Z16" s="100">
        <v>31</v>
      </c>
      <c r="AA16" s="100">
        <v>10564.800000000001</v>
      </c>
      <c r="AB16" s="100">
        <v>7</v>
      </c>
      <c r="AC16" s="100">
        <v>2385.6</v>
      </c>
      <c r="AD16" s="100">
        <v>7</v>
      </c>
      <c r="AE16" s="100">
        <v>2385.6</v>
      </c>
      <c r="AF16" s="100">
        <v>7</v>
      </c>
      <c r="AG16" s="100">
        <v>2385.6</v>
      </c>
      <c r="AH16" s="100">
        <v>9</v>
      </c>
      <c r="AI16" s="100">
        <v>3067.2000000000003</v>
      </c>
      <c r="AJ16" s="100">
        <v>5</v>
      </c>
      <c r="AK16" s="100">
        <v>1704</v>
      </c>
      <c r="AL16" s="100">
        <v>6</v>
      </c>
      <c r="AM16" s="100">
        <v>2044.8000000000002</v>
      </c>
      <c r="AN16" s="100">
        <v>3</v>
      </c>
      <c r="AO16" s="100">
        <v>1022.4000000000001</v>
      </c>
      <c r="AP16" s="100">
        <v>4</v>
      </c>
      <c r="AQ16" s="100">
        <v>1363.2</v>
      </c>
      <c r="AR16" s="100">
        <v>5</v>
      </c>
      <c r="AS16" s="100">
        <v>1704</v>
      </c>
      <c r="AT16" s="100">
        <v>4</v>
      </c>
      <c r="AU16" s="100">
        <v>1363.2</v>
      </c>
      <c r="AV16" s="100">
        <v>7</v>
      </c>
      <c r="AW16" s="100">
        <v>2385.6</v>
      </c>
      <c r="AX16" s="100">
        <v>7</v>
      </c>
      <c r="AY16" s="100">
        <v>2385.6</v>
      </c>
      <c r="AZ16" s="100">
        <v>9</v>
      </c>
      <c r="BA16" s="100">
        <v>3067.2000000000003</v>
      </c>
      <c r="BB16" s="100">
        <v>5</v>
      </c>
      <c r="BC16" s="100">
        <v>1704</v>
      </c>
      <c r="BD16" s="100">
        <v>9</v>
      </c>
      <c r="BE16" s="100">
        <v>3067.2000000000003</v>
      </c>
      <c r="BF16" s="100">
        <v>6</v>
      </c>
      <c r="BG16" s="100">
        <v>2044.8000000000002</v>
      </c>
      <c r="BH16" s="100">
        <v>31</v>
      </c>
      <c r="BI16" s="100">
        <v>10564.800000000001</v>
      </c>
      <c r="BJ16" s="100">
        <v>23</v>
      </c>
      <c r="BK16" s="100">
        <v>7838.4000000000005</v>
      </c>
      <c r="BL16" s="100">
        <v>30</v>
      </c>
      <c r="BM16" s="100">
        <v>10224</v>
      </c>
      <c r="BN16" s="100">
        <v>35</v>
      </c>
      <c r="BO16" s="100">
        <v>11928</v>
      </c>
      <c r="BP16" s="100">
        <v>39</v>
      </c>
      <c r="BQ16" s="100">
        <v>13291.2</v>
      </c>
      <c r="BR16" s="100">
        <v>40</v>
      </c>
      <c r="BS16" s="100">
        <v>13632</v>
      </c>
      <c r="BT16" s="100">
        <v>40</v>
      </c>
      <c r="BU16" s="100">
        <v>13632</v>
      </c>
      <c r="BV16" s="100">
        <v>38</v>
      </c>
      <c r="BW16" s="100">
        <v>12950.4</v>
      </c>
      <c r="BX16" s="100">
        <v>5</v>
      </c>
      <c r="BY16" s="100">
        <v>1704</v>
      </c>
      <c r="BZ16" s="100">
        <v>6</v>
      </c>
      <c r="CA16" s="100">
        <v>2044.8000000000002</v>
      </c>
      <c r="CB16" s="100">
        <v>5</v>
      </c>
      <c r="CC16" s="100">
        <v>1704</v>
      </c>
      <c r="CD16" s="100">
        <v>5</v>
      </c>
      <c r="CE16" s="100">
        <v>1704</v>
      </c>
      <c r="CF16" s="100">
        <v>15</v>
      </c>
      <c r="CG16" s="100">
        <v>5112</v>
      </c>
      <c r="CH16" s="100">
        <v>12</v>
      </c>
      <c r="CI16" s="100">
        <v>4089.6000000000004</v>
      </c>
      <c r="CJ16" s="100">
        <v>7</v>
      </c>
      <c r="CK16" s="100">
        <v>2385.6</v>
      </c>
      <c r="CL16" s="100">
        <v>13</v>
      </c>
      <c r="CM16" s="100">
        <v>4430.4000000000005</v>
      </c>
      <c r="CN16" s="100">
        <v>17</v>
      </c>
      <c r="CO16" s="100">
        <v>5793.6</v>
      </c>
      <c r="CP16" s="100">
        <v>14</v>
      </c>
      <c r="CQ16" s="100">
        <v>4771.2</v>
      </c>
      <c r="CR16" s="100">
        <v>15</v>
      </c>
      <c r="CS16" s="100">
        <v>5112</v>
      </c>
      <c r="CT16" s="100">
        <v>17</v>
      </c>
      <c r="CU16" s="100">
        <v>5793.6</v>
      </c>
    </row>
    <row r="17" spans="2:99">
      <c r="C17" s="99" t="s">
        <v>183</v>
      </c>
      <c r="D17" s="100">
        <v>11</v>
      </c>
      <c r="E17" s="100">
        <v>4646.3999999999996</v>
      </c>
      <c r="F17" s="100">
        <v>16</v>
      </c>
      <c r="G17" s="100">
        <v>6758.4</v>
      </c>
      <c r="H17" s="100">
        <v>16</v>
      </c>
      <c r="I17" s="100">
        <v>6758.4</v>
      </c>
      <c r="J17" s="100">
        <v>17</v>
      </c>
      <c r="K17" s="100">
        <v>7180.7999999999993</v>
      </c>
      <c r="L17" s="100">
        <v>7</v>
      </c>
      <c r="M17" s="100">
        <v>2956.7999999999997</v>
      </c>
      <c r="N17" s="100">
        <v>14</v>
      </c>
      <c r="O17" s="100">
        <v>5913.5999999999995</v>
      </c>
      <c r="P17" s="100">
        <v>11</v>
      </c>
      <c r="Q17" s="100">
        <v>4646.3999999999996</v>
      </c>
      <c r="R17" s="100">
        <v>10</v>
      </c>
      <c r="S17" s="100">
        <v>4224</v>
      </c>
      <c r="T17" s="100">
        <v>38</v>
      </c>
      <c r="U17" s="100">
        <v>16051.199999999999</v>
      </c>
      <c r="V17" s="100">
        <v>49</v>
      </c>
      <c r="W17" s="100">
        <v>20697.599999999999</v>
      </c>
      <c r="X17" s="100">
        <v>60</v>
      </c>
      <c r="Y17" s="100">
        <v>25344</v>
      </c>
      <c r="Z17" s="100">
        <v>30</v>
      </c>
      <c r="AA17" s="100">
        <v>12672</v>
      </c>
      <c r="AB17" s="100">
        <v>7</v>
      </c>
      <c r="AC17" s="100">
        <v>2956.7999999999997</v>
      </c>
      <c r="AD17" s="100">
        <v>7</v>
      </c>
      <c r="AE17" s="100">
        <v>2956.7999999999997</v>
      </c>
      <c r="AF17" s="100">
        <v>6</v>
      </c>
      <c r="AG17" s="100">
        <v>2534.3999999999996</v>
      </c>
      <c r="AH17" s="100">
        <v>8</v>
      </c>
      <c r="AI17" s="100">
        <v>3379.2</v>
      </c>
      <c r="AJ17" s="100">
        <v>5</v>
      </c>
      <c r="AK17" s="100">
        <v>2112</v>
      </c>
      <c r="AL17" s="100">
        <v>6</v>
      </c>
      <c r="AM17" s="100">
        <v>2534.3999999999996</v>
      </c>
      <c r="AN17" s="100">
        <v>3</v>
      </c>
      <c r="AO17" s="100">
        <v>1267.1999999999998</v>
      </c>
      <c r="AP17" s="100">
        <v>4</v>
      </c>
      <c r="AQ17" s="100">
        <v>1689.6</v>
      </c>
      <c r="AR17" s="100">
        <v>5</v>
      </c>
      <c r="AS17" s="100">
        <v>2112</v>
      </c>
      <c r="AT17" s="100">
        <v>4</v>
      </c>
      <c r="AU17" s="100">
        <v>1689.6</v>
      </c>
      <c r="AV17" s="100">
        <v>6</v>
      </c>
      <c r="AW17" s="100">
        <v>2534.3999999999996</v>
      </c>
      <c r="AX17" s="100">
        <v>7</v>
      </c>
      <c r="AY17" s="100">
        <v>2956.7999999999997</v>
      </c>
      <c r="AZ17" s="100">
        <v>9</v>
      </c>
      <c r="BA17" s="100">
        <v>3801.6</v>
      </c>
      <c r="BB17" s="100">
        <v>6</v>
      </c>
      <c r="BC17" s="100">
        <v>2534.3999999999996</v>
      </c>
      <c r="BD17" s="100">
        <v>9</v>
      </c>
      <c r="BE17" s="100">
        <v>3801.6</v>
      </c>
      <c r="BF17" s="100">
        <v>6</v>
      </c>
      <c r="BG17" s="100">
        <v>2534.3999999999996</v>
      </c>
      <c r="BH17" s="100">
        <v>31</v>
      </c>
      <c r="BI17" s="100">
        <v>13094.4</v>
      </c>
      <c r="BJ17" s="100">
        <v>22</v>
      </c>
      <c r="BK17" s="100">
        <v>9292.7999999999993</v>
      </c>
      <c r="BL17" s="100">
        <v>34</v>
      </c>
      <c r="BM17" s="100">
        <v>14361.599999999999</v>
      </c>
      <c r="BN17" s="100">
        <v>31</v>
      </c>
      <c r="BO17" s="100">
        <v>13094.4</v>
      </c>
      <c r="BP17" s="100">
        <v>38</v>
      </c>
      <c r="BQ17" s="100">
        <v>16051.199999999999</v>
      </c>
      <c r="BR17" s="100">
        <v>35</v>
      </c>
      <c r="BS17" s="100">
        <v>14784</v>
      </c>
      <c r="BT17" s="100">
        <v>37</v>
      </c>
      <c r="BU17" s="100">
        <v>15628.8</v>
      </c>
      <c r="BV17" s="100">
        <v>46</v>
      </c>
      <c r="BW17" s="100">
        <v>19430.399999999998</v>
      </c>
      <c r="BX17" s="100">
        <v>6</v>
      </c>
      <c r="BY17" s="100">
        <v>2534.3999999999996</v>
      </c>
      <c r="BZ17" s="100">
        <v>5</v>
      </c>
      <c r="CA17" s="100">
        <v>2112</v>
      </c>
      <c r="CB17" s="100">
        <v>4</v>
      </c>
      <c r="CC17" s="100">
        <v>1689.6</v>
      </c>
      <c r="CD17" s="100">
        <v>4</v>
      </c>
      <c r="CE17" s="100">
        <v>1689.6</v>
      </c>
      <c r="CF17" s="100">
        <v>12</v>
      </c>
      <c r="CG17" s="100">
        <v>5068.7999999999993</v>
      </c>
      <c r="CH17" s="100">
        <v>11</v>
      </c>
      <c r="CI17" s="100">
        <v>4646.3999999999996</v>
      </c>
      <c r="CJ17" s="100">
        <v>7</v>
      </c>
      <c r="CK17" s="100">
        <v>2956.7999999999997</v>
      </c>
      <c r="CL17" s="100">
        <v>13</v>
      </c>
      <c r="CM17" s="100">
        <v>5491.2</v>
      </c>
      <c r="CN17" s="100">
        <v>16</v>
      </c>
      <c r="CO17" s="100">
        <v>6758.4</v>
      </c>
      <c r="CP17" s="100">
        <v>15</v>
      </c>
      <c r="CQ17" s="100">
        <v>6336</v>
      </c>
      <c r="CR17" s="100">
        <v>17</v>
      </c>
      <c r="CS17" s="100">
        <v>7180.7999999999993</v>
      </c>
      <c r="CT17" s="100">
        <v>17</v>
      </c>
      <c r="CU17" s="100">
        <v>7180.7999999999993</v>
      </c>
    </row>
    <row r="18" spans="2:99">
      <c r="C18" s="99" t="s">
        <v>184</v>
      </c>
      <c r="D18" s="100">
        <v>11</v>
      </c>
      <c r="E18" s="100">
        <v>7180.7999999999993</v>
      </c>
      <c r="F18" s="100">
        <v>13</v>
      </c>
      <c r="G18" s="100">
        <v>8486.4</v>
      </c>
      <c r="H18" s="100">
        <v>16</v>
      </c>
      <c r="I18" s="100">
        <v>10444.799999999999</v>
      </c>
      <c r="J18" s="100">
        <v>16</v>
      </c>
      <c r="K18" s="100">
        <v>10444.799999999999</v>
      </c>
      <c r="L18" s="100">
        <v>7</v>
      </c>
      <c r="M18" s="100">
        <v>4569.5999999999995</v>
      </c>
      <c r="N18" s="100">
        <v>15</v>
      </c>
      <c r="O18" s="100">
        <v>9792</v>
      </c>
      <c r="P18" s="100">
        <v>11</v>
      </c>
      <c r="Q18" s="100">
        <v>7180.7999999999993</v>
      </c>
      <c r="R18" s="100">
        <v>10</v>
      </c>
      <c r="S18" s="100">
        <v>6528</v>
      </c>
      <c r="T18" s="100">
        <v>35</v>
      </c>
      <c r="U18" s="100">
        <v>22848</v>
      </c>
      <c r="V18" s="100">
        <v>47</v>
      </c>
      <c r="W18" s="100">
        <v>30681.599999999999</v>
      </c>
      <c r="X18" s="100">
        <v>52</v>
      </c>
      <c r="Y18" s="100">
        <v>33945.599999999999</v>
      </c>
      <c r="Z18" s="100">
        <v>29</v>
      </c>
      <c r="AA18" s="100">
        <v>18931.199999999997</v>
      </c>
      <c r="AB18" s="100">
        <v>7</v>
      </c>
      <c r="AC18" s="100">
        <v>4569.5999999999995</v>
      </c>
      <c r="AD18" s="100">
        <v>8</v>
      </c>
      <c r="AE18" s="100">
        <v>5222.3999999999996</v>
      </c>
      <c r="AF18" s="100">
        <v>6</v>
      </c>
      <c r="AG18" s="100">
        <v>3916.7999999999997</v>
      </c>
      <c r="AH18" s="100">
        <v>8</v>
      </c>
      <c r="AI18" s="100">
        <v>5222.3999999999996</v>
      </c>
      <c r="AJ18" s="100">
        <v>5</v>
      </c>
      <c r="AK18" s="100">
        <v>3264</v>
      </c>
      <c r="AL18" s="100">
        <v>5</v>
      </c>
      <c r="AM18" s="100">
        <v>3264</v>
      </c>
      <c r="AN18" s="100">
        <v>3</v>
      </c>
      <c r="AO18" s="100">
        <v>1958.3999999999999</v>
      </c>
      <c r="AP18" s="100">
        <v>4</v>
      </c>
      <c r="AQ18" s="100">
        <v>2611.1999999999998</v>
      </c>
      <c r="AR18" s="100">
        <v>6</v>
      </c>
      <c r="AS18" s="100">
        <v>3916.7999999999997</v>
      </c>
      <c r="AT18" s="100">
        <v>5</v>
      </c>
      <c r="AU18" s="100">
        <v>3264</v>
      </c>
      <c r="AV18" s="100">
        <v>7</v>
      </c>
      <c r="AW18" s="100">
        <v>4569.5999999999995</v>
      </c>
      <c r="AX18" s="100">
        <v>6</v>
      </c>
      <c r="AY18" s="100">
        <v>3916.7999999999997</v>
      </c>
      <c r="AZ18" s="100">
        <v>9</v>
      </c>
      <c r="BA18" s="100">
        <v>5875.2</v>
      </c>
      <c r="BB18" s="100">
        <v>6</v>
      </c>
      <c r="BC18" s="100">
        <v>3916.7999999999997</v>
      </c>
      <c r="BD18" s="100">
        <v>9</v>
      </c>
      <c r="BE18" s="100">
        <v>5875.2</v>
      </c>
      <c r="BF18" s="100">
        <v>5</v>
      </c>
      <c r="BG18" s="100">
        <v>3264</v>
      </c>
      <c r="BH18" s="100">
        <v>31</v>
      </c>
      <c r="BI18" s="100">
        <v>20236.8</v>
      </c>
      <c r="BJ18" s="100">
        <v>22</v>
      </c>
      <c r="BK18" s="100">
        <v>14361.599999999999</v>
      </c>
      <c r="BL18" s="100">
        <v>33</v>
      </c>
      <c r="BM18" s="100">
        <v>21542.399999999998</v>
      </c>
      <c r="BN18" s="100">
        <v>32</v>
      </c>
      <c r="BO18" s="100">
        <v>20889.599999999999</v>
      </c>
      <c r="BP18" s="100">
        <v>36</v>
      </c>
      <c r="BQ18" s="100">
        <v>23500.799999999999</v>
      </c>
      <c r="BR18" s="100">
        <v>33</v>
      </c>
      <c r="BS18" s="100">
        <v>21542.399999999998</v>
      </c>
      <c r="BT18" s="100">
        <v>34</v>
      </c>
      <c r="BU18" s="100">
        <v>22195.199999999997</v>
      </c>
      <c r="BV18" s="100">
        <v>44</v>
      </c>
      <c r="BW18" s="100">
        <v>28723.199999999997</v>
      </c>
      <c r="BX18" s="100">
        <v>5</v>
      </c>
      <c r="BY18" s="100">
        <v>3264</v>
      </c>
      <c r="BZ18" s="100">
        <v>5</v>
      </c>
      <c r="CA18" s="100">
        <v>3264</v>
      </c>
      <c r="CB18" s="100">
        <v>4</v>
      </c>
      <c r="CC18" s="100">
        <v>2611.1999999999998</v>
      </c>
      <c r="CD18" s="100">
        <v>5</v>
      </c>
      <c r="CE18" s="100">
        <v>3264</v>
      </c>
      <c r="CF18" s="100">
        <v>13</v>
      </c>
      <c r="CG18" s="100">
        <v>8486.4</v>
      </c>
      <c r="CH18" s="100">
        <v>13</v>
      </c>
      <c r="CI18" s="100">
        <v>8486.4</v>
      </c>
      <c r="CJ18" s="100">
        <v>8</v>
      </c>
      <c r="CK18" s="100">
        <v>5222.3999999999996</v>
      </c>
      <c r="CL18" s="100">
        <v>15</v>
      </c>
      <c r="CM18" s="100">
        <v>9792</v>
      </c>
      <c r="CN18" s="100">
        <v>16</v>
      </c>
      <c r="CO18" s="100">
        <v>10444.799999999999</v>
      </c>
      <c r="CP18" s="100">
        <v>12</v>
      </c>
      <c r="CQ18" s="100">
        <v>7833.5999999999995</v>
      </c>
      <c r="CR18" s="100">
        <v>15</v>
      </c>
      <c r="CS18" s="100">
        <v>9792</v>
      </c>
      <c r="CT18" s="100">
        <v>15</v>
      </c>
      <c r="CU18" s="100">
        <v>9792</v>
      </c>
    </row>
    <row r="19" spans="2:99">
      <c r="C19" s="99" t="s">
        <v>185</v>
      </c>
      <c r="D19" s="100">
        <v>12</v>
      </c>
      <c r="E19" s="100">
        <v>3960</v>
      </c>
      <c r="F19" s="100">
        <v>13</v>
      </c>
      <c r="G19" s="100">
        <v>4290</v>
      </c>
      <c r="H19" s="100">
        <v>16</v>
      </c>
      <c r="I19" s="100">
        <v>5280</v>
      </c>
      <c r="J19" s="100">
        <v>14</v>
      </c>
      <c r="K19" s="100">
        <v>4620</v>
      </c>
      <c r="L19" s="100">
        <v>7</v>
      </c>
      <c r="M19" s="100">
        <v>2310</v>
      </c>
      <c r="N19" s="100">
        <v>13</v>
      </c>
      <c r="O19" s="100">
        <v>4290</v>
      </c>
      <c r="P19" s="100">
        <v>13</v>
      </c>
      <c r="Q19" s="100">
        <v>4290</v>
      </c>
      <c r="R19" s="100">
        <v>9</v>
      </c>
      <c r="S19" s="100">
        <v>2970</v>
      </c>
      <c r="T19" s="100">
        <v>35</v>
      </c>
      <c r="U19" s="100">
        <v>11550</v>
      </c>
      <c r="V19" s="100">
        <v>47</v>
      </c>
      <c r="W19" s="100">
        <v>15510</v>
      </c>
      <c r="X19" s="100">
        <v>62</v>
      </c>
      <c r="Y19" s="100">
        <v>20460</v>
      </c>
      <c r="Z19" s="100">
        <v>31</v>
      </c>
      <c r="AA19" s="100">
        <v>10230</v>
      </c>
      <c r="AB19" s="100">
        <v>7</v>
      </c>
      <c r="AC19" s="100">
        <v>2310</v>
      </c>
      <c r="AD19" s="100">
        <v>8</v>
      </c>
      <c r="AE19" s="100">
        <v>2640</v>
      </c>
      <c r="AF19" s="100">
        <v>6</v>
      </c>
      <c r="AG19" s="100">
        <v>1980</v>
      </c>
      <c r="AH19" s="100">
        <v>8</v>
      </c>
      <c r="AI19" s="100">
        <v>2640</v>
      </c>
      <c r="AJ19" s="100">
        <v>5</v>
      </c>
      <c r="AK19" s="100">
        <v>1650</v>
      </c>
      <c r="AL19" s="100">
        <v>5</v>
      </c>
      <c r="AM19" s="100">
        <v>1650</v>
      </c>
      <c r="AN19" s="100">
        <v>3</v>
      </c>
      <c r="AO19" s="100">
        <v>990</v>
      </c>
      <c r="AP19" s="100">
        <v>4</v>
      </c>
      <c r="AQ19" s="100">
        <v>1320</v>
      </c>
      <c r="AR19" s="100">
        <v>5</v>
      </c>
      <c r="AS19" s="100">
        <v>1650</v>
      </c>
      <c r="AT19" s="100">
        <v>5</v>
      </c>
      <c r="AU19" s="100">
        <v>1650</v>
      </c>
      <c r="AV19" s="100">
        <v>7</v>
      </c>
      <c r="AW19" s="100">
        <v>2310</v>
      </c>
      <c r="AX19" s="100">
        <v>6</v>
      </c>
      <c r="AY19" s="100">
        <v>1980</v>
      </c>
      <c r="AZ19" s="100">
        <v>10</v>
      </c>
      <c r="BA19" s="100">
        <v>3300</v>
      </c>
      <c r="BB19" s="100">
        <v>5</v>
      </c>
      <c r="BC19" s="100">
        <v>1650</v>
      </c>
      <c r="BD19" s="100">
        <v>8</v>
      </c>
      <c r="BE19" s="100">
        <v>2640</v>
      </c>
      <c r="BF19" s="100">
        <v>6</v>
      </c>
      <c r="BG19" s="100">
        <v>1980</v>
      </c>
      <c r="BH19" s="100">
        <v>29</v>
      </c>
      <c r="BI19" s="100">
        <v>9570</v>
      </c>
      <c r="BJ19" s="100">
        <v>21</v>
      </c>
      <c r="BK19" s="100">
        <v>6930</v>
      </c>
      <c r="BL19" s="100">
        <v>31</v>
      </c>
      <c r="BM19" s="100">
        <v>10230</v>
      </c>
      <c r="BN19" s="100">
        <v>30</v>
      </c>
      <c r="BO19" s="100">
        <v>9900</v>
      </c>
      <c r="BP19" s="100">
        <v>39</v>
      </c>
      <c r="BQ19" s="100">
        <v>12870</v>
      </c>
      <c r="BR19" s="100">
        <v>35</v>
      </c>
      <c r="BS19" s="100">
        <v>11550</v>
      </c>
      <c r="BT19" s="100">
        <v>35</v>
      </c>
      <c r="BU19" s="100">
        <v>11550</v>
      </c>
      <c r="BV19" s="100">
        <v>46</v>
      </c>
      <c r="BW19" s="100">
        <v>15180</v>
      </c>
      <c r="BX19" s="100">
        <v>5</v>
      </c>
      <c r="BY19" s="100">
        <v>1650</v>
      </c>
      <c r="BZ19" s="100">
        <v>6</v>
      </c>
      <c r="CA19" s="100">
        <v>1980</v>
      </c>
      <c r="CB19" s="100">
        <v>4</v>
      </c>
      <c r="CC19" s="100">
        <v>1320</v>
      </c>
      <c r="CD19" s="100">
        <v>5</v>
      </c>
      <c r="CE19" s="100">
        <v>1650</v>
      </c>
      <c r="CF19" s="100">
        <v>12</v>
      </c>
      <c r="CG19" s="100">
        <v>3960</v>
      </c>
      <c r="CH19" s="100">
        <v>12</v>
      </c>
      <c r="CI19" s="100">
        <v>3960</v>
      </c>
      <c r="CJ19" s="100">
        <v>8</v>
      </c>
      <c r="CK19" s="100">
        <v>2640</v>
      </c>
      <c r="CL19" s="100">
        <v>15</v>
      </c>
      <c r="CM19" s="100">
        <v>4950</v>
      </c>
      <c r="CN19" s="100">
        <v>14</v>
      </c>
      <c r="CO19" s="100">
        <v>4620</v>
      </c>
      <c r="CP19" s="100">
        <v>14</v>
      </c>
      <c r="CQ19" s="100">
        <v>4620</v>
      </c>
      <c r="CR19" s="100">
        <v>17</v>
      </c>
      <c r="CS19" s="100">
        <v>5610</v>
      </c>
      <c r="CT19" s="100">
        <v>16</v>
      </c>
      <c r="CU19" s="100">
        <v>5280</v>
      </c>
    </row>
    <row r="20" spans="2:99">
      <c r="B20" s="99" t="s">
        <v>127</v>
      </c>
      <c r="C20" s="99" t="s">
        <v>186</v>
      </c>
      <c r="D20" s="100">
        <v>4</v>
      </c>
      <c r="E20" s="100">
        <v>1147.2</v>
      </c>
      <c r="F20" s="100">
        <v>4</v>
      </c>
      <c r="G20" s="100">
        <v>1147.2</v>
      </c>
      <c r="H20" s="100">
        <v>4</v>
      </c>
      <c r="I20" s="100">
        <v>1147.2</v>
      </c>
      <c r="J20" s="100">
        <v>3</v>
      </c>
      <c r="K20" s="100">
        <v>860.40000000000009</v>
      </c>
      <c r="L20" s="100">
        <v>6</v>
      </c>
      <c r="M20" s="100">
        <v>1720.8000000000002</v>
      </c>
      <c r="N20" s="100">
        <v>3</v>
      </c>
      <c r="O20" s="100">
        <v>860.40000000000009</v>
      </c>
      <c r="P20" s="100">
        <v>5</v>
      </c>
      <c r="Q20" s="100">
        <v>1434</v>
      </c>
      <c r="R20" s="100">
        <v>4</v>
      </c>
      <c r="S20" s="100">
        <v>1147.2</v>
      </c>
      <c r="T20" s="100">
        <v>10</v>
      </c>
      <c r="U20" s="100">
        <v>2868</v>
      </c>
      <c r="V20" s="100">
        <v>5</v>
      </c>
      <c r="W20" s="100">
        <v>1434</v>
      </c>
      <c r="X20" s="100">
        <v>8</v>
      </c>
      <c r="Y20" s="100">
        <v>2294.4</v>
      </c>
      <c r="Z20" s="100">
        <v>9</v>
      </c>
      <c r="AA20" s="100">
        <v>2581.2000000000003</v>
      </c>
      <c r="AB20" s="100">
        <v>14</v>
      </c>
      <c r="AC20" s="100">
        <v>4015.2000000000003</v>
      </c>
      <c r="AD20" s="100">
        <v>25</v>
      </c>
      <c r="AE20" s="100">
        <v>7170</v>
      </c>
      <c r="AF20" s="100">
        <v>18</v>
      </c>
      <c r="AG20" s="100">
        <v>5162.4000000000005</v>
      </c>
      <c r="AH20" s="100">
        <v>25</v>
      </c>
      <c r="AI20" s="100">
        <v>7170</v>
      </c>
      <c r="AJ20" s="100">
        <v>5</v>
      </c>
      <c r="AK20" s="100">
        <v>1434</v>
      </c>
      <c r="AL20" s="100">
        <v>4</v>
      </c>
      <c r="AM20" s="100">
        <v>1147.2</v>
      </c>
      <c r="AN20" s="100">
        <v>3</v>
      </c>
      <c r="AO20" s="100">
        <v>860.40000000000009</v>
      </c>
      <c r="AP20" s="100">
        <v>3</v>
      </c>
      <c r="AQ20" s="100">
        <v>860.40000000000009</v>
      </c>
      <c r="AR20" s="100">
        <v>3</v>
      </c>
      <c r="AS20" s="100">
        <v>860.40000000000009</v>
      </c>
      <c r="AT20" s="100">
        <v>5</v>
      </c>
      <c r="AU20" s="100">
        <v>1434</v>
      </c>
      <c r="AV20" s="100">
        <v>5</v>
      </c>
      <c r="AW20" s="100">
        <v>1434</v>
      </c>
      <c r="AX20" s="100">
        <v>3</v>
      </c>
      <c r="AY20" s="100">
        <v>860.40000000000009</v>
      </c>
      <c r="AZ20" s="100">
        <v>31</v>
      </c>
      <c r="BA20" s="100">
        <v>8890.8000000000011</v>
      </c>
      <c r="BB20" s="100">
        <v>32</v>
      </c>
      <c r="BC20" s="100">
        <v>9177.6</v>
      </c>
      <c r="BD20" s="100">
        <v>36</v>
      </c>
      <c r="BE20" s="100">
        <v>10324.800000000001</v>
      </c>
      <c r="BF20" s="100">
        <v>28</v>
      </c>
      <c r="BG20" s="100">
        <v>8030.4000000000005</v>
      </c>
      <c r="BH20" s="100">
        <v>12</v>
      </c>
      <c r="BI20" s="100">
        <v>3441.6000000000004</v>
      </c>
      <c r="BJ20" s="100">
        <v>8</v>
      </c>
      <c r="BK20" s="100">
        <v>2294.4</v>
      </c>
      <c r="BL20" s="100">
        <v>6</v>
      </c>
      <c r="BM20" s="100">
        <v>1720.8000000000002</v>
      </c>
      <c r="BN20" s="100">
        <v>7</v>
      </c>
      <c r="BO20" s="100">
        <v>2007.6000000000001</v>
      </c>
      <c r="BP20" s="100">
        <v>7</v>
      </c>
      <c r="BQ20" s="100">
        <v>2007.6000000000001</v>
      </c>
      <c r="BR20" s="100">
        <v>6</v>
      </c>
      <c r="BS20" s="100">
        <v>1720.8000000000002</v>
      </c>
      <c r="BT20" s="100">
        <v>8</v>
      </c>
      <c r="BU20" s="100">
        <v>2294.4</v>
      </c>
      <c r="BV20" s="100">
        <v>6</v>
      </c>
      <c r="BW20" s="100">
        <v>1720.8000000000002</v>
      </c>
      <c r="BX20" s="100">
        <v>9</v>
      </c>
      <c r="BY20" s="100">
        <v>2581.2000000000003</v>
      </c>
      <c r="BZ20" s="100">
        <v>8</v>
      </c>
      <c r="CA20" s="100">
        <v>2294.4</v>
      </c>
      <c r="CB20" s="100">
        <v>9</v>
      </c>
      <c r="CC20" s="100">
        <v>2581.2000000000003</v>
      </c>
      <c r="CD20" s="100">
        <v>8</v>
      </c>
      <c r="CE20" s="100">
        <v>2294.4</v>
      </c>
      <c r="CF20" s="100">
        <v>14</v>
      </c>
      <c r="CG20" s="100">
        <v>4015.2000000000003</v>
      </c>
      <c r="CH20" s="100">
        <v>8</v>
      </c>
      <c r="CI20" s="100">
        <v>2294.4</v>
      </c>
      <c r="CJ20" s="100">
        <v>10</v>
      </c>
      <c r="CK20" s="100">
        <v>2868</v>
      </c>
      <c r="CL20" s="100">
        <v>10</v>
      </c>
      <c r="CM20" s="100">
        <v>2868</v>
      </c>
      <c r="CN20" s="100">
        <v>34</v>
      </c>
      <c r="CO20" s="100">
        <v>9751.2000000000007</v>
      </c>
      <c r="CP20" s="100">
        <v>34</v>
      </c>
      <c r="CQ20" s="100">
        <v>9751.2000000000007</v>
      </c>
      <c r="CR20" s="100">
        <v>33</v>
      </c>
      <c r="CS20" s="100">
        <v>9464.4</v>
      </c>
      <c r="CT20" s="100">
        <v>62</v>
      </c>
      <c r="CU20" s="100">
        <v>17781.600000000002</v>
      </c>
    </row>
    <row r="21" spans="2:99">
      <c r="C21" s="99" t="s">
        <v>187</v>
      </c>
      <c r="D21" s="100">
        <v>4</v>
      </c>
      <c r="E21" s="100">
        <v>249.6</v>
      </c>
      <c r="F21" s="100">
        <v>4</v>
      </c>
      <c r="G21" s="100">
        <v>249.6</v>
      </c>
      <c r="H21" s="100">
        <v>4</v>
      </c>
      <c r="I21" s="100">
        <v>249.6</v>
      </c>
      <c r="J21" s="100">
        <v>3</v>
      </c>
      <c r="K21" s="100">
        <v>187.2</v>
      </c>
      <c r="L21" s="100">
        <v>5</v>
      </c>
      <c r="M21" s="100">
        <v>312</v>
      </c>
      <c r="N21" s="100">
        <v>4</v>
      </c>
      <c r="O21" s="100">
        <v>249.6</v>
      </c>
      <c r="P21" s="100">
        <v>6</v>
      </c>
      <c r="Q21" s="100">
        <v>374.4</v>
      </c>
      <c r="R21" s="100">
        <v>4</v>
      </c>
      <c r="S21" s="100">
        <v>249.6</v>
      </c>
      <c r="T21" s="100">
        <v>8</v>
      </c>
      <c r="U21" s="100">
        <v>499.2</v>
      </c>
      <c r="V21" s="100">
        <v>6</v>
      </c>
      <c r="W21" s="100">
        <v>374.4</v>
      </c>
      <c r="X21" s="100">
        <v>8</v>
      </c>
      <c r="Y21" s="100">
        <v>499.2</v>
      </c>
      <c r="Z21" s="100">
        <v>11</v>
      </c>
      <c r="AA21" s="100">
        <v>686.4</v>
      </c>
      <c r="AB21" s="100">
        <v>13</v>
      </c>
      <c r="AC21" s="100">
        <v>811.19999999999993</v>
      </c>
      <c r="AD21" s="100">
        <v>24</v>
      </c>
      <c r="AE21" s="100">
        <v>1497.6</v>
      </c>
      <c r="AF21" s="100">
        <v>19</v>
      </c>
      <c r="AG21" s="100">
        <v>1185.5999999999999</v>
      </c>
      <c r="AH21" s="100">
        <v>24</v>
      </c>
      <c r="AI21" s="100">
        <v>1497.6</v>
      </c>
      <c r="AJ21" s="100">
        <v>5</v>
      </c>
      <c r="AK21" s="100">
        <v>312</v>
      </c>
      <c r="AL21" s="100">
        <v>4</v>
      </c>
      <c r="AM21" s="100">
        <v>249.6</v>
      </c>
      <c r="AN21" s="100">
        <v>3</v>
      </c>
      <c r="AO21" s="100">
        <v>187.2</v>
      </c>
      <c r="AP21" s="100">
        <v>3</v>
      </c>
      <c r="AQ21" s="100">
        <v>187.2</v>
      </c>
      <c r="AR21" s="100">
        <v>3</v>
      </c>
      <c r="AS21" s="100">
        <v>187.2</v>
      </c>
      <c r="AT21" s="100">
        <v>5</v>
      </c>
      <c r="AU21" s="100">
        <v>312</v>
      </c>
      <c r="AV21" s="100">
        <v>5</v>
      </c>
      <c r="AW21" s="100">
        <v>312</v>
      </c>
      <c r="AX21" s="100">
        <v>3</v>
      </c>
      <c r="AY21" s="100">
        <v>187.2</v>
      </c>
      <c r="AZ21" s="100">
        <v>39</v>
      </c>
      <c r="BA21" s="100">
        <v>2433.6</v>
      </c>
      <c r="BB21" s="100">
        <v>33</v>
      </c>
      <c r="BC21" s="100">
        <v>2059.1999999999998</v>
      </c>
      <c r="BD21" s="100">
        <v>39</v>
      </c>
      <c r="BE21" s="100">
        <v>2433.6</v>
      </c>
      <c r="BF21" s="100">
        <v>33</v>
      </c>
      <c r="BG21" s="100">
        <v>2059.1999999999998</v>
      </c>
      <c r="BH21" s="100">
        <v>12</v>
      </c>
      <c r="BI21" s="100">
        <v>748.8</v>
      </c>
      <c r="BJ21" s="100">
        <v>9</v>
      </c>
      <c r="BK21" s="100">
        <v>561.6</v>
      </c>
      <c r="BL21" s="100">
        <v>7</v>
      </c>
      <c r="BM21" s="100">
        <v>436.8</v>
      </c>
      <c r="BN21" s="100">
        <v>8</v>
      </c>
      <c r="BO21" s="100">
        <v>499.2</v>
      </c>
      <c r="BP21" s="100">
        <v>6</v>
      </c>
      <c r="BQ21" s="100">
        <v>374.4</v>
      </c>
      <c r="BR21" s="100">
        <v>7</v>
      </c>
      <c r="BS21" s="100">
        <v>436.8</v>
      </c>
      <c r="BT21" s="100">
        <v>8</v>
      </c>
      <c r="BU21" s="100">
        <v>499.2</v>
      </c>
      <c r="BV21" s="100">
        <v>7</v>
      </c>
      <c r="BW21" s="100">
        <v>436.8</v>
      </c>
      <c r="BX21" s="100">
        <v>8</v>
      </c>
      <c r="BY21" s="100">
        <v>499.2</v>
      </c>
      <c r="BZ21" s="100">
        <v>7</v>
      </c>
      <c r="CA21" s="100">
        <v>436.8</v>
      </c>
      <c r="CB21" s="100">
        <v>10</v>
      </c>
      <c r="CC21" s="100">
        <v>624</v>
      </c>
      <c r="CD21" s="100">
        <v>9</v>
      </c>
      <c r="CE21" s="100">
        <v>561.6</v>
      </c>
      <c r="CF21" s="100">
        <v>13</v>
      </c>
      <c r="CG21" s="100">
        <v>811.19999999999993</v>
      </c>
      <c r="CH21" s="100">
        <v>8</v>
      </c>
      <c r="CI21" s="100">
        <v>499.2</v>
      </c>
      <c r="CJ21" s="100">
        <v>10</v>
      </c>
      <c r="CK21" s="100">
        <v>624</v>
      </c>
      <c r="CL21" s="100">
        <v>9</v>
      </c>
      <c r="CM21" s="100">
        <v>561.6</v>
      </c>
      <c r="CN21" s="100">
        <v>33</v>
      </c>
      <c r="CO21" s="100">
        <v>2059.1999999999998</v>
      </c>
      <c r="CP21" s="100">
        <v>35</v>
      </c>
      <c r="CQ21" s="100">
        <v>2184</v>
      </c>
      <c r="CR21" s="100">
        <v>34</v>
      </c>
      <c r="CS21" s="100">
        <v>2121.6</v>
      </c>
      <c r="CT21" s="100">
        <v>59</v>
      </c>
      <c r="CU21" s="100">
        <v>3681.6</v>
      </c>
    </row>
    <row r="22" spans="2:99">
      <c r="C22" s="99" t="s">
        <v>188</v>
      </c>
      <c r="D22" s="100">
        <v>5</v>
      </c>
      <c r="E22" s="100">
        <v>936</v>
      </c>
      <c r="F22" s="100">
        <v>4</v>
      </c>
      <c r="G22" s="100">
        <v>748.8</v>
      </c>
      <c r="H22" s="100">
        <v>4</v>
      </c>
      <c r="I22" s="100">
        <v>748.8</v>
      </c>
      <c r="J22" s="100">
        <v>3</v>
      </c>
      <c r="K22" s="100">
        <v>561.59999999999991</v>
      </c>
      <c r="L22" s="100">
        <v>5</v>
      </c>
      <c r="M22" s="100">
        <v>936</v>
      </c>
      <c r="N22" s="100">
        <v>4</v>
      </c>
      <c r="O22" s="100">
        <v>748.8</v>
      </c>
      <c r="P22" s="100">
        <v>6</v>
      </c>
      <c r="Q22" s="100">
        <v>1123.1999999999998</v>
      </c>
      <c r="R22" s="100">
        <v>4</v>
      </c>
      <c r="S22" s="100">
        <v>748.8</v>
      </c>
      <c r="T22" s="100">
        <v>10</v>
      </c>
      <c r="U22" s="100">
        <v>1872</v>
      </c>
      <c r="V22" s="100">
        <v>5</v>
      </c>
      <c r="W22" s="100">
        <v>936</v>
      </c>
      <c r="X22" s="100">
        <v>9</v>
      </c>
      <c r="Y22" s="100">
        <v>1684.8</v>
      </c>
      <c r="Z22" s="100">
        <v>10</v>
      </c>
      <c r="AA22" s="100">
        <v>1872</v>
      </c>
      <c r="AB22" s="100">
        <v>13</v>
      </c>
      <c r="AC22" s="100">
        <v>2433.6</v>
      </c>
      <c r="AD22" s="100">
        <v>24</v>
      </c>
      <c r="AE22" s="100">
        <v>4492.7999999999993</v>
      </c>
      <c r="AF22" s="100">
        <v>17</v>
      </c>
      <c r="AG22" s="100">
        <v>3182.3999999999996</v>
      </c>
      <c r="AH22" s="100">
        <v>25</v>
      </c>
      <c r="AI22" s="100">
        <v>4680</v>
      </c>
      <c r="AJ22" s="100">
        <v>5</v>
      </c>
      <c r="AK22" s="100">
        <v>936</v>
      </c>
      <c r="AL22" s="100">
        <v>4</v>
      </c>
      <c r="AM22" s="100">
        <v>748.8</v>
      </c>
      <c r="AN22" s="100">
        <v>3</v>
      </c>
      <c r="AO22" s="100">
        <v>561.59999999999991</v>
      </c>
      <c r="AP22" s="100">
        <v>3</v>
      </c>
      <c r="AQ22" s="100">
        <v>561.59999999999991</v>
      </c>
      <c r="AR22" s="100">
        <v>3</v>
      </c>
      <c r="AS22" s="100">
        <v>561.59999999999991</v>
      </c>
      <c r="AT22" s="100">
        <v>4</v>
      </c>
      <c r="AU22" s="100">
        <v>748.8</v>
      </c>
      <c r="AV22" s="100">
        <v>5</v>
      </c>
      <c r="AW22" s="100">
        <v>936</v>
      </c>
      <c r="AX22" s="100">
        <v>3</v>
      </c>
      <c r="AY22" s="100">
        <v>561.59999999999991</v>
      </c>
      <c r="AZ22" s="100">
        <v>35</v>
      </c>
      <c r="BA22" s="100">
        <v>6552</v>
      </c>
      <c r="BB22" s="100">
        <v>34</v>
      </c>
      <c r="BC22" s="100">
        <v>6364.7999999999993</v>
      </c>
      <c r="BD22" s="100">
        <v>36</v>
      </c>
      <c r="BE22" s="100">
        <v>6739.2</v>
      </c>
      <c r="BF22" s="100">
        <v>28</v>
      </c>
      <c r="BG22" s="100">
        <v>5241.5999999999995</v>
      </c>
      <c r="BH22" s="100">
        <v>12</v>
      </c>
      <c r="BI22" s="100">
        <v>2246.3999999999996</v>
      </c>
      <c r="BJ22" s="100">
        <v>8</v>
      </c>
      <c r="BK22" s="100">
        <v>1497.6</v>
      </c>
      <c r="BL22" s="100">
        <v>6</v>
      </c>
      <c r="BM22" s="100">
        <v>1123.1999999999998</v>
      </c>
      <c r="BN22" s="100">
        <v>8</v>
      </c>
      <c r="BO22" s="100">
        <v>1497.6</v>
      </c>
      <c r="BP22" s="100">
        <v>7</v>
      </c>
      <c r="BQ22" s="100">
        <v>1310.3999999999999</v>
      </c>
      <c r="BR22" s="100">
        <v>7</v>
      </c>
      <c r="BS22" s="100">
        <v>1310.3999999999999</v>
      </c>
      <c r="BT22" s="100">
        <v>9</v>
      </c>
      <c r="BU22" s="100">
        <v>1684.8</v>
      </c>
      <c r="BV22" s="100">
        <v>7</v>
      </c>
      <c r="BW22" s="100">
        <v>1310.3999999999999</v>
      </c>
      <c r="BX22" s="100">
        <v>8</v>
      </c>
      <c r="BY22" s="100">
        <v>1497.6</v>
      </c>
      <c r="BZ22" s="100">
        <v>7</v>
      </c>
      <c r="CA22" s="100">
        <v>1310.3999999999999</v>
      </c>
      <c r="CB22" s="100">
        <v>10</v>
      </c>
      <c r="CC22" s="100">
        <v>1872</v>
      </c>
      <c r="CD22" s="100">
        <v>8</v>
      </c>
      <c r="CE22" s="100">
        <v>1497.6</v>
      </c>
      <c r="CF22" s="100">
        <v>13</v>
      </c>
      <c r="CG22" s="100">
        <v>2433.6</v>
      </c>
      <c r="CH22" s="100">
        <v>9</v>
      </c>
      <c r="CI22" s="100">
        <v>1684.8</v>
      </c>
      <c r="CJ22" s="100">
        <v>9</v>
      </c>
      <c r="CK22" s="100">
        <v>1684.8</v>
      </c>
      <c r="CL22" s="100">
        <v>10</v>
      </c>
      <c r="CM22" s="100">
        <v>1872</v>
      </c>
      <c r="CN22" s="100">
        <v>38</v>
      </c>
      <c r="CO22" s="100">
        <v>7113.5999999999995</v>
      </c>
      <c r="CP22" s="100">
        <v>31</v>
      </c>
      <c r="CQ22" s="100">
        <v>5803.2</v>
      </c>
      <c r="CR22" s="100">
        <v>32</v>
      </c>
      <c r="CS22" s="100">
        <v>5990.4</v>
      </c>
      <c r="CT22" s="100">
        <v>62</v>
      </c>
      <c r="CU22" s="100">
        <v>11606.4</v>
      </c>
    </row>
    <row r="23" spans="2:99">
      <c r="C23" s="99" t="s">
        <v>189</v>
      </c>
      <c r="D23" s="100">
        <v>4</v>
      </c>
      <c r="E23" s="100">
        <v>1176</v>
      </c>
      <c r="F23" s="100">
        <v>4</v>
      </c>
      <c r="G23" s="100">
        <v>1176</v>
      </c>
      <c r="H23" s="100">
        <v>4</v>
      </c>
      <c r="I23" s="100">
        <v>1176</v>
      </c>
      <c r="J23" s="100">
        <v>3</v>
      </c>
      <c r="K23" s="100">
        <v>882</v>
      </c>
      <c r="L23" s="100">
        <v>5</v>
      </c>
      <c r="M23" s="100">
        <v>1470</v>
      </c>
      <c r="N23" s="100">
        <v>3</v>
      </c>
      <c r="O23" s="100">
        <v>882</v>
      </c>
      <c r="P23" s="100">
        <v>5</v>
      </c>
      <c r="Q23" s="100">
        <v>1470</v>
      </c>
      <c r="R23" s="100">
        <v>3</v>
      </c>
      <c r="S23" s="100">
        <v>882</v>
      </c>
      <c r="T23" s="100">
        <v>9</v>
      </c>
      <c r="U23" s="100">
        <v>2646</v>
      </c>
      <c r="V23" s="100">
        <v>6</v>
      </c>
      <c r="W23" s="100">
        <v>1764</v>
      </c>
      <c r="X23" s="100">
        <v>8</v>
      </c>
      <c r="Y23" s="100">
        <v>2352</v>
      </c>
      <c r="Z23" s="100">
        <v>10</v>
      </c>
      <c r="AA23" s="100">
        <v>2940</v>
      </c>
      <c r="AB23" s="100">
        <v>12</v>
      </c>
      <c r="AC23" s="100">
        <v>3528</v>
      </c>
      <c r="AD23" s="100">
        <v>25</v>
      </c>
      <c r="AE23" s="100">
        <v>7350</v>
      </c>
      <c r="AF23" s="100">
        <v>20</v>
      </c>
      <c r="AG23" s="100">
        <v>5880</v>
      </c>
      <c r="AH23" s="100">
        <v>28</v>
      </c>
      <c r="AI23" s="100">
        <v>8232</v>
      </c>
      <c r="AJ23" s="100">
        <v>5</v>
      </c>
      <c r="AK23" s="100">
        <v>1470</v>
      </c>
      <c r="AL23" s="100">
        <v>4</v>
      </c>
      <c r="AM23" s="100">
        <v>1176</v>
      </c>
      <c r="AN23" s="100">
        <v>3</v>
      </c>
      <c r="AO23" s="100">
        <v>882</v>
      </c>
      <c r="AP23" s="100">
        <v>3</v>
      </c>
      <c r="AQ23" s="100">
        <v>882</v>
      </c>
      <c r="AR23" s="100">
        <v>3</v>
      </c>
      <c r="AS23" s="100">
        <v>882</v>
      </c>
      <c r="AT23" s="100">
        <v>5</v>
      </c>
      <c r="AU23" s="100">
        <v>1470</v>
      </c>
      <c r="AV23" s="100">
        <v>4</v>
      </c>
      <c r="AW23" s="100">
        <v>1176</v>
      </c>
      <c r="AX23" s="100">
        <v>3</v>
      </c>
      <c r="AY23" s="100">
        <v>882</v>
      </c>
      <c r="AZ23" s="100">
        <v>37</v>
      </c>
      <c r="BA23" s="100">
        <v>10878</v>
      </c>
      <c r="BB23" s="100">
        <v>31</v>
      </c>
      <c r="BC23" s="100">
        <v>9114</v>
      </c>
      <c r="BD23" s="100">
        <v>40</v>
      </c>
      <c r="BE23" s="100">
        <v>11760</v>
      </c>
      <c r="BF23" s="100">
        <v>27</v>
      </c>
      <c r="BG23" s="100">
        <v>7938</v>
      </c>
      <c r="BH23" s="100">
        <v>12</v>
      </c>
      <c r="BI23" s="100">
        <v>3528</v>
      </c>
      <c r="BJ23" s="100">
        <v>8</v>
      </c>
      <c r="BK23" s="100">
        <v>2352</v>
      </c>
      <c r="BL23" s="100">
        <v>6</v>
      </c>
      <c r="BM23" s="100">
        <v>1764</v>
      </c>
      <c r="BN23" s="100">
        <v>7</v>
      </c>
      <c r="BO23" s="100">
        <v>2058</v>
      </c>
      <c r="BP23" s="100">
        <v>6</v>
      </c>
      <c r="BQ23" s="100">
        <v>1764</v>
      </c>
      <c r="BR23" s="100">
        <v>6</v>
      </c>
      <c r="BS23" s="100">
        <v>1764</v>
      </c>
      <c r="BT23" s="100">
        <v>8</v>
      </c>
      <c r="BU23" s="100">
        <v>2352</v>
      </c>
      <c r="BV23" s="100">
        <v>7</v>
      </c>
      <c r="BW23" s="100">
        <v>2058</v>
      </c>
      <c r="BX23" s="100">
        <v>9</v>
      </c>
      <c r="BY23" s="100">
        <v>2646</v>
      </c>
      <c r="BZ23" s="100">
        <v>6</v>
      </c>
      <c r="CA23" s="100">
        <v>1764</v>
      </c>
      <c r="CB23" s="100">
        <v>9</v>
      </c>
      <c r="CC23" s="100">
        <v>2646</v>
      </c>
      <c r="CD23" s="100">
        <v>8</v>
      </c>
      <c r="CE23" s="100">
        <v>2352</v>
      </c>
      <c r="CF23" s="100">
        <v>12</v>
      </c>
      <c r="CG23" s="100">
        <v>3528</v>
      </c>
      <c r="CH23" s="100">
        <v>8</v>
      </c>
      <c r="CI23" s="100">
        <v>2352</v>
      </c>
      <c r="CJ23" s="100">
        <v>8</v>
      </c>
      <c r="CK23" s="100">
        <v>2352</v>
      </c>
      <c r="CL23" s="100">
        <v>10</v>
      </c>
      <c r="CM23" s="100">
        <v>2940</v>
      </c>
      <c r="CN23" s="100">
        <v>32</v>
      </c>
      <c r="CO23" s="100">
        <v>9408</v>
      </c>
      <c r="CP23" s="100">
        <v>30</v>
      </c>
      <c r="CQ23" s="100">
        <v>8820</v>
      </c>
      <c r="CR23" s="100">
        <v>28</v>
      </c>
      <c r="CS23" s="100">
        <v>8232</v>
      </c>
      <c r="CT23" s="100">
        <v>55</v>
      </c>
      <c r="CU23" s="100">
        <v>16170</v>
      </c>
    </row>
    <row r="24" spans="2:99">
      <c r="C24" s="99" t="s">
        <v>190</v>
      </c>
      <c r="D24" s="100">
        <v>4</v>
      </c>
      <c r="E24" s="100">
        <v>1468.8</v>
      </c>
      <c r="F24" s="100">
        <v>4</v>
      </c>
      <c r="G24" s="100">
        <v>1468.8</v>
      </c>
      <c r="H24" s="100">
        <v>3</v>
      </c>
      <c r="I24" s="100">
        <v>1101.5999999999999</v>
      </c>
      <c r="J24" s="100">
        <v>3</v>
      </c>
      <c r="K24" s="100">
        <v>1101.5999999999999</v>
      </c>
      <c r="L24" s="100">
        <v>5</v>
      </c>
      <c r="M24" s="100">
        <v>1836</v>
      </c>
      <c r="N24" s="100">
        <v>4</v>
      </c>
      <c r="O24" s="100">
        <v>1468.8</v>
      </c>
      <c r="P24" s="100">
        <v>5</v>
      </c>
      <c r="Q24" s="100">
        <v>1836</v>
      </c>
      <c r="R24" s="100">
        <v>3</v>
      </c>
      <c r="S24" s="100">
        <v>1101.5999999999999</v>
      </c>
      <c r="T24" s="100">
        <v>9</v>
      </c>
      <c r="U24" s="100">
        <v>3304.7999999999997</v>
      </c>
      <c r="V24" s="100">
        <v>6</v>
      </c>
      <c r="W24" s="100">
        <v>2203.1999999999998</v>
      </c>
      <c r="X24" s="100">
        <v>7</v>
      </c>
      <c r="Y24" s="100">
        <v>2570.4</v>
      </c>
      <c r="Z24" s="100">
        <v>10</v>
      </c>
      <c r="AA24" s="100">
        <v>3672</v>
      </c>
      <c r="AB24" s="100">
        <v>13</v>
      </c>
      <c r="AC24" s="100">
        <v>4773.5999999999995</v>
      </c>
      <c r="AD24" s="100">
        <v>25</v>
      </c>
      <c r="AE24" s="100">
        <v>9180</v>
      </c>
      <c r="AF24" s="100">
        <v>18</v>
      </c>
      <c r="AG24" s="100">
        <v>6609.5999999999995</v>
      </c>
      <c r="AH24" s="100">
        <v>24</v>
      </c>
      <c r="AI24" s="100">
        <v>8812.7999999999993</v>
      </c>
      <c r="AJ24" s="100">
        <v>5</v>
      </c>
      <c r="AK24" s="100">
        <v>1836</v>
      </c>
      <c r="AL24" s="100">
        <v>4</v>
      </c>
      <c r="AM24" s="100">
        <v>1468.8</v>
      </c>
      <c r="AN24" s="100">
        <v>3</v>
      </c>
      <c r="AO24" s="100">
        <v>1101.5999999999999</v>
      </c>
      <c r="AP24" s="100">
        <v>3</v>
      </c>
      <c r="AQ24" s="100">
        <v>1101.5999999999999</v>
      </c>
      <c r="AR24" s="100">
        <v>3</v>
      </c>
      <c r="AS24" s="100">
        <v>1101.5999999999999</v>
      </c>
      <c r="AT24" s="100">
        <v>4</v>
      </c>
      <c r="AU24" s="100">
        <v>1468.8</v>
      </c>
      <c r="AV24" s="100">
        <v>4</v>
      </c>
      <c r="AW24" s="100">
        <v>1468.8</v>
      </c>
      <c r="AX24" s="100">
        <v>3</v>
      </c>
      <c r="AY24" s="100">
        <v>1101.5999999999999</v>
      </c>
      <c r="AZ24" s="100">
        <v>34</v>
      </c>
      <c r="BA24" s="100">
        <v>12484.8</v>
      </c>
      <c r="BB24" s="100">
        <v>30</v>
      </c>
      <c r="BC24" s="100">
        <v>11016</v>
      </c>
      <c r="BD24" s="100">
        <v>39</v>
      </c>
      <c r="BE24" s="100">
        <v>14320.8</v>
      </c>
      <c r="BF24" s="100">
        <v>27</v>
      </c>
      <c r="BG24" s="100">
        <v>9914.4</v>
      </c>
      <c r="BH24" s="100">
        <v>10</v>
      </c>
      <c r="BI24" s="100">
        <v>3672</v>
      </c>
      <c r="BJ24" s="100">
        <v>9</v>
      </c>
      <c r="BK24" s="100">
        <v>3304.7999999999997</v>
      </c>
      <c r="BL24" s="100">
        <v>6</v>
      </c>
      <c r="BM24" s="100">
        <v>2203.1999999999998</v>
      </c>
      <c r="BN24" s="100">
        <v>8</v>
      </c>
      <c r="BO24" s="100">
        <v>2937.6</v>
      </c>
      <c r="BP24" s="100">
        <v>6</v>
      </c>
      <c r="BQ24" s="100">
        <v>2203.1999999999998</v>
      </c>
      <c r="BR24" s="100">
        <v>6</v>
      </c>
      <c r="BS24" s="100">
        <v>2203.1999999999998</v>
      </c>
      <c r="BT24" s="100">
        <v>9</v>
      </c>
      <c r="BU24" s="100">
        <v>3304.7999999999997</v>
      </c>
      <c r="BV24" s="100">
        <v>7</v>
      </c>
      <c r="BW24" s="100">
        <v>2570.4</v>
      </c>
      <c r="BX24" s="100">
        <v>8</v>
      </c>
      <c r="BY24" s="100">
        <v>2937.6</v>
      </c>
      <c r="BZ24" s="100">
        <v>8</v>
      </c>
      <c r="CA24" s="100">
        <v>2937.6</v>
      </c>
      <c r="CB24" s="100">
        <v>9</v>
      </c>
      <c r="CC24" s="100">
        <v>3304.7999999999997</v>
      </c>
      <c r="CD24" s="100">
        <v>8</v>
      </c>
      <c r="CE24" s="100">
        <v>2937.6</v>
      </c>
      <c r="CF24" s="100">
        <v>13</v>
      </c>
      <c r="CG24" s="100">
        <v>4773.5999999999995</v>
      </c>
      <c r="CH24" s="100">
        <v>9</v>
      </c>
      <c r="CI24" s="100">
        <v>3304.7999999999997</v>
      </c>
      <c r="CJ24" s="100">
        <v>10</v>
      </c>
      <c r="CK24" s="100">
        <v>3672</v>
      </c>
      <c r="CL24" s="100">
        <v>10</v>
      </c>
      <c r="CM24" s="100">
        <v>3672</v>
      </c>
      <c r="CN24" s="100">
        <v>35</v>
      </c>
      <c r="CO24" s="100">
        <v>12852</v>
      </c>
      <c r="CP24" s="100">
        <v>29</v>
      </c>
      <c r="CQ24" s="100">
        <v>10648.8</v>
      </c>
      <c r="CR24" s="100">
        <v>29</v>
      </c>
      <c r="CS24" s="100">
        <v>10648.8</v>
      </c>
      <c r="CT24" s="100">
        <v>61</v>
      </c>
      <c r="CU24" s="100">
        <v>22399.200000000001</v>
      </c>
    </row>
    <row r="25" spans="2:99">
      <c r="C25" s="99" t="s">
        <v>191</v>
      </c>
      <c r="D25" s="100">
        <v>4</v>
      </c>
      <c r="E25" s="100">
        <v>2121.6</v>
      </c>
      <c r="F25" s="100">
        <v>4</v>
      </c>
      <c r="G25" s="100">
        <v>2121.6</v>
      </c>
      <c r="H25" s="100">
        <v>4</v>
      </c>
      <c r="I25" s="100">
        <v>2121.6</v>
      </c>
      <c r="J25" s="100">
        <v>3</v>
      </c>
      <c r="K25" s="100">
        <v>1591.1999999999998</v>
      </c>
      <c r="L25" s="100">
        <v>5</v>
      </c>
      <c r="M25" s="100">
        <v>2652</v>
      </c>
      <c r="N25" s="100">
        <v>4</v>
      </c>
      <c r="O25" s="100">
        <v>2121.6</v>
      </c>
      <c r="P25" s="100">
        <v>5</v>
      </c>
      <c r="Q25" s="100">
        <v>2652</v>
      </c>
      <c r="R25" s="100">
        <v>3</v>
      </c>
      <c r="S25" s="100">
        <v>1591.1999999999998</v>
      </c>
      <c r="T25" s="100">
        <v>9</v>
      </c>
      <c r="U25" s="100">
        <v>4773.5999999999995</v>
      </c>
      <c r="V25" s="100">
        <v>6</v>
      </c>
      <c r="W25" s="100">
        <v>3182.3999999999996</v>
      </c>
      <c r="X25" s="100">
        <v>8</v>
      </c>
      <c r="Y25" s="100">
        <v>4243.2</v>
      </c>
      <c r="Z25" s="100">
        <v>9</v>
      </c>
      <c r="AA25" s="100">
        <v>4773.5999999999995</v>
      </c>
      <c r="AB25" s="100">
        <v>12</v>
      </c>
      <c r="AC25" s="100">
        <v>6364.7999999999993</v>
      </c>
      <c r="AD25" s="100">
        <v>25</v>
      </c>
      <c r="AE25" s="100">
        <v>13260</v>
      </c>
      <c r="AF25" s="100">
        <v>19</v>
      </c>
      <c r="AG25" s="100">
        <v>10077.6</v>
      </c>
      <c r="AH25" s="100">
        <v>25</v>
      </c>
      <c r="AI25" s="100">
        <v>13260</v>
      </c>
      <c r="AJ25" s="100">
        <v>5</v>
      </c>
      <c r="AK25" s="100">
        <v>2652</v>
      </c>
      <c r="AL25" s="100">
        <v>4</v>
      </c>
      <c r="AM25" s="100">
        <v>2121.6</v>
      </c>
      <c r="AN25" s="100">
        <v>3</v>
      </c>
      <c r="AO25" s="100">
        <v>1591.1999999999998</v>
      </c>
      <c r="AP25" s="100">
        <v>3</v>
      </c>
      <c r="AQ25" s="100">
        <v>1591.1999999999998</v>
      </c>
      <c r="AR25" s="100">
        <v>3</v>
      </c>
      <c r="AS25" s="100">
        <v>1591.1999999999998</v>
      </c>
      <c r="AT25" s="100">
        <v>4</v>
      </c>
      <c r="AU25" s="100">
        <v>2121.6</v>
      </c>
      <c r="AV25" s="100">
        <v>5</v>
      </c>
      <c r="AW25" s="100">
        <v>2652</v>
      </c>
      <c r="AX25" s="100">
        <v>3</v>
      </c>
      <c r="AY25" s="100">
        <v>1591.1999999999998</v>
      </c>
      <c r="AZ25" s="100">
        <v>31</v>
      </c>
      <c r="BA25" s="100">
        <v>16442.399999999998</v>
      </c>
      <c r="BB25" s="100">
        <v>28</v>
      </c>
      <c r="BC25" s="100">
        <v>14851.199999999999</v>
      </c>
      <c r="BD25" s="100">
        <v>35</v>
      </c>
      <c r="BE25" s="100">
        <v>18564</v>
      </c>
      <c r="BF25" s="100">
        <v>25</v>
      </c>
      <c r="BG25" s="100">
        <v>13260</v>
      </c>
      <c r="BH25" s="100">
        <v>11</v>
      </c>
      <c r="BI25" s="100">
        <v>5834.4</v>
      </c>
      <c r="BJ25" s="100">
        <v>8</v>
      </c>
      <c r="BK25" s="100">
        <v>4243.2</v>
      </c>
      <c r="BL25" s="100">
        <v>6</v>
      </c>
      <c r="BM25" s="100">
        <v>3182.3999999999996</v>
      </c>
      <c r="BN25" s="100">
        <v>7</v>
      </c>
      <c r="BO25" s="100">
        <v>3712.7999999999997</v>
      </c>
      <c r="BP25" s="100">
        <v>6</v>
      </c>
      <c r="BQ25" s="100">
        <v>3182.3999999999996</v>
      </c>
      <c r="BR25" s="100">
        <v>6</v>
      </c>
      <c r="BS25" s="100">
        <v>3182.3999999999996</v>
      </c>
      <c r="BT25" s="100">
        <v>8</v>
      </c>
      <c r="BU25" s="100">
        <v>4243.2</v>
      </c>
      <c r="BV25" s="100">
        <v>7</v>
      </c>
      <c r="BW25" s="100">
        <v>3712.7999999999997</v>
      </c>
      <c r="BX25" s="100">
        <v>9</v>
      </c>
      <c r="BY25" s="100">
        <v>4773.5999999999995</v>
      </c>
      <c r="BZ25" s="100">
        <v>7</v>
      </c>
      <c r="CA25" s="100">
        <v>3712.7999999999997</v>
      </c>
      <c r="CB25" s="100">
        <v>10</v>
      </c>
      <c r="CC25" s="100">
        <v>5304</v>
      </c>
      <c r="CD25" s="100">
        <v>9</v>
      </c>
      <c r="CE25" s="100">
        <v>4773.5999999999995</v>
      </c>
      <c r="CF25" s="100">
        <v>13</v>
      </c>
      <c r="CG25" s="100">
        <v>6895.2</v>
      </c>
      <c r="CH25" s="100">
        <v>9</v>
      </c>
      <c r="CI25" s="100">
        <v>4773.5999999999995</v>
      </c>
      <c r="CJ25" s="100">
        <v>9</v>
      </c>
      <c r="CK25" s="100">
        <v>4773.5999999999995</v>
      </c>
      <c r="CL25" s="100">
        <v>9</v>
      </c>
      <c r="CM25" s="100">
        <v>4773.5999999999995</v>
      </c>
      <c r="CN25" s="100">
        <v>34</v>
      </c>
      <c r="CO25" s="100">
        <v>18033.599999999999</v>
      </c>
      <c r="CP25" s="100">
        <v>30</v>
      </c>
      <c r="CQ25" s="100">
        <v>15912</v>
      </c>
      <c r="CR25" s="100">
        <v>32</v>
      </c>
      <c r="CS25" s="100">
        <v>16972.8</v>
      </c>
      <c r="CT25" s="100">
        <v>56</v>
      </c>
      <c r="CU25" s="100">
        <v>29702.399999999998</v>
      </c>
    </row>
    <row r="26" spans="2:99">
      <c r="C26" s="99" t="s">
        <v>192</v>
      </c>
      <c r="D26" s="100">
        <v>4</v>
      </c>
      <c r="E26" s="100">
        <v>1944</v>
      </c>
      <c r="F26" s="100">
        <v>4</v>
      </c>
      <c r="G26" s="100">
        <v>1944</v>
      </c>
      <c r="H26" s="100">
        <v>4</v>
      </c>
      <c r="I26" s="100">
        <v>1944</v>
      </c>
      <c r="J26" s="100">
        <v>3</v>
      </c>
      <c r="K26" s="100">
        <v>1458</v>
      </c>
      <c r="L26" s="100">
        <v>6</v>
      </c>
      <c r="M26" s="100">
        <v>2916</v>
      </c>
      <c r="N26" s="100">
        <v>4</v>
      </c>
      <c r="O26" s="100">
        <v>1944</v>
      </c>
      <c r="P26" s="100">
        <v>5</v>
      </c>
      <c r="Q26" s="100">
        <v>2430</v>
      </c>
      <c r="R26" s="100">
        <v>4</v>
      </c>
      <c r="S26" s="100">
        <v>1944</v>
      </c>
      <c r="T26" s="100">
        <v>9</v>
      </c>
      <c r="U26" s="100">
        <v>4374</v>
      </c>
      <c r="V26" s="100">
        <v>6</v>
      </c>
      <c r="W26" s="100">
        <v>2916</v>
      </c>
      <c r="X26" s="100">
        <v>7</v>
      </c>
      <c r="Y26" s="100">
        <v>3402</v>
      </c>
      <c r="Z26" s="100">
        <v>9</v>
      </c>
      <c r="AA26" s="100">
        <v>4374</v>
      </c>
      <c r="AB26" s="100">
        <v>14</v>
      </c>
      <c r="AC26" s="100">
        <v>6804</v>
      </c>
      <c r="AD26" s="100">
        <v>23</v>
      </c>
      <c r="AE26" s="100">
        <v>11178</v>
      </c>
      <c r="AF26" s="100">
        <v>19</v>
      </c>
      <c r="AG26" s="100">
        <v>9234</v>
      </c>
      <c r="AH26" s="100">
        <v>28</v>
      </c>
      <c r="AI26" s="100">
        <v>13608</v>
      </c>
      <c r="AJ26" s="100">
        <v>5</v>
      </c>
      <c r="AK26" s="100">
        <v>2430</v>
      </c>
      <c r="AL26" s="100">
        <v>4</v>
      </c>
      <c r="AM26" s="100">
        <v>1944</v>
      </c>
      <c r="AN26" s="100">
        <v>3</v>
      </c>
      <c r="AO26" s="100">
        <v>1458</v>
      </c>
      <c r="AP26" s="100">
        <v>3</v>
      </c>
      <c r="AQ26" s="100">
        <v>1458</v>
      </c>
      <c r="AR26" s="100">
        <v>3</v>
      </c>
      <c r="AS26" s="100">
        <v>1458</v>
      </c>
      <c r="AT26" s="100">
        <v>4</v>
      </c>
      <c r="AU26" s="100">
        <v>1944</v>
      </c>
      <c r="AV26" s="100">
        <v>4</v>
      </c>
      <c r="AW26" s="100">
        <v>1944</v>
      </c>
      <c r="AX26" s="100">
        <v>3</v>
      </c>
      <c r="AY26" s="100">
        <v>1458</v>
      </c>
      <c r="AZ26" s="100">
        <v>35</v>
      </c>
      <c r="BA26" s="100">
        <v>17010</v>
      </c>
      <c r="BB26" s="100">
        <v>28</v>
      </c>
      <c r="BC26" s="100">
        <v>13608</v>
      </c>
      <c r="BD26" s="100">
        <v>38</v>
      </c>
      <c r="BE26" s="100">
        <v>18468</v>
      </c>
      <c r="BF26" s="100">
        <v>27</v>
      </c>
      <c r="BG26" s="100">
        <v>13122</v>
      </c>
      <c r="BH26" s="100">
        <v>10</v>
      </c>
      <c r="BI26" s="100">
        <v>4860</v>
      </c>
      <c r="BJ26" s="100">
        <v>8</v>
      </c>
      <c r="BK26" s="100">
        <v>3888</v>
      </c>
      <c r="BL26" s="100">
        <v>6</v>
      </c>
      <c r="BM26" s="100">
        <v>2916</v>
      </c>
      <c r="BN26" s="100">
        <v>7</v>
      </c>
      <c r="BO26" s="100">
        <v>3402</v>
      </c>
      <c r="BP26" s="100">
        <v>6</v>
      </c>
      <c r="BQ26" s="100">
        <v>2916</v>
      </c>
      <c r="BR26" s="100">
        <v>6</v>
      </c>
      <c r="BS26" s="100">
        <v>2916</v>
      </c>
      <c r="BT26" s="100">
        <v>8</v>
      </c>
      <c r="BU26" s="100">
        <v>3888</v>
      </c>
      <c r="BV26" s="100">
        <v>7</v>
      </c>
      <c r="BW26" s="100">
        <v>3402</v>
      </c>
      <c r="BX26" s="100">
        <v>8</v>
      </c>
      <c r="BY26" s="100">
        <v>3888</v>
      </c>
      <c r="BZ26" s="100">
        <v>7</v>
      </c>
      <c r="CA26" s="100">
        <v>3402</v>
      </c>
      <c r="CB26" s="100">
        <v>10</v>
      </c>
      <c r="CC26" s="100">
        <v>4860</v>
      </c>
      <c r="CD26" s="100">
        <v>8</v>
      </c>
      <c r="CE26" s="100">
        <v>3888</v>
      </c>
      <c r="CF26" s="100">
        <v>14</v>
      </c>
      <c r="CG26" s="100">
        <v>6804</v>
      </c>
      <c r="CH26" s="100">
        <v>9</v>
      </c>
      <c r="CI26" s="100">
        <v>4374</v>
      </c>
      <c r="CJ26" s="100">
        <v>9</v>
      </c>
      <c r="CK26" s="100">
        <v>4374</v>
      </c>
      <c r="CL26" s="100">
        <v>10</v>
      </c>
      <c r="CM26" s="100">
        <v>4860</v>
      </c>
      <c r="CN26" s="100">
        <v>36</v>
      </c>
      <c r="CO26" s="100">
        <v>17496</v>
      </c>
      <c r="CP26" s="100">
        <v>30</v>
      </c>
      <c r="CQ26" s="100">
        <v>14580</v>
      </c>
      <c r="CR26" s="100">
        <v>29</v>
      </c>
      <c r="CS26" s="100">
        <v>14094</v>
      </c>
      <c r="CT26" s="100">
        <v>54</v>
      </c>
      <c r="CU26" s="100">
        <v>26244</v>
      </c>
    </row>
    <row r="27" spans="2:99">
      <c r="C27" s="99" t="s">
        <v>193</v>
      </c>
      <c r="D27" s="100">
        <v>4</v>
      </c>
      <c r="E27" s="100">
        <v>1708.8</v>
      </c>
      <c r="F27" s="100">
        <v>4</v>
      </c>
      <c r="G27" s="100">
        <v>1708.8</v>
      </c>
      <c r="H27" s="100">
        <v>4</v>
      </c>
      <c r="I27" s="100">
        <v>1708.8</v>
      </c>
      <c r="J27" s="100">
        <v>3</v>
      </c>
      <c r="K27" s="100">
        <v>1281.5999999999999</v>
      </c>
      <c r="L27" s="100">
        <v>5</v>
      </c>
      <c r="M27" s="100">
        <v>2136</v>
      </c>
      <c r="N27" s="100">
        <v>3</v>
      </c>
      <c r="O27" s="100">
        <v>1281.5999999999999</v>
      </c>
      <c r="P27" s="100">
        <v>5</v>
      </c>
      <c r="Q27" s="100">
        <v>2136</v>
      </c>
      <c r="R27" s="100">
        <v>3</v>
      </c>
      <c r="S27" s="100">
        <v>1281.5999999999999</v>
      </c>
      <c r="T27" s="100">
        <v>8</v>
      </c>
      <c r="U27" s="100">
        <v>3417.6</v>
      </c>
      <c r="V27" s="100">
        <v>5</v>
      </c>
      <c r="W27" s="100">
        <v>2136</v>
      </c>
      <c r="X27" s="100">
        <v>7</v>
      </c>
      <c r="Y27" s="100">
        <v>2990.4</v>
      </c>
      <c r="Z27" s="100">
        <v>10</v>
      </c>
      <c r="AA27" s="100">
        <v>4272</v>
      </c>
      <c r="AB27" s="100">
        <v>12</v>
      </c>
      <c r="AC27" s="100">
        <v>5126.3999999999996</v>
      </c>
      <c r="AD27" s="100">
        <v>25</v>
      </c>
      <c r="AE27" s="100">
        <v>10680</v>
      </c>
      <c r="AF27" s="100">
        <v>19</v>
      </c>
      <c r="AG27" s="100">
        <v>8116.8</v>
      </c>
      <c r="AH27" s="100">
        <v>24</v>
      </c>
      <c r="AI27" s="100">
        <v>10252.799999999999</v>
      </c>
      <c r="AJ27" s="100">
        <v>5</v>
      </c>
      <c r="AK27" s="100">
        <v>2136</v>
      </c>
      <c r="AL27" s="100">
        <v>4</v>
      </c>
      <c r="AM27" s="100">
        <v>1708.8</v>
      </c>
      <c r="AN27" s="100">
        <v>3</v>
      </c>
      <c r="AO27" s="100">
        <v>1281.5999999999999</v>
      </c>
      <c r="AP27" s="100">
        <v>3</v>
      </c>
      <c r="AQ27" s="100">
        <v>1281.5999999999999</v>
      </c>
      <c r="AR27" s="100">
        <v>3</v>
      </c>
      <c r="AS27" s="100">
        <v>1281.5999999999999</v>
      </c>
      <c r="AT27" s="100">
        <v>5</v>
      </c>
      <c r="AU27" s="100">
        <v>2136</v>
      </c>
      <c r="AV27" s="100">
        <v>5</v>
      </c>
      <c r="AW27" s="100">
        <v>2136</v>
      </c>
      <c r="AX27" s="100">
        <v>3</v>
      </c>
      <c r="AY27" s="100">
        <v>1281.5999999999999</v>
      </c>
      <c r="AZ27" s="100">
        <v>32</v>
      </c>
      <c r="BA27" s="100">
        <v>13670.4</v>
      </c>
      <c r="BB27" s="100">
        <v>30</v>
      </c>
      <c r="BC27" s="100">
        <v>12816</v>
      </c>
      <c r="BD27" s="100">
        <v>35</v>
      </c>
      <c r="BE27" s="100">
        <v>14952</v>
      </c>
      <c r="BF27" s="100">
        <v>27</v>
      </c>
      <c r="BG27" s="100">
        <v>11534.4</v>
      </c>
      <c r="BH27" s="100">
        <v>11</v>
      </c>
      <c r="BI27" s="100">
        <v>4699.2</v>
      </c>
      <c r="BJ27" s="100">
        <v>8</v>
      </c>
      <c r="BK27" s="100">
        <v>3417.6</v>
      </c>
      <c r="BL27" s="100">
        <v>6</v>
      </c>
      <c r="BM27" s="100">
        <v>2563.1999999999998</v>
      </c>
      <c r="BN27" s="100">
        <v>7</v>
      </c>
      <c r="BO27" s="100">
        <v>2990.4</v>
      </c>
      <c r="BP27" s="100">
        <v>7</v>
      </c>
      <c r="BQ27" s="100">
        <v>2990.4</v>
      </c>
      <c r="BR27" s="100">
        <v>6</v>
      </c>
      <c r="BS27" s="100">
        <v>2563.1999999999998</v>
      </c>
      <c r="BT27" s="100">
        <v>8</v>
      </c>
      <c r="BU27" s="100">
        <v>3417.6</v>
      </c>
      <c r="BV27" s="100">
        <v>6</v>
      </c>
      <c r="BW27" s="100">
        <v>2563.1999999999998</v>
      </c>
      <c r="BX27" s="100">
        <v>9</v>
      </c>
      <c r="BY27" s="100">
        <v>3844.7999999999997</v>
      </c>
      <c r="BZ27" s="100">
        <v>7</v>
      </c>
      <c r="CA27" s="100">
        <v>2990.4</v>
      </c>
      <c r="CB27" s="100">
        <v>10</v>
      </c>
      <c r="CC27" s="100">
        <v>4272</v>
      </c>
      <c r="CD27" s="100">
        <v>8</v>
      </c>
      <c r="CE27" s="100">
        <v>3417.6</v>
      </c>
      <c r="CF27" s="100">
        <v>14</v>
      </c>
      <c r="CG27" s="100">
        <v>5980.8</v>
      </c>
      <c r="CH27" s="100">
        <v>8</v>
      </c>
      <c r="CI27" s="100">
        <v>3417.6</v>
      </c>
      <c r="CJ27" s="100">
        <v>8</v>
      </c>
      <c r="CK27" s="100">
        <v>3417.6</v>
      </c>
      <c r="CL27" s="100">
        <v>10</v>
      </c>
      <c r="CM27" s="100">
        <v>4272</v>
      </c>
      <c r="CN27" s="100">
        <v>30</v>
      </c>
      <c r="CO27" s="100">
        <v>12816</v>
      </c>
      <c r="CP27" s="100">
        <v>28</v>
      </c>
      <c r="CQ27" s="100">
        <v>11961.6</v>
      </c>
      <c r="CR27" s="100">
        <v>28</v>
      </c>
      <c r="CS27" s="100">
        <v>11961.6</v>
      </c>
      <c r="CT27" s="100">
        <v>52</v>
      </c>
      <c r="CU27" s="100">
        <v>22214.399999999998</v>
      </c>
    </row>
    <row r="28" spans="2:99">
      <c r="C28" s="99" t="s">
        <v>194</v>
      </c>
      <c r="D28" s="100">
        <v>4</v>
      </c>
      <c r="E28" s="100">
        <v>2952</v>
      </c>
      <c r="F28" s="100">
        <v>3</v>
      </c>
      <c r="G28" s="100">
        <v>2214</v>
      </c>
      <c r="H28" s="100">
        <v>3</v>
      </c>
      <c r="I28" s="100">
        <v>2214</v>
      </c>
      <c r="J28" s="100">
        <v>3</v>
      </c>
      <c r="K28" s="100">
        <v>2214</v>
      </c>
      <c r="L28" s="100">
        <v>5</v>
      </c>
      <c r="M28" s="100">
        <v>3690</v>
      </c>
      <c r="N28" s="100">
        <v>3</v>
      </c>
      <c r="O28" s="100">
        <v>2214</v>
      </c>
      <c r="P28" s="100">
        <v>5</v>
      </c>
      <c r="Q28" s="100">
        <v>3690</v>
      </c>
      <c r="R28" s="100">
        <v>4</v>
      </c>
      <c r="S28" s="100">
        <v>2952</v>
      </c>
      <c r="T28" s="100">
        <v>10</v>
      </c>
      <c r="U28" s="100">
        <v>7380</v>
      </c>
      <c r="V28" s="100">
        <v>6</v>
      </c>
      <c r="W28" s="100">
        <v>4428</v>
      </c>
      <c r="X28" s="100">
        <v>8</v>
      </c>
      <c r="Y28" s="100">
        <v>5904</v>
      </c>
      <c r="Z28" s="100">
        <v>9</v>
      </c>
      <c r="AA28" s="100">
        <v>6642</v>
      </c>
      <c r="AB28" s="100">
        <v>14</v>
      </c>
      <c r="AC28" s="100">
        <v>10332</v>
      </c>
      <c r="AD28" s="100">
        <v>24</v>
      </c>
      <c r="AE28" s="100">
        <v>17712</v>
      </c>
      <c r="AF28" s="100">
        <v>16</v>
      </c>
      <c r="AG28" s="100">
        <v>11808</v>
      </c>
      <c r="AH28" s="100">
        <v>23</v>
      </c>
      <c r="AI28" s="100">
        <v>16974</v>
      </c>
      <c r="AJ28" s="100">
        <v>5</v>
      </c>
      <c r="AK28" s="100">
        <v>3690</v>
      </c>
      <c r="AL28" s="100">
        <v>4</v>
      </c>
      <c r="AM28" s="100">
        <v>2952</v>
      </c>
      <c r="AN28" s="100">
        <v>3</v>
      </c>
      <c r="AO28" s="100">
        <v>2214</v>
      </c>
      <c r="AP28" s="100">
        <v>3</v>
      </c>
      <c r="AQ28" s="100">
        <v>2214</v>
      </c>
      <c r="AR28" s="100">
        <v>3</v>
      </c>
      <c r="AS28" s="100">
        <v>2214</v>
      </c>
      <c r="AT28" s="100">
        <v>4</v>
      </c>
      <c r="AU28" s="100">
        <v>2952</v>
      </c>
      <c r="AV28" s="100">
        <v>4</v>
      </c>
      <c r="AW28" s="100">
        <v>2952</v>
      </c>
      <c r="AX28" s="100">
        <v>3</v>
      </c>
      <c r="AY28" s="100">
        <v>2214</v>
      </c>
      <c r="AZ28" s="100">
        <v>30</v>
      </c>
      <c r="BA28" s="100">
        <v>22140</v>
      </c>
      <c r="BB28" s="100">
        <v>29</v>
      </c>
      <c r="BC28" s="100">
        <v>21402</v>
      </c>
      <c r="BD28" s="100">
        <v>36</v>
      </c>
      <c r="BE28" s="100">
        <v>26568</v>
      </c>
      <c r="BF28" s="100">
        <v>26</v>
      </c>
      <c r="BG28" s="100">
        <v>19188</v>
      </c>
      <c r="BH28" s="100">
        <v>10</v>
      </c>
      <c r="BI28" s="100">
        <v>7380</v>
      </c>
      <c r="BJ28" s="100">
        <v>8</v>
      </c>
      <c r="BK28" s="100">
        <v>5904</v>
      </c>
      <c r="BL28" s="100">
        <v>6</v>
      </c>
      <c r="BM28" s="100">
        <v>4428</v>
      </c>
      <c r="BN28" s="100">
        <v>8</v>
      </c>
      <c r="BO28" s="100">
        <v>5904</v>
      </c>
      <c r="BP28" s="100">
        <v>7</v>
      </c>
      <c r="BQ28" s="100">
        <v>5166</v>
      </c>
      <c r="BR28" s="100">
        <v>5</v>
      </c>
      <c r="BS28" s="100">
        <v>3690</v>
      </c>
      <c r="BT28" s="100">
        <v>9</v>
      </c>
      <c r="BU28" s="100">
        <v>6642</v>
      </c>
      <c r="BV28" s="100">
        <v>7</v>
      </c>
      <c r="BW28" s="100">
        <v>5166</v>
      </c>
      <c r="BX28" s="100">
        <v>9</v>
      </c>
      <c r="BY28" s="100">
        <v>6642</v>
      </c>
      <c r="BZ28" s="100">
        <v>6</v>
      </c>
      <c r="CA28" s="100">
        <v>4428</v>
      </c>
      <c r="CB28" s="100">
        <v>9</v>
      </c>
      <c r="CC28" s="100">
        <v>6642</v>
      </c>
      <c r="CD28" s="100">
        <v>8</v>
      </c>
      <c r="CE28" s="100">
        <v>5904</v>
      </c>
      <c r="CF28" s="100">
        <v>12</v>
      </c>
      <c r="CG28" s="100">
        <v>8856</v>
      </c>
      <c r="CH28" s="100">
        <v>9</v>
      </c>
      <c r="CI28" s="100">
        <v>6642</v>
      </c>
      <c r="CJ28" s="100">
        <v>9</v>
      </c>
      <c r="CK28" s="100">
        <v>6642</v>
      </c>
      <c r="CL28" s="100">
        <v>9</v>
      </c>
      <c r="CM28" s="100">
        <v>6642</v>
      </c>
      <c r="CN28" s="100">
        <v>32</v>
      </c>
      <c r="CO28" s="100">
        <v>23616</v>
      </c>
      <c r="CP28" s="100">
        <v>30</v>
      </c>
      <c r="CQ28" s="100">
        <v>22140</v>
      </c>
      <c r="CR28" s="100">
        <v>26</v>
      </c>
      <c r="CS28" s="100">
        <v>19188</v>
      </c>
      <c r="CT28" s="100">
        <v>55</v>
      </c>
      <c r="CU28" s="100">
        <v>40590</v>
      </c>
    </row>
    <row r="29" spans="2:99">
      <c r="C29" s="99" t="s">
        <v>195</v>
      </c>
      <c r="D29" s="100">
        <v>4</v>
      </c>
      <c r="E29" s="100">
        <v>1353.6</v>
      </c>
      <c r="F29" s="100">
        <v>4</v>
      </c>
      <c r="G29" s="100">
        <v>1353.6</v>
      </c>
      <c r="H29" s="100">
        <v>4</v>
      </c>
      <c r="I29" s="100">
        <v>1353.6</v>
      </c>
      <c r="J29" s="100">
        <v>3</v>
      </c>
      <c r="K29" s="100">
        <v>1015.1999999999999</v>
      </c>
      <c r="L29" s="100">
        <v>6</v>
      </c>
      <c r="M29" s="100">
        <v>2030.3999999999999</v>
      </c>
      <c r="N29" s="100">
        <v>3</v>
      </c>
      <c r="O29" s="100">
        <v>1015.1999999999999</v>
      </c>
      <c r="P29" s="100">
        <v>5</v>
      </c>
      <c r="Q29" s="100">
        <v>1692</v>
      </c>
      <c r="R29" s="100">
        <v>4</v>
      </c>
      <c r="S29" s="100">
        <v>1353.6</v>
      </c>
      <c r="T29" s="100">
        <v>9</v>
      </c>
      <c r="U29" s="100">
        <v>3045.6</v>
      </c>
      <c r="V29" s="100">
        <v>5</v>
      </c>
      <c r="W29" s="100">
        <v>1692</v>
      </c>
      <c r="X29" s="100">
        <v>7</v>
      </c>
      <c r="Y29" s="100">
        <v>2368.7999999999997</v>
      </c>
      <c r="Z29" s="100">
        <v>10</v>
      </c>
      <c r="AA29" s="100">
        <v>3384</v>
      </c>
      <c r="AB29" s="100">
        <v>13</v>
      </c>
      <c r="AC29" s="100">
        <v>4399.2</v>
      </c>
      <c r="AD29" s="100">
        <v>27</v>
      </c>
      <c r="AE29" s="100">
        <v>9136.7999999999993</v>
      </c>
      <c r="AF29" s="100">
        <v>19</v>
      </c>
      <c r="AG29" s="100">
        <v>6429.5999999999995</v>
      </c>
      <c r="AH29" s="100">
        <v>28</v>
      </c>
      <c r="AI29" s="100">
        <v>9475.1999999999989</v>
      </c>
      <c r="AJ29" s="100">
        <v>5</v>
      </c>
      <c r="AK29" s="100">
        <v>1692</v>
      </c>
      <c r="AL29" s="100">
        <v>4</v>
      </c>
      <c r="AM29" s="100">
        <v>1353.6</v>
      </c>
      <c r="AN29" s="100">
        <v>3</v>
      </c>
      <c r="AO29" s="100">
        <v>1015.1999999999999</v>
      </c>
      <c r="AP29" s="100">
        <v>3</v>
      </c>
      <c r="AQ29" s="100">
        <v>1015.1999999999999</v>
      </c>
      <c r="AR29" s="100">
        <v>3</v>
      </c>
      <c r="AS29" s="100">
        <v>1015.1999999999999</v>
      </c>
      <c r="AT29" s="100">
        <v>5</v>
      </c>
      <c r="AU29" s="100">
        <v>1692</v>
      </c>
      <c r="AV29" s="100">
        <v>4</v>
      </c>
      <c r="AW29" s="100">
        <v>1353.6</v>
      </c>
      <c r="AX29" s="100">
        <v>3</v>
      </c>
      <c r="AY29" s="100">
        <v>1015.1999999999999</v>
      </c>
      <c r="AZ29" s="100">
        <v>34</v>
      </c>
      <c r="BA29" s="100">
        <v>11505.599999999999</v>
      </c>
      <c r="BB29" s="100">
        <v>30</v>
      </c>
      <c r="BC29" s="100">
        <v>10152</v>
      </c>
      <c r="BD29" s="100">
        <v>36</v>
      </c>
      <c r="BE29" s="100">
        <v>12182.4</v>
      </c>
      <c r="BF29" s="100">
        <v>26</v>
      </c>
      <c r="BG29" s="100">
        <v>8798.4</v>
      </c>
      <c r="BH29" s="100">
        <v>11</v>
      </c>
      <c r="BI29" s="100">
        <v>3722.3999999999996</v>
      </c>
      <c r="BJ29" s="100">
        <v>9</v>
      </c>
      <c r="BK29" s="100">
        <v>3045.6</v>
      </c>
      <c r="BL29" s="100">
        <v>6</v>
      </c>
      <c r="BM29" s="100">
        <v>2030.3999999999999</v>
      </c>
      <c r="BN29" s="100">
        <v>8</v>
      </c>
      <c r="BO29" s="100">
        <v>2707.2</v>
      </c>
      <c r="BP29" s="100">
        <v>7</v>
      </c>
      <c r="BQ29" s="100">
        <v>2368.7999999999997</v>
      </c>
      <c r="BR29" s="100">
        <v>7</v>
      </c>
      <c r="BS29" s="100">
        <v>2368.7999999999997</v>
      </c>
      <c r="BT29" s="100">
        <v>10</v>
      </c>
      <c r="BU29" s="100">
        <v>3384</v>
      </c>
      <c r="BV29" s="100">
        <v>7</v>
      </c>
      <c r="BW29" s="100">
        <v>2368.7999999999997</v>
      </c>
      <c r="BX29" s="100">
        <v>9</v>
      </c>
      <c r="BY29" s="100">
        <v>3045.6</v>
      </c>
      <c r="BZ29" s="100">
        <v>8</v>
      </c>
      <c r="CA29" s="100">
        <v>2707.2</v>
      </c>
      <c r="CB29" s="100">
        <v>10</v>
      </c>
      <c r="CC29" s="100">
        <v>3384</v>
      </c>
      <c r="CD29" s="100">
        <v>8</v>
      </c>
      <c r="CE29" s="100">
        <v>2707.2</v>
      </c>
      <c r="CF29" s="100">
        <v>14</v>
      </c>
      <c r="CG29" s="100">
        <v>4737.5999999999995</v>
      </c>
      <c r="CH29" s="100">
        <v>8</v>
      </c>
      <c r="CI29" s="100">
        <v>2707.2</v>
      </c>
      <c r="CJ29" s="100">
        <v>9</v>
      </c>
      <c r="CK29" s="100">
        <v>3045.6</v>
      </c>
      <c r="CL29" s="100">
        <v>9</v>
      </c>
      <c r="CM29" s="100">
        <v>3045.6</v>
      </c>
      <c r="CN29" s="100">
        <v>34</v>
      </c>
      <c r="CO29" s="100">
        <v>11505.599999999999</v>
      </c>
      <c r="CP29" s="100">
        <v>29</v>
      </c>
      <c r="CQ29" s="100">
        <v>9813.5999999999985</v>
      </c>
      <c r="CR29" s="100">
        <v>31</v>
      </c>
      <c r="CS29" s="100">
        <v>10490.4</v>
      </c>
      <c r="CT29" s="100">
        <v>57</v>
      </c>
      <c r="CU29" s="100">
        <v>19288.8</v>
      </c>
    </row>
    <row r="30" spans="2:99">
      <c r="C30" s="99" t="s">
        <v>196</v>
      </c>
      <c r="D30" s="100">
        <v>4</v>
      </c>
      <c r="E30" s="100">
        <v>556.79999999999995</v>
      </c>
      <c r="F30" s="100">
        <v>4</v>
      </c>
      <c r="G30" s="100">
        <v>556.79999999999995</v>
      </c>
      <c r="H30" s="100">
        <v>4</v>
      </c>
      <c r="I30" s="100">
        <v>556.79999999999995</v>
      </c>
      <c r="J30" s="100">
        <v>3</v>
      </c>
      <c r="K30" s="100">
        <v>417.59999999999997</v>
      </c>
      <c r="L30" s="100">
        <v>6</v>
      </c>
      <c r="M30" s="100">
        <v>835.19999999999993</v>
      </c>
      <c r="N30" s="100">
        <v>4</v>
      </c>
      <c r="O30" s="100">
        <v>556.79999999999995</v>
      </c>
      <c r="P30" s="100">
        <v>6</v>
      </c>
      <c r="Q30" s="100">
        <v>835.19999999999993</v>
      </c>
      <c r="R30" s="100">
        <v>3</v>
      </c>
      <c r="S30" s="100">
        <v>417.59999999999997</v>
      </c>
      <c r="T30" s="100">
        <v>9</v>
      </c>
      <c r="U30" s="100">
        <v>1252.8</v>
      </c>
      <c r="V30" s="100">
        <v>6</v>
      </c>
      <c r="W30" s="100">
        <v>835.19999999999993</v>
      </c>
      <c r="X30" s="100">
        <v>8</v>
      </c>
      <c r="Y30" s="100">
        <v>1113.5999999999999</v>
      </c>
      <c r="Z30" s="100">
        <v>10</v>
      </c>
      <c r="AA30" s="100">
        <v>1392</v>
      </c>
      <c r="AB30" s="100">
        <v>15</v>
      </c>
      <c r="AC30" s="100">
        <v>2088</v>
      </c>
      <c r="AD30" s="100">
        <v>25</v>
      </c>
      <c r="AE30" s="100">
        <v>3479.9999999999995</v>
      </c>
      <c r="AF30" s="100">
        <v>20</v>
      </c>
      <c r="AG30" s="100">
        <v>2784</v>
      </c>
      <c r="AH30" s="100">
        <v>28</v>
      </c>
      <c r="AI30" s="100">
        <v>3897.5999999999995</v>
      </c>
      <c r="AJ30" s="100">
        <v>5</v>
      </c>
      <c r="AK30" s="100">
        <v>696</v>
      </c>
      <c r="AL30" s="100">
        <v>4</v>
      </c>
      <c r="AM30" s="100">
        <v>556.79999999999995</v>
      </c>
      <c r="AN30" s="100">
        <v>3</v>
      </c>
      <c r="AO30" s="100">
        <v>417.59999999999997</v>
      </c>
      <c r="AP30" s="100">
        <v>3</v>
      </c>
      <c r="AQ30" s="100">
        <v>417.59999999999997</v>
      </c>
      <c r="AR30" s="100">
        <v>3</v>
      </c>
      <c r="AS30" s="100">
        <v>417.59999999999997</v>
      </c>
      <c r="AT30" s="100">
        <v>4</v>
      </c>
      <c r="AU30" s="100">
        <v>556.79999999999995</v>
      </c>
      <c r="AV30" s="100">
        <v>4</v>
      </c>
      <c r="AW30" s="100">
        <v>556.79999999999995</v>
      </c>
      <c r="AX30" s="100">
        <v>3</v>
      </c>
      <c r="AY30" s="100">
        <v>417.59999999999997</v>
      </c>
      <c r="AZ30" s="100">
        <v>39</v>
      </c>
      <c r="BA30" s="100">
        <v>5428.7999999999993</v>
      </c>
      <c r="BB30" s="100">
        <v>31</v>
      </c>
      <c r="BC30" s="100">
        <v>4315.2</v>
      </c>
      <c r="BD30" s="100">
        <v>41</v>
      </c>
      <c r="BE30" s="100">
        <v>5707.2</v>
      </c>
      <c r="BF30" s="100">
        <v>28</v>
      </c>
      <c r="BG30" s="100">
        <v>3897.5999999999995</v>
      </c>
      <c r="BH30" s="100">
        <v>11</v>
      </c>
      <c r="BI30" s="100">
        <v>1531.1999999999998</v>
      </c>
      <c r="BJ30" s="100">
        <v>9</v>
      </c>
      <c r="BK30" s="100">
        <v>1252.8</v>
      </c>
      <c r="BL30" s="100">
        <v>6</v>
      </c>
      <c r="BM30" s="100">
        <v>835.19999999999993</v>
      </c>
      <c r="BN30" s="100">
        <v>7</v>
      </c>
      <c r="BO30" s="100">
        <v>974.39999999999986</v>
      </c>
      <c r="BP30" s="100">
        <v>6</v>
      </c>
      <c r="BQ30" s="100">
        <v>835.19999999999993</v>
      </c>
      <c r="BR30" s="100">
        <v>6</v>
      </c>
      <c r="BS30" s="100">
        <v>835.19999999999993</v>
      </c>
      <c r="BT30" s="100">
        <v>9</v>
      </c>
      <c r="BU30" s="100">
        <v>1252.8</v>
      </c>
      <c r="BV30" s="100">
        <v>7</v>
      </c>
      <c r="BW30" s="100">
        <v>974.39999999999986</v>
      </c>
      <c r="BX30" s="100">
        <v>10</v>
      </c>
      <c r="BY30" s="100">
        <v>1392</v>
      </c>
      <c r="BZ30" s="100">
        <v>7</v>
      </c>
      <c r="CA30" s="100">
        <v>974.39999999999986</v>
      </c>
      <c r="CB30" s="100">
        <v>11</v>
      </c>
      <c r="CC30" s="100">
        <v>1531.1999999999998</v>
      </c>
      <c r="CD30" s="100">
        <v>9</v>
      </c>
      <c r="CE30" s="100">
        <v>1252.8</v>
      </c>
      <c r="CF30" s="100">
        <v>14</v>
      </c>
      <c r="CG30" s="100">
        <v>1948.7999999999997</v>
      </c>
      <c r="CH30" s="100">
        <v>9</v>
      </c>
      <c r="CI30" s="100">
        <v>1252.8</v>
      </c>
      <c r="CJ30" s="100">
        <v>8</v>
      </c>
      <c r="CK30" s="100">
        <v>1113.5999999999999</v>
      </c>
      <c r="CL30" s="100">
        <v>10</v>
      </c>
      <c r="CM30" s="100">
        <v>1392</v>
      </c>
      <c r="CN30" s="100">
        <v>32</v>
      </c>
      <c r="CO30" s="100">
        <v>4454.3999999999996</v>
      </c>
      <c r="CP30" s="100">
        <v>32</v>
      </c>
      <c r="CQ30" s="100">
        <v>4454.3999999999996</v>
      </c>
      <c r="CR30" s="100">
        <v>30</v>
      </c>
      <c r="CS30" s="100">
        <v>4176</v>
      </c>
      <c r="CT30" s="100">
        <v>54</v>
      </c>
      <c r="CU30" s="100">
        <v>7516.7999999999993</v>
      </c>
    </row>
    <row r="31" spans="2:99">
      <c r="C31" s="99" t="s">
        <v>197</v>
      </c>
      <c r="D31" s="100">
        <v>4</v>
      </c>
      <c r="E31" s="100">
        <v>1363.2</v>
      </c>
      <c r="F31" s="100">
        <v>4</v>
      </c>
      <c r="G31" s="100">
        <v>1363.2</v>
      </c>
      <c r="H31" s="100">
        <v>4</v>
      </c>
      <c r="I31" s="100">
        <v>1363.2</v>
      </c>
      <c r="J31" s="100">
        <v>3</v>
      </c>
      <c r="K31" s="100">
        <v>1022.4000000000001</v>
      </c>
      <c r="L31" s="100">
        <v>6</v>
      </c>
      <c r="M31" s="100">
        <v>2044.8000000000002</v>
      </c>
      <c r="N31" s="100">
        <v>3</v>
      </c>
      <c r="O31" s="100">
        <v>1022.4000000000001</v>
      </c>
      <c r="P31" s="100">
        <v>5</v>
      </c>
      <c r="Q31" s="100">
        <v>1704</v>
      </c>
      <c r="R31" s="100">
        <v>4</v>
      </c>
      <c r="S31" s="100">
        <v>1363.2</v>
      </c>
      <c r="T31" s="100">
        <v>9</v>
      </c>
      <c r="U31" s="100">
        <v>3067.2000000000003</v>
      </c>
      <c r="V31" s="100">
        <v>6</v>
      </c>
      <c r="W31" s="100">
        <v>2044.8000000000002</v>
      </c>
      <c r="X31" s="100">
        <v>7</v>
      </c>
      <c r="Y31" s="100">
        <v>2385.6</v>
      </c>
      <c r="Z31" s="100">
        <v>9</v>
      </c>
      <c r="AA31" s="100">
        <v>3067.2000000000003</v>
      </c>
      <c r="AB31" s="100">
        <v>13</v>
      </c>
      <c r="AC31" s="100">
        <v>4430.4000000000005</v>
      </c>
      <c r="AD31" s="100">
        <v>27</v>
      </c>
      <c r="AE31" s="100">
        <v>9201.6</v>
      </c>
      <c r="AF31" s="100">
        <v>18</v>
      </c>
      <c r="AG31" s="100">
        <v>6134.4000000000005</v>
      </c>
      <c r="AH31" s="100">
        <v>28</v>
      </c>
      <c r="AI31" s="100">
        <v>9542.4</v>
      </c>
      <c r="AJ31" s="100">
        <v>5</v>
      </c>
      <c r="AK31" s="100">
        <v>1704</v>
      </c>
      <c r="AL31" s="100">
        <v>3</v>
      </c>
      <c r="AM31" s="100">
        <v>1022.4000000000001</v>
      </c>
      <c r="AN31" s="100">
        <v>3</v>
      </c>
      <c r="AO31" s="100">
        <v>1022.4000000000001</v>
      </c>
      <c r="AP31" s="100">
        <v>3</v>
      </c>
      <c r="AQ31" s="100">
        <v>1022.4000000000001</v>
      </c>
      <c r="AR31" s="100">
        <v>3</v>
      </c>
      <c r="AS31" s="100">
        <v>1022.4000000000001</v>
      </c>
      <c r="AT31" s="100">
        <v>5</v>
      </c>
      <c r="AU31" s="100">
        <v>1704</v>
      </c>
      <c r="AV31" s="100">
        <v>4</v>
      </c>
      <c r="AW31" s="100">
        <v>1363.2</v>
      </c>
      <c r="AX31" s="100">
        <v>3</v>
      </c>
      <c r="AY31" s="100">
        <v>1022.4000000000001</v>
      </c>
      <c r="AZ31" s="100">
        <v>34</v>
      </c>
      <c r="BA31" s="100">
        <v>11587.2</v>
      </c>
      <c r="BB31" s="100">
        <v>29</v>
      </c>
      <c r="BC31" s="100">
        <v>9883.2000000000007</v>
      </c>
      <c r="BD31" s="100">
        <v>38</v>
      </c>
      <c r="BE31" s="100">
        <v>12950.4</v>
      </c>
      <c r="BF31" s="100">
        <v>29</v>
      </c>
      <c r="BG31" s="100">
        <v>9883.2000000000007</v>
      </c>
      <c r="BH31" s="100">
        <v>12</v>
      </c>
      <c r="BI31" s="100">
        <v>4089.6000000000004</v>
      </c>
      <c r="BJ31" s="100">
        <v>9</v>
      </c>
      <c r="BK31" s="100">
        <v>3067.2000000000003</v>
      </c>
      <c r="BL31" s="100">
        <v>6</v>
      </c>
      <c r="BM31" s="100">
        <v>2044.8000000000002</v>
      </c>
      <c r="BN31" s="100">
        <v>8</v>
      </c>
      <c r="BO31" s="100">
        <v>2726.4</v>
      </c>
      <c r="BP31" s="100">
        <v>7</v>
      </c>
      <c r="BQ31" s="100">
        <v>2385.6</v>
      </c>
      <c r="BR31" s="100">
        <v>6</v>
      </c>
      <c r="BS31" s="100">
        <v>2044.8000000000002</v>
      </c>
      <c r="BT31" s="100">
        <v>8</v>
      </c>
      <c r="BU31" s="100">
        <v>2726.4</v>
      </c>
      <c r="BV31" s="100">
        <v>7</v>
      </c>
      <c r="BW31" s="100">
        <v>2385.6</v>
      </c>
      <c r="BX31" s="100">
        <v>9</v>
      </c>
      <c r="BY31" s="100">
        <v>3067.2000000000003</v>
      </c>
      <c r="BZ31" s="100">
        <v>6</v>
      </c>
      <c r="CA31" s="100">
        <v>2044.8000000000002</v>
      </c>
      <c r="CB31" s="100">
        <v>10</v>
      </c>
      <c r="CC31" s="100">
        <v>3408</v>
      </c>
      <c r="CD31" s="100">
        <v>9</v>
      </c>
      <c r="CE31" s="100">
        <v>3067.2000000000003</v>
      </c>
      <c r="CF31" s="100">
        <v>12</v>
      </c>
      <c r="CG31" s="100">
        <v>4089.6000000000004</v>
      </c>
      <c r="CH31" s="100">
        <v>9</v>
      </c>
      <c r="CI31" s="100">
        <v>3067.2000000000003</v>
      </c>
      <c r="CJ31" s="100">
        <v>9</v>
      </c>
      <c r="CK31" s="100">
        <v>3067.2000000000003</v>
      </c>
      <c r="CL31" s="100">
        <v>10</v>
      </c>
      <c r="CM31" s="100">
        <v>3408</v>
      </c>
      <c r="CN31" s="100">
        <v>36</v>
      </c>
      <c r="CO31" s="100">
        <v>12268.800000000001</v>
      </c>
      <c r="CP31" s="100">
        <v>30</v>
      </c>
      <c r="CQ31" s="100">
        <v>10224</v>
      </c>
      <c r="CR31" s="100">
        <v>29</v>
      </c>
      <c r="CS31" s="100">
        <v>9883.2000000000007</v>
      </c>
      <c r="CT31" s="100">
        <v>59</v>
      </c>
      <c r="CU31" s="100">
        <v>20107.2</v>
      </c>
    </row>
    <row r="32" spans="2:99">
      <c r="C32" s="99" t="s">
        <v>198</v>
      </c>
      <c r="D32" s="100">
        <v>4</v>
      </c>
      <c r="E32" s="100">
        <v>3360</v>
      </c>
      <c r="F32" s="100">
        <v>4</v>
      </c>
      <c r="G32" s="100">
        <v>3360</v>
      </c>
      <c r="H32" s="100">
        <v>3</v>
      </c>
      <c r="I32" s="100">
        <v>2520</v>
      </c>
      <c r="J32" s="100">
        <v>3</v>
      </c>
      <c r="K32" s="100">
        <v>2520</v>
      </c>
      <c r="L32" s="100">
        <v>5</v>
      </c>
      <c r="M32" s="100">
        <v>4200</v>
      </c>
      <c r="N32" s="100">
        <v>3</v>
      </c>
      <c r="O32" s="100">
        <v>2520</v>
      </c>
      <c r="P32" s="100">
        <v>5</v>
      </c>
      <c r="Q32" s="100">
        <v>4200</v>
      </c>
      <c r="R32" s="100">
        <v>3</v>
      </c>
      <c r="S32" s="100">
        <v>2520</v>
      </c>
      <c r="T32" s="100">
        <v>9</v>
      </c>
      <c r="U32" s="100">
        <v>7560</v>
      </c>
      <c r="V32" s="100">
        <v>6</v>
      </c>
      <c r="W32" s="100">
        <v>5040</v>
      </c>
      <c r="X32" s="100">
        <v>7</v>
      </c>
      <c r="Y32" s="100">
        <v>5880</v>
      </c>
      <c r="Z32" s="100">
        <v>9</v>
      </c>
      <c r="AA32" s="100">
        <v>7560</v>
      </c>
      <c r="AB32" s="100">
        <v>14</v>
      </c>
      <c r="AC32" s="100">
        <v>11760</v>
      </c>
      <c r="AD32" s="100">
        <v>22</v>
      </c>
      <c r="AE32" s="100">
        <v>18480</v>
      </c>
      <c r="AF32" s="100">
        <v>15</v>
      </c>
      <c r="AG32" s="100">
        <v>12600</v>
      </c>
      <c r="AH32" s="100">
        <v>24</v>
      </c>
      <c r="AI32" s="100">
        <v>20160</v>
      </c>
      <c r="AJ32" s="100">
        <v>5</v>
      </c>
      <c r="AK32" s="100">
        <v>4200</v>
      </c>
      <c r="AL32" s="100">
        <v>4</v>
      </c>
      <c r="AM32" s="100">
        <v>3360</v>
      </c>
      <c r="AN32" s="100">
        <v>3</v>
      </c>
      <c r="AO32" s="100">
        <v>2520</v>
      </c>
      <c r="AP32" s="100">
        <v>3</v>
      </c>
      <c r="AQ32" s="100">
        <v>2520</v>
      </c>
      <c r="AR32" s="100">
        <v>3</v>
      </c>
      <c r="AS32" s="100">
        <v>2520</v>
      </c>
      <c r="AT32" s="100">
        <v>4</v>
      </c>
      <c r="AU32" s="100">
        <v>3360</v>
      </c>
      <c r="AV32" s="100">
        <v>4</v>
      </c>
      <c r="AW32" s="100">
        <v>3360</v>
      </c>
      <c r="AX32" s="100">
        <v>3</v>
      </c>
      <c r="AY32" s="100">
        <v>2520</v>
      </c>
      <c r="AZ32" s="100">
        <v>34</v>
      </c>
      <c r="BA32" s="100">
        <v>28560</v>
      </c>
      <c r="BB32" s="100">
        <v>27</v>
      </c>
      <c r="BC32" s="100">
        <v>22680</v>
      </c>
      <c r="BD32" s="100">
        <v>31</v>
      </c>
      <c r="BE32" s="100">
        <v>26040</v>
      </c>
      <c r="BF32" s="100">
        <v>27</v>
      </c>
      <c r="BG32" s="100">
        <v>22680</v>
      </c>
      <c r="BH32" s="100">
        <v>9</v>
      </c>
      <c r="BI32" s="100">
        <v>7560</v>
      </c>
      <c r="BJ32" s="100">
        <v>8</v>
      </c>
      <c r="BK32" s="100">
        <v>6720</v>
      </c>
      <c r="BL32" s="100">
        <v>6</v>
      </c>
      <c r="BM32" s="100">
        <v>5040</v>
      </c>
      <c r="BN32" s="100">
        <v>7</v>
      </c>
      <c r="BO32" s="100">
        <v>5880</v>
      </c>
      <c r="BP32" s="100">
        <v>6</v>
      </c>
      <c r="BQ32" s="100">
        <v>5040</v>
      </c>
      <c r="BR32" s="100">
        <v>6</v>
      </c>
      <c r="BS32" s="100">
        <v>5040</v>
      </c>
      <c r="BT32" s="100">
        <v>9</v>
      </c>
      <c r="BU32" s="100">
        <v>7560</v>
      </c>
      <c r="BV32" s="100">
        <v>6</v>
      </c>
      <c r="BW32" s="100">
        <v>5040</v>
      </c>
      <c r="BX32" s="100">
        <v>8</v>
      </c>
      <c r="BY32" s="100">
        <v>6720</v>
      </c>
      <c r="BZ32" s="100">
        <v>6</v>
      </c>
      <c r="CA32" s="100">
        <v>5040</v>
      </c>
      <c r="CB32" s="100">
        <v>9</v>
      </c>
      <c r="CC32" s="100">
        <v>7560</v>
      </c>
      <c r="CD32" s="100">
        <v>8</v>
      </c>
      <c r="CE32" s="100">
        <v>6720</v>
      </c>
      <c r="CF32" s="100">
        <v>11</v>
      </c>
      <c r="CG32" s="100">
        <v>9240</v>
      </c>
      <c r="CH32" s="100">
        <v>8</v>
      </c>
      <c r="CI32" s="100">
        <v>6720</v>
      </c>
      <c r="CJ32" s="100">
        <v>8</v>
      </c>
      <c r="CK32" s="100">
        <v>6720</v>
      </c>
      <c r="CL32" s="100">
        <v>9</v>
      </c>
      <c r="CM32" s="100">
        <v>7560</v>
      </c>
      <c r="CN32" s="100">
        <v>32</v>
      </c>
      <c r="CO32" s="100">
        <v>26880</v>
      </c>
      <c r="CP32" s="100">
        <v>30</v>
      </c>
      <c r="CQ32" s="100">
        <v>25200</v>
      </c>
      <c r="CR32" s="100">
        <v>29</v>
      </c>
      <c r="CS32" s="100">
        <v>24360</v>
      </c>
      <c r="CT32" s="100">
        <v>55</v>
      </c>
      <c r="CU32" s="100">
        <v>46200</v>
      </c>
    </row>
    <row r="33" spans="2:99">
      <c r="C33" s="99" t="s">
        <v>199</v>
      </c>
      <c r="D33" s="100">
        <v>4</v>
      </c>
      <c r="E33" s="100">
        <v>1896</v>
      </c>
      <c r="F33" s="100">
        <v>4</v>
      </c>
      <c r="G33" s="100">
        <v>1896</v>
      </c>
      <c r="H33" s="100">
        <v>3</v>
      </c>
      <c r="I33" s="100">
        <v>1422</v>
      </c>
      <c r="J33" s="100">
        <v>3</v>
      </c>
      <c r="K33" s="100">
        <v>1422</v>
      </c>
      <c r="L33" s="100">
        <v>5</v>
      </c>
      <c r="M33" s="100">
        <v>2370</v>
      </c>
      <c r="N33" s="100">
        <v>3</v>
      </c>
      <c r="O33" s="100">
        <v>1422</v>
      </c>
      <c r="P33" s="100">
        <v>5</v>
      </c>
      <c r="Q33" s="100">
        <v>2370</v>
      </c>
      <c r="R33" s="100">
        <v>3</v>
      </c>
      <c r="S33" s="100">
        <v>1422</v>
      </c>
      <c r="T33" s="100">
        <v>10</v>
      </c>
      <c r="U33" s="100">
        <v>4740</v>
      </c>
      <c r="V33" s="100">
        <v>6</v>
      </c>
      <c r="W33" s="100">
        <v>2844</v>
      </c>
      <c r="X33" s="100">
        <v>7</v>
      </c>
      <c r="Y33" s="100">
        <v>3318</v>
      </c>
      <c r="Z33" s="100">
        <v>9</v>
      </c>
      <c r="AA33" s="100">
        <v>4266</v>
      </c>
      <c r="AB33" s="100">
        <v>12</v>
      </c>
      <c r="AC33" s="100">
        <v>5688</v>
      </c>
      <c r="AD33" s="100">
        <v>25</v>
      </c>
      <c r="AE33" s="100">
        <v>11850</v>
      </c>
      <c r="AF33" s="100">
        <v>19</v>
      </c>
      <c r="AG33" s="100">
        <v>9006</v>
      </c>
      <c r="AH33" s="100">
        <v>23</v>
      </c>
      <c r="AI33" s="100">
        <v>10902</v>
      </c>
      <c r="AJ33" s="100">
        <v>5</v>
      </c>
      <c r="AK33" s="100">
        <v>2370</v>
      </c>
      <c r="AL33" s="100">
        <v>4</v>
      </c>
      <c r="AM33" s="100">
        <v>1896</v>
      </c>
      <c r="AN33" s="100">
        <v>3</v>
      </c>
      <c r="AO33" s="100">
        <v>1422</v>
      </c>
      <c r="AP33" s="100">
        <v>4</v>
      </c>
      <c r="AQ33" s="100">
        <v>1896</v>
      </c>
      <c r="AR33" s="100">
        <v>3</v>
      </c>
      <c r="AS33" s="100">
        <v>1422</v>
      </c>
      <c r="AT33" s="100">
        <v>5</v>
      </c>
      <c r="AU33" s="100">
        <v>2370</v>
      </c>
      <c r="AV33" s="100">
        <v>4</v>
      </c>
      <c r="AW33" s="100">
        <v>1896</v>
      </c>
      <c r="AX33" s="100">
        <v>3</v>
      </c>
      <c r="AY33" s="100">
        <v>1422</v>
      </c>
      <c r="AZ33" s="100">
        <v>37</v>
      </c>
      <c r="BA33" s="100">
        <v>17538</v>
      </c>
      <c r="BB33" s="100">
        <v>31</v>
      </c>
      <c r="BC33" s="100">
        <v>14694</v>
      </c>
      <c r="BD33" s="100">
        <v>33</v>
      </c>
      <c r="BE33" s="100">
        <v>15642</v>
      </c>
      <c r="BF33" s="100">
        <v>26</v>
      </c>
      <c r="BG33" s="100">
        <v>12324</v>
      </c>
      <c r="BH33" s="100">
        <v>10</v>
      </c>
      <c r="BI33" s="100">
        <v>4740</v>
      </c>
      <c r="BJ33" s="100">
        <v>8</v>
      </c>
      <c r="BK33" s="100">
        <v>3792</v>
      </c>
      <c r="BL33" s="100">
        <v>6</v>
      </c>
      <c r="BM33" s="100">
        <v>2844</v>
      </c>
      <c r="BN33" s="100">
        <v>7</v>
      </c>
      <c r="BO33" s="100">
        <v>3318</v>
      </c>
      <c r="BP33" s="100">
        <v>7</v>
      </c>
      <c r="BQ33" s="100">
        <v>3318</v>
      </c>
      <c r="BR33" s="100">
        <v>6</v>
      </c>
      <c r="BS33" s="100">
        <v>2844</v>
      </c>
      <c r="BT33" s="100">
        <v>9</v>
      </c>
      <c r="BU33" s="100">
        <v>4266</v>
      </c>
      <c r="BV33" s="100">
        <v>6</v>
      </c>
      <c r="BW33" s="100">
        <v>2844</v>
      </c>
      <c r="BX33" s="100">
        <v>9</v>
      </c>
      <c r="BY33" s="100">
        <v>4266</v>
      </c>
      <c r="BZ33" s="100">
        <v>7</v>
      </c>
      <c r="CA33" s="100">
        <v>3318</v>
      </c>
      <c r="CB33" s="100">
        <v>10</v>
      </c>
      <c r="CC33" s="100">
        <v>4740</v>
      </c>
      <c r="CD33" s="100">
        <v>7</v>
      </c>
      <c r="CE33" s="100">
        <v>3318</v>
      </c>
      <c r="CF33" s="100">
        <v>13</v>
      </c>
      <c r="CG33" s="100">
        <v>6162</v>
      </c>
      <c r="CH33" s="100">
        <v>8</v>
      </c>
      <c r="CI33" s="100">
        <v>3792</v>
      </c>
      <c r="CJ33" s="100">
        <v>9</v>
      </c>
      <c r="CK33" s="100">
        <v>4266</v>
      </c>
      <c r="CL33" s="100">
        <v>9</v>
      </c>
      <c r="CM33" s="100">
        <v>4266</v>
      </c>
      <c r="CN33" s="100">
        <v>36</v>
      </c>
      <c r="CO33" s="100">
        <v>17064</v>
      </c>
      <c r="CP33" s="100">
        <v>29</v>
      </c>
      <c r="CQ33" s="100">
        <v>13746</v>
      </c>
      <c r="CR33" s="100">
        <v>27</v>
      </c>
      <c r="CS33" s="100">
        <v>12798</v>
      </c>
      <c r="CT33" s="100">
        <v>58</v>
      </c>
      <c r="CU33" s="100">
        <v>27492</v>
      </c>
    </row>
    <row r="34" spans="2:99">
      <c r="C34" s="99" t="s">
        <v>200</v>
      </c>
      <c r="D34" s="100">
        <v>4</v>
      </c>
      <c r="E34" s="100">
        <v>2193.6</v>
      </c>
      <c r="F34" s="100">
        <v>4</v>
      </c>
      <c r="G34" s="100">
        <v>2193.6</v>
      </c>
      <c r="H34" s="100">
        <v>4</v>
      </c>
      <c r="I34" s="100">
        <v>2193.6</v>
      </c>
      <c r="J34" s="100">
        <v>3</v>
      </c>
      <c r="K34" s="100">
        <v>1645.1999999999998</v>
      </c>
      <c r="L34" s="100">
        <v>5</v>
      </c>
      <c r="M34" s="100">
        <v>2742</v>
      </c>
      <c r="N34" s="100">
        <v>3</v>
      </c>
      <c r="O34" s="100">
        <v>1645.1999999999998</v>
      </c>
      <c r="P34" s="100">
        <v>5</v>
      </c>
      <c r="Q34" s="100">
        <v>2742</v>
      </c>
      <c r="R34" s="100">
        <v>4</v>
      </c>
      <c r="S34" s="100">
        <v>2193.6</v>
      </c>
      <c r="T34" s="100">
        <v>10</v>
      </c>
      <c r="U34" s="100">
        <v>5484</v>
      </c>
      <c r="V34" s="100">
        <v>6</v>
      </c>
      <c r="W34" s="100">
        <v>3290.3999999999996</v>
      </c>
      <c r="X34" s="100">
        <v>8</v>
      </c>
      <c r="Y34" s="100">
        <v>4387.2</v>
      </c>
      <c r="Z34" s="100">
        <v>9</v>
      </c>
      <c r="AA34" s="100">
        <v>4935.5999999999995</v>
      </c>
      <c r="AB34" s="100">
        <v>13</v>
      </c>
      <c r="AC34" s="100">
        <v>7129.2</v>
      </c>
      <c r="AD34" s="100">
        <v>25</v>
      </c>
      <c r="AE34" s="100">
        <v>13710</v>
      </c>
      <c r="AF34" s="100">
        <v>19</v>
      </c>
      <c r="AG34" s="100">
        <v>10419.6</v>
      </c>
      <c r="AH34" s="100">
        <v>23</v>
      </c>
      <c r="AI34" s="100">
        <v>12613.199999999999</v>
      </c>
      <c r="AJ34" s="100">
        <v>4</v>
      </c>
      <c r="AK34" s="100">
        <v>2193.6</v>
      </c>
      <c r="AL34" s="100">
        <v>4</v>
      </c>
      <c r="AM34" s="100">
        <v>2193.6</v>
      </c>
      <c r="AN34" s="100">
        <v>3</v>
      </c>
      <c r="AO34" s="100">
        <v>1645.1999999999998</v>
      </c>
      <c r="AP34" s="100">
        <v>3</v>
      </c>
      <c r="AQ34" s="100">
        <v>1645.1999999999998</v>
      </c>
      <c r="AR34" s="100">
        <v>3</v>
      </c>
      <c r="AS34" s="100">
        <v>1645.1999999999998</v>
      </c>
      <c r="AT34" s="100">
        <v>4</v>
      </c>
      <c r="AU34" s="100">
        <v>2193.6</v>
      </c>
      <c r="AV34" s="100">
        <v>4</v>
      </c>
      <c r="AW34" s="100">
        <v>2193.6</v>
      </c>
      <c r="AX34" s="100">
        <v>3</v>
      </c>
      <c r="AY34" s="100">
        <v>1645.1999999999998</v>
      </c>
      <c r="AZ34" s="100">
        <v>35</v>
      </c>
      <c r="BA34" s="100">
        <v>19194</v>
      </c>
      <c r="BB34" s="100">
        <v>30</v>
      </c>
      <c r="BC34" s="100">
        <v>16452</v>
      </c>
      <c r="BD34" s="100">
        <v>37</v>
      </c>
      <c r="BE34" s="100">
        <v>20290.8</v>
      </c>
      <c r="BF34" s="100">
        <v>25</v>
      </c>
      <c r="BG34" s="100">
        <v>13710</v>
      </c>
      <c r="BH34" s="100">
        <v>12</v>
      </c>
      <c r="BI34" s="100">
        <v>6580.7999999999993</v>
      </c>
      <c r="BJ34" s="100">
        <v>8</v>
      </c>
      <c r="BK34" s="100">
        <v>4387.2</v>
      </c>
      <c r="BL34" s="100">
        <v>6</v>
      </c>
      <c r="BM34" s="100">
        <v>3290.3999999999996</v>
      </c>
      <c r="BN34" s="100">
        <v>7</v>
      </c>
      <c r="BO34" s="100">
        <v>3838.7999999999997</v>
      </c>
      <c r="BP34" s="100">
        <v>6</v>
      </c>
      <c r="BQ34" s="100">
        <v>3290.3999999999996</v>
      </c>
      <c r="BR34" s="100">
        <v>6</v>
      </c>
      <c r="BS34" s="100">
        <v>3290.3999999999996</v>
      </c>
      <c r="BT34" s="100">
        <v>9</v>
      </c>
      <c r="BU34" s="100">
        <v>4935.5999999999995</v>
      </c>
      <c r="BV34" s="100">
        <v>6</v>
      </c>
      <c r="BW34" s="100">
        <v>3290.3999999999996</v>
      </c>
      <c r="BX34" s="100">
        <v>8</v>
      </c>
      <c r="BY34" s="100">
        <v>4387.2</v>
      </c>
      <c r="BZ34" s="100">
        <v>7</v>
      </c>
      <c r="CA34" s="100">
        <v>3838.7999999999997</v>
      </c>
      <c r="CB34" s="100">
        <v>9</v>
      </c>
      <c r="CC34" s="100">
        <v>4935.5999999999995</v>
      </c>
      <c r="CD34" s="100">
        <v>8</v>
      </c>
      <c r="CE34" s="100">
        <v>4387.2</v>
      </c>
      <c r="CF34" s="100">
        <v>12</v>
      </c>
      <c r="CG34" s="100">
        <v>6580.7999999999993</v>
      </c>
      <c r="CH34" s="100">
        <v>8</v>
      </c>
      <c r="CI34" s="100">
        <v>4387.2</v>
      </c>
      <c r="CJ34" s="100">
        <v>8</v>
      </c>
      <c r="CK34" s="100">
        <v>4387.2</v>
      </c>
      <c r="CL34" s="100">
        <v>10</v>
      </c>
      <c r="CM34" s="100">
        <v>5484</v>
      </c>
      <c r="CN34" s="100">
        <v>33</v>
      </c>
      <c r="CO34" s="100">
        <v>18097.2</v>
      </c>
      <c r="CP34" s="100">
        <v>29</v>
      </c>
      <c r="CQ34" s="100">
        <v>15903.599999999999</v>
      </c>
      <c r="CR34" s="100">
        <v>32</v>
      </c>
      <c r="CS34" s="100">
        <v>17548.8</v>
      </c>
      <c r="CT34" s="100">
        <v>54</v>
      </c>
      <c r="CU34" s="100">
        <v>29613.599999999999</v>
      </c>
    </row>
    <row r="35" spans="2:99">
      <c r="C35" s="99" t="s">
        <v>201</v>
      </c>
      <c r="D35" s="100">
        <v>4</v>
      </c>
      <c r="E35" s="100">
        <v>2011.1999999999996</v>
      </c>
      <c r="F35" s="100">
        <v>4</v>
      </c>
      <c r="G35" s="100">
        <v>2011.1999999999996</v>
      </c>
      <c r="H35" s="100">
        <v>3</v>
      </c>
      <c r="I35" s="100">
        <v>1508.3999999999996</v>
      </c>
      <c r="J35" s="100">
        <v>3</v>
      </c>
      <c r="K35" s="100">
        <v>1508.3999999999996</v>
      </c>
      <c r="L35" s="100">
        <v>5</v>
      </c>
      <c r="M35" s="100">
        <v>2513.9999999999995</v>
      </c>
      <c r="N35" s="100">
        <v>3</v>
      </c>
      <c r="O35" s="100">
        <v>1508.3999999999996</v>
      </c>
      <c r="P35" s="100">
        <v>6</v>
      </c>
      <c r="Q35" s="100">
        <v>3016.7999999999993</v>
      </c>
      <c r="R35" s="100">
        <v>3</v>
      </c>
      <c r="S35" s="100">
        <v>1508.3999999999996</v>
      </c>
      <c r="T35" s="100">
        <v>9</v>
      </c>
      <c r="U35" s="100">
        <v>4525.1999999999989</v>
      </c>
      <c r="V35" s="100">
        <v>5</v>
      </c>
      <c r="W35" s="100">
        <v>2513.9999999999995</v>
      </c>
      <c r="X35" s="100">
        <v>8</v>
      </c>
      <c r="Y35" s="100">
        <v>4022.3999999999992</v>
      </c>
      <c r="Z35" s="100">
        <v>9</v>
      </c>
      <c r="AA35" s="100">
        <v>4525.1999999999989</v>
      </c>
      <c r="AB35" s="100">
        <v>12</v>
      </c>
      <c r="AC35" s="100">
        <v>6033.5999999999985</v>
      </c>
      <c r="AD35" s="100">
        <v>27</v>
      </c>
      <c r="AE35" s="100">
        <v>13575.599999999997</v>
      </c>
      <c r="AF35" s="100">
        <v>19</v>
      </c>
      <c r="AG35" s="100">
        <v>9553.1999999999989</v>
      </c>
      <c r="AH35" s="100">
        <v>26</v>
      </c>
      <c r="AI35" s="100">
        <v>13072.799999999997</v>
      </c>
      <c r="AJ35" s="100">
        <v>5</v>
      </c>
      <c r="AK35" s="100">
        <v>2513.9999999999995</v>
      </c>
      <c r="AL35" s="100">
        <v>4</v>
      </c>
      <c r="AM35" s="100">
        <v>2011.1999999999996</v>
      </c>
      <c r="AN35" s="100">
        <v>3</v>
      </c>
      <c r="AO35" s="100">
        <v>1508.3999999999996</v>
      </c>
      <c r="AP35" s="100">
        <v>3</v>
      </c>
      <c r="AQ35" s="100">
        <v>1508.3999999999996</v>
      </c>
      <c r="AR35" s="100">
        <v>3</v>
      </c>
      <c r="AS35" s="100">
        <v>1508.3999999999996</v>
      </c>
      <c r="AT35" s="100">
        <v>4</v>
      </c>
      <c r="AU35" s="100">
        <v>2011.1999999999996</v>
      </c>
      <c r="AV35" s="100">
        <v>4</v>
      </c>
      <c r="AW35" s="100">
        <v>2011.1999999999996</v>
      </c>
      <c r="AX35" s="100">
        <v>3</v>
      </c>
      <c r="AY35" s="100">
        <v>1508.3999999999996</v>
      </c>
      <c r="AZ35" s="100">
        <v>34</v>
      </c>
      <c r="BA35" s="100">
        <v>17095.199999999997</v>
      </c>
      <c r="BB35" s="100">
        <v>30</v>
      </c>
      <c r="BC35" s="100">
        <v>15083.999999999996</v>
      </c>
      <c r="BD35" s="100">
        <v>38</v>
      </c>
      <c r="BE35" s="100">
        <v>19106.399999999998</v>
      </c>
      <c r="BF35" s="100">
        <v>30</v>
      </c>
      <c r="BG35" s="100">
        <v>15083.999999999996</v>
      </c>
      <c r="BH35" s="100">
        <v>11</v>
      </c>
      <c r="BI35" s="100">
        <v>5530.7999999999993</v>
      </c>
      <c r="BJ35" s="100">
        <v>9</v>
      </c>
      <c r="BK35" s="100">
        <v>4525.1999999999989</v>
      </c>
      <c r="BL35" s="100">
        <v>6</v>
      </c>
      <c r="BM35" s="100">
        <v>3016.7999999999993</v>
      </c>
      <c r="BN35" s="100">
        <v>7</v>
      </c>
      <c r="BO35" s="100">
        <v>3519.5999999999995</v>
      </c>
      <c r="BP35" s="100">
        <v>7</v>
      </c>
      <c r="BQ35" s="100">
        <v>3519.5999999999995</v>
      </c>
      <c r="BR35" s="100">
        <v>6</v>
      </c>
      <c r="BS35" s="100">
        <v>3016.7999999999993</v>
      </c>
      <c r="BT35" s="100">
        <v>8</v>
      </c>
      <c r="BU35" s="100">
        <v>4022.3999999999992</v>
      </c>
      <c r="BV35" s="100">
        <v>6</v>
      </c>
      <c r="BW35" s="100">
        <v>3016.7999999999993</v>
      </c>
      <c r="BX35" s="100">
        <v>9</v>
      </c>
      <c r="BY35" s="100">
        <v>4525.1999999999989</v>
      </c>
      <c r="BZ35" s="100">
        <v>7</v>
      </c>
      <c r="CA35" s="100">
        <v>3519.5999999999995</v>
      </c>
      <c r="CB35" s="100">
        <v>9</v>
      </c>
      <c r="CC35" s="100">
        <v>4525.1999999999989</v>
      </c>
      <c r="CD35" s="100">
        <v>8</v>
      </c>
      <c r="CE35" s="100">
        <v>4022.3999999999992</v>
      </c>
      <c r="CF35" s="100">
        <v>12</v>
      </c>
      <c r="CG35" s="100">
        <v>6033.5999999999985</v>
      </c>
      <c r="CH35" s="100">
        <v>8</v>
      </c>
      <c r="CI35" s="100">
        <v>4022.3999999999992</v>
      </c>
      <c r="CJ35" s="100">
        <v>8</v>
      </c>
      <c r="CK35" s="100">
        <v>4022.3999999999992</v>
      </c>
      <c r="CL35" s="100">
        <v>9</v>
      </c>
      <c r="CM35" s="100">
        <v>4525.1999999999989</v>
      </c>
      <c r="CN35" s="100">
        <v>34</v>
      </c>
      <c r="CO35" s="100">
        <v>17095.199999999997</v>
      </c>
      <c r="CP35" s="100">
        <v>30</v>
      </c>
      <c r="CQ35" s="100">
        <v>15083.999999999996</v>
      </c>
      <c r="CR35" s="100">
        <v>29</v>
      </c>
      <c r="CS35" s="100">
        <v>14581.199999999997</v>
      </c>
      <c r="CT35" s="100">
        <v>55</v>
      </c>
      <c r="CU35" s="100">
        <v>27653.999999999993</v>
      </c>
    </row>
    <row r="36" spans="2:99">
      <c r="C36" s="99" t="s">
        <v>202</v>
      </c>
      <c r="D36" s="100">
        <v>4</v>
      </c>
      <c r="E36" s="100">
        <v>3043.2</v>
      </c>
      <c r="F36" s="100">
        <v>4</v>
      </c>
      <c r="G36" s="100">
        <v>3043.2</v>
      </c>
      <c r="H36" s="100">
        <v>4</v>
      </c>
      <c r="I36" s="100">
        <v>3043.2</v>
      </c>
      <c r="J36" s="100">
        <v>3</v>
      </c>
      <c r="K36" s="100">
        <v>2282.3999999999996</v>
      </c>
      <c r="L36" s="100">
        <v>5</v>
      </c>
      <c r="M36" s="100">
        <v>3804</v>
      </c>
      <c r="N36" s="100">
        <v>3</v>
      </c>
      <c r="O36" s="100">
        <v>2282.3999999999996</v>
      </c>
      <c r="P36" s="100">
        <v>5</v>
      </c>
      <c r="Q36" s="100">
        <v>3804</v>
      </c>
      <c r="R36" s="100">
        <v>3</v>
      </c>
      <c r="S36" s="100">
        <v>2282.3999999999996</v>
      </c>
      <c r="T36" s="100">
        <v>9</v>
      </c>
      <c r="U36" s="100">
        <v>6847.2</v>
      </c>
      <c r="V36" s="100">
        <v>6</v>
      </c>
      <c r="W36" s="100">
        <v>4564.7999999999993</v>
      </c>
      <c r="X36" s="100">
        <v>8</v>
      </c>
      <c r="Y36" s="100">
        <v>6086.4</v>
      </c>
      <c r="Z36" s="100">
        <v>9</v>
      </c>
      <c r="AA36" s="100">
        <v>6847.2</v>
      </c>
      <c r="AB36" s="100">
        <v>14</v>
      </c>
      <c r="AC36" s="100">
        <v>10651.199999999999</v>
      </c>
      <c r="AD36" s="100">
        <v>25</v>
      </c>
      <c r="AE36" s="100">
        <v>19020</v>
      </c>
      <c r="AF36" s="100">
        <v>16</v>
      </c>
      <c r="AG36" s="100">
        <v>12172.8</v>
      </c>
      <c r="AH36" s="100">
        <v>22</v>
      </c>
      <c r="AI36" s="100">
        <v>16737.599999999999</v>
      </c>
      <c r="AJ36" s="100">
        <v>5</v>
      </c>
      <c r="AK36" s="100">
        <v>3804</v>
      </c>
      <c r="AL36" s="100">
        <v>3</v>
      </c>
      <c r="AM36" s="100">
        <v>2282.3999999999996</v>
      </c>
      <c r="AN36" s="100">
        <v>3</v>
      </c>
      <c r="AO36" s="100">
        <v>2282.3999999999996</v>
      </c>
      <c r="AP36" s="100">
        <v>3</v>
      </c>
      <c r="AQ36" s="100">
        <v>2282.3999999999996</v>
      </c>
      <c r="AR36" s="100">
        <v>3</v>
      </c>
      <c r="AS36" s="100">
        <v>2282.3999999999996</v>
      </c>
      <c r="AT36" s="100">
        <v>4</v>
      </c>
      <c r="AU36" s="100">
        <v>3043.2</v>
      </c>
      <c r="AV36" s="100">
        <v>4</v>
      </c>
      <c r="AW36" s="100">
        <v>3043.2</v>
      </c>
      <c r="AX36" s="100">
        <v>3</v>
      </c>
      <c r="AY36" s="100">
        <v>2282.3999999999996</v>
      </c>
      <c r="AZ36" s="100">
        <v>29</v>
      </c>
      <c r="BA36" s="100">
        <v>22063.199999999997</v>
      </c>
      <c r="BB36" s="100">
        <v>31</v>
      </c>
      <c r="BC36" s="100">
        <v>23584.799999999999</v>
      </c>
      <c r="BD36" s="100">
        <v>32</v>
      </c>
      <c r="BE36" s="100">
        <v>24345.599999999999</v>
      </c>
      <c r="BF36" s="100">
        <v>27</v>
      </c>
      <c r="BG36" s="100">
        <v>20541.599999999999</v>
      </c>
      <c r="BH36" s="100">
        <v>10</v>
      </c>
      <c r="BI36" s="100">
        <v>7608</v>
      </c>
      <c r="BJ36" s="100">
        <v>9</v>
      </c>
      <c r="BK36" s="100">
        <v>6847.2</v>
      </c>
      <c r="BL36" s="100">
        <v>6</v>
      </c>
      <c r="BM36" s="100">
        <v>4564.7999999999993</v>
      </c>
      <c r="BN36" s="100">
        <v>7</v>
      </c>
      <c r="BO36" s="100">
        <v>5325.5999999999995</v>
      </c>
      <c r="BP36" s="100">
        <v>7</v>
      </c>
      <c r="BQ36" s="100">
        <v>5325.5999999999995</v>
      </c>
      <c r="BR36" s="100">
        <v>6</v>
      </c>
      <c r="BS36" s="100">
        <v>4564.7999999999993</v>
      </c>
      <c r="BT36" s="100">
        <v>9</v>
      </c>
      <c r="BU36" s="100">
        <v>6847.2</v>
      </c>
      <c r="BV36" s="100">
        <v>7</v>
      </c>
      <c r="BW36" s="100">
        <v>5325.5999999999995</v>
      </c>
      <c r="BX36" s="100">
        <v>8</v>
      </c>
      <c r="BY36" s="100">
        <v>6086.4</v>
      </c>
      <c r="BZ36" s="100">
        <v>7</v>
      </c>
      <c r="CA36" s="100">
        <v>5325.5999999999995</v>
      </c>
      <c r="CB36" s="100">
        <v>10</v>
      </c>
      <c r="CC36" s="100">
        <v>7608</v>
      </c>
      <c r="CD36" s="100">
        <v>8</v>
      </c>
      <c r="CE36" s="100">
        <v>6086.4</v>
      </c>
      <c r="CF36" s="100">
        <v>12</v>
      </c>
      <c r="CG36" s="100">
        <v>9129.5999999999985</v>
      </c>
      <c r="CH36" s="100">
        <v>8</v>
      </c>
      <c r="CI36" s="100">
        <v>6086.4</v>
      </c>
      <c r="CJ36" s="100">
        <v>9</v>
      </c>
      <c r="CK36" s="100">
        <v>6847.2</v>
      </c>
      <c r="CL36" s="100">
        <v>10</v>
      </c>
      <c r="CM36" s="100">
        <v>7608</v>
      </c>
      <c r="CN36" s="100">
        <v>34</v>
      </c>
      <c r="CO36" s="100">
        <v>25867.199999999997</v>
      </c>
      <c r="CP36" s="100">
        <v>28</v>
      </c>
      <c r="CQ36" s="100">
        <v>21302.399999999998</v>
      </c>
      <c r="CR36" s="100">
        <v>30</v>
      </c>
      <c r="CS36" s="100">
        <v>22824</v>
      </c>
      <c r="CT36" s="100">
        <v>53</v>
      </c>
      <c r="CU36" s="100">
        <v>40322.399999999994</v>
      </c>
    </row>
    <row r="37" spans="2:99">
      <c r="B37" s="99" t="s">
        <v>128</v>
      </c>
      <c r="C37" s="99" t="s">
        <v>203</v>
      </c>
      <c r="D37" s="100">
        <v>8</v>
      </c>
      <c r="E37" s="100">
        <v>6883.2</v>
      </c>
      <c r="F37" s="100">
        <v>5</v>
      </c>
      <c r="G37" s="100">
        <v>4302</v>
      </c>
      <c r="H37" s="100">
        <v>6</v>
      </c>
      <c r="I37" s="100">
        <v>5162.3999999999996</v>
      </c>
      <c r="J37" s="100">
        <v>8</v>
      </c>
      <c r="K37" s="100">
        <v>6883.2</v>
      </c>
      <c r="L37" s="100">
        <v>9</v>
      </c>
      <c r="M37" s="100">
        <v>7743.5999999999995</v>
      </c>
      <c r="N37" s="100">
        <v>15</v>
      </c>
      <c r="O37" s="100">
        <v>12906</v>
      </c>
      <c r="P37" s="100">
        <v>11</v>
      </c>
      <c r="Q37" s="100">
        <v>9464.4</v>
      </c>
      <c r="R37" s="100">
        <v>10</v>
      </c>
      <c r="S37" s="100">
        <v>8604</v>
      </c>
      <c r="T37" s="100">
        <v>6</v>
      </c>
      <c r="U37" s="100">
        <v>5162.3999999999996</v>
      </c>
      <c r="V37" s="100">
        <v>9</v>
      </c>
      <c r="W37" s="100">
        <v>7743.5999999999995</v>
      </c>
      <c r="X37" s="100">
        <v>7</v>
      </c>
      <c r="Y37" s="100">
        <v>6022.8</v>
      </c>
      <c r="Z37" s="100">
        <v>6</v>
      </c>
      <c r="AA37" s="100">
        <v>5162.3999999999996</v>
      </c>
      <c r="AB37" s="100">
        <v>51</v>
      </c>
      <c r="AC37" s="100">
        <v>43880.4</v>
      </c>
      <c r="AD37" s="100">
        <v>65</v>
      </c>
      <c r="AE37" s="100">
        <v>55926</v>
      </c>
      <c r="AF37" s="100">
        <v>66</v>
      </c>
      <c r="AG37" s="100">
        <v>56786.400000000001</v>
      </c>
      <c r="AH37" s="100">
        <v>44</v>
      </c>
      <c r="AI37" s="100">
        <v>37857.599999999999</v>
      </c>
      <c r="AJ37" s="100">
        <v>64</v>
      </c>
      <c r="AK37" s="100">
        <v>55065.599999999999</v>
      </c>
      <c r="AL37" s="100">
        <v>61</v>
      </c>
      <c r="AM37" s="100">
        <v>52484.4</v>
      </c>
      <c r="AN37" s="100">
        <v>43</v>
      </c>
      <c r="AO37" s="100">
        <v>36997.199999999997</v>
      </c>
      <c r="AP37" s="100">
        <v>35</v>
      </c>
      <c r="AQ37" s="100">
        <v>30114</v>
      </c>
      <c r="AR37" s="100">
        <v>6</v>
      </c>
      <c r="AS37" s="100">
        <v>5162.3999999999996</v>
      </c>
      <c r="AT37" s="100">
        <v>5</v>
      </c>
      <c r="AU37" s="100">
        <v>4302</v>
      </c>
      <c r="AV37" s="100">
        <v>4</v>
      </c>
      <c r="AW37" s="100">
        <v>3441.6</v>
      </c>
      <c r="AX37" s="100">
        <v>5</v>
      </c>
      <c r="AY37" s="100">
        <v>4302</v>
      </c>
      <c r="AZ37" s="100">
        <v>93</v>
      </c>
      <c r="BA37" s="100">
        <v>80017.2</v>
      </c>
      <c r="BB37" s="100">
        <v>81</v>
      </c>
      <c r="BC37" s="100">
        <v>69692.399999999994</v>
      </c>
      <c r="BD37" s="100">
        <v>115</v>
      </c>
      <c r="BE37" s="100">
        <v>98946</v>
      </c>
      <c r="BF37" s="100">
        <v>71</v>
      </c>
      <c r="BG37" s="100">
        <v>61088.4</v>
      </c>
      <c r="BH37" s="100">
        <v>31</v>
      </c>
      <c r="BI37" s="100">
        <v>26672.399999999998</v>
      </c>
      <c r="BJ37" s="100">
        <v>32</v>
      </c>
      <c r="BK37" s="100">
        <v>27532.799999999999</v>
      </c>
      <c r="BL37" s="100">
        <v>22</v>
      </c>
      <c r="BM37" s="100">
        <v>18928.8</v>
      </c>
      <c r="BN37" s="100">
        <v>27</v>
      </c>
      <c r="BO37" s="100">
        <v>23230.799999999999</v>
      </c>
      <c r="BP37" s="100">
        <v>11</v>
      </c>
      <c r="BQ37" s="100">
        <v>9464.4</v>
      </c>
      <c r="BR37" s="100">
        <v>10</v>
      </c>
      <c r="BS37" s="100">
        <v>8604</v>
      </c>
      <c r="BT37" s="100">
        <v>7</v>
      </c>
      <c r="BU37" s="100">
        <v>6022.8</v>
      </c>
      <c r="BV37" s="100">
        <v>8</v>
      </c>
      <c r="BW37" s="100">
        <v>6883.2</v>
      </c>
      <c r="BX37" s="100">
        <v>11</v>
      </c>
      <c r="BY37" s="100">
        <v>9464.4</v>
      </c>
      <c r="BZ37" s="100">
        <v>14</v>
      </c>
      <c r="CA37" s="100">
        <v>12045.6</v>
      </c>
      <c r="CB37" s="100">
        <v>13</v>
      </c>
      <c r="CC37" s="100">
        <v>11185.199999999999</v>
      </c>
      <c r="CD37" s="100">
        <v>16</v>
      </c>
      <c r="CE37" s="100">
        <v>13766.4</v>
      </c>
      <c r="CF37" s="100">
        <v>27</v>
      </c>
      <c r="CG37" s="100">
        <v>23230.799999999999</v>
      </c>
      <c r="CH37" s="100">
        <v>25</v>
      </c>
      <c r="CI37" s="100">
        <v>21510</v>
      </c>
      <c r="CJ37" s="100">
        <v>42</v>
      </c>
      <c r="CK37" s="100">
        <v>36136.799999999996</v>
      </c>
      <c r="CL37" s="100">
        <v>31</v>
      </c>
      <c r="CM37" s="100">
        <v>26672.399999999998</v>
      </c>
      <c r="CN37" s="100">
        <v>17</v>
      </c>
      <c r="CO37" s="100">
        <v>14626.8</v>
      </c>
      <c r="CP37" s="100">
        <v>13</v>
      </c>
      <c r="CQ37" s="100">
        <v>11185.199999999999</v>
      </c>
      <c r="CR37" s="100">
        <v>10</v>
      </c>
      <c r="CS37" s="100">
        <v>8604</v>
      </c>
      <c r="CT37" s="100">
        <v>17</v>
      </c>
      <c r="CU37" s="100">
        <v>14626.8</v>
      </c>
    </row>
    <row r="38" spans="2:99">
      <c r="C38" s="99" t="s">
        <v>204</v>
      </c>
      <c r="D38" s="100">
        <v>7</v>
      </c>
      <c r="E38" s="100">
        <v>8694</v>
      </c>
      <c r="F38" s="100">
        <v>5</v>
      </c>
      <c r="G38" s="100">
        <v>6210</v>
      </c>
      <c r="H38" s="100">
        <v>5</v>
      </c>
      <c r="I38" s="100">
        <v>6210</v>
      </c>
      <c r="J38" s="100">
        <v>8</v>
      </c>
      <c r="K38" s="100">
        <v>9936</v>
      </c>
      <c r="L38" s="100">
        <v>9</v>
      </c>
      <c r="M38" s="100">
        <v>11178</v>
      </c>
      <c r="N38" s="100">
        <v>14</v>
      </c>
      <c r="O38" s="100">
        <v>17388</v>
      </c>
      <c r="P38" s="100">
        <v>10</v>
      </c>
      <c r="Q38" s="100">
        <v>12420</v>
      </c>
      <c r="R38" s="100">
        <v>9</v>
      </c>
      <c r="S38" s="100">
        <v>11178</v>
      </c>
      <c r="T38" s="100">
        <v>6</v>
      </c>
      <c r="U38" s="100">
        <v>7452</v>
      </c>
      <c r="V38" s="100">
        <v>10</v>
      </c>
      <c r="W38" s="100">
        <v>12420</v>
      </c>
      <c r="X38" s="100">
        <v>6</v>
      </c>
      <c r="Y38" s="100">
        <v>7452</v>
      </c>
      <c r="Z38" s="100">
        <v>7</v>
      </c>
      <c r="AA38" s="100">
        <v>8694</v>
      </c>
      <c r="AB38" s="100">
        <v>51</v>
      </c>
      <c r="AC38" s="100">
        <v>63342</v>
      </c>
      <c r="AD38" s="100">
        <v>65</v>
      </c>
      <c r="AE38" s="100">
        <v>80730</v>
      </c>
      <c r="AF38" s="100">
        <v>60</v>
      </c>
      <c r="AG38" s="100">
        <v>74520</v>
      </c>
      <c r="AH38" s="100">
        <v>38</v>
      </c>
      <c r="AI38" s="100">
        <v>47196</v>
      </c>
      <c r="AJ38" s="100">
        <v>56</v>
      </c>
      <c r="AK38" s="100">
        <v>69552</v>
      </c>
      <c r="AL38" s="100">
        <v>52</v>
      </c>
      <c r="AM38" s="100">
        <v>64584</v>
      </c>
      <c r="AN38" s="100">
        <v>33</v>
      </c>
      <c r="AO38" s="100">
        <v>40986</v>
      </c>
      <c r="AP38" s="100">
        <v>36</v>
      </c>
      <c r="AQ38" s="100">
        <v>44712</v>
      </c>
      <c r="AR38" s="100">
        <v>6</v>
      </c>
      <c r="AS38" s="100">
        <v>7452</v>
      </c>
      <c r="AT38" s="100">
        <v>5</v>
      </c>
      <c r="AU38" s="100">
        <v>6210</v>
      </c>
      <c r="AV38" s="100">
        <v>4</v>
      </c>
      <c r="AW38" s="100">
        <v>4968</v>
      </c>
      <c r="AX38" s="100">
        <v>6</v>
      </c>
      <c r="AY38" s="100">
        <v>7452</v>
      </c>
      <c r="AZ38" s="100">
        <v>98</v>
      </c>
      <c r="BA38" s="100">
        <v>121716</v>
      </c>
      <c r="BB38" s="100">
        <v>68</v>
      </c>
      <c r="BC38" s="100">
        <v>84456</v>
      </c>
      <c r="BD38" s="100">
        <v>100</v>
      </c>
      <c r="BE38" s="100">
        <v>124200</v>
      </c>
      <c r="BF38" s="100">
        <v>66</v>
      </c>
      <c r="BG38" s="100">
        <v>81972</v>
      </c>
      <c r="BH38" s="100">
        <v>28</v>
      </c>
      <c r="BI38" s="100">
        <v>34776</v>
      </c>
      <c r="BJ38" s="100">
        <v>34</v>
      </c>
      <c r="BK38" s="100">
        <v>42228</v>
      </c>
      <c r="BL38" s="100">
        <v>21</v>
      </c>
      <c r="BM38" s="100">
        <v>26082</v>
      </c>
      <c r="BN38" s="100">
        <v>30</v>
      </c>
      <c r="BO38" s="100">
        <v>37260</v>
      </c>
      <c r="BP38" s="100">
        <v>11</v>
      </c>
      <c r="BQ38" s="100">
        <v>13662</v>
      </c>
      <c r="BR38" s="100">
        <v>9</v>
      </c>
      <c r="BS38" s="100">
        <v>11178</v>
      </c>
      <c r="BT38" s="100">
        <v>6</v>
      </c>
      <c r="BU38" s="100">
        <v>7452</v>
      </c>
      <c r="BV38" s="100">
        <v>9</v>
      </c>
      <c r="BW38" s="100">
        <v>11178</v>
      </c>
      <c r="BX38" s="100">
        <v>11</v>
      </c>
      <c r="BY38" s="100">
        <v>13662</v>
      </c>
      <c r="BZ38" s="100">
        <v>14</v>
      </c>
      <c r="CA38" s="100">
        <v>17388</v>
      </c>
      <c r="CB38" s="100">
        <v>12</v>
      </c>
      <c r="CC38" s="100">
        <v>14904</v>
      </c>
      <c r="CD38" s="100">
        <v>17</v>
      </c>
      <c r="CE38" s="100">
        <v>21114</v>
      </c>
      <c r="CF38" s="100">
        <v>27</v>
      </c>
      <c r="CG38" s="100">
        <v>33534</v>
      </c>
      <c r="CH38" s="100">
        <v>23</v>
      </c>
      <c r="CI38" s="100">
        <v>28566</v>
      </c>
      <c r="CJ38" s="100">
        <v>38</v>
      </c>
      <c r="CK38" s="100">
        <v>47196</v>
      </c>
      <c r="CL38" s="100">
        <v>32</v>
      </c>
      <c r="CM38" s="100">
        <v>39744</v>
      </c>
      <c r="CN38" s="100">
        <v>14</v>
      </c>
      <c r="CO38" s="100">
        <v>17388</v>
      </c>
      <c r="CP38" s="100">
        <v>14</v>
      </c>
      <c r="CQ38" s="100">
        <v>17388</v>
      </c>
      <c r="CR38" s="100">
        <v>9</v>
      </c>
      <c r="CS38" s="100">
        <v>11178</v>
      </c>
      <c r="CT38" s="100">
        <v>15</v>
      </c>
      <c r="CU38" s="100">
        <v>18630</v>
      </c>
    </row>
    <row r="39" spans="2:99">
      <c r="C39" s="99" t="s">
        <v>205</v>
      </c>
      <c r="D39" s="100">
        <v>8</v>
      </c>
      <c r="E39" s="100">
        <v>11385.6</v>
      </c>
      <c r="F39" s="100">
        <v>5</v>
      </c>
      <c r="G39" s="100">
        <v>7116</v>
      </c>
      <c r="H39" s="100">
        <v>5</v>
      </c>
      <c r="I39" s="100">
        <v>7116</v>
      </c>
      <c r="J39" s="100">
        <v>8</v>
      </c>
      <c r="K39" s="100">
        <v>11385.6</v>
      </c>
      <c r="L39" s="100">
        <v>9</v>
      </c>
      <c r="M39" s="100">
        <v>12808.800000000001</v>
      </c>
      <c r="N39" s="100">
        <v>14</v>
      </c>
      <c r="O39" s="100">
        <v>19924.8</v>
      </c>
      <c r="P39" s="100">
        <v>10</v>
      </c>
      <c r="Q39" s="100">
        <v>14232</v>
      </c>
      <c r="R39" s="100">
        <v>9</v>
      </c>
      <c r="S39" s="100">
        <v>12808.800000000001</v>
      </c>
      <c r="T39" s="100">
        <v>5</v>
      </c>
      <c r="U39" s="100">
        <v>7116</v>
      </c>
      <c r="V39" s="100">
        <v>10</v>
      </c>
      <c r="W39" s="100">
        <v>14232</v>
      </c>
      <c r="X39" s="100">
        <v>7</v>
      </c>
      <c r="Y39" s="100">
        <v>9962.4</v>
      </c>
      <c r="Z39" s="100">
        <v>6</v>
      </c>
      <c r="AA39" s="100">
        <v>8539.2000000000007</v>
      </c>
      <c r="AB39" s="100">
        <v>42</v>
      </c>
      <c r="AC39" s="100">
        <v>59774.400000000001</v>
      </c>
      <c r="AD39" s="100">
        <v>59</v>
      </c>
      <c r="AE39" s="100">
        <v>83968.8</v>
      </c>
      <c r="AF39" s="100">
        <v>55</v>
      </c>
      <c r="AG39" s="100">
        <v>78276</v>
      </c>
      <c r="AH39" s="100">
        <v>37</v>
      </c>
      <c r="AI39" s="100">
        <v>52658.400000000001</v>
      </c>
      <c r="AJ39" s="100">
        <v>50</v>
      </c>
      <c r="AK39" s="100">
        <v>71160</v>
      </c>
      <c r="AL39" s="100">
        <v>54</v>
      </c>
      <c r="AM39" s="100">
        <v>76852.800000000003</v>
      </c>
      <c r="AN39" s="100">
        <v>33</v>
      </c>
      <c r="AO39" s="100">
        <v>46965.599999999999</v>
      </c>
      <c r="AP39" s="100">
        <v>32</v>
      </c>
      <c r="AQ39" s="100">
        <v>45542.400000000001</v>
      </c>
      <c r="AR39" s="100">
        <v>6</v>
      </c>
      <c r="AS39" s="100">
        <v>8539.2000000000007</v>
      </c>
      <c r="AT39" s="100">
        <v>5</v>
      </c>
      <c r="AU39" s="100">
        <v>7116</v>
      </c>
      <c r="AV39" s="100">
        <v>4</v>
      </c>
      <c r="AW39" s="100">
        <v>5692.8</v>
      </c>
      <c r="AX39" s="100">
        <v>6</v>
      </c>
      <c r="AY39" s="100">
        <v>8539.2000000000007</v>
      </c>
      <c r="AZ39" s="100">
        <v>79</v>
      </c>
      <c r="BA39" s="100">
        <v>112432.8</v>
      </c>
      <c r="BB39" s="100">
        <v>79</v>
      </c>
      <c r="BC39" s="100">
        <v>112432.8</v>
      </c>
      <c r="BD39" s="100">
        <v>99</v>
      </c>
      <c r="BE39" s="100">
        <v>140896.80000000002</v>
      </c>
      <c r="BF39" s="100">
        <v>59</v>
      </c>
      <c r="BG39" s="100">
        <v>83968.8</v>
      </c>
      <c r="BH39" s="100">
        <v>30</v>
      </c>
      <c r="BI39" s="100">
        <v>42696</v>
      </c>
      <c r="BJ39" s="100">
        <v>29</v>
      </c>
      <c r="BK39" s="100">
        <v>41272.800000000003</v>
      </c>
      <c r="BL39" s="100">
        <v>20</v>
      </c>
      <c r="BM39" s="100">
        <v>28464</v>
      </c>
      <c r="BN39" s="100">
        <v>29</v>
      </c>
      <c r="BO39" s="100">
        <v>41272.800000000003</v>
      </c>
      <c r="BP39" s="100">
        <v>11</v>
      </c>
      <c r="BQ39" s="100">
        <v>15655.2</v>
      </c>
      <c r="BR39" s="100">
        <v>10</v>
      </c>
      <c r="BS39" s="100">
        <v>14232</v>
      </c>
      <c r="BT39" s="100">
        <v>7</v>
      </c>
      <c r="BU39" s="100">
        <v>9962.4</v>
      </c>
      <c r="BV39" s="100">
        <v>8</v>
      </c>
      <c r="BW39" s="100">
        <v>11385.6</v>
      </c>
      <c r="BX39" s="100">
        <v>10</v>
      </c>
      <c r="BY39" s="100">
        <v>14232</v>
      </c>
      <c r="BZ39" s="100">
        <v>15</v>
      </c>
      <c r="CA39" s="100">
        <v>21348</v>
      </c>
      <c r="CB39" s="100">
        <v>12</v>
      </c>
      <c r="CC39" s="100">
        <v>17078.400000000001</v>
      </c>
      <c r="CD39" s="100">
        <v>17</v>
      </c>
      <c r="CE39" s="100">
        <v>24194.400000000001</v>
      </c>
      <c r="CF39" s="100">
        <v>28</v>
      </c>
      <c r="CG39" s="100">
        <v>39849.599999999999</v>
      </c>
      <c r="CH39" s="100">
        <v>22</v>
      </c>
      <c r="CI39" s="100">
        <v>31310.400000000001</v>
      </c>
      <c r="CJ39" s="100">
        <v>36</v>
      </c>
      <c r="CK39" s="100">
        <v>51235.200000000004</v>
      </c>
      <c r="CL39" s="100">
        <v>31</v>
      </c>
      <c r="CM39" s="100">
        <v>44119.200000000004</v>
      </c>
      <c r="CN39" s="100">
        <v>15</v>
      </c>
      <c r="CO39" s="100">
        <v>21348</v>
      </c>
      <c r="CP39" s="100">
        <v>14</v>
      </c>
      <c r="CQ39" s="100">
        <v>19924.8</v>
      </c>
      <c r="CR39" s="100">
        <v>8</v>
      </c>
      <c r="CS39" s="100">
        <v>11385.6</v>
      </c>
      <c r="CT39" s="100">
        <v>16</v>
      </c>
      <c r="CU39" s="100">
        <v>22771.200000000001</v>
      </c>
    </row>
    <row r="40" spans="2:99">
      <c r="C40" s="99" t="s">
        <v>206</v>
      </c>
      <c r="D40" s="100">
        <v>8</v>
      </c>
      <c r="E40" s="100">
        <v>5798.4</v>
      </c>
      <c r="F40" s="100">
        <v>6</v>
      </c>
      <c r="G40" s="100">
        <v>4348.7999999999993</v>
      </c>
      <c r="H40" s="100">
        <v>5</v>
      </c>
      <c r="I40" s="100">
        <v>3624</v>
      </c>
      <c r="J40" s="100">
        <v>7</v>
      </c>
      <c r="K40" s="100">
        <v>5073.5999999999995</v>
      </c>
      <c r="L40" s="100">
        <v>9</v>
      </c>
      <c r="M40" s="100">
        <v>6523.2</v>
      </c>
      <c r="N40" s="100">
        <v>14</v>
      </c>
      <c r="O40" s="100">
        <v>10147.199999999999</v>
      </c>
      <c r="P40" s="100">
        <v>12</v>
      </c>
      <c r="Q40" s="100">
        <v>8697.5999999999985</v>
      </c>
      <c r="R40" s="100">
        <v>10</v>
      </c>
      <c r="S40" s="100">
        <v>7248</v>
      </c>
      <c r="T40" s="100">
        <v>5</v>
      </c>
      <c r="U40" s="100">
        <v>3624</v>
      </c>
      <c r="V40" s="100">
        <v>10</v>
      </c>
      <c r="W40" s="100">
        <v>7248</v>
      </c>
      <c r="X40" s="100">
        <v>7</v>
      </c>
      <c r="Y40" s="100">
        <v>5073.5999999999995</v>
      </c>
      <c r="Z40" s="100">
        <v>6</v>
      </c>
      <c r="AA40" s="100">
        <v>4348.7999999999993</v>
      </c>
      <c r="AB40" s="100">
        <v>54</v>
      </c>
      <c r="AC40" s="100">
        <v>39139.199999999997</v>
      </c>
      <c r="AD40" s="100">
        <v>78</v>
      </c>
      <c r="AE40" s="100">
        <v>56534.399999999994</v>
      </c>
      <c r="AF40" s="100">
        <v>65</v>
      </c>
      <c r="AG40" s="100">
        <v>47112</v>
      </c>
      <c r="AH40" s="100">
        <v>43</v>
      </c>
      <c r="AI40" s="100">
        <v>31166.399999999998</v>
      </c>
      <c r="AJ40" s="100">
        <v>62</v>
      </c>
      <c r="AK40" s="100">
        <v>44937.599999999999</v>
      </c>
      <c r="AL40" s="100">
        <v>57</v>
      </c>
      <c r="AM40" s="100">
        <v>41313.599999999999</v>
      </c>
      <c r="AN40" s="100">
        <v>43</v>
      </c>
      <c r="AO40" s="100">
        <v>31166.399999999998</v>
      </c>
      <c r="AP40" s="100">
        <v>38</v>
      </c>
      <c r="AQ40" s="100">
        <v>27542.399999999998</v>
      </c>
      <c r="AR40" s="100">
        <v>7</v>
      </c>
      <c r="AS40" s="100">
        <v>5073.5999999999995</v>
      </c>
      <c r="AT40" s="100">
        <v>5</v>
      </c>
      <c r="AU40" s="100">
        <v>3624</v>
      </c>
      <c r="AV40" s="100">
        <v>4</v>
      </c>
      <c r="AW40" s="100">
        <v>2899.2</v>
      </c>
      <c r="AX40" s="100">
        <v>6</v>
      </c>
      <c r="AY40" s="100">
        <v>4348.7999999999993</v>
      </c>
      <c r="AZ40" s="100">
        <v>96</v>
      </c>
      <c r="BA40" s="100">
        <v>69580.799999999988</v>
      </c>
      <c r="BB40" s="100">
        <v>82</v>
      </c>
      <c r="BC40" s="100">
        <v>59433.599999999999</v>
      </c>
      <c r="BD40" s="100">
        <v>119</v>
      </c>
      <c r="BE40" s="100">
        <v>86251.199999999997</v>
      </c>
      <c r="BF40" s="100">
        <v>64</v>
      </c>
      <c r="BG40" s="100">
        <v>46387.199999999997</v>
      </c>
      <c r="BH40" s="100">
        <v>33</v>
      </c>
      <c r="BI40" s="100">
        <v>23918.399999999998</v>
      </c>
      <c r="BJ40" s="100">
        <v>36</v>
      </c>
      <c r="BK40" s="100">
        <v>26092.799999999999</v>
      </c>
      <c r="BL40" s="100">
        <v>19</v>
      </c>
      <c r="BM40" s="100">
        <v>13771.199999999999</v>
      </c>
      <c r="BN40" s="100">
        <v>27</v>
      </c>
      <c r="BO40" s="100">
        <v>19569.599999999999</v>
      </c>
      <c r="BP40" s="100">
        <v>11</v>
      </c>
      <c r="BQ40" s="100">
        <v>7972.7999999999993</v>
      </c>
      <c r="BR40" s="100">
        <v>10</v>
      </c>
      <c r="BS40" s="100">
        <v>7248</v>
      </c>
      <c r="BT40" s="100">
        <v>7</v>
      </c>
      <c r="BU40" s="100">
        <v>5073.5999999999995</v>
      </c>
      <c r="BV40" s="100">
        <v>8</v>
      </c>
      <c r="BW40" s="100">
        <v>5798.4</v>
      </c>
      <c r="BX40" s="100">
        <v>12</v>
      </c>
      <c r="BY40" s="100">
        <v>8697.5999999999985</v>
      </c>
      <c r="BZ40" s="100">
        <v>15</v>
      </c>
      <c r="CA40" s="100">
        <v>10872</v>
      </c>
      <c r="CB40" s="100">
        <v>13</v>
      </c>
      <c r="CC40" s="100">
        <v>9422.4</v>
      </c>
      <c r="CD40" s="100">
        <v>17</v>
      </c>
      <c r="CE40" s="100">
        <v>12321.599999999999</v>
      </c>
      <c r="CF40" s="100">
        <v>27</v>
      </c>
      <c r="CG40" s="100">
        <v>19569.599999999999</v>
      </c>
      <c r="CH40" s="100">
        <v>23</v>
      </c>
      <c r="CI40" s="100">
        <v>16670.399999999998</v>
      </c>
      <c r="CJ40" s="100">
        <v>40</v>
      </c>
      <c r="CK40" s="100">
        <v>28992</v>
      </c>
      <c r="CL40" s="100">
        <v>31</v>
      </c>
      <c r="CM40" s="100">
        <v>22468.799999999999</v>
      </c>
      <c r="CN40" s="100">
        <v>17</v>
      </c>
      <c r="CO40" s="100">
        <v>12321.599999999999</v>
      </c>
      <c r="CP40" s="100">
        <v>15</v>
      </c>
      <c r="CQ40" s="100">
        <v>10872</v>
      </c>
      <c r="CR40" s="100">
        <v>10</v>
      </c>
      <c r="CS40" s="100">
        <v>7248</v>
      </c>
      <c r="CT40" s="100">
        <v>15</v>
      </c>
      <c r="CU40" s="100">
        <v>10872</v>
      </c>
    </row>
    <row r="41" spans="2:99">
      <c r="C41" s="99" t="s">
        <v>207</v>
      </c>
      <c r="D41" s="100">
        <v>8</v>
      </c>
      <c r="E41" s="100">
        <v>5280</v>
      </c>
      <c r="F41" s="100">
        <v>5</v>
      </c>
      <c r="G41" s="100">
        <v>3300</v>
      </c>
      <c r="H41" s="100">
        <v>5</v>
      </c>
      <c r="I41" s="100">
        <v>3300</v>
      </c>
      <c r="J41" s="100">
        <v>8</v>
      </c>
      <c r="K41" s="100">
        <v>5280</v>
      </c>
      <c r="L41" s="100">
        <v>9</v>
      </c>
      <c r="M41" s="100">
        <v>5940</v>
      </c>
      <c r="N41" s="100">
        <v>15</v>
      </c>
      <c r="O41" s="100">
        <v>9900</v>
      </c>
      <c r="P41" s="100">
        <v>11</v>
      </c>
      <c r="Q41" s="100">
        <v>7260</v>
      </c>
      <c r="R41" s="100">
        <v>10</v>
      </c>
      <c r="S41" s="100">
        <v>6600</v>
      </c>
      <c r="T41" s="100">
        <v>6</v>
      </c>
      <c r="U41" s="100">
        <v>3960</v>
      </c>
      <c r="V41" s="100">
        <v>10</v>
      </c>
      <c r="W41" s="100">
        <v>6600</v>
      </c>
      <c r="X41" s="100">
        <v>7</v>
      </c>
      <c r="Y41" s="100">
        <v>4620</v>
      </c>
      <c r="Z41" s="100">
        <v>6</v>
      </c>
      <c r="AA41" s="100">
        <v>3960</v>
      </c>
      <c r="AB41" s="100">
        <v>54</v>
      </c>
      <c r="AC41" s="100">
        <v>35640</v>
      </c>
      <c r="AD41" s="100">
        <v>65</v>
      </c>
      <c r="AE41" s="100">
        <v>42900</v>
      </c>
      <c r="AF41" s="100">
        <v>64</v>
      </c>
      <c r="AG41" s="100">
        <v>42240</v>
      </c>
      <c r="AH41" s="100">
        <v>43</v>
      </c>
      <c r="AI41" s="100">
        <v>28380</v>
      </c>
      <c r="AJ41" s="100">
        <v>64</v>
      </c>
      <c r="AK41" s="100">
        <v>42240</v>
      </c>
      <c r="AL41" s="100">
        <v>61</v>
      </c>
      <c r="AM41" s="100">
        <v>40260</v>
      </c>
      <c r="AN41" s="100">
        <v>38</v>
      </c>
      <c r="AO41" s="100">
        <v>25080</v>
      </c>
      <c r="AP41" s="100">
        <v>42</v>
      </c>
      <c r="AQ41" s="100">
        <v>27720</v>
      </c>
      <c r="AR41" s="100">
        <v>7</v>
      </c>
      <c r="AS41" s="100">
        <v>4620</v>
      </c>
      <c r="AT41" s="100">
        <v>6</v>
      </c>
      <c r="AU41" s="100">
        <v>3960</v>
      </c>
      <c r="AV41" s="100">
        <v>4</v>
      </c>
      <c r="AW41" s="100">
        <v>2640</v>
      </c>
      <c r="AX41" s="100">
        <v>5</v>
      </c>
      <c r="AY41" s="100">
        <v>3300</v>
      </c>
      <c r="AZ41" s="100">
        <v>113</v>
      </c>
      <c r="BA41" s="100">
        <v>74580</v>
      </c>
      <c r="BB41" s="100">
        <v>82</v>
      </c>
      <c r="BC41" s="100">
        <v>54120</v>
      </c>
      <c r="BD41" s="100">
        <v>111</v>
      </c>
      <c r="BE41" s="100">
        <v>73260</v>
      </c>
      <c r="BF41" s="100">
        <v>69</v>
      </c>
      <c r="BG41" s="100">
        <v>45540</v>
      </c>
      <c r="BH41" s="100">
        <v>32</v>
      </c>
      <c r="BI41" s="100">
        <v>21120</v>
      </c>
      <c r="BJ41" s="100">
        <v>34</v>
      </c>
      <c r="BK41" s="100">
        <v>22440</v>
      </c>
      <c r="BL41" s="100">
        <v>22</v>
      </c>
      <c r="BM41" s="100">
        <v>14520</v>
      </c>
      <c r="BN41" s="100">
        <v>30</v>
      </c>
      <c r="BO41" s="100">
        <v>19800</v>
      </c>
      <c r="BP41" s="100">
        <v>12</v>
      </c>
      <c r="BQ41" s="100">
        <v>7920</v>
      </c>
      <c r="BR41" s="100">
        <v>11</v>
      </c>
      <c r="BS41" s="100">
        <v>7260</v>
      </c>
      <c r="BT41" s="100">
        <v>7</v>
      </c>
      <c r="BU41" s="100">
        <v>4620</v>
      </c>
      <c r="BV41" s="100">
        <v>9</v>
      </c>
      <c r="BW41" s="100">
        <v>5940</v>
      </c>
      <c r="BX41" s="100">
        <v>11</v>
      </c>
      <c r="BY41" s="100">
        <v>7260</v>
      </c>
      <c r="BZ41" s="100">
        <v>16</v>
      </c>
      <c r="CA41" s="100">
        <v>10560</v>
      </c>
      <c r="CB41" s="100">
        <v>13</v>
      </c>
      <c r="CC41" s="100">
        <v>8580</v>
      </c>
      <c r="CD41" s="100">
        <v>18</v>
      </c>
      <c r="CE41" s="100">
        <v>11880</v>
      </c>
      <c r="CF41" s="100">
        <v>33</v>
      </c>
      <c r="CG41" s="100">
        <v>21780</v>
      </c>
      <c r="CH41" s="100">
        <v>24</v>
      </c>
      <c r="CI41" s="100">
        <v>15840</v>
      </c>
      <c r="CJ41" s="100">
        <v>47</v>
      </c>
      <c r="CK41" s="100">
        <v>31020</v>
      </c>
      <c r="CL41" s="100">
        <v>30</v>
      </c>
      <c r="CM41" s="100">
        <v>19800</v>
      </c>
      <c r="CN41" s="100">
        <v>15</v>
      </c>
      <c r="CO41" s="100">
        <v>9900</v>
      </c>
      <c r="CP41" s="100">
        <v>15</v>
      </c>
      <c r="CQ41" s="100">
        <v>9900</v>
      </c>
      <c r="CR41" s="100">
        <v>9</v>
      </c>
      <c r="CS41" s="100">
        <v>5940</v>
      </c>
      <c r="CT41" s="100">
        <v>18</v>
      </c>
      <c r="CU41" s="100">
        <v>11880</v>
      </c>
    </row>
    <row r="42" spans="2:99">
      <c r="C42" s="99" t="s">
        <v>208</v>
      </c>
      <c r="D42" s="100">
        <v>9</v>
      </c>
      <c r="E42" s="100">
        <v>7614</v>
      </c>
      <c r="F42" s="100">
        <v>5</v>
      </c>
      <c r="G42" s="100">
        <v>4230</v>
      </c>
      <c r="H42" s="100">
        <v>5</v>
      </c>
      <c r="I42" s="100">
        <v>4230</v>
      </c>
      <c r="J42" s="100">
        <v>8</v>
      </c>
      <c r="K42" s="100">
        <v>6768</v>
      </c>
      <c r="L42" s="100">
        <v>8</v>
      </c>
      <c r="M42" s="100">
        <v>6768</v>
      </c>
      <c r="N42" s="100">
        <v>13</v>
      </c>
      <c r="O42" s="100">
        <v>10998</v>
      </c>
      <c r="P42" s="100">
        <v>11</v>
      </c>
      <c r="Q42" s="100">
        <v>9306</v>
      </c>
      <c r="R42" s="100">
        <v>10</v>
      </c>
      <c r="S42" s="100">
        <v>8460</v>
      </c>
      <c r="T42" s="100">
        <v>5</v>
      </c>
      <c r="U42" s="100">
        <v>4230</v>
      </c>
      <c r="V42" s="100">
        <v>11</v>
      </c>
      <c r="W42" s="100">
        <v>9306</v>
      </c>
      <c r="X42" s="100">
        <v>7</v>
      </c>
      <c r="Y42" s="100">
        <v>5922</v>
      </c>
      <c r="Z42" s="100">
        <v>7</v>
      </c>
      <c r="AA42" s="100">
        <v>5922</v>
      </c>
      <c r="AB42" s="100">
        <v>48</v>
      </c>
      <c r="AC42" s="100">
        <v>40608</v>
      </c>
      <c r="AD42" s="100">
        <v>72</v>
      </c>
      <c r="AE42" s="100">
        <v>60912</v>
      </c>
      <c r="AF42" s="100">
        <v>59</v>
      </c>
      <c r="AG42" s="100">
        <v>49914</v>
      </c>
      <c r="AH42" s="100">
        <v>45</v>
      </c>
      <c r="AI42" s="100">
        <v>38070</v>
      </c>
      <c r="AJ42" s="100">
        <v>57</v>
      </c>
      <c r="AK42" s="100">
        <v>48222</v>
      </c>
      <c r="AL42" s="100">
        <v>58</v>
      </c>
      <c r="AM42" s="100">
        <v>49068</v>
      </c>
      <c r="AN42" s="100">
        <v>38</v>
      </c>
      <c r="AO42" s="100">
        <v>32148</v>
      </c>
      <c r="AP42" s="100">
        <v>41</v>
      </c>
      <c r="AQ42" s="100">
        <v>34686</v>
      </c>
      <c r="AR42" s="100">
        <v>6</v>
      </c>
      <c r="AS42" s="100">
        <v>5076</v>
      </c>
      <c r="AT42" s="100">
        <v>5</v>
      </c>
      <c r="AU42" s="100">
        <v>4230</v>
      </c>
      <c r="AV42" s="100">
        <v>4</v>
      </c>
      <c r="AW42" s="100">
        <v>3384</v>
      </c>
      <c r="AX42" s="100">
        <v>5</v>
      </c>
      <c r="AY42" s="100">
        <v>4230</v>
      </c>
      <c r="AZ42" s="100">
        <v>94</v>
      </c>
      <c r="BA42" s="100">
        <v>79524</v>
      </c>
      <c r="BB42" s="100">
        <v>88</v>
      </c>
      <c r="BC42" s="100">
        <v>74448</v>
      </c>
      <c r="BD42" s="100">
        <v>125</v>
      </c>
      <c r="BE42" s="100">
        <v>105750</v>
      </c>
      <c r="BF42" s="100">
        <v>67</v>
      </c>
      <c r="BG42" s="100">
        <v>56682</v>
      </c>
      <c r="BH42" s="100">
        <v>28</v>
      </c>
      <c r="BI42" s="100">
        <v>23688</v>
      </c>
      <c r="BJ42" s="100">
        <v>32</v>
      </c>
      <c r="BK42" s="100">
        <v>27072</v>
      </c>
      <c r="BL42" s="100">
        <v>22</v>
      </c>
      <c r="BM42" s="100">
        <v>18612</v>
      </c>
      <c r="BN42" s="100">
        <v>29</v>
      </c>
      <c r="BO42" s="100">
        <v>24534</v>
      </c>
      <c r="BP42" s="100">
        <v>11</v>
      </c>
      <c r="BQ42" s="100">
        <v>9306</v>
      </c>
      <c r="BR42" s="100">
        <v>10</v>
      </c>
      <c r="BS42" s="100">
        <v>8460</v>
      </c>
      <c r="BT42" s="100">
        <v>7</v>
      </c>
      <c r="BU42" s="100">
        <v>5922</v>
      </c>
      <c r="BV42" s="100">
        <v>8</v>
      </c>
      <c r="BW42" s="100">
        <v>6768</v>
      </c>
      <c r="BX42" s="100">
        <v>10</v>
      </c>
      <c r="BY42" s="100">
        <v>8460</v>
      </c>
      <c r="BZ42" s="100">
        <v>15</v>
      </c>
      <c r="CA42" s="100">
        <v>12690</v>
      </c>
      <c r="CB42" s="100">
        <v>12</v>
      </c>
      <c r="CC42" s="100">
        <v>10152</v>
      </c>
      <c r="CD42" s="100">
        <v>17</v>
      </c>
      <c r="CE42" s="100">
        <v>14382</v>
      </c>
      <c r="CF42" s="100">
        <v>27</v>
      </c>
      <c r="CG42" s="100">
        <v>22842</v>
      </c>
      <c r="CH42" s="100">
        <v>21</v>
      </c>
      <c r="CI42" s="100">
        <v>17766</v>
      </c>
      <c r="CJ42" s="100">
        <v>40</v>
      </c>
      <c r="CK42" s="100">
        <v>33840</v>
      </c>
      <c r="CL42" s="100">
        <v>33</v>
      </c>
      <c r="CM42" s="100">
        <v>27918</v>
      </c>
      <c r="CN42" s="100">
        <v>15</v>
      </c>
      <c r="CO42" s="100">
        <v>12690</v>
      </c>
      <c r="CP42" s="100">
        <v>13</v>
      </c>
      <c r="CQ42" s="100">
        <v>10998</v>
      </c>
      <c r="CR42" s="100">
        <v>10</v>
      </c>
      <c r="CS42" s="100">
        <v>8460</v>
      </c>
      <c r="CT42" s="100">
        <v>17</v>
      </c>
      <c r="CU42" s="100">
        <v>14382</v>
      </c>
    </row>
    <row r="43" spans="2:99">
      <c r="C43" s="99" t="s">
        <v>209</v>
      </c>
      <c r="D43" s="100">
        <v>8</v>
      </c>
      <c r="E43" s="100">
        <v>8179.2</v>
      </c>
      <c r="F43" s="100">
        <v>5</v>
      </c>
      <c r="G43" s="100">
        <v>5112</v>
      </c>
      <c r="H43" s="100">
        <v>6</v>
      </c>
      <c r="I43" s="100">
        <v>6134.4</v>
      </c>
      <c r="J43" s="100">
        <v>7</v>
      </c>
      <c r="K43" s="100">
        <v>7156.8</v>
      </c>
      <c r="L43" s="100">
        <v>10</v>
      </c>
      <c r="M43" s="100">
        <v>10224</v>
      </c>
      <c r="N43" s="100">
        <v>14</v>
      </c>
      <c r="O43" s="100">
        <v>14313.6</v>
      </c>
      <c r="P43" s="100">
        <v>11</v>
      </c>
      <c r="Q43" s="100">
        <v>11246.4</v>
      </c>
      <c r="R43" s="100">
        <v>9</v>
      </c>
      <c r="S43" s="100">
        <v>9201.6</v>
      </c>
      <c r="T43" s="100">
        <v>5</v>
      </c>
      <c r="U43" s="100">
        <v>5112</v>
      </c>
      <c r="V43" s="100">
        <v>10</v>
      </c>
      <c r="W43" s="100">
        <v>10224</v>
      </c>
      <c r="X43" s="100">
        <v>6</v>
      </c>
      <c r="Y43" s="100">
        <v>6134.4</v>
      </c>
      <c r="Z43" s="100">
        <v>7</v>
      </c>
      <c r="AA43" s="100">
        <v>7156.8</v>
      </c>
      <c r="AB43" s="100">
        <v>49</v>
      </c>
      <c r="AC43" s="100">
        <v>50097.599999999999</v>
      </c>
      <c r="AD43" s="100">
        <v>68</v>
      </c>
      <c r="AE43" s="100">
        <v>69523.199999999997</v>
      </c>
      <c r="AF43" s="100">
        <v>62</v>
      </c>
      <c r="AG43" s="100">
        <v>63388.799999999996</v>
      </c>
      <c r="AH43" s="100">
        <v>39</v>
      </c>
      <c r="AI43" s="100">
        <v>39873.599999999999</v>
      </c>
      <c r="AJ43" s="100">
        <v>55</v>
      </c>
      <c r="AK43" s="100">
        <v>56232</v>
      </c>
      <c r="AL43" s="100">
        <v>53</v>
      </c>
      <c r="AM43" s="100">
        <v>54187.199999999997</v>
      </c>
      <c r="AN43" s="100">
        <v>36</v>
      </c>
      <c r="AO43" s="100">
        <v>36806.400000000001</v>
      </c>
      <c r="AP43" s="100">
        <v>38</v>
      </c>
      <c r="AQ43" s="100">
        <v>38851.199999999997</v>
      </c>
      <c r="AR43" s="100">
        <v>7</v>
      </c>
      <c r="AS43" s="100">
        <v>7156.8</v>
      </c>
      <c r="AT43" s="100">
        <v>5</v>
      </c>
      <c r="AU43" s="100">
        <v>5112</v>
      </c>
      <c r="AV43" s="100">
        <v>4</v>
      </c>
      <c r="AW43" s="100">
        <v>4089.6</v>
      </c>
      <c r="AX43" s="100">
        <v>5</v>
      </c>
      <c r="AY43" s="100">
        <v>5112</v>
      </c>
      <c r="AZ43" s="100">
        <v>93</v>
      </c>
      <c r="BA43" s="100">
        <v>95083.199999999997</v>
      </c>
      <c r="BB43" s="100">
        <v>73</v>
      </c>
      <c r="BC43" s="100">
        <v>74635.199999999997</v>
      </c>
      <c r="BD43" s="100">
        <v>119</v>
      </c>
      <c r="BE43" s="100">
        <v>121665.59999999999</v>
      </c>
      <c r="BF43" s="100">
        <v>62</v>
      </c>
      <c r="BG43" s="100">
        <v>63388.799999999996</v>
      </c>
      <c r="BH43" s="100">
        <v>31</v>
      </c>
      <c r="BI43" s="100">
        <v>31694.399999999998</v>
      </c>
      <c r="BJ43" s="100">
        <v>29</v>
      </c>
      <c r="BK43" s="100">
        <v>29649.599999999999</v>
      </c>
      <c r="BL43" s="100">
        <v>20</v>
      </c>
      <c r="BM43" s="100">
        <v>20448</v>
      </c>
      <c r="BN43" s="100">
        <v>28</v>
      </c>
      <c r="BO43" s="100">
        <v>28627.200000000001</v>
      </c>
      <c r="BP43" s="100">
        <v>12</v>
      </c>
      <c r="BQ43" s="100">
        <v>12268.8</v>
      </c>
      <c r="BR43" s="100">
        <v>9</v>
      </c>
      <c r="BS43" s="100">
        <v>9201.6</v>
      </c>
      <c r="BT43" s="100">
        <v>7</v>
      </c>
      <c r="BU43" s="100">
        <v>7156.8</v>
      </c>
      <c r="BV43" s="100">
        <v>8</v>
      </c>
      <c r="BW43" s="100">
        <v>8179.2</v>
      </c>
      <c r="BX43" s="100">
        <v>12</v>
      </c>
      <c r="BY43" s="100">
        <v>12268.8</v>
      </c>
      <c r="BZ43" s="100">
        <v>14</v>
      </c>
      <c r="CA43" s="100">
        <v>14313.6</v>
      </c>
      <c r="CB43" s="100">
        <v>12</v>
      </c>
      <c r="CC43" s="100">
        <v>12268.8</v>
      </c>
      <c r="CD43" s="100">
        <v>16</v>
      </c>
      <c r="CE43" s="100">
        <v>16358.4</v>
      </c>
      <c r="CF43" s="100">
        <v>29</v>
      </c>
      <c r="CG43" s="100">
        <v>29649.599999999999</v>
      </c>
      <c r="CH43" s="100">
        <v>24</v>
      </c>
      <c r="CI43" s="100">
        <v>24537.599999999999</v>
      </c>
      <c r="CJ43" s="100">
        <v>40</v>
      </c>
      <c r="CK43" s="100">
        <v>40896</v>
      </c>
      <c r="CL43" s="100">
        <v>32</v>
      </c>
      <c r="CM43" s="100">
        <v>32716.799999999999</v>
      </c>
      <c r="CN43" s="100">
        <v>15</v>
      </c>
      <c r="CO43" s="100">
        <v>15336</v>
      </c>
      <c r="CP43" s="100">
        <v>12</v>
      </c>
      <c r="CQ43" s="100">
        <v>12268.8</v>
      </c>
      <c r="CR43" s="100">
        <v>9</v>
      </c>
      <c r="CS43" s="100">
        <v>9201.6</v>
      </c>
      <c r="CT43" s="100">
        <v>18</v>
      </c>
      <c r="CU43" s="100">
        <v>18403.2</v>
      </c>
    </row>
    <row r="44" spans="2:99">
      <c r="C44" s="99" t="s">
        <v>210</v>
      </c>
      <c r="D44" s="100">
        <v>8</v>
      </c>
      <c r="E44" s="100">
        <v>8179.2</v>
      </c>
      <c r="F44" s="100">
        <v>5</v>
      </c>
      <c r="G44" s="100">
        <v>5112</v>
      </c>
      <c r="H44" s="100">
        <v>5</v>
      </c>
      <c r="I44" s="100">
        <v>5112</v>
      </c>
      <c r="J44" s="100">
        <v>8</v>
      </c>
      <c r="K44" s="100">
        <v>8179.2</v>
      </c>
      <c r="L44" s="100">
        <v>9</v>
      </c>
      <c r="M44" s="100">
        <v>9201.6</v>
      </c>
      <c r="N44" s="100">
        <v>13</v>
      </c>
      <c r="O44" s="100">
        <v>13291.199999999999</v>
      </c>
      <c r="P44" s="100">
        <v>12</v>
      </c>
      <c r="Q44" s="100">
        <v>12268.8</v>
      </c>
      <c r="R44" s="100">
        <v>9</v>
      </c>
      <c r="S44" s="100">
        <v>9201.6</v>
      </c>
      <c r="T44" s="100">
        <v>6</v>
      </c>
      <c r="U44" s="100">
        <v>6134.4</v>
      </c>
      <c r="V44" s="100">
        <v>9</v>
      </c>
      <c r="W44" s="100">
        <v>9201.6</v>
      </c>
      <c r="X44" s="100">
        <v>6</v>
      </c>
      <c r="Y44" s="100">
        <v>6134.4</v>
      </c>
      <c r="Z44" s="100">
        <v>6</v>
      </c>
      <c r="AA44" s="100">
        <v>6134.4</v>
      </c>
      <c r="AB44" s="100">
        <v>45</v>
      </c>
      <c r="AC44" s="100">
        <v>46008</v>
      </c>
      <c r="AD44" s="100">
        <v>66</v>
      </c>
      <c r="AE44" s="100">
        <v>67478.399999999994</v>
      </c>
      <c r="AF44" s="100">
        <v>59</v>
      </c>
      <c r="AG44" s="100">
        <v>60321.599999999999</v>
      </c>
      <c r="AH44" s="100">
        <v>46</v>
      </c>
      <c r="AI44" s="100">
        <v>47030.400000000001</v>
      </c>
      <c r="AJ44" s="100">
        <v>63</v>
      </c>
      <c r="AK44" s="100">
        <v>64411.199999999997</v>
      </c>
      <c r="AL44" s="100">
        <v>61</v>
      </c>
      <c r="AM44" s="100">
        <v>62366.400000000001</v>
      </c>
      <c r="AN44" s="100">
        <v>41</v>
      </c>
      <c r="AO44" s="100">
        <v>41918.400000000001</v>
      </c>
      <c r="AP44" s="100">
        <v>34</v>
      </c>
      <c r="AQ44" s="100">
        <v>34761.599999999999</v>
      </c>
      <c r="AR44" s="100">
        <v>6</v>
      </c>
      <c r="AS44" s="100">
        <v>6134.4</v>
      </c>
      <c r="AT44" s="100">
        <v>5</v>
      </c>
      <c r="AU44" s="100">
        <v>5112</v>
      </c>
      <c r="AV44" s="100">
        <v>4</v>
      </c>
      <c r="AW44" s="100">
        <v>4089.6</v>
      </c>
      <c r="AX44" s="100">
        <v>5</v>
      </c>
      <c r="AY44" s="100">
        <v>5112</v>
      </c>
      <c r="AZ44" s="100">
        <v>87</v>
      </c>
      <c r="BA44" s="100">
        <v>88948.800000000003</v>
      </c>
      <c r="BB44" s="100">
        <v>74</v>
      </c>
      <c r="BC44" s="100">
        <v>75657.599999999991</v>
      </c>
      <c r="BD44" s="100">
        <v>112</v>
      </c>
      <c r="BE44" s="100">
        <v>114508.8</v>
      </c>
      <c r="BF44" s="100">
        <v>68</v>
      </c>
      <c r="BG44" s="100">
        <v>69523.199999999997</v>
      </c>
      <c r="BH44" s="100">
        <v>32</v>
      </c>
      <c r="BI44" s="100">
        <v>32716.799999999999</v>
      </c>
      <c r="BJ44" s="100">
        <v>33</v>
      </c>
      <c r="BK44" s="100">
        <v>33739.199999999997</v>
      </c>
      <c r="BL44" s="100">
        <v>20</v>
      </c>
      <c r="BM44" s="100">
        <v>20448</v>
      </c>
      <c r="BN44" s="100">
        <v>29</v>
      </c>
      <c r="BO44" s="100">
        <v>29649.599999999999</v>
      </c>
      <c r="BP44" s="100">
        <v>12</v>
      </c>
      <c r="BQ44" s="100">
        <v>12268.8</v>
      </c>
      <c r="BR44" s="100">
        <v>9</v>
      </c>
      <c r="BS44" s="100">
        <v>9201.6</v>
      </c>
      <c r="BT44" s="100">
        <v>7</v>
      </c>
      <c r="BU44" s="100">
        <v>7156.8</v>
      </c>
      <c r="BV44" s="100">
        <v>8</v>
      </c>
      <c r="BW44" s="100">
        <v>8179.2</v>
      </c>
      <c r="BX44" s="100">
        <v>11</v>
      </c>
      <c r="BY44" s="100">
        <v>11246.4</v>
      </c>
      <c r="BZ44" s="100">
        <v>15</v>
      </c>
      <c r="CA44" s="100">
        <v>15336</v>
      </c>
      <c r="CB44" s="100">
        <v>13</v>
      </c>
      <c r="CC44" s="100">
        <v>13291.199999999999</v>
      </c>
      <c r="CD44" s="100">
        <v>16</v>
      </c>
      <c r="CE44" s="100">
        <v>16358.4</v>
      </c>
      <c r="CF44" s="100">
        <v>30</v>
      </c>
      <c r="CG44" s="100">
        <v>30672</v>
      </c>
      <c r="CH44" s="100">
        <v>21</v>
      </c>
      <c r="CI44" s="100">
        <v>21470.399999999998</v>
      </c>
      <c r="CJ44" s="100">
        <v>38</v>
      </c>
      <c r="CK44" s="100">
        <v>38851.199999999997</v>
      </c>
      <c r="CL44" s="100">
        <v>29</v>
      </c>
      <c r="CM44" s="100">
        <v>29649.599999999999</v>
      </c>
      <c r="CN44" s="100">
        <v>15</v>
      </c>
      <c r="CO44" s="100">
        <v>15336</v>
      </c>
      <c r="CP44" s="100">
        <v>13</v>
      </c>
      <c r="CQ44" s="100">
        <v>13291.199999999999</v>
      </c>
      <c r="CR44" s="100">
        <v>9</v>
      </c>
      <c r="CS44" s="100">
        <v>9201.6</v>
      </c>
      <c r="CT44" s="100">
        <v>16</v>
      </c>
      <c r="CU44" s="100">
        <v>16358.4</v>
      </c>
    </row>
    <row r="45" spans="2:99">
      <c r="C45" s="99" t="s">
        <v>211</v>
      </c>
      <c r="D45" s="100">
        <v>7</v>
      </c>
      <c r="E45" s="100">
        <v>8744.4</v>
      </c>
      <c r="F45" s="100">
        <v>5</v>
      </c>
      <c r="G45" s="100">
        <v>6246</v>
      </c>
      <c r="H45" s="100">
        <v>5</v>
      </c>
      <c r="I45" s="100">
        <v>6246</v>
      </c>
      <c r="J45" s="100">
        <v>8</v>
      </c>
      <c r="K45" s="100">
        <v>9993.6</v>
      </c>
      <c r="L45" s="100">
        <v>9</v>
      </c>
      <c r="M45" s="100">
        <v>11242.800000000001</v>
      </c>
      <c r="N45" s="100">
        <v>14</v>
      </c>
      <c r="O45" s="100">
        <v>17488.8</v>
      </c>
      <c r="P45" s="100">
        <v>11</v>
      </c>
      <c r="Q45" s="100">
        <v>13741.2</v>
      </c>
      <c r="R45" s="100">
        <v>9</v>
      </c>
      <c r="S45" s="100">
        <v>11242.800000000001</v>
      </c>
      <c r="T45" s="100">
        <v>6</v>
      </c>
      <c r="U45" s="100">
        <v>7495.2000000000007</v>
      </c>
      <c r="V45" s="100">
        <v>11</v>
      </c>
      <c r="W45" s="100">
        <v>13741.2</v>
      </c>
      <c r="X45" s="100">
        <v>6</v>
      </c>
      <c r="Y45" s="100">
        <v>7495.2000000000007</v>
      </c>
      <c r="Z45" s="100">
        <v>6</v>
      </c>
      <c r="AA45" s="100">
        <v>7495.2000000000007</v>
      </c>
      <c r="AB45" s="100">
        <v>45</v>
      </c>
      <c r="AC45" s="100">
        <v>56214</v>
      </c>
      <c r="AD45" s="100">
        <v>69</v>
      </c>
      <c r="AE45" s="100">
        <v>86194.8</v>
      </c>
      <c r="AF45" s="100">
        <v>57</v>
      </c>
      <c r="AG45" s="100">
        <v>71204.400000000009</v>
      </c>
      <c r="AH45" s="100">
        <v>44</v>
      </c>
      <c r="AI45" s="100">
        <v>54964.800000000003</v>
      </c>
      <c r="AJ45" s="100">
        <v>55</v>
      </c>
      <c r="AK45" s="100">
        <v>68706</v>
      </c>
      <c r="AL45" s="100">
        <v>60</v>
      </c>
      <c r="AM45" s="100">
        <v>74952</v>
      </c>
      <c r="AN45" s="100">
        <v>39</v>
      </c>
      <c r="AO45" s="100">
        <v>48718.8</v>
      </c>
      <c r="AP45" s="100">
        <v>39</v>
      </c>
      <c r="AQ45" s="100">
        <v>48718.8</v>
      </c>
      <c r="AR45" s="100">
        <v>7</v>
      </c>
      <c r="AS45" s="100">
        <v>8744.4</v>
      </c>
      <c r="AT45" s="100">
        <v>6</v>
      </c>
      <c r="AU45" s="100">
        <v>7495.2000000000007</v>
      </c>
      <c r="AV45" s="100">
        <v>4</v>
      </c>
      <c r="AW45" s="100">
        <v>4996.8</v>
      </c>
      <c r="AX45" s="100">
        <v>5</v>
      </c>
      <c r="AY45" s="100">
        <v>6246</v>
      </c>
      <c r="AZ45" s="100">
        <v>82</v>
      </c>
      <c r="BA45" s="100">
        <v>102434.40000000001</v>
      </c>
      <c r="BB45" s="100">
        <v>76</v>
      </c>
      <c r="BC45" s="100">
        <v>94939.199999999997</v>
      </c>
      <c r="BD45" s="100">
        <v>109</v>
      </c>
      <c r="BE45" s="100">
        <v>136162.80000000002</v>
      </c>
      <c r="BF45" s="100">
        <v>67</v>
      </c>
      <c r="BG45" s="100">
        <v>83696.400000000009</v>
      </c>
      <c r="BH45" s="100">
        <v>28</v>
      </c>
      <c r="BI45" s="100">
        <v>34977.599999999999</v>
      </c>
      <c r="BJ45" s="100">
        <v>32</v>
      </c>
      <c r="BK45" s="100">
        <v>39974.400000000001</v>
      </c>
      <c r="BL45" s="100">
        <v>19</v>
      </c>
      <c r="BM45" s="100">
        <v>23734.799999999999</v>
      </c>
      <c r="BN45" s="100">
        <v>25</v>
      </c>
      <c r="BO45" s="100">
        <v>31230</v>
      </c>
      <c r="BP45" s="100">
        <v>10</v>
      </c>
      <c r="BQ45" s="100">
        <v>12492</v>
      </c>
      <c r="BR45" s="100">
        <v>10</v>
      </c>
      <c r="BS45" s="100">
        <v>12492</v>
      </c>
      <c r="BT45" s="100">
        <v>7</v>
      </c>
      <c r="BU45" s="100">
        <v>8744.4</v>
      </c>
      <c r="BV45" s="100">
        <v>9</v>
      </c>
      <c r="BW45" s="100">
        <v>11242.800000000001</v>
      </c>
      <c r="BX45" s="100">
        <v>11</v>
      </c>
      <c r="BY45" s="100">
        <v>13741.2</v>
      </c>
      <c r="BZ45" s="100">
        <v>14</v>
      </c>
      <c r="CA45" s="100">
        <v>17488.8</v>
      </c>
      <c r="CB45" s="100">
        <v>12</v>
      </c>
      <c r="CC45" s="100">
        <v>14990.400000000001</v>
      </c>
      <c r="CD45" s="100">
        <v>16</v>
      </c>
      <c r="CE45" s="100">
        <v>19987.2</v>
      </c>
      <c r="CF45" s="100">
        <v>31</v>
      </c>
      <c r="CG45" s="100">
        <v>38725.200000000004</v>
      </c>
      <c r="CH45" s="100">
        <v>20</v>
      </c>
      <c r="CI45" s="100">
        <v>24984</v>
      </c>
      <c r="CJ45" s="100">
        <v>44</v>
      </c>
      <c r="CK45" s="100">
        <v>54964.800000000003</v>
      </c>
      <c r="CL45" s="100">
        <v>28</v>
      </c>
      <c r="CM45" s="100">
        <v>34977.599999999999</v>
      </c>
      <c r="CN45" s="100">
        <v>16</v>
      </c>
      <c r="CO45" s="100">
        <v>19987.2</v>
      </c>
      <c r="CP45" s="100">
        <v>13</v>
      </c>
      <c r="CQ45" s="100">
        <v>16239.6</v>
      </c>
      <c r="CR45" s="100">
        <v>9</v>
      </c>
      <c r="CS45" s="100">
        <v>11242.800000000001</v>
      </c>
      <c r="CT45" s="100">
        <v>17</v>
      </c>
      <c r="CU45" s="100">
        <v>21236.400000000001</v>
      </c>
    </row>
    <row r="46" spans="2:99">
      <c r="C46" s="99" t="s">
        <v>212</v>
      </c>
      <c r="D46" s="100">
        <v>8</v>
      </c>
      <c r="E46" s="100">
        <v>9696</v>
      </c>
      <c r="F46" s="100">
        <v>5</v>
      </c>
      <c r="G46" s="100">
        <v>6060</v>
      </c>
      <c r="H46" s="100">
        <v>5</v>
      </c>
      <c r="I46" s="100">
        <v>6060</v>
      </c>
      <c r="J46" s="100">
        <v>8</v>
      </c>
      <c r="K46" s="100">
        <v>9696</v>
      </c>
      <c r="L46" s="100">
        <v>8</v>
      </c>
      <c r="M46" s="100">
        <v>9696</v>
      </c>
      <c r="N46" s="100">
        <v>13</v>
      </c>
      <c r="O46" s="100">
        <v>15756</v>
      </c>
      <c r="P46" s="100">
        <v>11</v>
      </c>
      <c r="Q46" s="100">
        <v>13332</v>
      </c>
      <c r="R46" s="100">
        <v>10</v>
      </c>
      <c r="S46" s="100">
        <v>12120</v>
      </c>
      <c r="T46" s="100">
        <v>5</v>
      </c>
      <c r="U46" s="100">
        <v>6060</v>
      </c>
      <c r="V46" s="100">
        <v>10</v>
      </c>
      <c r="W46" s="100">
        <v>12120</v>
      </c>
      <c r="X46" s="100">
        <v>6</v>
      </c>
      <c r="Y46" s="100">
        <v>7272</v>
      </c>
      <c r="Z46" s="100">
        <v>6</v>
      </c>
      <c r="AA46" s="100">
        <v>7272</v>
      </c>
      <c r="AB46" s="100">
        <v>50</v>
      </c>
      <c r="AC46" s="100">
        <v>60600</v>
      </c>
      <c r="AD46" s="100">
        <v>66</v>
      </c>
      <c r="AE46" s="100">
        <v>79992</v>
      </c>
      <c r="AF46" s="100">
        <v>60</v>
      </c>
      <c r="AG46" s="100">
        <v>72720</v>
      </c>
      <c r="AH46" s="100">
        <v>45</v>
      </c>
      <c r="AI46" s="100">
        <v>54540</v>
      </c>
      <c r="AJ46" s="100">
        <v>51</v>
      </c>
      <c r="AK46" s="100">
        <v>61812</v>
      </c>
      <c r="AL46" s="100">
        <v>52</v>
      </c>
      <c r="AM46" s="100">
        <v>63024</v>
      </c>
      <c r="AN46" s="100">
        <v>38</v>
      </c>
      <c r="AO46" s="100">
        <v>46056</v>
      </c>
      <c r="AP46" s="100">
        <v>38</v>
      </c>
      <c r="AQ46" s="100">
        <v>46056</v>
      </c>
      <c r="AR46" s="100">
        <v>6</v>
      </c>
      <c r="AS46" s="100">
        <v>7272</v>
      </c>
      <c r="AT46" s="100">
        <v>5</v>
      </c>
      <c r="AU46" s="100">
        <v>6060</v>
      </c>
      <c r="AV46" s="100">
        <v>4</v>
      </c>
      <c r="AW46" s="100">
        <v>4848</v>
      </c>
      <c r="AX46" s="100">
        <v>5</v>
      </c>
      <c r="AY46" s="100">
        <v>6060</v>
      </c>
      <c r="AZ46" s="100">
        <v>88</v>
      </c>
      <c r="BA46" s="100">
        <v>106656</v>
      </c>
      <c r="BB46" s="100">
        <v>71</v>
      </c>
      <c r="BC46" s="100">
        <v>86052</v>
      </c>
      <c r="BD46" s="100">
        <v>115</v>
      </c>
      <c r="BE46" s="100">
        <v>139380</v>
      </c>
      <c r="BF46" s="100">
        <v>62</v>
      </c>
      <c r="BG46" s="100">
        <v>75144</v>
      </c>
      <c r="BH46" s="100">
        <v>31</v>
      </c>
      <c r="BI46" s="100">
        <v>37572</v>
      </c>
      <c r="BJ46" s="100">
        <v>31</v>
      </c>
      <c r="BK46" s="100">
        <v>37572</v>
      </c>
      <c r="BL46" s="100">
        <v>20</v>
      </c>
      <c r="BM46" s="100">
        <v>24240</v>
      </c>
      <c r="BN46" s="100">
        <v>29</v>
      </c>
      <c r="BO46" s="100">
        <v>35148</v>
      </c>
      <c r="BP46" s="100">
        <v>12</v>
      </c>
      <c r="BQ46" s="100">
        <v>14544</v>
      </c>
      <c r="BR46" s="100">
        <v>10</v>
      </c>
      <c r="BS46" s="100">
        <v>12120</v>
      </c>
      <c r="BT46" s="100">
        <v>7</v>
      </c>
      <c r="BU46" s="100">
        <v>8484</v>
      </c>
      <c r="BV46" s="100">
        <v>8</v>
      </c>
      <c r="BW46" s="100">
        <v>9696</v>
      </c>
      <c r="BX46" s="100">
        <v>11</v>
      </c>
      <c r="BY46" s="100">
        <v>13332</v>
      </c>
      <c r="BZ46" s="100">
        <v>14</v>
      </c>
      <c r="CA46" s="100">
        <v>16968</v>
      </c>
      <c r="CB46" s="100">
        <v>13</v>
      </c>
      <c r="CC46" s="100">
        <v>15756</v>
      </c>
      <c r="CD46" s="100">
        <v>17</v>
      </c>
      <c r="CE46" s="100">
        <v>20604</v>
      </c>
      <c r="CF46" s="100">
        <v>26</v>
      </c>
      <c r="CG46" s="100">
        <v>31512</v>
      </c>
      <c r="CH46" s="100">
        <v>22</v>
      </c>
      <c r="CI46" s="100">
        <v>26664</v>
      </c>
      <c r="CJ46" s="100">
        <v>40</v>
      </c>
      <c r="CK46" s="100">
        <v>48480</v>
      </c>
      <c r="CL46" s="100">
        <v>32</v>
      </c>
      <c r="CM46" s="100">
        <v>38784</v>
      </c>
      <c r="CN46" s="100">
        <v>15</v>
      </c>
      <c r="CO46" s="100">
        <v>18180</v>
      </c>
      <c r="CP46" s="100">
        <v>13</v>
      </c>
      <c r="CQ46" s="100">
        <v>15756</v>
      </c>
      <c r="CR46" s="100">
        <v>8</v>
      </c>
      <c r="CS46" s="100">
        <v>9696</v>
      </c>
      <c r="CT46" s="100">
        <v>15</v>
      </c>
      <c r="CU46" s="100">
        <v>18180</v>
      </c>
    </row>
    <row r="47" spans="2:99">
      <c r="C47" s="99" t="s">
        <v>213</v>
      </c>
      <c r="D47" s="100">
        <v>7</v>
      </c>
      <c r="E47" s="100">
        <v>10693.199999999999</v>
      </c>
      <c r="F47" s="100">
        <v>5</v>
      </c>
      <c r="G47" s="100">
        <v>7638</v>
      </c>
      <c r="H47" s="100">
        <v>5</v>
      </c>
      <c r="I47" s="100">
        <v>7638</v>
      </c>
      <c r="J47" s="100">
        <v>7</v>
      </c>
      <c r="K47" s="100">
        <v>10693.199999999999</v>
      </c>
      <c r="L47" s="100">
        <v>9</v>
      </c>
      <c r="M47" s="100">
        <v>13748.4</v>
      </c>
      <c r="N47" s="100">
        <v>13</v>
      </c>
      <c r="O47" s="100">
        <v>19858.8</v>
      </c>
      <c r="P47" s="100">
        <v>10</v>
      </c>
      <c r="Q47" s="100">
        <v>15276</v>
      </c>
      <c r="R47" s="100">
        <v>10</v>
      </c>
      <c r="S47" s="100">
        <v>15276</v>
      </c>
      <c r="T47" s="100">
        <v>6</v>
      </c>
      <c r="U47" s="100">
        <v>9165.5999999999985</v>
      </c>
      <c r="V47" s="100">
        <v>10</v>
      </c>
      <c r="W47" s="100">
        <v>15276</v>
      </c>
      <c r="X47" s="100">
        <v>6</v>
      </c>
      <c r="Y47" s="100">
        <v>9165.5999999999985</v>
      </c>
      <c r="Z47" s="100">
        <v>6</v>
      </c>
      <c r="AA47" s="100">
        <v>9165.5999999999985</v>
      </c>
      <c r="AB47" s="100">
        <v>43</v>
      </c>
      <c r="AC47" s="100">
        <v>65686.8</v>
      </c>
      <c r="AD47" s="100">
        <v>64</v>
      </c>
      <c r="AE47" s="100">
        <v>97766.399999999994</v>
      </c>
      <c r="AF47" s="100">
        <v>59</v>
      </c>
      <c r="AG47" s="100">
        <v>90128.4</v>
      </c>
      <c r="AH47" s="100">
        <v>41</v>
      </c>
      <c r="AI47" s="100">
        <v>62631.6</v>
      </c>
      <c r="AJ47" s="100">
        <v>50</v>
      </c>
      <c r="AK47" s="100">
        <v>76380</v>
      </c>
      <c r="AL47" s="100">
        <v>52</v>
      </c>
      <c r="AM47" s="100">
        <v>79435.199999999997</v>
      </c>
      <c r="AN47" s="100">
        <v>37</v>
      </c>
      <c r="AO47" s="100">
        <v>56521.2</v>
      </c>
      <c r="AP47" s="100">
        <v>32</v>
      </c>
      <c r="AQ47" s="100">
        <v>48883.199999999997</v>
      </c>
      <c r="AR47" s="100">
        <v>6</v>
      </c>
      <c r="AS47" s="100">
        <v>9165.5999999999985</v>
      </c>
      <c r="AT47" s="100">
        <v>5</v>
      </c>
      <c r="AU47" s="100">
        <v>7638</v>
      </c>
      <c r="AV47" s="100">
        <v>3</v>
      </c>
      <c r="AW47" s="100">
        <v>4582.7999999999993</v>
      </c>
      <c r="AX47" s="100">
        <v>6</v>
      </c>
      <c r="AY47" s="100">
        <v>9165.5999999999985</v>
      </c>
      <c r="AZ47" s="100">
        <v>93</v>
      </c>
      <c r="BA47" s="100">
        <v>142066.79999999999</v>
      </c>
      <c r="BB47" s="100">
        <v>75</v>
      </c>
      <c r="BC47" s="100">
        <v>114570</v>
      </c>
      <c r="BD47" s="100">
        <v>104</v>
      </c>
      <c r="BE47" s="100">
        <v>158870.39999999999</v>
      </c>
      <c r="BF47" s="100">
        <v>55</v>
      </c>
      <c r="BG47" s="100">
        <v>84018</v>
      </c>
      <c r="BH47" s="100">
        <v>30</v>
      </c>
      <c r="BI47" s="100">
        <v>45828</v>
      </c>
      <c r="BJ47" s="100">
        <v>31</v>
      </c>
      <c r="BK47" s="100">
        <v>47355.6</v>
      </c>
      <c r="BL47" s="100">
        <v>20</v>
      </c>
      <c r="BM47" s="100">
        <v>30552</v>
      </c>
      <c r="BN47" s="100">
        <v>25</v>
      </c>
      <c r="BO47" s="100">
        <v>38190</v>
      </c>
      <c r="BP47" s="100">
        <v>10</v>
      </c>
      <c r="BQ47" s="100">
        <v>15276</v>
      </c>
      <c r="BR47" s="100">
        <v>9</v>
      </c>
      <c r="BS47" s="100">
        <v>13748.4</v>
      </c>
      <c r="BT47" s="100">
        <v>7</v>
      </c>
      <c r="BU47" s="100">
        <v>10693.199999999999</v>
      </c>
      <c r="BV47" s="100">
        <v>8</v>
      </c>
      <c r="BW47" s="100">
        <v>12220.8</v>
      </c>
      <c r="BX47" s="100">
        <v>11</v>
      </c>
      <c r="BY47" s="100">
        <v>16803.599999999999</v>
      </c>
      <c r="BZ47" s="100">
        <v>14</v>
      </c>
      <c r="CA47" s="100">
        <v>21386.399999999998</v>
      </c>
      <c r="CB47" s="100">
        <v>12</v>
      </c>
      <c r="CC47" s="100">
        <v>18331.199999999997</v>
      </c>
      <c r="CD47" s="100">
        <v>17</v>
      </c>
      <c r="CE47" s="100">
        <v>25969.199999999997</v>
      </c>
      <c r="CF47" s="100">
        <v>28</v>
      </c>
      <c r="CG47" s="100">
        <v>42772.799999999996</v>
      </c>
      <c r="CH47" s="100">
        <v>22</v>
      </c>
      <c r="CI47" s="100">
        <v>33607.199999999997</v>
      </c>
      <c r="CJ47" s="100">
        <v>36</v>
      </c>
      <c r="CK47" s="100">
        <v>54993.599999999999</v>
      </c>
      <c r="CL47" s="100">
        <v>31</v>
      </c>
      <c r="CM47" s="100">
        <v>47355.6</v>
      </c>
      <c r="CN47" s="100">
        <v>14</v>
      </c>
      <c r="CO47" s="100">
        <v>21386.399999999998</v>
      </c>
      <c r="CP47" s="100">
        <v>14</v>
      </c>
      <c r="CQ47" s="100">
        <v>21386.399999999998</v>
      </c>
      <c r="CR47" s="100">
        <v>8</v>
      </c>
      <c r="CS47" s="100">
        <v>12220.8</v>
      </c>
      <c r="CT47" s="100">
        <v>17</v>
      </c>
      <c r="CU47" s="100">
        <v>25969.199999999997</v>
      </c>
    </row>
    <row r="48" spans="2:99">
      <c r="C48" s="99" t="s">
        <v>214</v>
      </c>
      <c r="D48" s="100">
        <v>8</v>
      </c>
      <c r="E48" s="100">
        <v>6940.8</v>
      </c>
      <c r="F48" s="100">
        <v>5</v>
      </c>
      <c r="G48" s="100">
        <v>4338</v>
      </c>
      <c r="H48" s="100">
        <v>5</v>
      </c>
      <c r="I48" s="100">
        <v>4338</v>
      </c>
      <c r="J48" s="100">
        <v>7</v>
      </c>
      <c r="K48" s="100">
        <v>6073.2</v>
      </c>
      <c r="L48" s="100">
        <v>9</v>
      </c>
      <c r="M48" s="100">
        <v>7808.4000000000005</v>
      </c>
      <c r="N48" s="100">
        <v>14</v>
      </c>
      <c r="O48" s="100">
        <v>12146.4</v>
      </c>
      <c r="P48" s="100">
        <v>12</v>
      </c>
      <c r="Q48" s="100">
        <v>10411.200000000001</v>
      </c>
      <c r="R48" s="100">
        <v>9</v>
      </c>
      <c r="S48" s="100">
        <v>7808.4000000000005</v>
      </c>
      <c r="T48" s="100">
        <v>6</v>
      </c>
      <c r="U48" s="100">
        <v>5205.6000000000004</v>
      </c>
      <c r="V48" s="100">
        <v>10</v>
      </c>
      <c r="W48" s="100">
        <v>8676</v>
      </c>
      <c r="X48" s="100">
        <v>7</v>
      </c>
      <c r="Y48" s="100">
        <v>6073.2</v>
      </c>
      <c r="Z48" s="100">
        <v>7</v>
      </c>
      <c r="AA48" s="100">
        <v>6073.2</v>
      </c>
      <c r="AB48" s="100">
        <v>50</v>
      </c>
      <c r="AC48" s="100">
        <v>43380</v>
      </c>
      <c r="AD48" s="100">
        <v>64</v>
      </c>
      <c r="AE48" s="100">
        <v>55526.400000000001</v>
      </c>
      <c r="AF48" s="100">
        <v>57</v>
      </c>
      <c r="AG48" s="100">
        <v>49453.200000000004</v>
      </c>
      <c r="AH48" s="100">
        <v>45</v>
      </c>
      <c r="AI48" s="100">
        <v>39042</v>
      </c>
      <c r="AJ48" s="100">
        <v>58</v>
      </c>
      <c r="AK48" s="100">
        <v>50320.800000000003</v>
      </c>
      <c r="AL48" s="100">
        <v>57</v>
      </c>
      <c r="AM48" s="100">
        <v>49453.200000000004</v>
      </c>
      <c r="AN48" s="100">
        <v>40</v>
      </c>
      <c r="AO48" s="100">
        <v>34704</v>
      </c>
      <c r="AP48" s="100">
        <v>38</v>
      </c>
      <c r="AQ48" s="100">
        <v>32968.800000000003</v>
      </c>
      <c r="AR48" s="100">
        <v>6</v>
      </c>
      <c r="AS48" s="100">
        <v>5205.6000000000004</v>
      </c>
      <c r="AT48" s="100">
        <v>6</v>
      </c>
      <c r="AU48" s="100">
        <v>5205.6000000000004</v>
      </c>
      <c r="AV48" s="100">
        <v>4</v>
      </c>
      <c r="AW48" s="100">
        <v>3470.4</v>
      </c>
      <c r="AX48" s="100">
        <v>6</v>
      </c>
      <c r="AY48" s="100">
        <v>5205.6000000000004</v>
      </c>
      <c r="AZ48" s="100">
        <v>100</v>
      </c>
      <c r="BA48" s="100">
        <v>86760</v>
      </c>
      <c r="BB48" s="100">
        <v>77</v>
      </c>
      <c r="BC48" s="100">
        <v>66805.2</v>
      </c>
      <c r="BD48" s="100">
        <v>127</v>
      </c>
      <c r="BE48" s="100">
        <v>110185.2</v>
      </c>
      <c r="BF48" s="100">
        <v>61</v>
      </c>
      <c r="BG48" s="100">
        <v>52923.6</v>
      </c>
      <c r="BH48" s="100">
        <v>33</v>
      </c>
      <c r="BI48" s="100">
        <v>28630.799999999999</v>
      </c>
      <c r="BJ48" s="100">
        <v>34</v>
      </c>
      <c r="BK48" s="100">
        <v>29498.400000000001</v>
      </c>
      <c r="BL48" s="100">
        <v>20</v>
      </c>
      <c r="BM48" s="100">
        <v>17352</v>
      </c>
      <c r="BN48" s="100">
        <v>31</v>
      </c>
      <c r="BO48" s="100">
        <v>26895.600000000002</v>
      </c>
      <c r="BP48" s="100">
        <v>12</v>
      </c>
      <c r="BQ48" s="100">
        <v>10411.200000000001</v>
      </c>
      <c r="BR48" s="100">
        <v>10</v>
      </c>
      <c r="BS48" s="100">
        <v>8676</v>
      </c>
      <c r="BT48" s="100">
        <v>6</v>
      </c>
      <c r="BU48" s="100">
        <v>5205.6000000000004</v>
      </c>
      <c r="BV48" s="100">
        <v>9</v>
      </c>
      <c r="BW48" s="100">
        <v>7808.4000000000005</v>
      </c>
      <c r="BX48" s="100">
        <v>12</v>
      </c>
      <c r="BY48" s="100">
        <v>10411.200000000001</v>
      </c>
      <c r="BZ48" s="100">
        <v>14</v>
      </c>
      <c r="CA48" s="100">
        <v>12146.4</v>
      </c>
      <c r="CB48" s="100">
        <v>13</v>
      </c>
      <c r="CC48" s="100">
        <v>11278.800000000001</v>
      </c>
      <c r="CD48" s="100">
        <v>16</v>
      </c>
      <c r="CE48" s="100">
        <v>13881.6</v>
      </c>
      <c r="CF48" s="100">
        <v>32</v>
      </c>
      <c r="CG48" s="100">
        <v>27763.200000000001</v>
      </c>
      <c r="CH48" s="100">
        <v>21</v>
      </c>
      <c r="CI48" s="100">
        <v>18219.600000000002</v>
      </c>
      <c r="CJ48" s="100">
        <v>47</v>
      </c>
      <c r="CK48" s="100">
        <v>40777.200000000004</v>
      </c>
      <c r="CL48" s="100">
        <v>31</v>
      </c>
      <c r="CM48" s="100">
        <v>26895.600000000002</v>
      </c>
      <c r="CN48" s="100">
        <v>15</v>
      </c>
      <c r="CO48" s="100">
        <v>13014</v>
      </c>
      <c r="CP48" s="100">
        <v>13</v>
      </c>
      <c r="CQ48" s="100">
        <v>11278.800000000001</v>
      </c>
      <c r="CR48" s="100">
        <v>9</v>
      </c>
      <c r="CS48" s="100">
        <v>7808.4000000000005</v>
      </c>
      <c r="CT48" s="100">
        <v>17</v>
      </c>
      <c r="CU48" s="100">
        <v>14749.2</v>
      </c>
    </row>
    <row r="49" spans="2:99">
      <c r="B49" s="99" t="s">
        <v>129</v>
      </c>
      <c r="C49" s="99" t="s">
        <v>215</v>
      </c>
      <c r="D49" s="100">
        <v>20</v>
      </c>
      <c r="E49" s="100">
        <v>19704</v>
      </c>
      <c r="F49" s="100">
        <v>19</v>
      </c>
      <c r="G49" s="100">
        <v>18718.8</v>
      </c>
      <c r="H49" s="100">
        <v>16</v>
      </c>
      <c r="I49" s="100">
        <v>15763.199999999999</v>
      </c>
      <c r="J49" s="100">
        <v>18</v>
      </c>
      <c r="K49" s="100">
        <v>17733.599999999999</v>
      </c>
      <c r="L49" s="100">
        <v>5</v>
      </c>
      <c r="M49" s="100">
        <v>4926</v>
      </c>
      <c r="N49" s="100">
        <v>5</v>
      </c>
      <c r="O49" s="100">
        <v>4926</v>
      </c>
      <c r="P49" s="100">
        <v>6</v>
      </c>
      <c r="Q49" s="100">
        <v>5911.2</v>
      </c>
      <c r="R49" s="100">
        <v>5</v>
      </c>
      <c r="S49" s="100">
        <v>4926</v>
      </c>
      <c r="T49" s="100">
        <v>10</v>
      </c>
      <c r="U49" s="100">
        <v>9852</v>
      </c>
      <c r="V49" s="100">
        <v>15</v>
      </c>
      <c r="W49" s="100">
        <v>14777.999999999998</v>
      </c>
      <c r="X49" s="100">
        <v>9</v>
      </c>
      <c r="Y49" s="100">
        <v>8866.7999999999993</v>
      </c>
      <c r="Z49" s="100">
        <v>8</v>
      </c>
      <c r="AA49" s="100">
        <v>7881.5999999999995</v>
      </c>
      <c r="AB49" s="100">
        <v>30</v>
      </c>
      <c r="AC49" s="100">
        <v>29555.999999999996</v>
      </c>
      <c r="AD49" s="100">
        <v>21</v>
      </c>
      <c r="AE49" s="100">
        <v>20689.199999999997</v>
      </c>
      <c r="AF49" s="100">
        <v>28</v>
      </c>
      <c r="AG49" s="100">
        <v>27585.599999999999</v>
      </c>
      <c r="AH49" s="100">
        <v>37</v>
      </c>
      <c r="AI49" s="100">
        <v>36452.399999999994</v>
      </c>
      <c r="AJ49" s="100">
        <v>3</v>
      </c>
      <c r="AK49" s="100">
        <v>2955.6</v>
      </c>
      <c r="AL49" s="100">
        <v>3</v>
      </c>
      <c r="AM49" s="100">
        <v>2955.6</v>
      </c>
      <c r="AN49" s="100">
        <v>3</v>
      </c>
      <c r="AO49" s="100">
        <v>2955.6</v>
      </c>
      <c r="AP49" s="100">
        <v>4</v>
      </c>
      <c r="AQ49" s="100">
        <v>3940.7999999999997</v>
      </c>
      <c r="AR49" s="100">
        <v>7</v>
      </c>
      <c r="AS49" s="100">
        <v>6896.4</v>
      </c>
      <c r="AT49" s="100">
        <v>7</v>
      </c>
      <c r="AU49" s="100">
        <v>6896.4</v>
      </c>
      <c r="AV49" s="100">
        <v>10</v>
      </c>
      <c r="AW49" s="100">
        <v>9852</v>
      </c>
      <c r="AX49" s="100">
        <v>6</v>
      </c>
      <c r="AY49" s="100">
        <v>5911.2</v>
      </c>
      <c r="AZ49" s="100">
        <v>17</v>
      </c>
      <c r="BA49" s="100">
        <v>16748.399999999998</v>
      </c>
      <c r="BB49" s="100">
        <v>15</v>
      </c>
      <c r="BC49" s="100">
        <v>14777.999999999998</v>
      </c>
      <c r="BD49" s="100">
        <v>19</v>
      </c>
      <c r="BE49" s="100">
        <v>18718.8</v>
      </c>
      <c r="BF49" s="100">
        <v>27</v>
      </c>
      <c r="BG49" s="100">
        <v>26600.399999999998</v>
      </c>
      <c r="BH49" s="100">
        <v>5</v>
      </c>
      <c r="BI49" s="100">
        <v>4926</v>
      </c>
      <c r="BJ49" s="100">
        <v>8</v>
      </c>
      <c r="BK49" s="100">
        <v>7881.5999999999995</v>
      </c>
      <c r="BL49" s="100">
        <v>6</v>
      </c>
      <c r="BM49" s="100">
        <v>5911.2</v>
      </c>
      <c r="BN49" s="100">
        <v>7</v>
      </c>
      <c r="BO49" s="100">
        <v>6896.4</v>
      </c>
      <c r="BP49" s="100">
        <v>3</v>
      </c>
      <c r="BQ49" s="100">
        <v>2955.6</v>
      </c>
      <c r="BR49" s="100">
        <v>4</v>
      </c>
      <c r="BS49" s="100">
        <v>3940.7999999999997</v>
      </c>
      <c r="BT49" s="100">
        <v>3</v>
      </c>
      <c r="BU49" s="100">
        <v>2955.6</v>
      </c>
      <c r="BV49" s="100">
        <v>4</v>
      </c>
      <c r="BW49" s="100">
        <v>3940.7999999999997</v>
      </c>
      <c r="BX49" s="100">
        <v>9</v>
      </c>
      <c r="BY49" s="100">
        <v>8866.7999999999993</v>
      </c>
      <c r="BZ49" s="100">
        <v>11</v>
      </c>
      <c r="CA49" s="100">
        <v>10837.199999999999</v>
      </c>
      <c r="CB49" s="100">
        <v>12</v>
      </c>
      <c r="CC49" s="100">
        <v>11822.4</v>
      </c>
      <c r="CD49" s="100">
        <v>12</v>
      </c>
      <c r="CE49" s="100">
        <v>11822.4</v>
      </c>
      <c r="CF49" s="100">
        <v>4</v>
      </c>
      <c r="CG49" s="100">
        <v>3940.7999999999997</v>
      </c>
      <c r="CH49" s="100">
        <v>5</v>
      </c>
      <c r="CI49" s="100">
        <v>4926</v>
      </c>
      <c r="CJ49" s="100">
        <v>4</v>
      </c>
      <c r="CK49" s="100">
        <v>3940.7999999999997</v>
      </c>
      <c r="CL49" s="100">
        <v>3</v>
      </c>
      <c r="CM49" s="100">
        <v>2955.6</v>
      </c>
      <c r="CN49" s="100">
        <v>8</v>
      </c>
      <c r="CO49" s="100">
        <v>7881.5999999999995</v>
      </c>
      <c r="CP49" s="100">
        <v>13</v>
      </c>
      <c r="CQ49" s="100">
        <v>12807.599999999999</v>
      </c>
      <c r="CR49" s="100">
        <v>12</v>
      </c>
      <c r="CS49" s="100">
        <v>11822.4</v>
      </c>
      <c r="CT49" s="100">
        <v>11</v>
      </c>
      <c r="CU49" s="100">
        <v>10837.199999999999</v>
      </c>
    </row>
    <row r="50" spans="2:99">
      <c r="C50" s="99" t="s">
        <v>216</v>
      </c>
      <c r="D50" s="100">
        <v>23</v>
      </c>
      <c r="E50" s="100">
        <v>6486</v>
      </c>
      <c r="F50" s="100">
        <v>20</v>
      </c>
      <c r="G50" s="100">
        <v>5640</v>
      </c>
      <c r="H50" s="100">
        <v>18</v>
      </c>
      <c r="I50" s="100">
        <v>5076</v>
      </c>
      <c r="J50" s="100">
        <v>22</v>
      </c>
      <c r="K50" s="100">
        <v>6204</v>
      </c>
      <c r="L50" s="100">
        <v>5</v>
      </c>
      <c r="M50" s="100">
        <v>1410</v>
      </c>
      <c r="N50" s="100">
        <v>5</v>
      </c>
      <c r="O50" s="100">
        <v>1410</v>
      </c>
      <c r="P50" s="100">
        <v>6</v>
      </c>
      <c r="Q50" s="100">
        <v>1692</v>
      </c>
      <c r="R50" s="100">
        <v>6</v>
      </c>
      <c r="S50" s="100">
        <v>1692</v>
      </c>
      <c r="T50" s="100">
        <v>11</v>
      </c>
      <c r="U50" s="100">
        <v>3102</v>
      </c>
      <c r="V50" s="100">
        <v>15</v>
      </c>
      <c r="W50" s="100">
        <v>4230</v>
      </c>
      <c r="X50" s="100">
        <v>9</v>
      </c>
      <c r="Y50" s="100">
        <v>2538</v>
      </c>
      <c r="Z50" s="100">
        <v>10</v>
      </c>
      <c r="AA50" s="100">
        <v>2820</v>
      </c>
      <c r="AB50" s="100">
        <v>32</v>
      </c>
      <c r="AC50" s="100">
        <v>9024</v>
      </c>
      <c r="AD50" s="100">
        <v>24</v>
      </c>
      <c r="AE50" s="100">
        <v>6768</v>
      </c>
      <c r="AF50" s="100">
        <v>33</v>
      </c>
      <c r="AG50" s="100">
        <v>9306</v>
      </c>
      <c r="AH50" s="100">
        <v>42</v>
      </c>
      <c r="AI50" s="100">
        <v>11844</v>
      </c>
      <c r="AJ50" s="100">
        <v>3</v>
      </c>
      <c r="AK50" s="100">
        <v>846</v>
      </c>
      <c r="AL50" s="100">
        <v>4</v>
      </c>
      <c r="AM50" s="100">
        <v>1128</v>
      </c>
      <c r="AN50" s="100">
        <v>3</v>
      </c>
      <c r="AO50" s="100">
        <v>846</v>
      </c>
      <c r="AP50" s="100">
        <v>4</v>
      </c>
      <c r="AQ50" s="100">
        <v>1128</v>
      </c>
      <c r="AR50" s="100">
        <v>6</v>
      </c>
      <c r="AS50" s="100">
        <v>1692</v>
      </c>
      <c r="AT50" s="100">
        <v>8</v>
      </c>
      <c r="AU50" s="100">
        <v>2256</v>
      </c>
      <c r="AV50" s="100">
        <v>11</v>
      </c>
      <c r="AW50" s="100">
        <v>3102</v>
      </c>
      <c r="AX50" s="100">
        <v>8</v>
      </c>
      <c r="AY50" s="100">
        <v>2256</v>
      </c>
      <c r="AZ50" s="100">
        <v>19</v>
      </c>
      <c r="BA50" s="100">
        <v>5358</v>
      </c>
      <c r="BB50" s="100">
        <v>18</v>
      </c>
      <c r="BC50" s="100">
        <v>5076</v>
      </c>
      <c r="BD50" s="100">
        <v>22</v>
      </c>
      <c r="BE50" s="100">
        <v>6204</v>
      </c>
      <c r="BF50" s="100">
        <v>33</v>
      </c>
      <c r="BG50" s="100">
        <v>9306</v>
      </c>
      <c r="BH50" s="100">
        <v>5</v>
      </c>
      <c r="BI50" s="100">
        <v>1410</v>
      </c>
      <c r="BJ50" s="100">
        <v>9</v>
      </c>
      <c r="BK50" s="100">
        <v>2538</v>
      </c>
      <c r="BL50" s="100">
        <v>6</v>
      </c>
      <c r="BM50" s="100">
        <v>1692</v>
      </c>
      <c r="BN50" s="100">
        <v>7</v>
      </c>
      <c r="BO50" s="100">
        <v>1974</v>
      </c>
      <c r="BP50" s="100">
        <v>3</v>
      </c>
      <c r="BQ50" s="100">
        <v>846</v>
      </c>
      <c r="BR50" s="100">
        <v>4</v>
      </c>
      <c r="BS50" s="100">
        <v>1128</v>
      </c>
      <c r="BT50" s="100">
        <v>3</v>
      </c>
      <c r="BU50" s="100">
        <v>846</v>
      </c>
      <c r="BV50" s="100">
        <v>4</v>
      </c>
      <c r="BW50" s="100">
        <v>1128</v>
      </c>
      <c r="BX50" s="100">
        <v>12</v>
      </c>
      <c r="BY50" s="100">
        <v>3384</v>
      </c>
      <c r="BZ50" s="100">
        <v>10</v>
      </c>
      <c r="CA50" s="100">
        <v>2820</v>
      </c>
      <c r="CB50" s="100">
        <v>12</v>
      </c>
      <c r="CC50" s="100">
        <v>3384</v>
      </c>
      <c r="CD50" s="100">
        <v>14</v>
      </c>
      <c r="CE50" s="100">
        <v>3948</v>
      </c>
      <c r="CF50" s="100">
        <v>4</v>
      </c>
      <c r="CG50" s="100">
        <v>1128</v>
      </c>
      <c r="CH50" s="100">
        <v>6</v>
      </c>
      <c r="CI50" s="100">
        <v>1692</v>
      </c>
      <c r="CJ50" s="100">
        <v>4</v>
      </c>
      <c r="CK50" s="100">
        <v>1128</v>
      </c>
      <c r="CL50" s="100">
        <v>4</v>
      </c>
      <c r="CM50" s="100">
        <v>1128</v>
      </c>
      <c r="CN50" s="100">
        <v>9</v>
      </c>
      <c r="CO50" s="100">
        <v>2538</v>
      </c>
      <c r="CP50" s="100">
        <v>14</v>
      </c>
      <c r="CQ50" s="100">
        <v>3948</v>
      </c>
      <c r="CR50" s="100">
        <v>12</v>
      </c>
      <c r="CS50" s="100">
        <v>3384</v>
      </c>
      <c r="CT50" s="100">
        <v>12</v>
      </c>
      <c r="CU50" s="100">
        <v>3384</v>
      </c>
    </row>
    <row r="51" spans="2:99">
      <c r="C51" s="99" t="s">
        <v>217</v>
      </c>
      <c r="D51" s="100">
        <v>21</v>
      </c>
      <c r="E51" s="100">
        <v>17942.399999999998</v>
      </c>
      <c r="F51" s="100">
        <v>19</v>
      </c>
      <c r="G51" s="100">
        <v>16233.6</v>
      </c>
      <c r="H51" s="100">
        <v>16</v>
      </c>
      <c r="I51" s="100">
        <v>13670.4</v>
      </c>
      <c r="J51" s="100">
        <v>20</v>
      </c>
      <c r="K51" s="100">
        <v>17088</v>
      </c>
      <c r="L51" s="100">
        <v>5</v>
      </c>
      <c r="M51" s="100">
        <v>4272</v>
      </c>
      <c r="N51" s="100">
        <v>5</v>
      </c>
      <c r="O51" s="100">
        <v>4272</v>
      </c>
      <c r="P51" s="100">
        <v>6</v>
      </c>
      <c r="Q51" s="100">
        <v>5126.3999999999996</v>
      </c>
      <c r="R51" s="100">
        <v>6</v>
      </c>
      <c r="S51" s="100">
        <v>5126.3999999999996</v>
      </c>
      <c r="T51" s="100">
        <v>11</v>
      </c>
      <c r="U51" s="100">
        <v>9398.4</v>
      </c>
      <c r="V51" s="100">
        <v>16</v>
      </c>
      <c r="W51" s="100">
        <v>13670.4</v>
      </c>
      <c r="X51" s="100">
        <v>9</v>
      </c>
      <c r="Y51" s="100">
        <v>7689.5999999999995</v>
      </c>
      <c r="Z51" s="100">
        <v>9</v>
      </c>
      <c r="AA51" s="100">
        <v>7689.5999999999995</v>
      </c>
      <c r="AB51" s="100">
        <v>30</v>
      </c>
      <c r="AC51" s="100">
        <v>25632</v>
      </c>
      <c r="AD51" s="100">
        <v>21</v>
      </c>
      <c r="AE51" s="100">
        <v>17942.399999999998</v>
      </c>
      <c r="AF51" s="100">
        <v>27</v>
      </c>
      <c r="AG51" s="100">
        <v>23068.799999999999</v>
      </c>
      <c r="AH51" s="100">
        <v>41</v>
      </c>
      <c r="AI51" s="100">
        <v>35030.400000000001</v>
      </c>
      <c r="AJ51" s="100">
        <v>3</v>
      </c>
      <c r="AK51" s="100">
        <v>2563.1999999999998</v>
      </c>
      <c r="AL51" s="100">
        <v>4</v>
      </c>
      <c r="AM51" s="100">
        <v>3417.6</v>
      </c>
      <c r="AN51" s="100">
        <v>3</v>
      </c>
      <c r="AO51" s="100">
        <v>2563.1999999999998</v>
      </c>
      <c r="AP51" s="100">
        <v>4</v>
      </c>
      <c r="AQ51" s="100">
        <v>3417.6</v>
      </c>
      <c r="AR51" s="100">
        <v>6</v>
      </c>
      <c r="AS51" s="100">
        <v>5126.3999999999996</v>
      </c>
      <c r="AT51" s="100">
        <v>7</v>
      </c>
      <c r="AU51" s="100">
        <v>5980.8</v>
      </c>
      <c r="AV51" s="100">
        <v>10</v>
      </c>
      <c r="AW51" s="100">
        <v>8544</v>
      </c>
      <c r="AX51" s="100">
        <v>7</v>
      </c>
      <c r="AY51" s="100">
        <v>5980.8</v>
      </c>
      <c r="AZ51" s="100">
        <v>17</v>
      </c>
      <c r="BA51" s="100">
        <v>14524.8</v>
      </c>
      <c r="BB51" s="100">
        <v>17</v>
      </c>
      <c r="BC51" s="100">
        <v>14524.8</v>
      </c>
      <c r="BD51" s="100">
        <v>21</v>
      </c>
      <c r="BE51" s="100">
        <v>17942.399999999998</v>
      </c>
      <c r="BF51" s="100">
        <v>28</v>
      </c>
      <c r="BG51" s="100">
        <v>23923.200000000001</v>
      </c>
      <c r="BH51" s="100">
        <v>5</v>
      </c>
      <c r="BI51" s="100">
        <v>4272</v>
      </c>
      <c r="BJ51" s="100">
        <v>9</v>
      </c>
      <c r="BK51" s="100">
        <v>7689.5999999999995</v>
      </c>
      <c r="BL51" s="100">
        <v>6</v>
      </c>
      <c r="BM51" s="100">
        <v>5126.3999999999996</v>
      </c>
      <c r="BN51" s="100">
        <v>7</v>
      </c>
      <c r="BO51" s="100">
        <v>5980.8</v>
      </c>
      <c r="BP51" s="100">
        <v>3</v>
      </c>
      <c r="BQ51" s="100">
        <v>2563.1999999999998</v>
      </c>
      <c r="BR51" s="100">
        <v>4</v>
      </c>
      <c r="BS51" s="100">
        <v>3417.6</v>
      </c>
      <c r="BT51" s="100">
        <v>3</v>
      </c>
      <c r="BU51" s="100">
        <v>2563.1999999999998</v>
      </c>
      <c r="BV51" s="100">
        <v>4</v>
      </c>
      <c r="BW51" s="100">
        <v>3417.6</v>
      </c>
      <c r="BX51" s="100">
        <v>10</v>
      </c>
      <c r="BY51" s="100">
        <v>8544</v>
      </c>
      <c r="BZ51" s="100">
        <v>11</v>
      </c>
      <c r="CA51" s="100">
        <v>9398.4</v>
      </c>
      <c r="CB51" s="100">
        <v>12</v>
      </c>
      <c r="CC51" s="100">
        <v>10252.799999999999</v>
      </c>
      <c r="CD51" s="100">
        <v>14</v>
      </c>
      <c r="CE51" s="100">
        <v>11961.6</v>
      </c>
      <c r="CF51" s="100">
        <v>4</v>
      </c>
      <c r="CG51" s="100">
        <v>3417.6</v>
      </c>
      <c r="CH51" s="100">
        <v>5</v>
      </c>
      <c r="CI51" s="100">
        <v>4272</v>
      </c>
      <c r="CJ51" s="100">
        <v>4</v>
      </c>
      <c r="CK51" s="100">
        <v>3417.6</v>
      </c>
      <c r="CL51" s="100">
        <v>4</v>
      </c>
      <c r="CM51" s="100">
        <v>3417.6</v>
      </c>
      <c r="CN51" s="100">
        <v>8</v>
      </c>
      <c r="CO51" s="100">
        <v>6835.2</v>
      </c>
      <c r="CP51" s="100">
        <v>13</v>
      </c>
      <c r="CQ51" s="100">
        <v>11107.199999999999</v>
      </c>
      <c r="CR51" s="100">
        <v>11</v>
      </c>
      <c r="CS51" s="100">
        <v>9398.4</v>
      </c>
      <c r="CT51" s="100">
        <v>11</v>
      </c>
      <c r="CU51" s="100">
        <v>9398.4</v>
      </c>
    </row>
    <row r="52" spans="2:99">
      <c r="C52" s="99" t="s">
        <v>218</v>
      </c>
      <c r="D52" s="100">
        <v>19</v>
      </c>
      <c r="E52" s="100">
        <v>10260</v>
      </c>
      <c r="F52" s="100">
        <v>20</v>
      </c>
      <c r="G52" s="100">
        <v>10800</v>
      </c>
      <c r="H52" s="100">
        <v>16</v>
      </c>
      <c r="I52" s="100">
        <v>8640</v>
      </c>
      <c r="J52" s="100">
        <v>22</v>
      </c>
      <c r="K52" s="100">
        <v>11880</v>
      </c>
      <c r="L52" s="100">
        <v>6</v>
      </c>
      <c r="M52" s="100">
        <v>3240</v>
      </c>
      <c r="N52" s="100">
        <v>5</v>
      </c>
      <c r="O52" s="100">
        <v>2700</v>
      </c>
      <c r="P52" s="100">
        <v>6</v>
      </c>
      <c r="Q52" s="100">
        <v>3240</v>
      </c>
      <c r="R52" s="100">
        <v>6</v>
      </c>
      <c r="S52" s="100">
        <v>3240</v>
      </c>
      <c r="T52" s="100">
        <v>11</v>
      </c>
      <c r="U52" s="100">
        <v>5940</v>
      </c>
      <c r="V52" s="100">
        <v>15</v>
      </c>
      <c r="W52" s="100">
        <v>8100</v>
      </c>
      <c r="X52" s="100">
        <v>9</v>
      </c>
      <c r="Y52" s="100">
        <v>4860</v>
      </c>
      <c r="Z52" s="100">
        <v>8</v>
      </c>
      <c r="AA52" s="100">
        <v>4320</v>
      </c>
      <c r="AB52" s="100">
        <v>36</v>
      </c>
      <c r="AC52" s="100">
        <v>19440</v>
      </c>
      <c r="AD52" s="100">
        <v>24</v>
      </c>
      <c r="AE52" s="100">
        <v>12960</v>
      </c>
      <c r="AF52" s="100">
        <v>29</v>
      </c>
      <c r="AG52" s="100">
        <v>15660</v>
      </c>
      <c r="AH52" s="100">
        <v>39</v>
      </c>
      <c r="AI52" s="100">
        <v>21060</v>
      </c>
      <c r="AJ52" s="100">
        <v>3</v>
      </c>
      <c r="AK52" s="100">
        <v>1620</v>
      </c>
      <c r="AL52" s="100">
        <v>4</v>
      </c>
      <c r="AM52" s="100">
        <v>2160</v>
      </c>
      <c r="AN52" s="100">
        <v>2</v>
      </c>
      <c r="AO52" s="100">
        <v>1080</v>
      </c>
      <c r="AP52" s="100">
        <v>4</v>
      </c>
      <c r="AQ52" s="100">
        <v>2160</v>
      </c>
      <c r="AR52" s="100">
        <v>7</v>
      </c>
      <c r="AS52" s="100">
        <v>3780</v>
      </c>
      <c r="AT52" s="100">
        <v>7</v>
      </c>
      <c r="AU52" s="100">
        <v>3780</v>
      </c>
      <c r="AV52" s="100">
        <v>10</v>
      </c>
      <c r="AW52" s="100">
        <v>5400</v>
      </c>
      <c r="AX52" s="100">
        <v>7</v>
      </c>
      <c r="AY52" s="100">
        <v>3780</v>
      </c>
      <c r="AZ52" s="100">
        <v>18</v>
      </c>
      <c r="BA52" s="100">
        <v>9720</v>
      </c>
      <c r="BB52" s="100">
        <v>18</v>
      </c>
      <c r="BC52" s="100">
        <v>9720</v>
      </c>
      <c r="BD52" s="100">
        <v>22</v>
      </c>
      <c r="BE52" s="100">
        <v>11880</v>
      </c>
      <c r="BF52" s="100">
        <v>28</v>
      </c>
      <c r="BG52" s="100">
        <v>15120</v>
      </c>
      <c r="BH52" s="100">
        <v>5</v>
      </c>
      <c r="BI52" s="100">
        <v>2700</v>
      </c>
      <c r="BJ52" s="100">
        <v>9</v>
      </c>
      <c r="BK52" s="100">
        <v>4860</v>
      </c>
      <c r="BL52" s="100">
        <v>6</v>
      </c>
      <c r="BM52" s="100">
        <v>3240</v>
      </c>
      <c r="BN52" s="100">
        <v>7</v>
      </c>
      <c r="BO52" s="100">
        <v>3780</v>
      </c>
      <c r="BP52" s="100">
        <v>3</v>
      </c>
      <c r="BQ52" s="100">
        <v>1620</v>
      </c>
      <c r="BR52" s="100">
        <v>4</v>
      </c>
      <c r="BS52" s="100">
        <v>2160</v>
      </c>
      <c r="BT52" s="100">
        <v>3</v>
      </c>
      <c r="BU52" s="100">
        <v>1620</v>
      </c>
      <c r="BV52" s="100">
        <v>4</v>
      </c>
      <c r="BW52" s="100">
        <v>2160</v>
      </c>
      <c r="BX52" s="100">
        <v>11</v>
      </c>
      <c r="BY52" s="100">
        <v>5940</v>
      </c>
      <c r="BZ52" s="100">
        <v>11</v>
      </c>
      <c r="CA52" s="100">
        <v>5940</v>
      </c>
      <c r="CB52" s="100">
        <v>13</v>
      </c>
      <c r="CC52" s="100">
        <v>7020</v>
      </c>
      <c r="CD52" s="100">
        <v>14</v>
      </c>
      <c r="CE52" s="100">
        <v>7560</v>
      </c>
      <c r="CF52" s="100">
        <v>4</v>
      </c>
      <c r="CG52" s="100">
        <v>2160</v>
      </c>
      <c r="CH52" s="100">
        <v>5</v>
      </c>
      <c r="CI52" s="100">
        <v>2700</v>
      </c>
      <c r="CJ52" s="100">
        <v>4</v>
      </c>
      <c r="CK52" s="100">
        <v>2160</v>
      </c>
      <c r="CL52" s="100">
        <v>4</v>
      </c>
      <c r="CM52" s="100">
        <v>2160</v>
      </c>
      <c r="CN52" s="100">
        <v>9</v>
      </c>
      <c r="CO52" s="100">
        <v>4860</v>
      </c>
      <c r="CP52" s="100">
        <v>13</v>
      </c>
      <c r="CQ52" s="100">
        <v>7020</v>
      </c>
      <c r="CR52" s="100">
        <v>12</v>
      </c>
      <c r="CS52" s="100">
        <v>6480</v>
      </c>
      <c r="CT52" s="100">
        <v>11</v>
      </c>
      <c r="CU52" s="100">
        <v>5940</v>
      </c>
    </row>
    <row r="53" spans="2:99">
      <c r="C53" s="99" t="s">
        <v>219</v>
      </c>
      <c r="D53" s="100">
        <v>23</v>
      </c>
      <c r="E53" s="100">
        <v>9356.4</v>
      </c>
      <c r="F53" s="100">
        <v>22</v>
      </c>
      <c r="G53" s="100">
        <v>8949.6</v>
      </c>
      <c r="H53" s="100">
        <v>16</v>
      </c>
      <c r="I53" s="100">
        <v>6508.8</v>
      </c>
      <c r="J53" s="100">
        <v>20</v>
      </c>
      <c r="K53" s="100">
        <v>8136</v>
      </c>
      <c r="L53" s="100">
        <v>5</v>
      </c>
      <c r="M53" s="100">
        <v>2034</v>
      </c>
      <c r="N53" s="100">
        <v>5</v>
      </c>
      <c r="O53" s="100">
        <v>2034</v>
      </c>
      <c r="P53" s="100">
        <v>6</v>
      </c>
      <c r="Q53" s="100">
        <v>2440.8000000000002</v>
      </c>
      <c r="R53" s="100">
        <v>6</v>
      </c>
      <c r="S53" s="100">
        <v>2440.8000000000002</v>
      </c>
      <c r="T53" s="100">
        <v>11</v>
      </c>
      <c r="U53" s="100">
        <v>4474.8</v>
      </c>
      <c r="V53" s="100">
        <v>16</v>
      </c>
      <c r="W53" s="100">
        <v>6508.8</v>
      </c>
      <c r="X53" s="100">
        <v>9</v>
      </c>
      <c r="Y53" s="100">
        <v>3661.2000000000003</v>
      </c>
      <c r="Z53" s="100">
        <v>9</v>
      </c>
      <c r="AA53" s="100">
        <v>3661.2000000000003</v>
      </c>
      <c r="AB53" s="100">
        <v>32</v>
      </c>
      <c r="AC53" s="100">
        <v>13017.6</v>
      </c>
      <c r="AD53" s="100">
        <v>24</v>
      </c>
      <c r="AE53" s="100">
        <v>9763.2000000000007</v>
      </c>
      <c r="AF53" s="100">
        <v>32</v>
      </c>
      <c r="AG53" s="100">
        <v>13017.6</v>
      </c>
      <c r="AH53" s="100">
        <v>45</v>
      </c>
      <c r="AI53" s="100">
        <v>18306</v>
      </c>
      <c r="AJ53" s="100">
        <v>3</v>
      </c>
      <c r="AK53" s="100">
        <v>1220.4000000000001</v>
      </c>
      <c r="AL53" s="100">
        <v>3</v>
      </c>
      <c r="AM53" s="100">
        <v>1220.4000000000001</v>
      </c>
      <c r="AN53" s="100">
        <v>3</v>
      </c>
      <c r="AO53" s="100">
        <v>1220.4000000000001</v>
      </c>
      <c r="AP53" s="100">
        <v>4</v>
      </c>
      <c r="AQ53" s="100">
        <v>1627.2</v>
      </c>
      <c r="AR53" s="100">
        <v>7</v>
      </c>
      <c r="AS53" s="100">
        <v>2847.6</v>
      </c>
      <c r="AT53" s="100">
        <v>8</v>
      </c>
      <c r="AU53" s="100">
        <v>3254.4</v>
      </c>
      <c r="AV53" s="100">
        <v>11</v>
      </c>
      <c r="AW53" s="100">
        <v>4474.8</v>
      </c>
      <c r="AX53" s="100">
        <v>7</v>
      </c>
      <c r="AY53" s="100">
        <v>2847.6</v>
      </c>
      <c r="AZ53" s="100">
        <v>19</v>
      </c>
      <c r="BA53" s="100">
        <v>7729.2</v>
      </c>
      <c r="BB53" s="100">
        <v>17</v>
      </c>
      <c r="BC53" s="100">
        <v>6915.6</v>
      </c>
      <c r="BD53" s="100">
        <v>22</v>
      </c>
      <c r="BE53" s="100">
        <v>8949.6</v>
      </c>
      <c r="BF53" s="100">
        <v>29</v>
      </c>
      <c r="BG53" s="100">
        <v>11797.2</v>
      </c>
      <c r="BH53" s="100">
        <v>5</v>
      </c>
      <c r="BI53" s="100">
        <v>2034</v>
      </c>
      <c r="BJ53" s="100">
        <v>8</v>
      </c>
      <c r="BK53" s="100">
        <v>3254.4</v>
      </c>
      <c r="BL53" s="100">
        <v>7</v>
      </c>
      <c r="BM53" s="100">
        <v>2847.6</v>
      </c>
      <c r="BN53" s="100">
        <v>8</v>
      </c>
      <c r="BO53" s="100">
        <v>3254.4</v>
      </c>
      <c r="BP53" s="100">
        <v>3</v>
      </c>
      <c r="BQ53" s="100">
        <v>1220.4000000000001</v>
      </c>
      <c r="BR53" s="100">
        <v>4</v>
      </c>
      <c r="BS53" s="100">
        <v>1627.2</v>
      </c>
      <c r="BT53" s="100">
        <v>3</v>
      </c>
      <c r="BU53" s="100">
        <v>1220.4000000000001</v>
      </c>
      <c r="BV53" s="100">
        <v>4</v>
      </c>
      <c r="BW53" s="100">
        <v>1627.2</v>
      </c>
      <c r="BX53" s="100">
        <v>10</v>
      </c>
      <c r="BY53" s="100">
        <v>4068</v>
      </c>
      <c r="BZ53" s="100">
        <v>11</v>
      </c>
      <c r="CA53" s="100">
        <v>4474.8</v>
      </c>
      <c r="CB53" s="100">
        <v>12</v>
      </c>
      <c r="CC53" s="100">
        <v>4881.6000000000004</v>
      </c>
      <c r="CD53" s="100">
        <v>13</v>
      </c>
      <c r="CE53" s="100">
        <v>5288.4000000000005</v>
      </c>
      <c r="CF53" s="100">
        <v>4</v>
      </c>
      <c r="CG53" s="100">
        <v>1627.2</v>
      </c>
      <c r="CH53" s="100">
        <v>5</v>
      </c>
      <c r="CI53" s="100">
        <v>2034</v>
      </c>
      <c r="CJ53" s="100">
        <v>4</v>
      </c>
      <c r="CK53" s="100">
        <v>1627.2</v>
      </c>
      <c r="CL53" s="100">
        <v>4</v>
      </c>
      <c r="CM53" s="100">
        <v>1627.2</v>
      </c>
      <c r="CN53" s="100">
        <v>9</v>
      </c>
      <c r="CO53" s="100">
        <v>3661.2000000000003</v>
      </c>
      <c r="CP53" s="100">
        <v>12</v>
      </c>
      <c r="CQ53" s="100">
        <v>4881.6000000000004</v>
      </c>
      <c r="CR53" s="100">
        <v>12</v>
      </c>
      <c r="CS53" s="100">
        <v>4881.6000000000004</v>
      </c>
      <c r="CT53" s="100">
        <v>12</v>
      </c>
      <c r="CU53" s="100">
        <v>4881.6000000000004</v>
      </c>
    </row>
    <row r="54" spans="2:99">
      <c r="C54" s="99" t="s">
        <v>220</v>
      </c>
      <c r="D54" s="100">
        <v>23</v>
      </c>
      <c r="E54" s="100">
        <v>7700.4000000000005</v>
      </c>
      <c r="F54" s="100">
        <v>21</v>
      </c>
      <c r="G54" s="100">
        <v>7030.8</v>
      </c>
      <c r="H54" s="100">
        <v>17</v>
      </c>
      <c r="I54" s="100">
        <v>5691.6</v>
      </c>
      <c r="J54" s="100">
        <v>23</v>
      </c>
      <c r="K54" s="100">
        <v>7700.4000000000005</v>
      </c>
      <c r="L54" s="100">
        <v>5</v>
      </c>
      <c r="M54" s="100">
        <v>1674</v>
      </c>
      <c r="N54" s="100">
        <v>5</v>
      </c>
      <c r="O54" s="100">
        <v>1674</v>
      </c>
      <c r="P54" s="100">
        <v>6</v>
      </c>
      <c r="Q54" s="100">
        <v>2008.8000000000002</v>
      </c>
      <c r="R54" s="100">
        <v>6</v>
      </c>
      <c r="S54" s="100">
        <v>2008.8000000000002</v>
      </c>
      <c r="T54" s="100">
        <v>11</v>
      </c>
      <c r="U54" s="100">
        <v>3682.8</v>
      </c>
      <c r="V54" s="100">
        <v>15</v>
      </c>
      <c r="W54" s="100">
        <v>5022</v>
      </c>
      <c r="X54" s="100">
        <v>10</v>
      </c>
      <c r="Y54" s="100">
        <v>3348</v>
      </c>
      <c r="Z54" s="100">
        <v>10</v>
      </c>
      <c r="AA54" s="100">
        <v>3348</v>
      </c>
      <c r="AB54" s="100">
        <v>36</v>
      </c>
      <c r="AC54" s="100">
        <v>12052.800000000001</v>
      </c>
      <c r="AD54" s="100">
        <v>22</v>
      </c>
      <c r="AE54" s="100">
        <v>7365.6</v>
      </c>
      <c r="AF54" s="100">
        <v>28</v>
      </c>
      <c r="AG54" s="100">
        <v>9374.4</v>
      </c>
      <c r="AH54" s="100">
        <v>41</v>
      </c>
      <c r="AI54" s="100">
        <v>13726.800000000001</v>
      </c>
      <c r="AJ54" s="100">
        <v>3</v>
      </c>
      <c r="AK54" s="100">
        <v>1004.4000000000001</v>
      </c>
      <c r="AL54" s="100">
        <v>4</v>
      </c>
      <c r="AM54" s="100">
        <v>1339.2</v>
      </c>
      <c r="AN54" s="100">
        <v>3</v>
      </c>
      <c r="AO54" s="100">
        <v>1004.4000000000001</v>
      </c>
      <c r="AP54" s="100">
        <v>4</v>
      </c>
      <c r="AQ54" s="100">
        <v>1339.2</v>
      </c>
      <c r="AR54" s="100">
        <v>6</v>
      </c>
      <c r="AS54" s="100">
        <v>2008.8000000000002</v>
      </c>
      <c r="AT54" s="100">
        <v>7</v>
      </c>
      <c r="AU54" s="100">
        <v>2343.6</v>
      </c>
      <c r="AV54" s="100">
        <v>9</v>
      </c>
      <c r="AW54" s="100">
        <v>3013.2000000000003</v>
      </c>
      <c r="AX54" s="100">
        <v>8</v>
      </c>
      <c r="AY54" s="100">
        <v>2678.4</v>
      </c>
      <c r="AZ54" s="100">
        <v>18</v>
      </c>
      <c r="BA54" s="100">
        <v>6026.4000000000005</v>
      </c>
      <c r="BB54" s="100">
        <v>18</v>
      </c>
      <c r="BC54" s="100">
        <v>6026.4000000000005</v>
      </c>
      <c r="BD54" s="100">
        <v>19</v>
      </c>
      <c r="BE54" s="100">
        <v>6361.2</v>
      </c>
      <c r="BF54" s="100">
        <v>31</v>
      </c>
      <c r="BG54" s="100">
        <v>10378.800000000001</v>
      </c>
      <c r="BH54" s="100">
        <v>5</v>
      </c>
      <c r="BI54" s="100">
        <v>1674</v>
      </c>
      <c r="BJ54" s="100">
        <v>9</v>
      </c>
      <c r="BK54" s="100">
        <v>3013.2000000000003</v>
      </c>
      <c r="BL54" s="100">
        <v>7</v>
      </c>
      <c r="BM54" s="100">
        <v>2343.6</v>
      </c>
      <c r="BN54" s="100">
        <v>7</v>
      </c>
      <c r="BO54" s="100">
        <v>2343.6</v>
      </c>
      <c r="BP54" s="100">
        <v>3</v>
      </c>
      <c r="BQ54" s="100">
        <v>1004.4000000000001</v>
      </c>
      <c r="BR54" s="100">
        <v>4</v>
      </c>
      <c r="BS54" s="100">
        <v>1339.2</v>
      </c>
      <c r="BT54" s="100">
        <v>3</v>
      </c>
      <c r="BU54" s="100">
        <v>1004.4000000000001</v>
      </c>
      <c r="BV54" s="100">
        <v>4</v>
      </c>
      <c r="BW54" s="100">
        <v>1339.2</v>
      </c>
      <c r="BX54" s="100">
        <v>11</v>
      </c>
      <c r="BY54" s="100">
        <v>3682.8</v>
      </c>
      <c r="BZ54" s="100">
        <v>11</v>
      </c>
      <c r="CA54" s="100">
        <v>3682.8</v>
      </c>
      <c r="CB54" s="100">
        <v>12</v>
      </c>
      <c r="CC54" s="100">
        <v>4017.6000000000004</v>
      </c>
      <c r="CD54" s="100">
        <v>14</v>
      </c>
      <c r="CE54" s="100">
        <v>4687.2</v>
      </c>
      <c r="CF54" s="100">
        <v>4</v>
      </c>
      <c r="CG54" s="100">
        <v>1339.2</v>
      </c>
      <c r="CH54" s="100">
        <v>5</v>
      </c>
      <c r="CI54" s="100">
        <v>1674</v>
      </c>
      <c r="CJ54" s="100">
        <v>3</v>
      </c>
      <c r="CK54" s="100">
        <v>1004.4000000000001</v>
      </c>
      <c r="CL54" s="100">
        <v>4</v>
      </c>
      <c r="CM54" s="100">
        <v>1339.2</v>
      </c>
      <c r="CN54" s="100">
        <v>9</v>
      </c>
      <c r="CO54" s="100">
        <v>3013.2000000000003</v>
      </c>
      <c r="CP54" s="100">
        <v>14</v>
      </c>
      <c r="CQ54" s="100">
        <v>4687.2</v>
      </c>
      <c r="CR54" s="100">
        <v>14</v>
      </c>
      <c r="CS54" s="100">
        <v>4687.2</v>
      </c>
      <c r="CT54" s="100">
        <v>12</v>
      </c>
      <c r="CU54" s="100">
        <v>4017.6000000000004</v>
      </c>
    </row>
    <row r="55" spans="2:99">
      <c r="C55" s="99" t="s">
        <v>221</v>
      </c>
      <c r="D55" s="100">
        <v>22</v>
      </c>
      <c r="E55" s="100">
        <v>14599.2</v>
      </c>
      <c r="F55" s="100">
        <v>18</v>
      </c>
      <c r="G55" s="100">
        <v>11944.800000000001</v>
      </c>
      <c r="H55" s="100">
        <v>18</v>
      </c>
      <c r="I55" s="100">
        <v>11944.800000000001</v>
      </c>
      <c r="J55" s="100">
        <v>21</v>
      </c>
      <c r="K55" s="100">
        <v>13935.6</v>
      </c>
      <c r="L55" s="100">
        <v>5</v>
      </c>
      <c r="M55" s="100">
        <v>3318</v>
      </c>
      <c r="N55" s="100">
        <v>5</v>
      </c>
      <c r="O55" s="100">
        <v>3318</v>
      </c>
      <c r="P55" s="100">
        <v>6</v>
      </c>
      <c r="Q55" s="100">
        <v>3981.6000000000004</v>
      </c>
      <c r="R55" s="100">
        <v>6</v>
      </c>
      <c r="S55" s="100">
        <v>3981.6000000000004</v>
      </c>
      <c r="T55" s="100">
        <v>10</v>
      </c>
      <c r="U55" s="100">
        <v>6636</v>
      </c>
      <c r="V55" s="100">
        <v>17</v>
      </c>
      <c r="W55" s="100">
        <v>11281.2</v>
      </c>
      <c r="X55" s="100">
        <v>10</v>
      </c>
      <c r="Y55" s="100">
        <v>6636</v>
      </c>
      <c r="Z55" s="100">
        <v>10</v>
      </c>
      <c r="AA55" s="100">
        <v>6636</v>
      </c>
      <c r="AB55" s="100">
        <v>37</v>
      </c>
      <c r="AC55" s="100">
        <v>24553.200000000001</v>
      </c>
      <c r="AD55" s="100">
        <v>24</v>
      </c>
      <c r="AE55" s="100">
        <v>15926.400000000001</v>
      </c>
      <c r="AF55" s="100">
        <v>28</v>
      </c>
      <c r="AG55" s="100">
        <v>18580.8</v>
      </c>
      <c r="AH55" s="100">
        <v>43</v>
      </c>
      <c r="AI55" s="100">
        <v>28534.799999999999</v>
      </c>
      <c r="AJ55" s="100">
        <v>3</v>
      </c>
      <c r="AK55" s="100">
        <v>1990.8000000000002</v>
      </c>
      <c r="AL55" s="100">
        <v>4</v>
      </c>
      <c r="AM55" s="100">
        <v>2654.4</v>
      </c>
      <c r="AN55" s="100">
        <v>3</v>
      </c>
      <c r="AO55" s="100">
        <v>1990.8000000000002</v>
      </c>
      <c r="AP55" s="100">
        <v>4</v>
      </c>
      <c r="AQ55" s="100">
        <v>2654.4</v>
      </c>
      <c r="AR55" s="100">
        <v>6</v>
      </c>
      <c r="AS55" s="100">
        <v>3981.6000000000004</v>
      </c>
      <c r="AT55" s="100">
        <v>7</v>
      </c>
      <c r="AU55" s="100">
        <v>4645.2</v>
      </c>
      <c r="AV55" s="100">
        <v>9</v>
      </c>
      <c r="AW55" s="100">
        <v>5972.4000000000005</v>
      </c>
      <c r="AX55" s="100">
        <v>6</v>
      </c>
      <c r="AY55" s="100">
        <v>3981.6000000000004</v>
      </c>
      <c r="AZ55" s="100">
        <v>16</v>
      </c>
      <c r="BA55" s="100">
        <v>10617.6</v>
      </c>
      <c r="BB55" s="100">
        <v>18</v>
      </c>
      <c r="BC55" s="100">
        <v>11944.800000000001</v>
      </c>
      <c r="BD55" s="100">
        <v>20</v>
      </c>
      <c r="BE55" s="100">
        <v>13272</v>
      </c>
      <c r="BF55" s="100">
        <v>30</v>
      </c>
      <c r="BG55" s="100">
        <v>19908</v>
      </c>
      <c r="BH55" s="100">
        <v>5</v>
      </c>
      <c r="BI55" s="100">
        <v>3318</v>
      </c>
      <c r="BJ55" s="100">
        <v>9</v>
      </c>
      <c r="BK55" s="100">
        <v>5972.4000000000005</v>
      </c>
      <c r="BL55" s="100">
        <v>6</v>
      </c>
      <c r="BM55" s="100">
        <v>3981.6000000000004</v>
      </c>
      <c r="BN55" s="100">
        <v>7</v>
      </c>
      <c r="BO55" s="100">
        <v>4645.2</v>
      </c>
      <c r="BP55" s="100">
        <v>3</v>
      </c>
      <c r="BQ55" s="100">
        <v>1990.8000000000002</v>
      </c>
      <c r="BR55" s="100">
        <v>4</v>
      </c>
      <c r="BS55" s="100">
        <v>2654.4</v>
      </c>
      <c r="BT55" s="100">
        <v>3</v>
      </c>
      <c r="BU55" s="100">
        <v>1990.8000000000002</v>
      </c>
      <c r="BV55" s="100">
        <v>4</v>
      </c>
      <c r="BW55" s="100">
        <v>2654.4</v>
      </c>
      <c r="BX55" s="100">
        <v>10</v>
      </c>
      <c r="BY55" s="100">
        <v>6636</v>
      </c>
      <c r="BZ55" s="100">
        <v>10</v>
      </c>
      <c r="CA55" s="100">
        <v>6636</v>
      </c>
      <c r="CB55" s="100">
        <v>13</v>
      </c>
      <c r="CC55" s="100">
        <v>8626.8000000000011</v>
      </c>
      <c r="CD55" s="100">
        <v>14</v>
      </c>
      <c r="CE55" s="100">
        <v>9290.4</v>
      </c>
      <c r="CF55" s="100">
        <v>4</v>
      </c>
      <c r="CG55" s="100">
        <v>2654.4</v>
      </c>
      <c r="CH55" s="100">
        <v>5</v>
      </c>
      <c r="CI55" s="100">
        <v>3318</v>
      </c>
      <c r="CJ55" s="100">
        <v>4</v>
      </c>
      <c r="CK55" s="100">
        <v>2654.4</v>
      </c>
      <c r="CL55" s="100">
        <v>4</v>
      </c>
      <c r="CM55" s="100">
        <v>2654.4</v>
      </c>
      <c r="CN55" s="100">
        <v>8</v>
      </c>
      <c r="CO55" s="100">
        <v>5308.8</v>
      </c>
      <c r="CP55" s="100">
        <v>13</v>
      </c>
      <c r="CQ55" s="100">
        <v>8626.8000000000011</v>
      </c>
      <c r="CR55" s="100">
        <v>13</v>
      </c>
      <c r="CS55" s="100">
        <v>8626.8000000000011</v>
      </c>
      <c r="CT55" s="100">
        <v>10</v>
      </c>
      <c r="CU55" s="100">
        <v>6636</v>
      </c>
    </row>
    <row r="56" spans="2:99">
      <c r="C56" s="99" t="s">
        <v>222</v>
      </c>
      <c r="D56" s="100">
        <v>20</v>
      </c>
      <c r="E56" s="100">
        <v>23016</v>
      </c>
      <c r="F56" s="100">
        <v>19</v>
      </c>
      <c r="G56" s="100">
        <v>21865.200000000001</v>
      </c>
      <c r="H56" s="100">
        <v>14</v>
      </c>
      <c r="I56" s="100">
        <v>16111.199999999999</v>
      </c>
      <c r="J56" s="100">
        <v>19</v>
      </c>
      <c r="K56" s="100">
        <v>21865.200000000001</v>
      </c>
      <c r="L56" s="100">
        <v>6</v>
      </c>
      <c r="M56" s="100">
        <v>6904.7999999999993</v>
      </c>
      <c r="N56" s="100">
        <v>5</v>
      </c>
      <c r="O56" s="100">
        <v>5754</v>
      </c>
      <c r="P56" s="100">
        <v>6</v>
      </c>
      <c r="Q56" s="100">
        <v>6904.7999999999993</v>
      </c>
      <c r="R56" s="100">
        <v>6</v>
      </c>
      <c r="S56" s="100">
        <v>6904.7999999999993</v>
      </c>
      <c r="T56" s="100">
        <v>9</v>
      </c>
      <c r="U56" s="100">
        <v>10357.199999999999</v>
      </c>
      <c r="V56" s="100">
        <v>15</v>
      </c>
      <c r="W56" s="100">
        <v>17262</v>
      </c>
      <c r="X56" s="100">
        <v>9</v>
      </c>
      <c r="Y56" s="100">
        <v>10357.199999999999</v>
      </c>
      <c r="Z56" s="100">
        <v>8</v>
      </c>
      <c r="AA56" s="100">
        <v>9206.4</v>
      </c>
      <c r="AB56" s="100">
        <v>31</v>
      </c>
      <c r="AC56" s="100">
        <v>35674.799999999996</v>
      </c>
      <c r="AD56" s="100">
        <v>21</v>
      </c>
      <c r="AE56" s="100">
        <v>24166.799999999999</v>
      </c>
      <c r="AF56" s="100">
        <v>24</v>
      </c>
      <c r="AG56" s="100">
        <v>27619.199999999997</v>
      </c>
      <c r="AH56" s="100">
        <v>34</v>
      </c>
      <c r="AI56" s="100">
        <v>39127.199999999997</v>
      </c>
      <c r="AJ56" s="100">
        <v>3</v>
      </c>
      <c r="AK56" s="100">
        <v>3452.3999999999996</v>
      </c>
      <c r="AL56" s="100">
        <v>4</v>
      </c>
      <c r="AM56" s="100">
        <v>4603.2</v>
      </c>
      <c r="AN56" s="100">
        <v>2</v>
      </c>
      <c r="AO56" s="100">
        <v>2301.6</v>
      </c>
      <c r="AP56" s="100">
        <v>4</v>
      </c>
      <c r="AQ56" s="100">
        <v>4603.2</v>
      </c>
      <c r="AR56" s="100">
        <v>6</v>
      </c>
      <c r="AS56" s="100">
        <v>6904.7999999999993</v>
      </c>
      <c r="AT56" s="100">
        <v>7</v>
      </c>
      <c r="AU56" s="100">
        <v>8055.5999999999995</v>
      </c>
      <c r="AV56" s="100">
        <v>9</v>
      </c>
      <c r="AW56" s="100">
        <v>10357.199999999999</v>
      </c>
      <c r="AX56" s="100">
        <v>6</v>
      </c>
      <c r="AY56" s="100">
        <v>6904.7999999999993</v>
      </c>
      <c r="AZ56" s="100">
        <v>17</v>
      </c>
      <c r="BA56" s="100">
        <v>19563.599999999999</v>
      </c>
      <c r="BB56" s="100">
        <v>17</v>
      </c>
      <c r="BC56" s="100">
        <v>19563.599999999999</v>
      </c>
      <c r="BD56" s="100">
        <v>17</v>
      </c>
      <c r="BE56" s="100">
        <v>19563.599999999999</v>
      </c>
      <c r="BF56" s="100">
        <v>28</v>
      </c>
      <c r="BG56" s="100">
        <v>32222.399999999998</v>
      </c>
      <c r="BH56" s="100">
        <v>5</v>
      </c>
      <c r="BI56" s="100">
        <v>5754</v>
      </c>
      <c r="BJ56" s="100">
        <v>9</v>
      </c>
      <c r="BK56" s="100">
        <v>10357.199999999999</v>
      </c>
      <c r="BL56" s="100">
        <v>6</v>
      </c>
      <c r="BM56" s="100">
        <v>6904.7999999999993</v>
      </c>
      <c r="BN56" s="100">
        <v>6</v>
      </c>
      <c r="BO56" s="100">
        <v>6904.7999999999993</v>
      </c>
      <c r="BP56" s="100">
        <v>3</v>
      </c>
      <c r="BQ56" s="100">
        <v>3452.3999999999996</v>
      </c>
      <c r="BR56" s="100">
        <v>4</v>
      </c>
      <c r="BS56" s="100">
        <v>4603.2</v>
      </c>
      <c r="BT56" s="100">
        <v>3</v>
      </c>
      <c r="BU56" s="100">
        <v>3452.3999999999996</v>
      </c>
      <c r="BV56" s="100">
        <v>4</v>
      </c>
      <c r="BW56" s="100">
        <v>4603.2</v>
      </c>
      <c r="BX56" s="100">
        <v>10</v>
      </c>
      <c r="BY56" s="100">
        <v>11508</v>
      </c>
      <c r="BZ56" s="100">
        <v>10</v>
      </c>
      <c r="CA56" s="100">
        <v>11508</v>
      </c>
      <c r="CB56" s="100">
        <v>13</v>
      </c>
      <c r="CC56" s="100">
        <v>14960.4</v>
      </c>
      <c r="CD56" s="100">
        <v>14</v>
      </c>
      <c r="CE56" s="100">
        <v>16111.199999999999</v>
      </c>
      <c r="CF56" s="100">
        <v>4</v>
      </c>
      <c r="CG56" s="100">
        <v>4603.2</v>
      </c>
      <c r="CH56" s="100">
        <v>5</v>
      </c>
      <c r="CI56" s="100">
        <v>5754</v>
      </c>
      <c r="CJ56" s="100">
        <v>4</v>
      </c>
      <c r="CK56" s="100">
        <v>4603.2</v>
      </c>
      <c r="CL56" s="100">
        <v>4</v>
      </c>
      <c r="CM56" s="100">
        <v>4603.2</v>
      </c>
      <c r="CN56" s="100">
        <v>8</v>
      </c>
      <c r="CO56" s="100">
        <v>9206.4</v>
      </c>
      <c r="CP56" s="100">
        <v>13</v>
      </c>
      <c r="CQ56" s="100">
        <v>14960.4</v>
      </c>
      <c r="CR56" s="100">
        <v>13</v>
      </c>
      <c r="CS56" s="100">
        <v>14960.4</v>
      </c>
      <c r="CT56" s="100">
        <v>10</v>
      </c>
      <c r="CU56" s="100">
        <v>11508</v>
      </c>
    </row>
    <row r="57" spans="2:99">
      <c r="C57" s="99" t="s">
        <v>223</v>
      </c>
      <c r="D57" s="100">
        <v>18</v>
      </c>
      <c r="E57" s="100">
        <v>25401.600000000002</v>
      </c>
      <c r="F57" s="100">
        <v>19</v>
      </c>
      <c r="G57" s="100">
        <v>26812.799999999999</v>
      </c>
      <c r="H57" s="100">
        <v>14</v>
      </c>
      <c r="I57" s="100">
        <v>19756.8</v>
      </c>
      <c r="J57" s="100">
        <v>19</v>
      </c>
      <c r="K57" s="100">
        <v>26812.799999999999</v>
      </c>
      <c r="L57" s="100">
        <v>5</v>
      </c>
      <c r="M57" s="100">
        <v>7056</v>
      </c>
      <c r="N57" s="100">
        <v>4</v>
      </c>
      <c r="O57" s="100">
        <v>5644.8</v>
      </c>
      <c r="P57" s="100">
        <v>5</v>
      </c>
      <c r="Q57" s="100">
        <v>7056</v>
      </c>
      <c r="R57" s="100">
        <v>5</v>
      </c>
      <c r="S57" s="100">
        <v>7056</v>
      </c>
      <c r="T57" s="100">
        <v>9</v>
      </c>
      <c r="U57" s="100">
        <v>12700.800000000001</v>
      </c>
      <c r="V57" s="100">
        <v>15</v>
      </c>
      <c r="W57" s="100">
        <v>21168</v>
      </c>
      <c r="X57" s="100">
        <v>9</v>
      </c>
      <c r="Y57" s="100">
        <v>12700.800000000001</v>
      </c>
      <c r="Z57" s="100">
        <v>8</v>
      </c>
      <c r="AA57" s="100">
        <v>11289.6</v>
      </c>
      <c r="AB57" s="100">
        <v>31</v>
      </c>
      <c r="AC57" s="100">
        <v>43747.200000000004</v>
      </c>
      <c r="AD57" s="100">
        <v>19</v>
      </c>
      <c r="AE57" s="100">
        <v>26812.799999999999</v>
      </c>
      <c r="AF57" s="100">
        <v>23</v>
      </c>
      <c r="AG57" s="100">
        <v>32457.600000000002</v>
      </c>
      <c r="AH57" s="100">
        <v>38</v>
      </c>
      <c r="AI57" s="100">
        <v>53625.599999999999</v>
      </c>
      <c r="AJ57" s="100">
        <v>3</v>
      </c>
      <c r="AK57" s="100">
        <v>4233.6000000000004</v>
      </c>
      <c r="AL57" s="100">
        <v>4</v>
      </c>
      <c r="AM57" s="100">
        <v>5644.8</v>
      </c>
      <c r="AN57" s="100">
        <v>3</v>
      </c>
      <c r="AO57" s="100">
        <v>4233.6000000000004</v>
      </c>
      <c r="AP57" s="100">
        <v>4</v>
      </c>
      <c r="AQ57" s="100">
        <v>5644.8</v>
      </c>
      <c r="AR57" s="100">
        <v>6</v>
      </c>
      <c r="AS57" s="100">
        <v>8467.2000000000007</v>
      </c>
      <c r="AT57" s="100">
        <v>6</v>
      </c>
      <c r="AU57" s="100">
        <v>8467.2000000000007</v>
      </c>
      <c r="AV57" s="100">
        <v>10</v>
      </c>
      <c r="AW57" s="100">
        <v>14112</v>
      </c>
      <c r="AX57" s="100">
        <v>6</v>
      </c>
      <c r="AY57" s="100">
        <v>8467.2000000000007</v>
      </c>
      <c r="AZ57" s="100">
        <v>17</v>
      </c>
      <c r="BA57" s="100">
        <v>23990.400000000001</v>
      </c>
      <c r="BB57" s="100">
        <v>15</v>
      </c>
      <c r="BC57" s="100">
        <v>21168</v>
      </c>
      <c r="BD57" s="100">
        <v>17</v>
      </c>
      <c r="BE57" s="100">
        <v>23990.400000000001</v>
      </c>
      <c r="BF57" s="100">
        <v>29</v>
      </c>
      <c r="BG57" s="100">
        <v>40924.800000000003</v>
      </c>
      <c r="BH57" s="100">
        <v>4</v>
      </c>
      <c r="BI57" s="100">
        <v>5644.8</v>
      </c>
      <c r="BJ57" s="100">
        <v>9</v>
      </c>
      <c r="BK57" s="100">
        <v>12700.800000000001</v>
      </c>
      <c r="BL57" s="100">
        <v>6</v>
      </c>
      <c r="BM57" s="100">
        <v>8467.2000000000007</v>
      </c>
      <c r="BN57" s="100">
        <v>7</v>
      </c>
      <c r="BO57" s="100">
        <v>9878.4</v>
      </c>
      <c r="BP57" s="100">
        <v>3</v>
      </c>
      <c r="BQ57" s="100">
        <v>4233.6000000000004</v>
      </c>
      <c r="BR57" s="100">
        <v>4</v>
      </c>
      <c r="BS57" s="100">
        <v>5644.8</v>
      </c>
      <c r="BT57" s="100">
        <v>3</v>
      </c>
      <c r="BU57" s="100">
        <v>4233.6000000000004</v>
      </c>
      <c r="BV57" s="100">
        <v>4</v>
      </c>
      <c r="BW57" s="100">
        <v>5644.8</v>
      </c>
      <c r="BX57" s="100">
        <v>10</v>
      </c>
      <c r="BY57" s="100">
        <v>14112</v>
      </c>
      <c r="BZ57" s="100">
        <v>10</v>
      </c>
      <c r="CA57" s="100">
        <v>14112</v>
      </c>
      <c r="CB57" s="100">
        <v>11</v>
      </c>
      <c r="CC57" s="100">
        <v>15523.2</v>
      </c>
      <c r="CD57" s="100">
        <v>13</v>
      </c>
      <c r="CE57" s="100">
        <v>18345.600000000002</v>
      </c>
      <c r="CF57" s="100">
        <v>4</v>
      </c>
      <c r="CG57" s="100">
        <v>5644.8</v>
      </c>
      <c r="CH57" s="100">
        <v>5</v>
      </c>
      <c r="CI57" s="100">
        <v>7056</v>
      </c>
      <c r="CJ57" s="100">
        <v>4</v>
      </c>
      <c r="CK57" s="100">
        <v>5644.8</v>
      </c>
      <c r="CL57" s="100">
        <v>3</v>
      </c>
      <c r="CM57" s="100">
        <v>4233.6000000000004</v>
      </c>
      <c r="CN57" s="100">
        <v>7</v>
      </c>
      <c r="CO57" s="100">
        <v>9878.4</v>
      </c>
      <c r="CP57" s="100">
        <v>13</v>
      </c>
      <c r="CQ57" s="100">
        <v>18345.600000000002</v>
      </c>
      <c r="CR57" s="100">
        <v>12</v>
      </c>
      <c r="CS57" s="100">
        <v>16934.400000000001</v>
      </c>
      <c r="CT57" s="100">
        <v>10</v>
      </c>
      <c r="CU57" s="100">
        <v>14112</v>
      </c>
    </row>
    <row r="58" spans="2:99">
      <c r="C58" s="99" t="s">
        <v>224</v>
      </c>
      <c r="D58" s="100">
        <v>19</v>
      </c>
      <c r="E58" s="100">
        <v>22366.799999999999</v>
      </c>
      <c r="F58" s="100">
        <v>18</v>
      </c>
      <c r="G58" s="100">
        <v>21189.600000000002</v>
      </c>
      <c r="H58" s="100">
        <v>15</v>
      </c>
      <c r="I58" s="100">
        <v>17658</v>
      </c>
      <c r="J58" s="100">
        <v>19</v>
      </c>
      <c r="K58" s="100">
        <v>22366.799999999999</v>
      </c>
      <c r="L58" s="100">
        <v>5</v>
      </c>
      <c r="M58" s="100">
        <v>5886</v>
      </c>
      <c r="N58" s="100">
        <v>5</v>
      </c>
      <c r="O58" s="100">
        <v>5886</v>
      </c>
      <c r="P58" s="100">
        <v>6</v>
      </c>
      <c r="Q58" s="100">
        <v>7063.2000000000007</v>
      </c>
      <c r="R58" s="100">
        <v>6</v>
      </c>
      <c r="S58" s="100">
        <v>7063.2000000000007</v>
      </c>
      <c r="T58" s="100">
        <v>10</v>
      </c>
      <c r="U58" s="100">
        <v>11772</v>
      </c>
      <c r="V58" s="100">
        <v>14</v>
      </c>
      <c r="W58" s="100">
        <v>16480.8</v>
      </c>
      <c r="X58" s="100">
        <v>9</v>
      </c>
      <c r="Y58" s="100">
        <v>10594.800000000001</v>
      </c>
      <c r="Z58" s="100">
        <v>8</v>
      </c>
      <c r="AA58" s="100">
        <v>9417.6</v>
      </c>
      <c r="AB58" s="100">
        <v>28</v>
      </c>
      <c r="AC58" s="100">
        <v>32961.599999999999</v>
      </c>
      <c r="AD58" s="100">
        <v>19</v>
      </c>
      <c r="AE58" s="100">
        <v>22366.799999999999</v>
      </c>
      <c r="AF58" s="100">
        <v>27</v>
      </c>
      <c r="AG58" s="100">
        <v>31784.400000000001</v>
      </c>
      <c r="AH58" s="100">
        <v>40</v>
      </c>
      <c r="AI58" s="100">
        <v>47088</v>
      </c>
      <c r="AJ58" s="100">
        <v>3</v>
      </c>
      <c r="AK58" s="100">
        <v>3531.6000000000004</v>
      </c>
      <c r="AL58" s="100">
        <v>4</v>
      </c>
      <c r="AM58" s="100">
        <v>4708.8</v>
      </c>
      <c r="AN58" s="100">
        <v>3</v>
      </c>
      <c r="AO58" s="100">
        <v>3531.6000000000004</v>
      </c>
      <c r="AP58" s="100">
        <v>4</v>
      </c>
      <c r="AQ58" s="100">
        <v>4708.8</v>
      </c>
      <c r="AR58" s="100">
        <v>6</v>
      </c>
      <c r="AS58" s="100">
        <v>7063.2000000000007</v>
      </c>
      <c r="AT58" s="100">
        <v>7</v>
      </c>
      <c r="AU58" s="100">
        <v>8240.4</v>
      </c>
      <c r="AV58" s="100">
        <v>10</v>
      </c>
      <c r="AW58" s="100">
        <v>11772</v>
      </c>
      <c r="AX58" s="100">
        <v>7</v>
      </c>
      <c r="AY58" s="100">
        <v>8240.4</v>
      </c>
      <c r="AZ58" s="100">
        <v>17</v>
      </c>
      <c r="BA58" s="100">
        <v>20012.400000000001</v>
      </c>
      <c r="BB58" s="100">
        <v>14</v>
      </c>
      <c r="BC58" s="100">
        <v>16480.8</v>
      </c>
      <c r="BD58" s="100">
        <v>18</v>
      </c>
      <c r="BE58" s="100">
        <v>21189.600000000002</v>
      </c>
      <c r="BF58" s="100">
        <v>27</v>
      </c>
      <c r="BG58" s="100">
        <v>31784.400000000001</v>
      </c>
      <c r="BH58" s="100">
        <v>5</v>
      </c>
      <c r="BI58" s="100">
        <v>5886</v>
      </c>
      <c r="BJ58" s="100">
        <v>9</v>
      </c>
      <c r="BK58" s="100">
        <v>10594.800000000001</v>
      </c>
      <c r="BL58" s="100">
        <v>6</v>
      </c>
      <c r="BM58" s="100">
        <v>7063.2000000000007</v>
      </c>
      <c r="BN58" s="100">
        <v>6</v>
      </c>
      <c r="BO58" s="100">
        <v>7063.2000000000007</v>
      </c>
      <c r="BP58" s="100">
        <v>3</v>
      </c>
      <c r="BQ58" s="100">
        <v>3531.6000000000004</v>
      </c>
      <c r="BR58" s="100">
        <v>4</v>
      </c>
      <c r="BS58" s="100">
        <v>4708.8</v>
      </c>
      <c r="BT58" s="100">
        <v>3</v>
      </c>
      <c r="BU58" s="100">
        <v>3531.6000000000004</v>
      </c>
      <c r="BV58" s="100">
        <v>4</v>
      </c>
      <c r="BW58" s="100">
        <v>4708.8</v>
      </c>
      <c r="BX58" s="100">
        <v>11</v>
      </c>
      <c r="BY58" s="100">
        <v>12949.2</v>
      </c>
      <c r="BZ58" s="100">
        <v>10</v>
      </c>
      <c r="CA58" s="100">
        <v>11772</v>
      </c>
      <c r="CB58" s="100">
        <v>13</v>
      </c>
      <c r="CC58" s="100">
        <v>15303.6</v>
      </c>
      <c r="CD58" s="100">
        <v>13</v>
      </c>
      <c r="CE58" s="100">
        <v>15303.6</v>
      </c>
      <c r="CF58" s="100">
        <v>4</v>
      </c>
      <c r="CG58" s="100">
        <v>4708.8</v>
      </c>
      <c r="CH58" s="100">
        <v>5</v>
      </c>
      <c r="CI58" s="100">
        <v>5886</v>
      </c>
      <c r="CJ58" s="100">
        <v>3</v>
      </c>
      <c r="CK58" s="100">
        <v>3531.6000000000004</v>
      </c>
      <c r="CL58" s="100">
        <v>3</v>
      </c>
      <c r="CM58" s="100">
        <v>3531.6000000000004</v>
      </c>
      <c r="CN58" s="100">
        <v>8</v>
      </c>
      <c r="CO58" s="100">
        <v>9417.6</v>
      </c>
      <c r="CP58" s="100">
        <v>12</v>
      </c>
      <c r="CQ58" s="100">
        <v>14126.400000000001</v>
      </c>
      <c r="CR58" s="100">
        <v>12</v>
      </c>
      <c r="CS58" s="100">
        <v>14126.400000000001</v>
      </c>
      <c r="CT58" s="100">
        <v>11</v>
      </c>
      <c r="CU58" s="100">
        <v>12949.2</v>
      </c>
    </row>
    <row r="59" spans="2:99">
      <c r="C59" s="99" t="s">
        <v>225</v>
      </c>
      <c r="D59" s="100">
        <v>23</v>
      </c>
      <c r="E59" s="100">
        <v>6982.7999999999993</v>
      </c>
      <c r="F59" s="100">
        <v>19</v>
      </c>
      <c r="G59" s="100">
        <v>5768.4</v>
      </c>
      <c r="H59" s="100">
        <v>17</v>
      </c>
      <c r="I59" s="100">
        <v>5161.2</v>
      </c>
      <c r="J59" s="100">
        <v>22</v>
      </c>
      <c r="K59" s="100">
        <v>6679.1999999999989</v>
      </c>
      <c r="L59" s="100">
        <v>5</v>
      </c>
      <c r="M59" s="100">
        <v>1517.9999999999998</v>
      </c>
      <c r="N59" s="100">
        <v>6</v>
      </c>
      <c r="O59" s="100">
        <v>1821.6</v>
      </c>
      <c r="P59" s="100">
        <v>6</v>
      </c>
      <c r="Q59" s="100">
        <v>1821.6</v>
      </c>
      <c r="R59" s="100">
        <v>6</v>
      </c>
      <c r="S59" s="100">
        <v>1821.6</v>
      </c>
      <c r="T59" s="100">
        <v>11</v>
      </c>
      <c r="U59" s="100">
        <v>3339.5999999999995</v>
      </c>
      <c r="V59" s="100">
        <v>16</v>
      </c>
      <c r="W59" s="100">
        <v>4857.5999999999995</v>
      </c>
      <c r="X59" s="100">
        <v>9</v>
      </c>
      <c r="Y59" s="100">
        <v>2732.3999999999996</v>
      </c>
      <c r="Z59" s="100">
        <v>10</v>
      </c>
      <c r="AA59" s="100">
        <v>3035.9999999999995</v>
      </c>
      <c r="AB59" s="100">
        <v>34</v>
      </c>
      <c r="AC59" s="100">
        <v>10322.4</v>
      </c>
      <c r="AD59" s="100">
        <v>22</v>
      </c>
      <c r="AE59" s="100">
        <v>6679.1999999999989</v>
      </c>
      <c r="AF59" s="100">
        <v>29</v>
      </c>
      <c r="AG59" s="100">
        <v>8804.4</v>
      </c>
      <c r="AH59" s="100">
        <v>46</v>
      </c>
      <c r="AI59" s="100">
        <v>13965.599999999999</v>
      </c>
      <c r="AJ59" s="100">
        <v>3</v>
      </c>
      <c r="AK59" s="100">
        <v>910.8</v>
      </c>
      <c r="AL59" s="100">
        <v>4</v>
      </c>
      <c r="AM59" s="100">
        <v>1214.3999999999999</v>
      </c>
      <c r="AN59" s="100">
        <v>3</v>
      </c>
      <c r="AO59" s="100">
        <v>910.8</v>
      </c>
      <c r="AP59" s="100">
        <v>4</v>
      </c>
      <c r="AQ59" s="100">
        <v>1214.3999999999999</v>
      </c>
      <c r="AR59" s="100">
        <v>7</v>
      </c>
      <c r="AS59" s="100">
        <v>2125.1999999999998</v>
      </c>
      <c r="AT59" s="100">
        <v>7</v>
      </c>
      <c r="AU59" s="100">
        <v>2125.1999999999998</v>
      </c>
      <c r="AV59" s="100">
        <v>11</v>
      </c>
      <c r="AW59" s="100">
        <v>3339.5999999999995</v>
      </c>
      <c r="AX59" s="100">
        <v>7</v>
      </c>
      <c r="AY59" s="100">
        <v>2125.1999999999998</v>
      </c>
      <c r="AZ59" s="100">
        <v>16</v>
      </c>
      <c r="BA59" s="100">
        <v>4857.5999999999995</v>
      </c>
      <c r="BB59" s="100">
        <v>16</v>
      </c>
      <c r="BC59" s="100">
        <v>4857.5999999999995</v>
      </c>
      <c r="BD59" s="100">
        <v>20</v>
      </c>
      <c r="BE59" s="100">
        <v>6071.9999999999991</v>
      </c>
      <c r="BF59" s="100">
        <v>31</v>
      </c>
      <c r="BG59" s="100">
        <v>9411.5999999999985</v>
      </c>
      <c r="BH59" s="100">
        <v>5</v>
      </c>
      <c r="BI59" s="100">
        <v>1517.9999999999998</v>
      </c>
      <c r="BJ59" s="100">
        <v>10</v>
      </c>
      <c r="BK59" s="100">
        <v>3035.9999999999995</v>
      </c>
      <c r="BL59" s="100">
        <v>7</v>
      </c>
      <c r="BM59" s="100">
        <v>2125.1999999999998</v>
      </c>
      <c r="BN59" s="100">
        <v>8</v>
      </c>
      <c r="BO59" s="100">
        <v>2428.7999999999997</v>
      </c>
      <c r="BP59" s="100">
        <v>3</v>
      </c>
      <c r="BQ59" s="100">
        <v>910.8</v>
      </c>
      <c r="BR59" s="100">
        <v>4</v>
      </c>
      <c r="BS59" s="100">
        <v>1214.3999999999999</v>
      </c>
      <c r="BT59" s="100">
        <v>3</v>
      </c>
      <c r="BU59" s="100">
        <v>910.8</v>
      </c>
      <c r="BV59" s="100">
        <v>4</v>
      </c>
      <c r="BW59" s="100">
        <v>1214.3999999999999</v>
      </c>
      <c r="BX59" s="100">
        <v>11</v>
      </c>
      <c r="BY59" s="100">
        <v>3339.5999999999995</v>
      </c>
      <c r="BZ59" s="100">
        <v>11</v>
      </c>
      <c r="CA59" s="100">
        <v>3339.5999999999995</v>
      </c>
      <c r="CB59" s="100">
        <v>12</v>
      </c>
      <c r="CC59" s="100">
        <v>3643.2</v>
      </c>
      <c r="CD59" s="100">
        <v>13</v>
      </c>
      <c r="CE59" s="100">
        <v>3946.7999999999997</v>
      </c>
      <c r="CF59" s="100">
        <v>4</v>
      </c>
      <c r="CG59" s="100">
        <v>1214.3999999999999</v>
      </c>
      <c r="CH59" s="100">
        <v>5</v>
      </c>
      <c r="CI59" s="100">
        <v>1517.9999999999998</v>
      </c>
      <c r="CJ59" s="100">
        <v>4</v>
      </c>
      <c r="CK59" s="100">
        <v>1214.3999999999999</v>
      </c>
      <c r="CL59" s="100">
        <v>4</v>
      </c>
      <c r="CM59" s="100">
        <v>1214.3999999999999</v>
      </c>
      <c r="CN59" s="100">
        <v>9</v>
      </c>
      <c r="CO59" s="100">
        <v>2732.3999999999996</v>
      </c>
      <c r="CP59" s="100">
        <v>12</v>
      </c>
      <c r="CQ59" s="100">
        <v>3643.2</v>
      </c>
      <c r="CR59" s="100">
        <v>14</v>
      </c>
      <c r="CS59" s="100">
        <v>4250.3999999999996</v>
      </c>
      <c r="CT59" s="100">
        <v>12</v>
      </c>
      <c r="CU59" s="100">
        <v>3643.2</v>
      </c>
    </row>
    <row r="60" spans="2:99">
      <c r="C60" s="99" t="s">
        <v>226</v>
      </c>
      <c r="D60" s="100">
        <v>20</v>
      </c>
      <c r="E60" s="100">
        <v>13032</v>
      </c>
      <c r="F60" s="100">
        <v>21</v>
      </c>
      <c r="G60" s="100">
        <v>13683.6</v>
      </c>
      <c r="H60" s="100">
        <v>18</v>
      </c>
      <c r="I60" s="100">
        <v>11728.800000000001</v>
      </c>
      <c r="J60" s="100">
        <v>20</v>
      </c>
      <c r="K60" s="100">
        <v>13032</v>
      </c>
      <c r="L60" s="100">
        <v>5</v>
      </c>
      <c r="M60" s="100">
        <v>3258</v>
      </c>
      <c r="N60" s="100">
        <v>5</v>
      </c>
      <c r="O60" s="100">
        <v>3258</v>
      </c>
      <c r="P60" s="100">
        <v>6</v>
      </c>
      <c r="Q60" s="100">
        <v>3909.6000000000004</v>
      </c>
      <c r="R60" s="100">
        <v>5</v>
      </c>
      <c r="S60" s="100">
        <v>3258</v>
      </c>
      <c r="T60" s="100">
        <v>10</v>
      </c>
      <c r="U60" s="100">
        <v>6516</v>
      </c>
      <c r="V60" s="100">
        <v>16</v>
      </c>
      <c r="W60" s="100">
        <v>10425.6</v>
      </c>
      <c r="X60" s="100">
        <v>9</v>
      </c>
      <c r="Y60" s="100">
        <v>5864.4000000000005</v>
      </c>
      <c r="Z60" s="100">
        <v>8</v>
      </c>
      <c r="AA60" s="100">
        <v>5212.8</v>
      </c>
      <c r="AB60" s="100">
        <v>36</v>
      </c>
      <c r="AC60" s="100">
        <v>23457.600000000002</v>
      </c>
      <c r="AD60" s="100">
        <v>24</v>
      </c>
      <c r="AE60" s="100">
        <v>15638.400000000001</v>
      </c>
      <c r="AF60" s="100">
        <v>29</v>
      </c>
      <c r="AG60" s="100">
        <v>18896.400000000001</v>
      </c>
      <c r="AH60" s="100">
        <v>42</v>
      </c>
      <c r="AI60" s="100">
        <v>27367.200000000001</v>
      </c>
      <c r="AJ60" s="100">
        <v>3</v>
      </c>
      <c r="AK60" s="100">
        <v>1954.8000000000002</v>
      </c>
      <c r="AL60" s="100">
        <v>4</v>
      </c>
      <c r="AM60" s="100">
        <v>2606.4</v>
      </c>
      <c r="AN60" s="100">
        <v>3</v>
      </c>
      <c r="AO60" s="100">
        <v>1954.8000000000002</v>
      </c>
      <c r="AP60" s="100">
        <v>4</v>
      </c>
      <c r="AQ60" s="100">
        <v>2606.4</v>
      </c>
      <c r="AR60" s="100">
        <v>7</v>
      </c>
      <c r="AS60" s="100">
        <v>4561.2</v>
      </c>
      <c r="AT60" s="100">
        <v>8</v>
      </c>
      <c r="AU60" s="100">
        <v>5212.8</v>
      </c>
      <c r="AV60" s="100">
        <v>11</v>
      </c>
      <c r="AW60" s="100">
        <v>7167.6</v>
      </c>
      <c r="AX60" s="100">
        <v>7</v>
      </c>
      <c r="AY60" s="100">
        <v>4561.2</v>
      </c>
      <c r="AZ60" s="100">
        <v>16</v>
      </c>
      <c r="BA60" s="100">
        <v>10425.6</v>
      </c>
      <c r="BB60" s="100">
        <v>17</v>
      </c>
      <c r="BC60" s="100">
        <v>11077.2</v>
      </c>
      <c r="BD60" s="100">
        <v>19</v>
      </c>
      <c r="BE60" s="100">
        <v>12380.4</v>
      </c>
      <c r="BF60" s="100">
        <v>27</v>
      </c>
      <c r="BG60" s="100">
        <v>17593.2</v>
      </c>
      <c r="BH60" s="100">
        <v>5</v>
      </c>
      <c r="BI60" s="100">
        <v>3258</v>
      </c>
      <c r="BJ60" s="100">
        <v>9</v>
      </c>
      <c r="BK60" s="100">
        <v>5864.4000000000005</v>
      </c>
      <c r="BL60" s="100">
        <v>7</v>
      </c>
      <c r="BM60" s="100">
        <v>4561.2</v>
      </c>
      <c r="BN60" s="100">
        <v>8</v>
      </c>
      <c r="BO60" s="100">
        <v>5212.8</v>
      </c>
      <c r="BP60" s="100">
        <v>3</v>
      </c>
      <c r="BQ60" s="100">
        <v>1954.8000000000002</v>
      </c>
      <c r="BR60" s="100">
        <v>4</v>
      </c>
      <c r="BS60" s="100">
        <v>2606.4</v>
      </c>
      <c r="BT60" s="100">
        <v>3</v>
      </c>
      <c r="BU60" s="100">
        <v>1954.8000000000002</v>
      </c>
      <c r="BV60" s="100">
        <v>4</v>
      </c>
      <c r="BW60" s="100">
        <v>2606.4</v>
      </c>
      <c r="BX60" s="100">
        <v>10</v>
      </c>
      <c r="BY60" s="100">
        <v>6516</v>
      </c>
      <c r="BZ60" s="100">
        <v>11</v>
      </c>
      <c r="CA60" s="100">
        <v>7167.6</v>
      </c>
      <c r="CB60" s="100">
        <v>13</v>
      </c>
      <c r="CC60" s="100">
        <v>8470.8000000000011</v>
      </c>
      <c r="CD60" s="100">
        <v>14</v>
      </c>
      <c r="CE60" s="100">
        <v>9122.4</v>
      </c>
      <c r="CF60" s="100">
        <v>4</v>
      </c>
      <c r="CG60" s="100">
        <v>2606.4</v>
      </c>
      <c r="CH60" s="100">
        <v>5</v>
      </c>
      <c r="CI60" s="100">
        <v>3258</v>
      </c>
      <c r="CJ60" s="100">
        <v>3</v>
      </c>
      <c r="CK60" s="100">
        <v>1954.8000000000002</v>
      </c>
      <c r="CL60" s="100">
        <v>4</v>
      </c>
      <c r="CM60" s="100">
        <v>2606.4</v>
      </c>
      <c r="CN60" s="100">
        <v>8</v>
      </c>
      <c r="CO60" s="100">
        <v>5212.8</v>
      </c>
      <c r="CP60" s="100">
        <v>12</v>
      </c>
      <c r="CQ60" s="100">
        <v>7819.2000000000007</v>
      </c>
      <c r="CR60" s="100">
        <v>13</v>
      </c>
      <c r="CS60" s="100">
        <v>8470.8000000000011</v>
      </c>
      <c r="CT60" s="100">
        <v>12</v>
      </c>
      <c r="CU60" s="100">
        <v>7819.2000000000007</v>
      </c>
    </row>
    <row r="61" spans="2:99">
      <c r="C61" s="99" t="s">
        <v>227</v>
      </c>
      <c r="D61" s="100">
        <v>22</v>
      </c>
      <c r="E61" s="100">
        <v>20935.199999999997</v>
      </c>
      <c r="F61" s="100">
        <v>21</v>
      </c>
      <c r="G61" s="100">
        <v>19983.599999999999</v>
      </c>
      <c r="H61" s="100">
        <v>15</v>
      </c>
      <c r="I61" s="100">
        <v>14273.999999999998</v>
      </c>
      <c r="J61" s="100">
        <v>21</v>
      </c>
      <c r="K61" s="100">
        <v>19983.599999999999</v>
      </c>
      <c r="L61" s="100">
        <v>5</v>
      </c>
      <c r="M61" s="100">
        <v>4758</v>
      </c>
      <c r="N61" s="100">
        <v>5</v>
      </c>
      <c r="O61" s="100">
        <v>4758</v>
      </c>
      <c r="P61" s="100">
        <v>6</v>
      </c>
      <c r="Q61" s="100">
        <v>5709.5999999999995</v>
      </c>
      <c r="R61" s="100">
        <v>5</v>
      </c>
      <c r="S61" s="100">
        <v>4758</v>
      </c>
      <c r="T61" s="100">
        <v>10</v>
      </c>
      <c r="U61" s="100">
        <v>9516</v>
      </c>
      <c r="V61" s="100">
        <v>15</v>
      </c>
      <c r="W61" s="100">
        <v>14273.999999999998</v>
      </c>
      <c r="X61" s="100">
        <v>9</v>
      </c>
      <c r="Y61" s="100">
        <v>8564.4</v>
      </c>
      <c r="Z61" s="100">
        <v>8</v>
      </c>
      <c r="AA61" s="100">
        <v>7612.7999999999993</v>
      </c>
      <c r="AB61" s="100">
        <v>31</v>
      </c>
      <c r="AC61" s="100">
        <v>29499.599999999999</v>
      </c>
      <c r="AD61" s="100">
        <v>21</v>
      </c>
      <c r="AE61" s="100">
        <v>19983.599999999999</v>
      </c>
      <c r="AF61" s="100">
        <v>28</v>
      </c>
      <c r="AG61" s="100">
        <v>26644.799999999996</v>
      </c>
      <c r="AH61" s="100">
        <v>36</v>
      </c>
      <c r="AI61" s="100">
        <v>34257.599999999999</v>
      </c>
      <c r="AJ61" s="100">
        <v>3</v>
      </c>
      <c r="AK61" s="100">
        <v>2854.7999999999997</v>
      </c>
      <c r="AL61" s="100">
        <v>3</v>
      </c>
      <c r="AM61" s="100">
        <v>2854.7999999999997</v>
      </c>
      <c r="AN61" s="100">
        <v>3</v>
      </c>
      <c r="AO61" s="100">
        <v>2854.7999999999997</v>
      </c>
      <c r="AP61" s="100">
        <v>4</v>
      </c>
      <c r="AQ61" s="100">
        <v>3806.3999999999996</v>
      </c>
      <c r="AR61" s="100">
        <v>6</v>
      </c>
      <c r="AS61" s="100">
        <v>5709.5999999999995</v>
      </c>
      <c r="AT61" s="100">
        <v>7</v>
      </c>
      <c r="AU61" s="100">
        <v>6661.1999999999989</v>
      </c>
      <c r="AV61" s="100">
        <v>9</v>
      </c>
      <c r="AW61" s="100">
        <v>8564.4</v>
      </c>
      <c r="AX61" s="100">
        <v>7</v>
      </c>
      <c r="AY61" s="100">
        <v>6661.1999999999989</v>
      </c>
      <c r="AZ61" s="100">
        <v>18</v>
      </c>
      <c r="BA61" s="100">
        <v>17128.8</v>
      </c>
      <c r="BB61" s="100">
        <v>15</v>
      </c>
      <c r="BC61" s="100">
        <v>14273.999999999998</v>
      </c>
      <c r="BD61" s="100">
        <v>19</v>
      </c>
      <c r="BE61" s="100">
        <v>18080.399999999998</v>
      </c>
      <c r="BF61" s="100">
        <v>29</v>
      </c>
      <c r="BG61" s="100">
        <v>27596.399999999998</v>
      </c>
      <c r="BH61" s="100">
        <v>5</v>
      </c>
      <c r="BI61" s="100">
        <v>4758</v>
      </c>
      <c r="BJ61" s="100">
        <v>8</v>
      </c>
      <c r="BK61" s="100">
        <v>7612.7999999999993</v>
      </c>
      <c r="BL61" s="100">
        <v>7</v>
      </c>
      <c r="BM61" s="100">
        <v>6661.1999999999989</v>
      </c>
      <c r="BN61" s="100">
        <v>7</v>
      </c>
      <c r="BO61" s="100">
        <v>6661.1999999999989</v>
      </c>
      <c r="BP61" s="100">
        <v>3</v>
      </c>
      <c r="BQ61" s="100">
        <v>2854.7999999999997</v>
      </c>
      <c r="BR61" s="100">
        <v>4</v>
      </c>
      <c r="BS61" s="100">
        <v>3806.3999999999996</v>
      </c>
      <c r="BT61" s="100">
        <v>3</v>
      </c>
      <c r="BU61" s="100">
        <v>2854.7999999999997</v>
      </c>
      <c r="BV61" s="100">
        <v>4</v>
      </c>
      <c r="BW61" s="100">
        <v>3806.3999999999996</v>
      </c>
      <c r="BX61" s="100">
        <v>10</v>
      </c>
      <c r="BY61" s="100">
        <v>9516</v>
      </c>
      <c r="BZ61" s="100">
        <v>11</v>
      </c>
      <c r="CA61" s="100">
        <v>10467.599999999999</v>
      </c>
      <c r="CB61" s="100">
        <v>12</v>
      </c>
      <c r="CC61" s="100">
        <v>11419.199999999999</v>
      </c>
      <c r="CD61" s="100">
        <v>13</v>
      </c>
      <c r="CE61" s="100">
        <v>12370.8</v>
      </c>
      <c r="CF61" s="100">
        <v>4</v>
      </c>
      <c r="CG61" s="100">
        <v>3806.3999999999996</v>
      </c>
      <c r="CH61" s="100">
        <v>5</v>
      </c>
      <c r="CI61" s="100">
        <v>4758</v>
      </c>
      <c r="CJ61" s="100">
        <v>3</v>
      </c>
      <c r="CK61" s="100">
        <v>2854.7999999999997</v>
      </c>
      <c r="CL61" s="100">
        <v>4</v>
      </c>
      <c r="CM61" s="100">
        <v>3806.3999999999996</v>
      </c>
      <c r="CN61" s="100">
        <v>7</v>
      </c>
      <c r="CO61" s="100">
        <v>6661.1999999999989</v>
      </c>
      <c r="CP61" s="100">
        <v>11</v>
      </c>
      <c r="CQ61" s="100">
        <v>10467.599999999999</v>
      </c>
      <c r="CR61" s="100">
        <v>12</v>
      </c>
      <c r="CS61" s="100">
        <v>11419.199999999999</v>
      </c>
      <c r="CT61" s="100">
        <v>12</v>
      </c>
      <c r="CU61" s="100">
        <v>11419.199999999999</v>
      </c>
    </row>
    <row r="62" spans="2:99">
      <c r="C62" s="99" t="s">
        <v>228</v>
      </c>
      <c r="D62" s="100">
        <v>19</v>
      </c>
      <c r="E62" s="100">
        <v>32398.799999999999</v>
      </c>
      <c r="F62" s="100">
        <v>18</v>
      </c>
      <c r="G62" s="100">
        <v>30693.600000000002</v>
      </c>
      <c r="H62" s="100">
        <v>13</v>
      </c>
      <c r="I62" s="100">
        <v>22167.600000000002</v>
      </c>
      <c r="J62" s="100">
        <v>17</v>
      </c>
      <c r="K62" s="100">
        <v>28988.400000000001</v>
      </c>
      <c r="L62" s="100">
        <v>5</v>
      </c>
      <c r="M62" s="100">
        <v>8526</v>
      </c>
      <c r="N62" s="100">
        <v>5</v>
      </c>
      <c r="O62" s="100">
        <v>8526</v>
      </c>
      <c r="P62" s="100">
        <v>5</v>
      </c>
      <c r="Q62" s="100">
        <v>8526</v>
      </c>
      <c r="R62" s="100">
        <v>5</v>
      </c>
      <c r="S62" s="100">
        <v>8526</v>
      </c>
      <c r="T62" s="100">
        <v>10</v>
      </c>
      <c r="U62" s="100">
        <v>17052</v>
      </c>
      <c r="V62" s="100">
        <v>15</v>
      </c>
      <c r="W62" s="100">
        <v>25578</v>
      </c>
      <c r="X62" s="100">
        <v>9</v>
      </c>
      <c r="Y62" s="100">
        <v>15346.800000000001</v>
      </c>
      <c r="Z62" s="100">
        <v>7</v>
      </c>
      <c r="AA62" s="100">
        <v>11936.4</v>
      </c>
      <c r="AB62" s="100">
        <v>30</v>
      </c>
      <c r="AC62" s="100">
        <v>51156</v>
      </c>
      <c r="AD62" s="100">
        <v>17</v>
      </c>
      <c r="AE62" s="100">
        <v>28988.400000000001</v>
      </c>
      <c r="AF62" s="100">
        <v>23</v>
      </c>
      <c r="AG62" s="100">
        <v>39219.599999999999</v>
      </c>
      <c r="AH62" s="100">
        <v>34</v>
      </c>
      <c r="AI62" s="100">
        <v>57976.800000000003</v>
      </c>
      <c r="AJ62" s="100">
        <v>3</v>
      </c>
      <c r="AK62" s="100">
        <v>5115.6000000000004</v>
      </c>
      <c r="AL62" s="100">
        <v>4</v>
      </c>
      <c r="AM62" s="100">
        <v>6820.8</v>
      </c>
      <c r="AN62" s="100">
        <v>2</v>
      </c>
      <c r="AO62" s="100">
        <v>3410.4</v>
      </c>
      <c r="AP62" s="100">
        <v>4</v>
      </c>
      <c r="AQ62" s="100">
        <v>6820.8</v>
      </c>
      <c r="AR62" s="100">
        <v>6</v>
      </c>
      <c r="AS62" s="100">
        <v>10231.200000000001</v>
      </c>
      <c r="AT62" s="100">
        <v>6</v>
      </c>
      <c r="AU62" s="100">
        <v>10231.200000000001</v>
      </c>
      <c r="AV62" s="100">
        <v>10</v>
      </c>
      <c r="AW62" s="100">
        <v>17052</v>
      </c>
      <c r="AX62" s="100">
        <v>6</v>
      </c>
      <c r="AY62" s="100">
        <v>10231.200000000001</v>
      </c>
      <c r="AZ62" s="100">
        <v>16</v>
      </c>
      <c r="BA62" s="100">
        <v>27283.200000000001</v>
      </c>
      <c r="BB62" s="100">
        <v>15</v>
      </c>
      <c r="BC62" s="100">
        <v>25578</v>
      </c>
      <c r="BD62" s="100">
        <v>17</v>
      </c>
      <c r="BE62" s="100">
        <v>28988.400000000001</v>
      </c>
      <c r="BF62" s="100">
        <v>25</v>
      </c>
      <c r="BG62" s="100">
        <v>42630</v>
      </c>
      <c r="BH62" s="100">
        <v>4</v>
      </c>
      <c r="BI62" s="100">
        <v>6820.8</v>
      </c>
      <c r="BJ62" s="100">
        <v>7</v>
      </c>
      <c r="BK62" s="100">
        <v>11936.4</v>
      </c>
      <c r="BL62" s="100">
        <v>6</v>
      </c>
      <c r="BM62" s="100">
        <v>10231.200000000001</v>
      </c>
      <c r="BN62" s="100">
        <v>6</v>
      </c>
      <c r="BO62" s="100">
        <v>10231.200000000001</v>
      </c>
      <c r="BP62" s="100">
        <v>3</v>
      </c>
      <c r="BQ62" s="100">
        <v>5115.6000000000004</v>
      </c>
      <c r="BR62" s="100">
        <v>4</v>
      </c>
      <c r="BS62" s="100">
        <v>6820.8</v>
      </c>
      <c r="BT62" s="100">
        <v>3</v>
      </c>
      <c r="BU62" s="100">
        <v>5115.6000000000004</v>
      </c>
      <c r="BV62" s="100">
        <v>4</v>
      </c>
      <c r="BW62" s="100">
        <v>6820.8</v>
      </c>
      <c r="BX62" s="100">
        <v>10</v>
      </c>
      <c r="BY62" s="100">
        <v>17052</v>
      </c>
      <c r="BZ62" s="100">
        <v>9</v>
      </c>
      <c r="CA62" s="100">
        <v>15346.800000000001</v>
      </c>
      <c r="CB62" s="100">
        <v>12</v>
      </c>
      <c r="CC62" s="100">
        <v>20462.400000000001</v>
      </c>
      <c r="CD62" s="100">
        <v>13</v>
      </c>
      <c r="CE62" s="100">
        <v>22167.600000000002</v>
      </c>
      <c r="CF62" s="100">
        <v>4</v>
      </c>
      <c r="CG62" s="100">
        <v>6820.8</v>
      </c>
      <c r="CH62" s="100">
        <v>5</v>
      </c>
      <c r="CI62" s="100">
        <v>8526</v>
      </c>
      <c r="CJ62" s="100">
        <v>3</v>
      </c>
      <c r="CK62" s="100">
        <v>5115.6000000000004</v>
      </c>
      <c r="CL62" s="100">
        <v>3</v>
      </c>
      <c r="CM62" s="100">
        <v>5115.6000000000004</v>
      </c>
      <c r="CN62" s="100">
        <v>8</v>
      </c>
      <c r="CO62" s="100">
        <v>13641.6</v>
      </c>
      <c r="CP62" s="100">
        <v>11</v>
      </c>
      <c r="CQ62" s="100">
        <v>18757.2</v>
      </c>
      <c r="CR62" s="100">
        <v>11</v>
      </c>
      <c r="CS62" s="100">
        <v>18757.2</v>
      </c>
      <c r="CT62" s="100">
        <v>11</v>
      </c>
      <c r="CU62" s="100">
        <v>18757.2</v>
      </c>
    </row>
    <row r="63" spans="2:99">
      <c r="C63" s="99" t="s">
        <v>229</v>
      </c>
      <c r="D63" s="100">
        <v>18</v>
      </c>
      <c r="E63" s="100">
        <v>14320.800000000001</v>
      </c>
      <c r="F63" s="100">
        <v>19</v>
      </c>
      <c r="G63" s="100">
        <v>15116.4</v>
      </c>
      <c r="H63" s="100">
        <v>17</v>
      </c>
      <c r="I63" s="100">
        <v>13525.2</v>
      </c>
      <c r="J63" s="100">
        <v>21</v>
      </c>
      <c r="K63" s="100">
        <v>16707.600000000002</v>
      </c>
      <c r="L63" s="100">
        <v>6</v>
      </c>
      <c r="M63" s="100">
        <v>4773.6000000000004</v>
      </c>
      <c r="N63" s="100">
        <v>5</v>
      </c>
      <c r="O63" s="100">
        <v>3978</v>
      </c>
      <c r="P63" s="100">
        <v>6</v>
      </c>
      <c r="Q63" s="100">
        <v>4773.6000000000004</v>
      </c>
      <c r="R63" s="100">
        <v>5</v>
      </c>
      <c r="S63" s="100">
        <v>3978</v>
      </c>
      <c r="T63" s="100">
        <v>11</v>
      </c>
      <c r="U63" s="100">
        <v>8751.6</v>
      </c>
      <c r="V63" s="100">
        <v>15</v>
      </c>
      <c r="W63" s="100">
        <v>11934</v>
      </c>
      <c r="X63" s="100">
        <v>10</v>
      </c>
      <c r="Y63" s="100">
        <v>7956</v>
      </c>
      <c r="Z63" s="100">
        <v>8</v>
      </c>
      <c r="AA63" s="100">
        <v>6364.8</v>
      </c>
      <c r="AB63" s="100">
        <v>30</v>
      </c>
      <c r="AC63" s="100">
        <v>23868</v>
      </c>
      <c r="AD63" s="100">
        <v>22</v>
      </c>
      <c r="AE63" s="100">
        <v>17503.2</v>
      </c>
      <c r="AF63" s="100">
        <v>28</v>
      </c>
      <c r="AG63" s="100">
        <v>22276.799999999999</v>
      </c>
      <c r="AH63" s="100">
        <v>42</v>
      </c>
      <c r="AI63" s="100">
        <v>33415.200000000004</v>
      </c>
      <c r="AJ63" s="100">
        <v>3</v>
      </c>
      <c r="AK63" s="100">
        <v>2386.8000000000002</v>
      </c>
      <c r="AL63" s="100">
        <v>3</v>
      </c>
      <c r="AM63" s="100">
        <v>2386.8000000000002</v>
      </c>
      <c r="AN63" s="100">
        <v>2</v>
      </c>
      <c r="AO63" s="100">
        <v>1591.2</v>
      </c>
      <c r="AP63" s="100">
        <v>3</v>
      </c>
      <c r="AQ63" s="100">
        <v>2386.8000000000002</v>
      </c>
      <c r="AR63" s="100">
        <v>6</v>
      </c>
      <c r="AS63" s="100">
        <v>4773.6000000000004</v>
      </c>
      <c r="AT63" s="100">
        <v>8</v>
      </c>
      <c r="AU63" s="100">
        <v>6364.8</v>
      </c>
      <c r="AV63" s="100">
        <v>10</v>
      </c>
      <c r="AW63" s="100">
        <v>7956</v>
      </c>
      <c r="AX63" s="100">
        <v>7</v>
      </c>
      <c r="AY63" s="100">
        <v>5569.2</v>
      </c>
      <c r="AZ63" s="100">
        <v>17</v>
      </c>
      <c r="BA63" s="100">
        <v>13525.2</v>
      </c>
      <c r="BB63" s="100">
        <v>16</v>
      </c>
      <c r="BC63" s="100">
        <v>12729.6</v>
      </c>
      <c r="BD63" s="100">
        <v>20</v>
      </c>
      <c r="BE63" s="100">
        <v>15912</v>
      </c>
      <c r="BF63" s="100">
        <v>27</v>
      </c>
      <c r="BG63" s="100">
        <v>21481.200000000001</v>
      </c>
      <c r="BH63" s="100">
        <v>6</v>
      </c>
      <c r="BI63" s="100">
        <v>4773.6000000000004</v>
      </c>
      <c r="BJ63" s="100">
        <v>9</v>
      </c>
      <c r="BK63" s="100">
        <v>7160.4000000000005</v>
      </c>
      <c r="BL63" s="100">
        <v>6</v>
      </c>
      <c r="BM63" s="100">
        <v>4773.6000000000004</v>
      </c>
      <c r="BN63" s="100">
        <v>8</v>
      </c>
      <c r="BO63" s="100">
        <v>6364.8</v>
      </c>
      <c r="BP63" s="100">
        <v>3</v>
      </c>
      <c r="BQ63" s="100">
        <v>2386.8000000000002</v>
      </c>
      <c r="BR63" s="100">
        <v>4</v>
      </c>
      <c r="BS63" s="100">
        <v>3182.4</v>
      </c>
      <c r="BT63" s="100">
        <v>3</v>
      </c>
      <c r="BU63" s="100">
        <v>2386.8000000000002</v>
      </c>
      <c r="BV63" s="100">
        <v>4</v>
      </c>
      <c r="BW63" s="100">
        <v>3182.4</v>
      </c>
      <c r="BX63" s="100">
        <v>12</v>
      </c>
      <c r="BY63" s="100">
        <v>9547.2000000000007</v>
      </c>
      <c r="BZ63" s="100">
        <v>11</v>
      </c>
      <c r="CA63" s="100">
        <v>8751.6</v>
      </c>
      <c r="CB63" s="100">
        <v>12</v>
      </c>
      <c r="CC63" s="100">
        <v>9547.2000000000007</v>
      </c>
      <c r="CD63" s="100">
        <v>14</v>
      </c>
      <c r="CE63" s="100">
        <v>11138.4</v>
      </c>
      <c r="CF63" s="100">
        <v>4</v>
      </c>
      <c r="CG63" s="100">
        <v>3182.4</v>
      </c>
      <c r="CH63" s="100">
        <v>5</v>
      </c>
      <c r="CI63" s="100">
        <v>3978</v>
      </c>
      <c r="CJ63" s="100">
        <v>3</v>
      </c>
      <c r="CK63" s="100">
        <v>2386.8000000000002</v>
      </c>
      <c r="CL63" s="100">
        <v>4</v>
      </c>
      <c r="CM63" s="100">
        <v>3182.4</v>
      </c>
      <c r="CN63" s="100">
        <v>8</v>
      </c>
      <c r="CO63" s="100">
        <v>6364.8</v>
      </c>
      <c r="CP63" s="100">
        <v>12</v>
      </c>
      <c r="CQ63" s="100">
        <v>9547.2000000000007</v>
      </c>
      <c r="CR63" s="100">
        <v>11</v>
      </c>
      <c r="CS63" s="100">
        <v>8751.6</v>
      </c>
      <c r="CT63" s="100">
        <v>12</v>
      </c>
      <c r="CU63" s="100">
        <v>9547.2000000000007</v>
      </c>
    </row>
    <row r="64" spans="2:99">
      <c r="C64" s="99" t="s">
        <v>230</v>
      </c>
      <c r="D64" s="100">
        <v>18</v>
      </c>
      <c r="E64" s="100">
        <v>18165.599999999999</v>
      </c>
      <c r="F64" s="100">
        <v>19</v>
      </c>
      <c r="G64" s="100">
        <v>19174.799999999996</v>
      </c>
      <c r="H64" s="100">
        <v>17</v>
      </c>
      <c r="I64" s="100">
        <v>17156.399999999998</v>
      </c>
      <c r="J64" s="100">
        <v>20</v>
      </c>
      <c r="K64" s="100">
        <v>20183.999999999996</v>
      </c>
      <c r="L64" s="100">
        <v>5</v>
      </c>
      <c r="M64" s="100">
        <v>5045.9999999999991</v>
      </c>
      <c r="N64" s="100">
        <v>5</v>
      </c>
      <c r="O64" s="100">
        <v>5045.9999999999991</v>
      </c>
      <c r="P64" s="100">
        <v>6</v>
      </c>
      <c r="Q64" s="100">
        <v>6055.1999999999989</v>
      </c>
      <c r="R64" s="100">
        <v>5</v>
      </c>
      <c r="S64" s="100">
        <v>5045.9999999999991</v>
      </c>
      <c r="T64" s="100">
        <v>11</v>
      </c>
      <c r="U64" s="100">
        <v>11101.199999999997</v>
      </c>
      <c r="V64" s="100">
        <v>16</v>
      </c>
      <c r="W64" s="100">
        <v>16147.199999999997</v>
      </c>
      <c r="X64" s="100">
        <v>10</v>
      </c>
      <c r="Y64" s="100">
        <v>10091.999999999998</v>
      </c>
      <c r="Z64" s="100">
        <v>8</v>
      </c>
      <c r="AA64" s="100">
        <v>8073.5999999999985</v>
      </c>
      <c r="AB64" s="100">
        <v>31</v>
      </c>
      <c r="AC64" s="100">
        <v>31285.199999999993</v>
      </c>
      <c r="AD64" s="100">
        <v>21</v>
      </c>
      <c r="AE64" s="100">
        <v>21193.199999999997</v>
      </c>
      <c r="AF64" s="100">
        <v>28</v>
      </c>
      <c r="AG64" s="100">
        <v>28257.599999999995</v>
      </c>
      <c r="AH64" s="100">
        <v>40</v>
      </c>
      <c r="AI64" s="100">
        <v>40367.999999999993</v>
      </c>
      <c r="AJ64" s="100">
        <v>3</v>
      </c>
      <c r="AK64" s="100">
        <v>3027.5999999999995</v>
      </c>
      <c r="AL64" s="100">
        <v>3</v>
      </c>
      <c r="AM64" s="100">
        <v>3027.5999999999995</v>
      </c>
      <c r="AN64" s="100">
        <v>3</v>
      </c>
      <c r="AO64" s="100">
        <v>3027.5999999999995</v>
      </c>
      <c r="AP64" s="100">
        <v>4</v>
      </c>
      <c r="AQ64" s="100">
        <v>4036.7999999999993</v>
      </c>
      <c r="AR64" s="100">
        <v>6</v>
      </c>
      <c r="AS64" s="100">
        <v>6055.1999999999989</v>
      </c>
      <c r="AT64" s="100">
        <v>7</v>
      </c>
      <c r="AU64" s="100">
        <v>7064.3999999999987</v>
      </c>
      <c r="AV64" s="100">
        <v>9</v>
      </c>
      <c r="AW64" s="100">
        <v>9082.7999999999993</v>
      </c>
      <c r="AX64" s="100">
        <v>6</v>
      </c>
      <c r="AY64" s="100">
        <v>6055.1999999999989</v>
      </c>
      <c r="AZ64" s="100">
        <v>15</v>
      </c>
      <c r="BA64" s="100">
        <v>15137.999999999996</v>
      </c>
      <c r="BB64" s="100">
        <v>15</v>
      </c>
      <c r="BC64" s="100">
        <v>15137.999999999996</v>
      </c>
      <c r="BD64" s="100">
        <v>20</v>
      </c>
      <c r="BE64" s="100">
        <v>20183.999999999996</v>
      </c>
      <c r="BF64" s="100">
        <v>30</v>
      </c>
      <c r="BG64" s="100">
        <v>30275.999999999993</v>
      </c>
      <c r="BH64" s="100">
        <v>5</v>
      </c>
      <c r="BI64" s="100">
        <v>5045.9999999999991</v>
      </c>
      <c r="BJ64" s="100">
        <v>9</v>
      </c>
      <c r="BK64" s="100">
        <v>9082.7999999999993</v>
      </c>
      <c r="BL64" s="100">
        <v>6</v>
      </c>
      <c r="BM64" s="100">
        <v>6055.1999999999989</v>
      </c>
      <c r="BN64" s="100">
        <v>7</v>
      </c>
      <c r="BO64" s="100">
        <v>7064.3999999999987</v>
      </c>
      <c r="BP64" s="100">
        <v>3</v>
      </c>
      <c r="BQ64" s="100">
        <v>3027.5999999999995</v>
      </c>
      <c r="BR64" s="100">
        <v>4</v>
      </c>
      <c r="BS64" s="100">
        <v>4036.7999999999993</v>
      </c>
      <c r="BT64" s="100">
        <v>3</v>
      </c>
      <c r="BU64" s="100">
        <v>3027.5999999999995</v>
      </c>
      <c r="BV64" s="100">
        <v>4</v>
      </c>
      <c r="BW64" s="100">
        <v>4036.7999999999993</v>
      </c>
      <c r="BX64" s="100">
        <v>9</v>
      </c>
      <c r="BY64" s="100">
        <v>9082.7999999999993</v>
      </c>
      <c r="BZ64" s="100">
        <v>9</v>
      </c>
      <c r="CA64" s="100">
        <v>9082.7999999999993</v>
      </c>
      <c r="CB64" s="100">
        <v>12</v>
      </c>
      <c r="CC64" s="100">
        <v>12110.399999999998</v>
      </c>
      <c r="CD64" s="100">
        <v>12</v>
      </c>
      <c r="CE64" s="100">
        <v>12110.399999999998</v>
      </c>
      <c r="CF64" s="100">
        <v>4</v>
      </c>
      <c r="CG64" s="100">
        <v>4036.7999999999993</v>
      </c>
      <c r="CH64" s="100">
        <v>6</v>
      </c>
      <c r="CI64" s="100">
        <v>6055.1999999999989</v>
      </c>
      <c r="CJ64" s="100">
        <v>3</v>
      </c>
      <c r="CK64" s="100">
        <v>3027.5999999999995</v>
      </c>
      <c r="CL64" s="100">
        <v>3</v>
      </c>
      <c r="CM64" s="100">
        <v>3027.5999999999995</v>
      </c>
      <c r="CN64" s="100">
        <v>7</v>
      </c>
      <c r="CO64" s="100">
        <v>7064.3999999999987</v>
      </c>
      <c r="CP64" s="100">
        <v>12</v>
      </c>
      <c r="CQ64" s="100">
        <v>12110.399999999998</v>
      </c>
      <c r="CR64" s="100">
        <v>13</v>
      </c>
      <c r="CS64" s="100">
        <v>13119.599999999999</v>
      </c>
      <c r="CT64" s="100">
        <v>11</v>
      </c>
      <c r="CU64" s="100">
        <v>11101.199999999997</v>
      </c>
    </row>
    <row r="65" spans="2:99">
      <c r="C65" s="99" t="s">
        <v>231</v>
      </c>
      <c r="D65" s="100">
        <v>18</v>
      </c>
      <c r="E65" s="100">
        <v>18468</v>
      </c>
      <c r="F65" s="100">
        <v>20</v>
      </c>
      <c r="G65" s="100">
        <v>20520</v>
      </c>
      <c r="H65" s="100">
        <v>15</v>
      </c>
      <c r="I65" s="100">
        <v>15390</v>
      </c>
      <c r="J65" s="100">
        <v>18</v>
      </c>
      <c r="K65" s="100">
        <v>18468</v>
      </c>
      <c r="L65" s="100">
        <v>5</v>
      </c>
      <c r="M65" s="100">
        <v>5130</v>
      </c>
      <c r="N65" s="100">
        <v>5</v>
      </c>
      <c r="O65" s="100">
        <v>5130</v>
      </c>
      <c r="P65" s="100">
        <v>6</v>
      </c>
      <c r="Q65" s="100">
        <v>6156</v>
      </c>
      <c r="R65" s="100">
        <v>6</v>
      </c>
      <c r="S65" s="100">
        <v>6156</v>
      </c>
      <c r="T65" s="100">
        <v>10</v>
      </c>
      <c r="U65" s="100">
        <v>10260</v>
      </c>
      <c r="V65" s="100">
        <v>15</v>
      </c>
      <c r="W65" s="100">
        <v>15390</v>
      </c>
      <c r="X65" s="100">
        <v>9</v>
      </c>
      <c r="Y65" s="100">
        <v>9234</v>
      </c>
      <c r="Z65" s="100">
        <v>9</v>
      </c>
      <c r="AA65" s="100">
        <v>9234</v>
      </c>
      <c r="AB65" s="100">
        <v>34</v>
      </c>
      <c r="AC65" s="100">
        <v>34884</v>
      </c>
      <c r="AD65" s="100">
        <v>23</v>
      </c>
      <c r="AE65" s="100">
        <v>23598</v>
      </c>
      <c r="AF65" s="100">
        <v>25</v>
      </c>
      <c r="AG65" s="100">
        <v>25650</v>
      </c>
      <c r="AH65" s="100">
        <v>34</v>
      </c>
      <c r="AI65" s="100">
        <v>34884</v>
      </c>
      <c r="AJ65" s="100">
        <v>3</v>
      </c>
      <c r="AK65" s="100">
        <v>3078</v>
      </c>
      <c r="AL65" s="100">
        <v>3</v>
      </c>
      <c r="AM65" s="100">
        <v>3078</v>
      </c>
      <c r="AN65" s="100">
        <v>3</v>
      </c>
      <c r="AO65" s="100">
        <v>3078</v>
      </c>
      <c r="AP65" s="100">
        <v>4</v>
      </c>
      <c r="AQ65" s="100">
        <v>4104</v>
      </c>
      <c r="AR65" s="100">
        <v>7</v>
      </c>
      <c r="AS65" s="100">
        <v>7182</v>
      </c>
      <c r="AT65" s="100">
        <v>7</v>
      </c>
      <c r="AU65" s="100">
        <v>7182</v>
      </c>
      <c r="AV65" s="100">
        <v>9</v>
      </c>
      <c r="AW65" s="100">
        <v>9234</v>
      </c>
      <c r="AX65" s="100">
        <v>7</v>
      </c>
      <c r="AY65" s="100">
        <v>7182</v>
      </c>
      <c r="AZ65" s="100">
        <v>15</v>
      </c>
      <c r="BA65" s="100">
        <v>15390</v>
      </c>
      <c r="BB65" s="100">
        <v>14</v>
      </c>
      <c r="BC65" s="100">
        <v>14364</v>
      </c>
      <c r="BD65" s="100">
        <v>20</v>
      </c>
      <c r="BE65" s="100">
        <v>20520</v>
      </c>
      <c r="BF65" s="100">
        <v>27</v>
      </c>
      <c r="BG65" s="100">
        <v>27702</v>
      </c>
      <c r="BH65" s="100">
        <v>5</v>
      </c>
      <c r="BI65" s="100">
        <v>5130</v>
      </c>
      <c r="BJ65" s="100">
        <v>8</v>
      </c>
      <c r="BK65" s="100">
        <v>8208</v>
      </c>
      <c r="BL65" s="100">
        <v>6</v>
      </c>
      <c r="BM65" s="100">
        <v>6156</v>
      </c>
      <c r="BN65" s="100">
        <v>7</v>
      </c>
      <c r="BO65" s="100">
        <v>7182</v>
      </c>
      <c r="BP65" s="100">
        <v>3</v>
      </c>
      <c r="BQ65" s="100">
        <v>3078</v>
      </c>
      <c r="BR65" s="100">
        <v>4</v>
      </c>
      <c r="BS65" s="100">
        <v>4104</v>
      </c>
      <c r="BT65" s="100">
        <v>3</v>
      </c>
      <c r="BU65" s="100">
        <v>3078</v>
      </c>
      <c r="BV65" s="100">
        <v>4</v>
      </c>
      <c r="BW65" s="100">
        <v>4104</v>
      </c>
      <c r="BX65" s="100">
        <v>10</v>
      </c>
      <c r="BY65" s="100">
        <v>10260</v>
      </c>
      <c r="BZ65" s="100">
        <v>10</v>
      </c>
      <c r="CA65" s="100">
        <v>10260</v>
      </c>
      <c r="CB65" s="100">
        <v>13</v>
      </c>
      <c r="CC65" s="100">
        <v>13338</v>
      </c>
      <c r="CD65" s="100">
        <v>11</v>
      </c>
      <c r="CE65" s="100">
        <v>11286</v>
      </c>
      <c r="CF65" s="100">
        <v>4</v>
      </c>
      <c r="CG65" s="100">
        <v>4104</v>
      </c>
      <c r="CH65" s="100">
        <v>5</v>
      </c>
      <c r="CI65" s="100">
        <v>5130</v>
      </c>
      <c r="CJ65" s="100">
        <v>3</v>
      </c>
      <c r="CK65" s="100">
        <v>3078</v>
      </c>
      <c r="CL65" s="100">
        <v>4</v>
      </c>
      <c r="CM65" s="100">
        <v>4104</v>
      </c>
      <c r="CN65" s="100">
        <v>8</v>
      </c>
      <c r="CO65" s="100">
        <v>8208</v>
      </c>
      <c r="CP65" s="100">
        <v>11</v>
      </c>
      <c r="CQ65" s="100">
        <v>11286</v>
      </c>
      <c r="CR65" s="100">
        <v>12</v>
      </c>
      <c r="CS65" s="100">
        <v>12312</v>
      </c>
      <c r="CT65" s="100">
        <v>10</v>
      </c>
      <c r="CU65" s="100">
        <v>10260</v>
      </c>
    </row>
    <row r="66" spans="2:99">
      <c r="C66" s="99" t="s">
        <v>232</v>
      </c>
      <c r="D66" s="100">
        <v>19</v>
      </c>
      <c r="E66" s="100">
        <v>22617.599999999999</v>
      </c>
      <c r="F66" s="100">
        <v>18</v>
      </c>
      <c r="G66" s="100">
        <v>21427.199999999997</v>
      </c>
      <c r="H66" s="100">
        <v>15</v>
      </c>
      <c r="I66" s="100">
        <v>17855.999999999996</v>
      </c>
      <c r="J66" s="100">
        <v>20</v>
      </c>
      <c r="K66" s="100">
        <v>23807.999999999996</v>
      </c>
      <c r="L66" s="100">
        <v>5</v>
      </c>
      <c r="M66" s="100">
        <v>5951.9999999999991</v>
      </c>
      <c r="N66" s="100">
        <v>5</v>
      </c>
      <c r="O66" s="100">
        <v>5951.9999999999991</v>
      </c>
      <c r="P66" s="100">
        <v>5</v>
      </c>
      <c r="Q66" s="100">
        <v>5951.9999999999991</v>
      </c>
      <c r="R66" s="100">
        <v>5</v>
      </c>
      <c r="S66" s="100">
        <v>5951.9999999999991</v>
      </c>
      <c r="T66" s="100">
        <v>9</v>
      </c>
      <c r="U66" s="100">
        <v>10713.599999999999</v>
      </c>
      <c r="V66" s="100">
        <v>14</v>
      </c>
      <c r="W66" s="100">
        <v>16665.599999999999</v>
      </c>
      <c r="X66" s="100">
        <v>8</v>
      </c>
      <c r="Y66" s="100">
        <v>9523.1999999999989</v>
      </c>
      <c r="Z66" s="100">
        <v>8</v>
      </c>
      <c r="AA66" s="100">
        <v>9523.1999999999989</v>
      </c>
      <c r="AB66" s="100">
        <v>33</v>
      </c>
      <c r="AC66" s="100">
        <v>39283.199999999997</v>
      </c>
      <c r="AD66" s="100">
        <v>19</v>
      </c>
      <c r="AE66" s="100">
        <v>22617.599999999999</v>
      </c>
      <c r="AF66" s="100">
        <v>25</v>
      </c>
      <c r="AG66" s="100">
        <v>29759.999999999996</v>
      </c>
      <c r="AH66" s="100">
        <v>37</v>
      </c>
      <c r="AI66" s="100">
        <v>44044.799999999996</v>
      </c>
      <c r="AJ66" s="100">
        <v>3</v>
      </c>
      <c r="AK66" s="100">
        <v>3571.2</v>
      </c>
      <c r="AL66" s="100">
        <v>3</v>
      </c>
      <c r="AM66" s="100">
        <v>3571.2</v>
      </c>
      <c r="AN66" s="100">
        <v>3</v>
      </c>
      <c r="AO66" s="100">
        <v>3571.2</v>
      </c>
      <c r="AP66" s="100">
        <v>4</v>
      </c>
      <c r="AQ66" s="100">
        <v>4761.5999999999995</v>
      </c>
      <c r="AR66" s="100">
        <v>6</v>
      </c>
      <c r="AS66" s="100">
        <v>7142.4</v>
      </c>
      <c r="AT66" s="100">
        <v>7</v>
      </c>
      <c r="AU66" s="100">
        <v>8332.7999999999993</v>
      </c>
      <c r="AV66" s="100">
        <v>10</v>
      </c>
      <c r="AW66" s="100">
        <v>11903.999999999998</v>
      </c>
      <c r="AX66" s="100">
        <v>6</v>
      </c>
      <c r="AY66" s="100">
        <v>7142.4</v>
      </c>
      <c r="AZ66" s="100">
        <v>14</v>
      </c>
      <c r="BA66" s="100">
        <v>16665.599999999999</v>
      </c>
      <c r="BB66" s="100">
        <v>14</v>
      </c>
      <c r="BC66" s="100">
        <v>16665.599999999999</v>
      </c>
      <c r="BD66" s="100">
        <v>19</v>
      </c>
      <c r="BE66" s="100">
        <v>22617.599999999999</v>
      </c>
      <c r="BF66" s="100">
        <v>30</v>
      </c>
      <c r="BG66" s="100">
        <v>35711.999999999993</v>
      </c>
      <c r="BH66" s="100">
        <v>5</v>
      </c>
      <c r="BI66" s="100">
        <v>5951.9999999999991</v>
      </c>
      <c r="BJ66" s="100">
        <v>9</v>
      </c>
      <c r="BK66" s="100">
        <v>10713.599999999999</v>
      </c>
      <c r="BL66" s="100">
        <v>6</v>
      </c>
      <c r="BM66" s="100">
        <v>7142.4</v>
      </c>
      <c r="BN66" s="100">
        <v>7</v>
      </c>
      <c r="BO66" s="100">
        <v>8332.7999999999993</v>
      </c>
      <c r="BP66" s="100">
        <v>3</v>
      </c>
      <c r="BQ66" s="100">
        <v>3571.2</v>
      </c>
      <c r="BR66" s="100">
        <v>4</v>
      </c>
      <c r="BS66" s="100">
        <v>4761.5999999999995</v>
      </c>
      <c r="BT66" s="100">
        <v>3</v>
      </c>
      <c r="BU66" s="100">
        <v>3571.2</v>
      </c>
      <c r="BV66" s="100">
        <v>5</v>
      </c>
      <c r="BW66" s="100">
        <v>5951.9999999999991</v>
      </c>
      <c r="BX66" s="100">
        <v>11</v>
      </c>
      <c r="BY66" s="100">
        <v>13094.399999999998</v>
      </c>
      <c r="BZ66" s="100">
        <v>10</v>
      </c>
      <c r="CA66" s="100">
        <v>11903.999999999998</v>
      </c>
      <c r="CB66" s="100">
        <v>12</v>
      </c>
      <c r="CC66" s="100">
        <v>14284.8</v>
      </c>
      <c r="CD66" s="100">
        <v>12</v>
      </c>
      <c r="CE66" s="100">
        <v>14284.8</v>
      </c>
      <c r="CF66" s="100">
        <v>4</v>
      </c>
      <c r="CG66" s="100">
        <v>4761.5999999999995</v>
      </c>
      <c r="CH66" s="100">
        <v>5</v>
      </c>
      <c r="CI66" s="100">
        <v>5951.9999999999991</v>
      </c>
      <c r="CJ66" s="100">
        <v>3</v>
      </c>
      <c r="CK66" s="100">
        <v>3571.2</v>
      </c>
      <c r="CL66" s="100">
        <v>3</v>
      </c>
      <c r="CM66" s="100">
        <v>3571.2</v>
      </c>
      <c r="CN66" s="100">
        <v>8</v>
      </c>
      <c r="CO66" s="100">
        <v>9523.1999999999989</v>
      </c>
      <c r="CP66" s="100">
        <v>11</v>
      </c>
      <c r="CQ66" s="100">
        <v>13094.399999999998</v>
      </c>
      <c r="CR66" s="100">
        <v>11</v>
      </c>
      <c r="CS66" s="100">
        <v>13094.399999999998</v>
      </c>
      <c r="CT66" s="100">
        <v>10</v>
      </c>
      <c r="CU66" s="100">
        <v>11903.999999999998</v>
      </c>
    </row>
    <row r="67" spans="2:99">
      <c r="C67" s="99" t="s">
        <v>233</v>
      </c>
      <c r="D67" s="100">
        <v>18</v>
      </c>
      <c r="E67" s="100">
        <v>20217.600000000002</v>
      </c>
      <c r="F67" s="100">
        <v>18</v>
      </c>
      <c r="G67" s="100">
        <v>20217.600000000002</v>
      </c>
      <c r="H67" s="100">
        <v>17</v>
      </c>
      <c r="I67" s="100">
        <v>19094.400000000001</v>
      </c>
      <c r="J67" s="100">
        <v>21</v>
      </c>
      <c r="K67" s="100">
        <v>23587.200000000001</v>
      </c>
      <c r="L67" s="100">
        <v>5</v>
      </c>
      <c r="M67" s="100">
        <v>5616</v>
      </c>
      <c r="N67" s="100">
        <v>5</v>
      </c>
      <c r="O67" s="100">
        <v>5616</v>
      </c>
      <c r="P67" s="100">
        <v>5</v>
      </c>
      <c r="Q67" s="100">
        <v>5616</v>
      </c>
      <c r="R67" s="100">
        <v>6</v>
      </c>
      <c r="S67" s="100">
        <v>6739.2000000000007</v>
      </c>
      <c r="T67" s="100">
        <v>11</v>
      </c>
      <c r="U67" s="100">
        <v>12355.2</v>
      </c>
      <c r="V67" s="100">
        <v>14</v>
      </c>
      <c r="W67" s="100">
        <v>15724.800000000001</v>
      </c>
      <c r="X67" s="100">
        <v>8</v>
      </c>
      <c r="Y67" s="100">
        <v>8985.6</v>
      </c>
      <c r="Z67" s="100">
        <v>8</v>
      </c>
      <c r="AA67" s="100">
        <v>8985.6</v>
      </c>
      <c r="AB67" s="100">
        <v>30</v>
      </c>
      <c r="AC67" s="100">
        <v>33696</v>
      </c>
      <c r="AD67" s="100">
        <v>19</v>
      </c>
      <c r="AE67" s="100">
        <v>21340.799999999999</v>
      </c>
      <c r="AF67" s="100">
        <v>26</v>
      </c>
      <c r="AG67" s="100">
        <v>29203.200000000001</v>
      </c>
      <c r="AH67" s="100">
        <v>41</v>
      </c>
      <c r="AI67" s="100">
        <v>46051.200000000004</v>
      </c>
      <c r="AJ67" s="100">
        <v>3</v>
      </c>
      <c r="AK67" s="100">
        <v>3369.6000000000004</v>
      </c>
      <c r="AL67" s="100">
        <v>4</v>
      </c>
      <c r="AM67" s="100">
        <v>4492.8</v>
      </c>
      <c r="AN67" s="100">
        <v>2</v>
      </c>
      <c r="AO67" s="100">
        <v>2246.4</v>
      </c>
      <c r="AP67" s="100">
        <v>4</v>
      </c>
      <c r="AQ67" s="100">
        <v>4492.8</v>
      </c>
      <c r="AR67" s="100">
        <v>6</v>
      </c>
      <c r="AS67" s="100">
        <v>6739.2000000000007</v>
      </c>
      <c r="AT67" s="100">
        <v>7</v>
      </c>
      <c r="AU67" s="100">
        <v>7862.4000000000005</v>
      </c>
      <c r="AV67" s="100">
        <v>9</v>
      </c>
      <c r="AW67" s="100">
        <v>10108.800000000001</v>
      </c>
      <c r="AX67" s="100">
        <v>6</v>
      </c>
      <c r="AY67" s="100">
        <v>6739.2000000000007</v>
      </c>
      <c r="AZ67" s="100">
        <v>15</v>
      </c>
      <c r="BA67" s="100">
        <v>16848</v>
      </c>
      <c r="BB67" s="100">
        <v>16</v>
      </c>
      <c r="BC67" s="100">
        <v>17971.2</v>
      </c>
      <c r="BD67" s="100">
        <v>20</v>
      </c>
      <c r="BE67" s="100">
        <v>22464</v>
      </c>
      <c r="BF67" s="100">
        <v>29</v>
      </c>
      <c r="BG67" s="100">
        <v>32572.800000000003</v>
      </c>
      <c r="BH67" s="100">
        <v>5</v>
      </c>
      <c r="BI67" s="100">
        <v>5616</v>
      </c>
      <c r="BJ67" s="100">
        <v>8</v>
      </c>
      <c r="BK67" s="100">
        <v>8985.6</v>
      </c>
      <c r="BL67" s="100">
        <v>7</v>
      </c>
      <c r="BM67" s="100">
        <v>7862.4000000000005</v>
      </c>
      <c r="BN67" s="100">
        <v>8</v>
      </c>
      <c r="BO67" s="100">
        <v>8985.6</v>
      </c>
      <c r="BP67" s="100">
        <v>3</v>
      </c>
      <c r="BQ67" s="100">
        <v>3369.6000000000004</v>
      </c>
      <c r="BR67" s="100">
        <v>4</v>
      </c>
      <c r="BS67" s="100">
        <v>4492.8</v>
      </c>
      <c r="BT67" s="100">
        <v>3</v>
      </c>
      <c r="BU67" s="100">
        <v>3369.6000000000004</v>
      </c>
      <c r="BV67" s="100">
        <v>4</v>
      </c>
      <c r="BW67" s="100">
        <v>4492.8</v>
      </c>
      <c r="BX67" s="100">
        <v>11</v>
      </c>
      <c r="BY67" s="100">
        <v>12355.2</v>
      </c>
      <c r="BZ67" s="100">
        <v>10</v>
      </c>
      <c r="CA67" s="100">
        <v>11232</v>
      </c>
      <c r="CB67" s="100">
        <v>11</v>
      </c>
      <c r="CC67" s="100">
        <v>12355.2</v>
      </c>
      <c r="CD67" s="100">
        <v>12</v>
      </c>
      <c r="CE67" s="100">
        <v>13478.400000000001</v>
      </c>
      <c r="CF67" s="100">
        <v>4</v>
      </c>
      <c r="CG67" s="100">
        <v>4492.8</v>
      </c>
      <c r="CH67" s="100">
        <v>5</v>
      </c>
      <c r="CI67" s="100">
        <v>5616</v>
      </c>
      <c r="CJ67" s="100">
        <v>4</v>
      </c>
      <c r="CK67" s="100">
        <v>4492.8</v>
      </c>
      <c r="CL67" s="100">
        <v>4</v>
      </c>
      <c r="CM67" s="100">
        <v>4492.8</v>
      </c>
      <c r="CN67" s="100">
        <v>8</v>
      </c>
      <c r="CO67" s="100">
        <v>8985.6</v>
      </c>
      <c r="CP67" s="100">
        <v>12</v>
      </c>
      <c r="CQ67" s="100">
        <v>13478.400000000001</v>
      </c>
      <c r="CR67" s="100">
        <v>12</v>
      </c>
      <c r="CS67" s="100">
        <v>13478.400000000001</v>
      </c>
      <c r="CT67" s="100">
        <v>11</v>
      </c>
      <c r="CU67" s="100">
        <v>12355.2</v>
      </c>
    </row>
    <row r="68" spans="2:99">
      <c r="C68" s="99" t="s">
        <v>234</v>
      </c>
      <c r="D68" s="100">
        <v>19</v>
      </c>
      <c r="E68" s="100">
        <v>19630.8</v>
      </c>
      <c r="F68" s="100">
        <v>18</v>
      </c>
      <c r="G68" s="100">
        <v>18597.600000000002</v>
      </c>
      <c r="H68" s="100">
        <v>16</v>
      </c>
      <c r="I68" s="100">
        <v>16531.2</v>
      </c>
      <c r="J68" s="100">
        <v>19</v>
      </c>
      <c r="K68" s="100">
        <v>19630.8</v>
      </c>
      <c r="L68" s="100">
        <v>5</v>
      </c>
      <c r="M68" s="100">
        <v>5166</v>
      </c>
      <c r="N68" s="100">
        <v>4</v>
      </c>
      <c r="O68" s="100">
        <v>4132.8</v>
      </c>
      <c r="P68" s="100">
        <v>6</v>
      </c>
      <c r="Q68" s="100">
        <v>6199.2000000000007</v>
      </c>
      <c r="R68" s="100">
        <v>6</v>
      </c>
      <c r="S68" s="100">
        <v>6199.2000000000007</v>
      </c>
      <c r="T68" s="100">
        <v>10</v>
      </c>
      <c r="U68" s="100">
        <v>10332</v>
      </c>
      <c r="V68" s="100">
        <v>15</v>
      </c>
      <c r="W68" s="100">
        <v>15498</v>
      </c>
      <c r="X68" s="100">
        <v>9</v>
      </c>
      <c r="Y68" s="100">
        <v>9298.8000000000011</v>
      </c>
      <c r="Z68" s="100">
        <v>8</v>
      </c>
      <c r="AA68" s="100">
        <v>8265.6</v>
      </c>
      <c r="AB68" s="100">
        <v>30</v>
      </c>
      <c r="AC68" s="100">
        <v>30996</v>
      </c>
      <c r="AD68" s="100">
        <v>20</v>
      </c>
      <c r="AE68" s="100">
        <v>20664</v>
      </c>
      <c r="AF68" s="100">
        <v>25</v>
      </c>
      <c r="AG68" s="100">
        <v>25830</v>
      </c>
      <c r="AH68" s="100">
        <v>40</v>
      </c>
      <c r="AI68" s="100">
        <v>41328</v>
      </c>
      <c r="AJ68" s="100">
        <v>3</v>
      </c>
      <c r="AK68" s="100">
        <v>3099.6000000000004</v>
      </c>
      <c r="AL68" s="100">
        <v>3</v>
      </c>
      <c r="AM68" s="100">
        <v>3099.6000000000004</v>
      </c>
      <c r="AN68" s="100">
        <v>3</v>
      </c>
      <c r="AO68" s="100">
        <v>3099.6000000000004</v>
      </c>
      <c r="AP68" s="100">
        <v>4</v>
      </c>
      <c r="AQ68" s="100">
        <v>4132.8</v>
      </c>
      <c r="AR68" s="100">
        <v>7</v>
      </c>
      <c r="AS68" s="100">
        <v>7232.4000000000005</v>
      </c>
      <c r="AT68" s="100">
        <v>7</v>
      </c>
      <c r="AU68" s="100">
        <v>7232.4000000000005</v>
      </c>
      <c r="AV68" s="100">
        <v>10</v>
      </c>
      <c r="AW68" s="100">
        <v>10332</v>
      </c>
      <c r="AX68" s="100">
        <v>7</v>
      </c>
      <c r="AY68" s="100">
        <v>7232.4000000000005</v>
      </c>
      <c r="AZ68" s="100">
        <v>16</v>
      </c>
      <c r="BA68" s="100">
        <v>16531.2</v>
      </c>
      <c r="BB68" s="100">
        <v>15</v>
      </c>
      <c r="BC68" s="100">
        <v>15498</v>
      </c>
      <c r="BD68" s="100">
        <v>19</v>
      </c>
      <c r="BE68" s="100">
        <v>19630.8</v>
      </c>
      <c r="BF68" s="100">
        <v>27</v>
      </c>
      <c r="BG68" s="100">
        <v>27896.400000000001</v>
      </c>
      <c r="BH68" s="100">
        <v>5</v>
      </c>
      <c r="BI68" s="100">
        <v>5166</v>
      </c>
      <c r="BJ68" s="100">
        <v>9</v>
      </c>
      <c r="BK68" s="100">
        <v>9298.8000000000011</v>
      </c>
      <c r="BL68" s="100">
        <v>7</v>
      </c>
      <c r="BM68" s="100">
        <v>7232.4000000000005</v>
      </c>
      <c r="BN68" s="100">
        <v>7</v>
      </c>
      <c r="BO68" s="100">
        <v>7232.4000000000005</v>
      </c>
      <c r="BP68" s="100">
        <v>3</v>
      </c>
      <c r="BQ68" s="100">
        <v>3099.6000000000004</v>
      </c>
      <c r="BR68" s="100">
        <v>4</v>
      </c>
      <c r="BS68" s="100">
        <v>4132.8</v>
      </c>
      <c r="BT68" s="100">
        <v>3</v>
      </c>
      <c r="BU68" s="100">
        <v>3099.6000000000004</v>
      </c>
      <c r="BV68" s="100">
        <v>4</v>
      </c>
      <c r="BW68" s="100">
        <v>4132.8</v>
      </c>
      <c r="BX68" s="100">
        <v>10</v>
      </c>
      <c r="BY68" s="100">
        <v>10332</v>
      </c>
      <c r="BZ68" s="100">
        <v>11</v>
      </c>
      <c r="CA68" s="100">
        <v>11365.2</v>
      </c>
      <c r="CB68" s="100">
        <v>11</v>
      </c>
      <c r="CC68" s="100">
        <v>11365.2</v>
      </c>
      <c r="CD68" s="100">
        <v>13</v>
      </c>
      <c r="CE68" s="100">
        <v>13431.6</v>
      </c>
      <c r="CF68" s="100">
        <v>4</v>
      </c>
      <c r="CG68" s="100">
        <v>4132.8</v>
      </c>
      <c r="CH68" s="100">
        <v>5</v>
      </c>
      <c r="CI68" s="100">
        <v>5166</v>
      </c>
      <c r="CJ68" s="100">
        <v>4</v>
      </c>
      <c r="CK68" s="100">
        <v>4132.8</v>
      </c>
      <c r="CL68" s="100">
        <v>4</v>
      </c>
      <c r="CM68" s="100">
        <v>4132.8</v>
      </c>
      <c r="CN68" s="100">
        <v>8</v>
      </c>
      <c r="CO68" s="100">
        <v>8265.6</v>
      </c>
      <c r="CP68" s="100">
        <v>11</v>
      </c>
      <c r="CQ68" s="100">
        <v>11365.2</v>
      </c>
      <c r="CR68" s="100">
        <v>13</v>
      </c>
      <c r="CS68" s="100">
        <v>13431.6</v>
      </c>
      <c r="CT68" s="100">
        <v>10</v>
      </c>
      <c r="CU68" s="100">
        <v>10332</v>
      </c>
    </row>
    <row r="69" spans="2:99">
      <c r="C69" s="99" t="s">
        <v>235</v>
      </c>
      <c r="D69" s="100">
        <v>21</v>
      </c>
      <c r="E69" s="100">
        <v>15926.4</v>
      </c>
      <c r="F69" s="100">
        <v>19</v>
      </c>
      <c r="G69" s="100">
        <v>14409.6</v>
      </c>
      <c r="H69" s="100">
        <v>16</v>
      </c>
      <c r="I69" s="100">
        <v>12134.4</v>
      </c>
      <c r="J69" s="100">
        <v>20</v>
      </c>
      <c r="K69" s="100">
        <v>15168</v>
      </c>
      <c r="L69" s="100">
        <v>6</v>
      </c>
      <c r="M69" s="100">
        <v>4550.3999999999996</v>
      </c>
      <c r="N69" s="100">
        <v>5</v>
      </c>
      <c r="O69" s="100">
        <v>3792</v>
      </c>
      <c r="P69" s="100">
        <v>5</v>
      </c>
      <c r="Q69" s="100">
        <v>3792</v>
      </c>
      <c r="R69" s="100">
        <v>6</v>
      </c>
      <c r="S69" s="100">
        <v>4550.3999999999996</v>
      </c>
      <c r="T69" s="100">
        <v>11</v>
      </c>
      <c r="U69" s="100">
        <v>8342.4</v>
      </c>
      <c r="V69" s="100">
        <v>14</v>
      </c>
      <c r="W69" s="100">
        <v>10617.6</v>
      </c>
      <c r="X69" s="100">
        <v>10</v>
      </c>
      <c r="Y69" s="100">
        <v>7584</v>
      </c>
      <c r="Z69" s="100">
        <v>8</v>
      </c>
      <c r="AA69" s="100">
        <v>6067.2</v>
      </c>
      <c r="AB69" s="100">
        <v>33</v>
      </c>
      <c r="AC69" s="100">
        <v>25027.200000000001</v>
      </c>
      <c r="AD69" s="100">
        <v>21</v>
      </c>
      <c r="AE69" s="100">
        <v>15926.4</v>
      </c>
      <c r="AF69" s="100">
        <v>30</v>
      </c>
      <c r="AG69" s="100">
        <v>22752</v>
      </c>
      <c r="AH69" s="100">
        <v>37</v>
      </c>
      <c r="AI69" s="100">
        <v>28060.799999999999</v>
      </c>
      <c r="AJ69" s="100">
        <v>3</v>
      </c>
      <c r="AK69" s="100">
        <v>2275.1999999999998</v>
      </c>
      <c r="AL69" s="100">
        <v>4</v>
      </c>
      <c r="AM69" s="100">
        <v>3033.6</v>
      </c>
      <c r="AN69" s="100">
        <v>3</v>
      </c>
      <c r="AO69" s="100">
        <v>2275.1999999999998</v>
      </c>
      <c r="AP69" s="100">
        <v>4</v>
      </c>
      <c r="AQ69" s="100">
        <v>3033.6</v>
      </c>
      <c r="AR69" s="100">
        <v>6</v>
      </c>
      <c r="AS69" s="100">
        <v>4550.3999999999996</v>
      </c>
      <c r="AT69" s="100">
        <v>8</v>
      </c>
      <c r="AU69" s="100">
        <v>6067.2</v>
      </c>
      <c r="AV69" s="100">
        <v>11</v>
      </c>
      <c r="AW69" s="100">
        <v>8342.4</v>
      </c>
      <c r="AX69" s="100">
        <v>6</v>
      </c>
      <c r="AY69" s="100">
        <v>4550.3999999999996</v>
      </c>
      <c r="AZ69" s="100">
        <v>16</v>
      </c>
      <c r="BA69" s="100">
        <v>12134.4</v>
      </c>
      <c r="BB69" s="100">
        <v>17</v>
      </c>
      <c r="BC69" s="100">
        <v>12892.8</v>
      </c>
      <c r="BD69" s="100">
        <v>20</v>
      </c>
      <c r="BE69" s="100">
        <v>15168</v>
      </c>
      <c r="BF69" s="100">
        <v>31</v>
      </c>
      <c r="BG69" s="100">
        <v>23510.399999999998</v>
      </c>
      <c r="BH69" s="100">
        <v>5</v>
      </c>
      <c r="BI69" s="100">
        <v>3792</v>
      </c>
      <c r="BJ69" s="100">
        <v>9</v>
      </c>
      <c r="BK69" s="100">
        <v>6825.5999999999995</v>
      </c>
      <c r="BL69" s="100">
        <v>6</v>
      </c>
      <c r="BM69" s="100">
        <v>4550.3999999999996</v>
      </c>
      <c r="BN69" s="100">
        <v>8</v>
      </c>
      <c r="BO69" s="100">
        <v>6067.2</v>
      </c>
      <c r="BP69" s="100">
        <v>3</v>
      </c>
      <c r="BQ69" s="100">
        <v>2275.1999999999998</v>
      </c>
      <c r="BR69" s="100">
        <v>5</v>
      </c>
      <c r="BS69" s="100">
        <v>3792</v>
      </c>
      <c r="BT69" s="100">
        <v>3</v>
      </c>
      <c r="BU69" s="100">
        <v>2275.1999999999998</v>
      </c>
      <c r="BV69" s="100">
        <v>5</v>
      </c>
      <c r="BW69" s="100">
        <v>3792</v>
      </c>
      <c r="BX69" s="100">
        <v>12</v>
      </c>
      <c r="BY69" s="100">
        <v>9100.7999999999993</v>
      </c>
      <c r="BZ69" s="100">
        <v>10</v>
      </c>
      <c r="CA69" s="100">
        <v>7584</v>
      </c>
      <c r="CB69" s="100">
        <v>12</v>
      </c>
      <c r="CC69" s="100">
        <v>9100.7999999999993</v>
      </c>
      <c r="CD69" s="100">
        <v>13</v>
      </c>
      <c r="CE69" s="100">
        <v>9859.1999999999989</v>
      </c>
      <c r="CF69" s="100">
        <v>4</v>
      </c>
      <c r="CG69" s="100">
        <v>3033.6</v>
      </c>
      <c r="CH69" s="100">
        <v>6</v>
      </c>
      <c r="CI69" s="100">
        <v>4550.3999999999996</v>
      </c>
      <c r="CJ69" s="100">
        <v>3</v>
      </c>
      <c r="CK69" s="100">
        <v>2275.1999999999998</v>
      </c>
      <c r="CL69" s="100">
        <v>3</v>
      </c>
      <c r="CM69" s="100">
        <v>2275.1999999999998</v>
      </c>
      <c r="CN69" s="100">
        <v>8</v>
      </c>
      <c r="CO69" s="100">
        <v>6067.2</v>
      </c>
      <c r="CP69" s="100">
        <v>12</v>
      </c>
      <c r="CQ69" s="100">
        <v>9100.7999999999993</v>
      </c>
      <c r="CR69" s="100">
        <v>12</v>
      </c>
      <c r="CS69" s="100">
        <v>9100.7999999999993</v>
      </c>
      <c r="CT69" s="100">
        <v>11</v>
      </c>
      <c r="CU69" s="100">
        <v>8342.4</v>
      </c>
    </row>
    <row r="70" spans="2:99">
      <c r="C70" s="99" t="s">
        <v>236</v>
      </c>
      <c r="D70" s="100">
        <v>22</v>
      </c>
      <c r="E70" s="100">
        <v>11774.399999999998</v>
      </c>
      <c r="F70" s="100">
        <v>18</v>
      </c>
      <c r="G70" s="100">
        <v>9633.5999999999985</v>
      </c>
      <c r="H70" s="100">
        <v>17</v>
      </c>
      <c r="I70" s="100">
        <v>9098.4</v>
      </c>
      <c r="J70" s="100">
        <v>23</v>
      </c>
      <c r="K70" s="100">
        <v>12309.599999999999</v>
      </c>
      <c r="L70" s="100">
        <v>5</v>
      </c>
      <c r="M70" s="100">
        <v>2675.9999999999995</v>
      </c>
      <c r="N70" s="100">
        <v>5</v>
      </c>
      <c r="O70" s="100">
        <v>2675.9999999999995</v>
      </c>
      <c r="P70" s="100">
        <v>6</v>
      </c>
      <c r="Q70" s="100">
        <v>3211.2</v>
      </c>
      <c r="R70" s="100">
        <v>6</v>
      </c>
      <c r="S70" s="100">
        <v>3211.2</v>
      </c>
      <c r="T70" s="100">
        <v>11</v>
      </c>
      <c r="U70" s="100">
        <v>5887.1999999999989</v>
      </c>
      <c r="V70" s="100">
        <v>17</v>
      </c>
      <c r="W70" s="100">
        <v>9098.4</v>
      </c>
      <c r="X70" s="100">
        <v>10</v>
      </c>
      <c r="Y70" s="100">
        <v>5351.9999999999991</v>
      </c>
      <c r="Z70" s="100">
        <v>9</v>
      </c>
      <c r="AA70" s="100">
        <v>4816.7999999999993</v>
      </c>
      <c r="AB70" s="100">
        <v>33</v>
      </c>
      <c r="AC70" s="100">
        <v>17661.599999999999</v>
      </c>
      <c r="AD70" s="100">
        <v>22</v>
      </c>
      <c r="AE70" s="100">
        <v>11774.399999999998</v>
      </c>
      <c r="AF70" s="100">
        <v>31</v>
      </c>
      <c r="AG70" s="100">
        <v>16591.199999999997</v>
      </c>
      <c r="AH70" s="100">
        <v>42</v>
      </c>
      <c r="AI70" s="100">
        <v>22478.399999999998</v>
      </c>
      <c r="AJ70" s="100">
        <v>3</v>
      </c>
      <c r="AK70" s="100">
        <v>1605.6</v>
      </c>
      <c r="AL70" s="100">
        <v>4</v>
      </c>
      <c r="AM70" s="100">
        <v>2140.7999999999997</v>
      </c>
      <c r="AN70" s="100">
        <v>3</v>
      </c>
      <c r="AO70" s="100">
        <v>1605.6</v>
      </c>
      <c r="AP70" s="100">
        <v>4</v>
      </c>
      <c r="AQ70" s="100">
        <v>2140.7999999999997</v>
      </c>
      <c r="AR70" s="100">
        <v>6</v>
      </c>
      <c r="AS70" s="100">
        <v>3211.2</v>
      </c>
      <c r="AT70" s="100">
        <v>8</v>
      </c>
      <c r="AU70" s="100">
        <v>4281.5999999999995</v>
      </c>
      <c r="AV70" s="100">
        <v>10</v>
      </c>
      <c r="AW70" s="100">
        <v>5351.9999999999991</v>
      </c>
      <c r="AX70" s="100">
        <v>6</v>
      </c>
      <c r="AY70" s="100">
        <v>3211.2</v>
      </c>
      <c r="AZ70" s="100">
        <v>18</v>
      </c>
      <c r="BA70" s="100">
        <v>9633.5999999999985</v>
      </c>
      <c r="BB70" s="100">
        <v>18</v>
      </c>
      <c r="BC70" s="100">
        <v>9633.5999999999985</v>
      </c>
      <c r="BD70" s="100">
        <v>19</v>
      </c>
      <c r="BE70" s="100">
        <v>10168.799999999999</v>
      </c>
      <c r="BF70" s="100">
        <v>27</v>
      </c>
      <c r="BG70" s="100">
        <v>14450.399999999998</v>
      </c>
      <c r="BH70" s="100">
        <v>5</v>
      </c>
      <c r="BI70" s="100">
        <v>2675.9999999999995</v>
      </c>
      <c r="BJ70" s="100">
        <v>9</v>
      </c>
      <c r="BK70" s="100">
        <v>4816.7999999999993</v>
      </c>
      <c r="BL70" s="100">
        <v>6</v>
      </c>
      <c r="BM70" s="100">
        <v>3211.2</v>
      </c>
      <c r="BN70" s="100">
        <v>7</v>
      </c>
      <c r="BO70" s="100">
        <v>3746.3999999999996</v>
      </c>
      <c r="BP70" s="100">
        <v>3</v>
      </c>
      <c r="BQ70" s="100">
        <v>1605.6</v>
      </c>
      <c r="BR70" s="100">
        <v>5</v>
      </c>
      <c r="BS70" s="100">
        <v>2675.9999999999995</v>
      </c>
      <c r="BT70" s="100">
        <v>3</v>
      </c>
      <c r="BU70" s="100">
        <v>1605.6</v>
      </c>
      <c r="BV70" s="100">
        <v>4</v>
      </c>
      <c r="BW70" s="100">
        <v>2140.7999999999997</v>
      </c>
      <c r="BX70" s="100">
        <v>11</v>
      </c>
      <c r="BY70" s="100">
        <v>5887.1999999999989</v>
      </c>
      <c r="BZ70" s="100">
        <v>11</v>
      </c>
      <c r="CA70" s="100">
        <v>5887.1999999999989</v>
      </c>
      <c r="CB70" s="100">
        <v>12</v>
      </c>
      <c r="CC70" s="100">
        <v>6422.4</v>
      </c>
      <c r="CD70" s="100">
        <v>15</v>
      </c>
      <c r="CE70" s="100">
        <v>8027.9999999999991</v>
      </c>
      <c r="CF70" s="100">
        <v>4</v>
      </c>
      <c r="CG70" s="100">
        <v>2140.7999999999997</v>
      </c>
      <c r="CH70" s="100">
        <v>5</v>
      </c>
      <c r="CI70" s="100">
        <v>2675.9999999999995</v>
      </c>
      <c r="CJ70" s="100">
        <v>4</v>
      </c>
      <c r="CK70" s="100">
        <v>2140.7999999999997</v>
      </c>
      <c r="CL70" s="100">
        <v>4</v>
      </c>
      <c r="CM70" s="100">
        <v>2140.7999999999997</v>
      </c>
      <c r="CN70" s="100">
        <v>8</v>
      </c>
      <c r="CO70" s="100">
        <v>4281.5999999999995</v>
      </c>
      <c r="CP70" s="100">
        <v>13</v>
      </c>
      <c r="CQ70" s="100">
        <v>6957.5999999999995</v>
      </c>
      <c r="CR70" s="100">
        <v>14</v>
      </c>
      <c r="CS70" s="100">
        <v>7492.7999999999993</v>
      </c>
      <c r="CT70" s="100">
        <v>11</v>
      </c>
      <c r="CU70" s="100">
        <v>5887.1999999999989</v>
      </c>
    </row>
    <row r="71" spans="2:99">
      <c r="B71" s="99" t="s">
        <v>130</v>
      </c>
      <c r="C71" s="99" t="s">
        <v>237</v>
      </c>
      <c r="D71" s="100">
        <v>54</v>
      </c>
      <c r="E71" s="100">
        <v>30456</v>
      </c>
      <c r="F71" s="100">
        <v>68</v>
      </c>
      <c r="G71" s="100">
        <v>38352</v>
      </c>
      <c r="H71" s="100">
        <v>55</v>
      </c>
      <c r="I71" s="100">
        <v>31020</v>
      </c>
      <c r="J71" s="100">
        <v>80</v>
      </c>
      <c r="K71" s="100">
        <v>45120</v>
      </c>
      <c r="L71" s="100">
        <v>2</v>
      </c>
      <c r="M71" s="100">
        <v>1128</v>
      </c>
      <c r="N71" s="100">
        <v>3</v>
      </c>
      <c r="O71" s="100">
        <v>1692</v>
      </c>
      <c r="P71" s="100">
        <v>3</v>
      </c>
      <c r="Q71" s="100">
        <v>1692</v>
      </c>
      <c r="R71" s="100">
        <v>2</v>
      </c>
      <c r="S71" s="100">
        <v>1128</v>
      </c>
      <c r="T71" s="100">
        <v>67</v>
      </c>
      <c r="U71" s="100">
        <v>37788</v>
      </c>
      <c r="V71" s="100">
        <v>54</v>
      </c>
      <c r="W71" s="100">
        <v>30456</v>
      </c>
      <c r="X71" s="100">
        <v>64</v>
      </c>
      <c r="Y71" s="100">
        <v>36096</v>
      </c>
      <c r="Z71" s="100">
        <v>69</v>
      </c>
      <c r="AA71" s="100">
        <v>38916</v>
      </c>
      <c r="AB71" s="100">
        <v>72</v>
      </c>
      <c r="AC71" s="100">
        <v>40608</v>
      </c>
      <c r="AD71" s="100">
        <v>57</v>
      </c>
      <c r="AE71" s="100">
        <v>32148</v>
      </c>
      <c r="AF71" s="100">
        <v>53</v>
      </c>
      <c r="AG71" s="100">
        <v>29892</v>
      </c>
      <c r="AH71" s="100">
        <v>71</v>
      </c>
      <c r="AI71" s="100">
        <v>40044</v>
      </c>
      <c r="AJ71" s="100">
        <v>39</v>
      </c>
      <c r="AK71" s="100">
        <v>21996</v>
      </c>
      <c r="AL71" s="100">
        <v>44</v>
      </c>
      <c r="AM71" s="100">
        <v>24816</v>
      </c>
      <c r="AN71" s="100">
        <v>44</v>
      </c>
      <c r="AO71" s="100">
        <v>24816</v>
      </c>
      <c r="AP71" s="100">
        <v>31</v>
      </c>
      <c r="AQ71" s="100">
        <v>17484</v>
      </c>
      <c r="AR71" s="100">
        <v>29</v>
      </c>
      <c r="AS71" s="100">
        <v>16356</v>
      </c>
      <c r="AT71" s="100">
        <v>26</v>
      </c>
      <c r="AU71" s="100">
        <v>14664</v>
      </c>
      <c r="AV71" s="100">
        <v>34</v>
      </c>
      <c r="AW71" s="100">
        <v>19176</v>
      </c>
      <c r="AX71" s="100">
        <v>32</v>
      </c>
      <c r="AY71" s="100">
        <v>18048</v>
      </c>
      <c r="AZ71" s="100">
        <v>5</v>
      </c>
      <c r="BA71" s="100">
        <v>2820</v>
      </c>
      <c r="BB71" s="100">
        <v>6</v>
      </c>
      <c r="BC71" s="100">
        <v>3384</v>
      </c>
      <c r="BD71" s="100">
        <v>3</v>
      </c>
      <c r="BE71" s="100">
        <v>1692</v>
      </c>
      <c r="BF71" s="100">
        <v>7</v>
      </c>
      <c r="BG71" s="100">
        <v>3948</v>
      </c>
      <c r="BH71" s="100">
        <v>29</v>
      </c>
      <c r="BI71" s="100">
        <v>16356</v>
      </c>
      <c r="BJ71" s="100">
        <v>53</v>
      </c>
      <c r="BK71" s="100">
        <v>29892</v>
      </c>
      <c r="BL71" s="100">
        <v>43</v>
      </c>
      <c r="BM71" s="100">
        <v>24252</v>
      </c>
      <c r="BN71" s="100">
        <v>44</v>
      </c>
      <c r="BO71" s="100">
        <v>24816</v>
      </c>
      <c r="BP71" s="100">
        <v>15</v>
      </c>
      <c r="BQ71" s="100">
        <v>8460</v>
      </c>
      <c r="BR71" s="100">
        <v>16</v>
      </c>
      <c r="BS71" s="100">
        <v>9024</v>
      </c>
      <c r="BT71" s="100">
        <v>16</v>
      </c>
      <c r="BU71" s="100">
        <v>9024</v>
      </c>
      <c r="BV71" s="100">
        <v>17</v>
      </c>
      <c r="BW71" s="100">
        <v>9588</v>
      </c>
      <c r="BX71" s="100">
        <v>2</v>
      </c>
      <c r="BY71" s="100">
        <v>1128</v>
      </c>
      <c r="BZ71" s="100">
        <v>3</v>
      </c>
      <c r="CA71" s="100">
        <v>1692</v>
      </c>
      <c r="CB71" s="100">
        <v>3</v>
      </c>
      <c r="CC71" s="100">
        <v>1692</v>
      </c>
      <c r="CD71" s="100">
        <v>4</v>
      </c>
      <c r="CE71" s="100">
        <v>2256</v>
      </c>
      <c r="CF71" s="100">
        <v>4</v>
      </c>
      <c r="CG71" s="100">
        <v>2256</v>
      </c>
      <c r="CH71" s="100">
        <v>4</v>
      </c>
      <c r="CI71" s="100">
        <v>2256</v>
      </c>
      <c r="CJ71" s="100">
        <v>7</v>
      </c>
      <c r="CK71" s="100">
        <v>3948</v>
      </c>
      <c r="CL71" s="100">
        <v>6</v>
      </c>
      <c r="CM71" s="100">
        <v>3384</v>
      </c>
      <c r="CN71" s="100">
        <v>4</v>
      </c>
      <c r="CO71" s="100">
        <v>2256</v>
      </c>
      <c r="CP71" s="100">
        <v>5</v>
      </c>
      <c r="CQ71" s="100">
        <v>2820</v>
      </c>
      <c r="CR71" s="100">
        <v>5</v>
      </c>
      <c r="CS71" s="100">
        <v>2820</v>
      </c>
      <c r="CT71" s="100">
        <v>3</v>
      </c>
      <c r="CU71" s="100">
        <v>1692</v>
      </c>
    </row>
    <row r="72" spans="2:99">
      <c r="C72" s="99" t="s">
        <v>238</v>
      </c>
      <c r="D72" s="100">
        <v>62</v>
      </c>
      <c r="E72" s="100">
        <v>4612.7999999999993</v>
      </c>
      <c r="F72" s="100">
        <v>64</v>
      </c>
      <c r="G72" s="100">
        <v>4761.5999999999995</v>
      </c>
      <c r="H72" s="100">
        <v>61</v>
      </c>
      <c r="I72" s="100">
        <v>4538.3999999999996</v>
      </c>
      <c r="J72" s="100">
        <v>83</v>
      </c>
      <c r="K72" s="100">
        <v>6175.1999999999989</v>
      </c>
      <c r="L72" s="100">
        <v>2</v>
      </c>
      <c r="M72" s="100">
        <v>148.79999999999998</v>
      </c>
      <c r="N72" s="100">
        <v>3</v>
      </c>
      <c r="O72" s="100">
        <v>223.2</v>
      </c>
      <c r="P72" s="100">
        <v>4</v>
      </c>
      <c r="Q72" s="100">
        <v>297.59999999999997</v>
      </c>
      <c r="R72" s="100">
        <v>3</v>
      </c>
      <c r="S72" s="100">
        <v>223.2</v>
      </c>
      <c r="T72" s="100">
        <v>85</v>
      </c>
      <c r="U72" s="100">
        <v>6323.9999999999991</v>
      </c>
      <c r="V72" s="100">
        <v>68</v>
      </c>
      <c r="W72" s="100">
        <v>5059.2</v>
      </c>
      <c r="X72" s="100">
        <v>69</v>
      </c>
      <c r="Y72" s="100">
        <v>5133.5999999999995</v>
      </c>
      <c r="Z72" s="100">
        <v>76</v>
      </c>
      <c r="AA72" s="100">
        <v>5654.4</v>
      </c>
      <c r="AB72" s="100">
        <v>92</v>
      </c>
      <c r="AC72" s="100">
        <v>6844.7999999999993</v>
      </c>
      <c r="AD72" s="100">
        <v>69</v>
      </c>
      <c r="AE72" s="100">
        <v>5133.5999999999995</v>
      </c>
      <c r="AF72" s="100">
        <v>53</v>
      </c>
      <c r="AG72" s="100">
        <v>3943.1999999999994</v>
      </c>
      <c r="AH72" s="100">
        <v>75</v>
      </c>
      <c r="AI72" s="100">
        <v>5579.9999999999991</v>
      </c>
      <c r="AJ72" s="100">
        <v>47</v>
      </c>
      <c r="AK72" s="100">
        <v>3496.7999999999997</v>
      </c>
      <c r="AL72" s="100">
        <v>56</v>
      </c>
      <c r="AM72" s="100">
        <v>4166.3999999999996</v>
      </c>
      <c r="AN72" s="100">
        <v>58</v>
      </c>
      <c r="AO72" s="100">
        <v>4315.2</v>
      </c>
      <c r="AP72" s="100">
        <v>32</v>
      </c>
      <c r="AQ72" s="100">
        <v>2380.7999999999997</v>
      </c>
      <c r="AR72" s="100">
        <v>30</v>
      </c>
      <c r="AS72" s="100">
        <v>2231.9999999999995</v>
      </c>
      <c r="AT72" s="100">
        <v>27</v>
      </c>
      <c r="AU72" s="100">
        <v>2008.7999999999997</v>
      </c>
      <c r="AV72" s="100">
        <v>37</v>
      </c>
      <c r="AW72" s="100">
        <v>2752.7999999999997</v>
      </c>
      <c r="AX72" s="100">
        <v>34</v>
      </c>
      <c r="AY72" s="100">
        <v>2529.6</v>
      </c>
      <c r="AZ72" s="100">
        <v>5</v>
      </c>
      <c r="BA72" s="100">
        <v>371.99999999999994</v>
      </c>
      <c r="BB72" s="100">
        <v>5</v>
      </c>
      <c r="BC72" s="100">
        <v>371.99999999999994</v>
      </c>
      <c r="BD72" s="100">
        <v>3</v>
      </c>
      <c r="BE72" s="100">
        <v>223.2</v>
      </c>
      <c r="BF72" s="100">
        <v>6</v>
      </c>
      <c r="BG72" s="100">
        <v>446.4</v>
      </c>
      <c r="BH72" s="100">
        <v>37</v>
      </c>
      <c r="BI72" s="100">
        <v>2752.7999999999997</v>
      </c>
      <c r="BJ72" s="100">
        <v>57</v>
      </c>
      <c r="BK72" s="100">
        <v>4240.7999999999993</v>
      </c>
      <c r="BL72" s="100">
        <v>53</v>
      </c>
      <c r="BM72" s="100">
        <v>3943.1999999999994</v>
      </c>
      <c r="BN72" s="100">
        <v>51</v>
      </c>
      <c r="BO72" s="100">
        <v>3794.3999999999996</v>
      </c>
      <c r="BP72" s="100">
        <v>16</v>
      </c>
      <c r="BQ72" s="100">
        <v>1190.3999999999999</v>
      </c>
      <c r="BR72" s="100">
        <v>18</v>
      </c>
      <c r="BS72" s="100">
        <v>1339.1999999999998</v>
      </c>
      <c r="BT72" s="100">
        <v>18</v>
      </c>
      <c r="BU72" s="100">
        <v>1339.1999999999998</v>
      </c>
      <c r="BV72" s="100">
        <v>16</v>
      </c>
      <c r="BW72" s="100">
        <v>1190.3999999999999</v>
      </c>
      <c r="BX72" s="100">
        <v>2</v>
      </c>
      <c r="BY72" s="100">
        <v>148.79999999999998</v>
      </c>
      <c r="BZ72" s="100">
        <v>3</v>
      </c>
      <c r="CA72" s="100">
        <v>223.2</v>
      </c>
      <c r="CB72" s="100">
        <v>3</v>
      </c>
      <c r="CC72" s="100">
        <v>223.2</v>
      </c>
      <c r="CD72" s="100">
        <v>3</v>
      </c>
      <c r="CE72" s="100">
        <v>223.2</v>
      </c>
      <c r="CF72" s="100">
        <v>4</v>
      </c>
      <c r="CG72" s="100">
        <v>297.59999999999997</v>
      </c>
      <c r="CH72" s="100">
        <v>4</v>
      </c>
      <c r="CI72" s="100">
        <v>297.59999999999997</v>
      </c>
      <c r="CJ72" s="100">
        <v>7</v>
      </c>
      <c r="CK72" s="100">
        <v>520.79999999999995</v>
      </c>
      <c r="CL72" s="100">
        <v>6</v>
      </c>
      <c r="CM72" s="100">
        <v>446.4</v>
      </c>
      <c r="CN72" s="100">
        <v>4</v>
      </c>
      <c r="CO72" s="100">
        <v>297.59999999999997</v>
      </c>
      <c r="CP72" s="100">
        <v>6</v>
      </c>
      <c r="CQ72" s="100">
        <v>446.4</v>
      </c>
      <c r="CR72" s="100">
        <v>5</v>
      </c>
      <c r="CS72" s="100">
        <v>371.99999999999994</v>
      </c>
      <c r="CT72" s="100">
        <v>4</v>
      </c>
      <c r="CU72" s="100">
        <v>297.59999999999997</v>
      </c>
    </row>
    <row r="73" spans="2:99">
      <c r="C73" s="99" t="s">
        <v>239</v>
      </c>
      <c r="D73" s="100">
        <v>56</v>
      </c>
      <c r="E73" s="100">
        <v>31315.199999999997</v>
      </c>
      <c r="F73" s="100">
        <v>62</v>
      </c>
      <c r="G73" s="100">
        <v>34670.399999999994</v>
      </c>
      <c r="H73" s="100">
        <v>52</v>
      </c>
      <c r="I73" s="100">
        <v>29078.399999999998</v>
      </c>
      <c r="J73" s="100">
        <v>83</v>
      </c>
      <c r="K73" s="100">
        <v>46413.599999999991</v>
      </c>
      <c r="L73" s="100">
        <v>3</v>
      </c>
      <c r="M73" s="100">
        <v>1677.6</v>
      </c>
      <c r="N73" s="100">
        <v>3</v>
      </c>
      <c r="O73" s="100">
        <v>1677.6</v>
      </c>
      <c r="P73" s="100">
        <v>4</v>
      </c>
      <c r="Q73" s="100">
        <v>2236.7999999999997</v>
      </c>
      <c r="R73" s="100">
        <v>2</v>
      </c>
      <c r="S73" s="100">
        <v>1118.3999999999999</v>
      </c>
      <c r="T73" s="100">
        <v>62</v>
      </c>
      <c r="U73" s="100">
        <v>34670.399999999994</v>
      </c>
      <c r="V73" s="100">
        <v>57</v>
      </c>
      <c r="W73" s="100">
        <v>31874.399999999998</v>
      </c>
      <c r="X73" s="100">
        <v>60</v>
      </c>
      <c r="Y73" s="100">
        <v>33551.999999999993</v>
      </c>
      <c r="Z73" s="100">
        <v>61</v>
      </c>
      <c r="AA73" s="100">
        <v>34111.199999999997</v>
      </c>
      <c r="AB73" s="100">
        <v>86</v>
      </c>
      <c r="AC73" s="100">
        <v>48091.199999999997</v>
      </c>
      <c r="AD73" s="100">
        <v>60</v>
      </c>
      <c r="AE73" s="100">
        <v>33551.999999999993</v>
      </c>
      <c r="AF73" s="100">
        <v>51</v>
      </c>
      <c r="AG73" s="100">
        <v>28519.199999999997</v>
      </c>
      <c r="AH73" s="100">
        <v>75</v>
      </c>
      <c r="AI73" s="100">
        <v>41939.999999999993</v>
      </c>
      <c r="AJ73" s="100">
        <v>44</v>
      </c>
      <c r="AK73" s="100">
        <v>24604.799999999996</v>
      </c>
      <c r="AL73" s="100">
        <v>44</v>
      </c>
      <c r="AM73" s="100">
        <v>24604.799999999996</v>
      </c>
      <c r="AN73" s="100">
        <v>49</v>
      </c>
      <c r="AO73" s="100">
        <v>27400.799999999996</v>
      </c>
      <c r="AP73" s="100">
        <v>31</v>
      </c>
      <c r="AQ73" s="100">
        <v>17335.199999999997</v>
      </c>
      <c r="AR73" s="100">
        <v>31</v>
      </c>
      <c r="AS73" s="100">
        <v>17335.199999999997</v>
      </c>
      <c r="AT73" s="100">
        <v>26</v>
      </c>
      <c r="AU73" s="100">
        <v>14539.199999999999</v>
      </c>
      <c r="AV73" s="100">
        <v>28</v>
      </c>
      <c r="AW73" s="100">
        <v>15657.599999999999</v>
      </c>
      <c r="AX73" s="100">
        <v>29</v>
      </c>
      <c r="AY73" s="100">
        <v>16216.799999999997</v>
      </c>
      <c r="AZ73" s="100">
        <v>5</v>
      </c>
      <c r="BA73" s="100">
        <v>2795.9999999999995</v>
      </c>
      <c r="BB73" s="100">
        <v>6</v>
      </c>
      <c r="BC73" s="100">
        <v>3355.2</v>
      </c>
      <c r="BD73" s="100">
        <v>3</v>
      </c>
      <c r="BE73" s="100">
        <v>1677.6</v>
      </c>
      <c r="BF73" s="100">
        <v>7</v>
      </c>
      <c r="BG73" s="100">
        <v>3914.3999999999996</v>
      </c>
      <c r="BH73" s="100">
        <v>30</v>
      </c>
      <c r="BI73" s="100">
        <v>16775.999999999996</v>
      </c>
      <c r="BJ73" s="100">
        <v>48</v>
      </c>
      <c r="BK73" s="100">
        <v>26841.599999999999</v>
      </c>
      <c r="BL73" s="100">
        <v>50</v>
      </c>
      <c r="BM73" s="100">
        <v>27959.999999999996</v>
      </c>
      <c r="BN73" s="100">
        <v>44</v>
      </c>
      <c r="BO73" s="100">
        <v>24604.799999999996</v>
      </c>
      <c r="BP73" s="100">
        <v>15</v>
      </c>
      <c r="BQ73" s="100">
        <v>8387.9999999999982</v>
      </c>
      <c r="BR73" s="100">
        <v>16</v>
      </c>
      <c r="BS73" s="100">
        <v>8947.1999999999989</v>
      </c>
      <c r="BT73" s="100">
        <v>15</v>
      </c>
      <c r="BU73" s="100">
        <v>8387.9999999999982</v>
      </c>
      <c r="BV73" s="100">
        <v>16</v>
      </c>
      <c r="BW73" s="100">
        <v>8947.1999999999989</v>
      </c>
      <c r="BX73" s="100">
        <v>2</v>
      </c>
      <c r="BY73" s="100">
        <v>1118.3999999999999</v>
      </c>
      <c r="BZ73" s="100">
        <v>3</v>
      </c>
      <c r="CA73" s="100">
        <v>1677.6</v>
      </c>
      <c r="CB73" s="100">
        <v>3</v>
      </c>
      <c r="CC73" s="100">
        <v>1677.6</v>
      </c>
      <c r="CD73" s="100">
        <v>4</v>
      </c>
      <c r="CE73" s="100">
        <v>2236.7999999999997</v>
      </c>
      <c r="CF73" s="100">
        <v>4</v>
      </c>
      <c r="CG73" s="100">
        <v>2236.7999999999997</v>
      </c>
      <c r="CH73" s="100">
        <v>4</v>
      </c>
      <c r="CI73" s="100">
        <v>2236.7999999999997</v>
      </c>
      <c r="CJ73" s="100">
        <v>7</v>
      </c>
      <c r="CK73" s="100">
        <v>3914.3999999999996</v>
      </c>
      <c r="CL73" s="100">
        <v>6</v>
      </c>
      <c r="CM73" s="100">
        <v>3355.2</v>
      </c>
      <c r="CN73" s="100">
        <v>4</v>
      </c>
      <c r="CO73" s="100">
        <v>2236.7999999999997</v>
      </c>
      <c r="CP73" s="100">
        <v>5</v>
      </c>
      <c r="CQ73" s="100">
        <v>2795.9999999999995</v>
      </c>
      <c r="CR73" s="100">
        <v>5</v>
      </c>
      <c r="CS73" s="100">
        <v>2795.9999999999995</v>
      </c>
      <c r="CT73" s="100">
        <v>3</v>
      </c>
      <c r="CU73" s="100">
        <v>1677.6</v>
      </c>
    </row>
    <row r="74" spans="2:99">
      <c r="C74" s="99" t="s">
        <v>240</v>
      </c>
      <c r="D74" s="100">
        <v>54</v>
      </c>
      <c r="E74" s="100">
        <v>21772.799999999999</v>
      </c>
      <c r="F74" s="100">
        <v>58</v>
      </c>
      <c r="G74" s="100">
        <v>23385.599999999999</v>
      </c>
      <c r="H74" s="100">
        <v>57</v>
      </c>
      <c r="I74" s="100">
        <v>22982.399999999998</v>
      </c>
      <c r="J74" s="100">
        <v>75</v>
      </c>
      <c r="K74" s="100">
        <v>30240</v>
      </c>
      <c r="L74" s="100">
        <v>2</v>
      </c>
      <c r="M74" s="100">
        <v>806.4</v>
      </c>
      <c r="N74" s="100">
        <v>3</v>
      </c>
      <c r="O74" s="100">
        <v>1209.5999999999999</v>
      </c>
      <c r="P74" s="100">
        <v>4</v>
      </c>
      <c r="Q74" s="100">
        <v>1612.8</v>
      </c>
      <c r="R74" s="100">
        <v>2</v>
      </c>
      <c r="S74" s="100">
        <v>806.4</v>
      </c>
      <c r="T74" s="100">
        <v>65</v>
      </c>
      <c r="U74" s="100">
        <v>26208</v>
      </c>
      <c r="V74" s="100">
        <v>58</v>
      </c>
      <c r="W74" s="100">
        <v>23385.599999999999</v>
      </c>
      <c r="X74" s="100">
        <v>61</v>
      </c>
      <c r="Y74" s="100">
        <v>24595.200000000001</v>
      </c>
      <c r="Z74" s="100">
        <v>64</v>
      </c>
      <c r="AA74" s="100">
        <v>25804.799999999999</v>
      </c>
      <c r="AB74" s="100">
        <v>83</v>
      </c>
      <c r="AC74" s="100">
        <v>33465.599999999999</v>
      </c>
      <c r="AD74" s="100">
        <v>53</v>
      </c>
      <c r="AE74" s="100">
        <v>21369.599999999999</v>
      </c>
      <c r="AF74" s="100">
        <v>52</v>
      </c>
      <c r="AG74" s="100">
        <v>20966.399999999998</v>
      </c>
      <c r="AH74" s="100">
        <v>70</v>
      </c>
      <c r="AI74" s="100">
        <v>28224</v>
      </c>
      <c r="AJ74" s="100">
        <v>46</v>
      </c>
      <c r="AK74" s="100">
        <v>18547.2</v>
      </c>
      <c r="AL74" s="100">
        <v>49</v>
      </c>
      <c r="AM74" s="100">
        <v>19756.8</v>
      </c>
      <c r="AN74" s="100">
        <v>47</v>
      </c>
      <c r="AO74" s="100">
        <v>18950.399999999998</v>
      </c>
      <c r="AP74" s="100">
        <v>30</v>
      </c>
      <c r="AQ74" s="100">
        <v>12096</v>
      </c>
      <c r="AR74" s="100">
        <v>28</v>
      </c>
      <c r="AS74" s="100">
        <v>11289.6</v>
      </c>
      <c r="AT74" s="100">
        <v>26</v>
      </c>
      <c r="AU74" s="100">
        <v>10483.199999999999</v>
      </c>
      <c r="AV74" s="100">
        <v>30</v>
      </c>
      <c r="AW74" s="100">
        <v>12096</v>
      </c>
      <c r="AX74" s="100">
        <v>32</v>
      </c>
      <c r="AY74" s="100">
        <v>12902.4</v>
      </c>
      <c r="AZ74" s="100">
        <v>4</v>
      </c>
      <c r="BA74" s="100">
        <v>1612.8</v>
      </c>
      <c r="BB74" s="100">
        <v>6</v>
      </c>
      <c r="BC74" s="100">
        <v>2419.1999999999998</v>
      </c>
      <c r="BD74" s="100">
        <v>3</v>
      </c>
      <c r="BE74" s="100">
        <v>1209.5999999999999</v>
      </c>
      <c r="BF74" s="100">
        <v>6</v>
      </c>
      <c r="BG74" s="100">
        <v>2419.1999999999998</v>
      </c>
      <c r="BH74" s="100">
        <v>32</v>
      </c>
      <c r="BI74" s="100">
        <v>12902.4</v>
      </c>
      <c r="BJ74" s="100">
        <v>50</v>
      </c>
      <c r="BK74" s="100">
        <v>20160</v>
      </c>
      <c r="BL74" s="100">
        <v>43</v>
      </c>
      <c r="BM74" s="100">
        <v>17337.599999999999</v>
      </c>
      <c r="BN74" s="100">
        <v>48</v>
      </c>
      <c r="BO74" s="100">
        <v>19353.599999999999</v>
      </c>
      <c r="BP74" s="100">
        <v>13</v>
      </c>
      <c r="BQ74" s="100">
        <v>5241.5999999999995</v>
      </c>
      <c r="BR74" s="100">
        <v>17</v>
      </c>
      <c r="BS74" s="100">
        <v>6854.4</v>
      </c>
      <c r="BT74" s="100">
        <v>17</v>
      </c>
      <c r="BU74" s="100">
        <v>6854.4</v>
      </c>
      <c r="BV74" s="100">
        <v>17</v>
      </c>
      <c r="BW74" s="100">
        <v>6854.4</v>
      </c>
      <c r="BX74" s="100">
        <v>3</v>
      </c>
      <c r="BY74" s="100">
        <v>1209.5999999999999</v>
      </c>
      <c r="BZ74" s="100">
        <v>3</v>
      </c>
      <c r="CA74" s="100">
        <v>1209.5999999999999</v>
      </c>
      <c r="CB74" s="100">
        <v>3</v>
      </c>
      <c r="CC74" s="100">
        <v>1209.5999999999999</v>
      </c>
      <c r="CD74" s="100">
        <v>3</v>
      </c>
      <c r="CE74" s="100">
        <v>1209.5999999999999</v>
      </c>
      <c r="CF74" s="100">
        <v>4</v>
      </c>
      <c r="CG74" s="100">
        <v>1612.8</v>
      </c>
      <c r="CH74" s="100">
        <v>4</v>
      </c>
      <c r="CI74" s="100">
        <v>1612.8</v>
      </c>
      <c r="CJ74" s="100">
        <v>7</v>
      </c>
      <c r="CK74" s="100">
        <v>2822.4</v>
      </c>
      <c r="CL74" s="100">
        <v>6</v>
      </c>
      <c r="CM74" s="100">
        <v>2419.1999999999998</v>
      </c>
      <c r="CN74" s="100">
        <v>5</v>
      </c>
      <c r="CO74" s="100">
        <v>2016</v>
      </c>
      <c r="CP74" s="100">
        <v>5</v>
      </c>
      <c r="CQ74" s="100">
        <v>2016</v>
      </c>
      <c r="CR74" s="100">
        <v>6</v>
      </c>
      <c r="CS74" s="100">
        <v>2419.1999999999998</v>
      </c>
      <c r="CT74" s="100">
        <v>3</v>
      </c>
      <c r="CU74" s="100">
        <v>1209.5999999999999</v>
      </c>
    </row>
    <row r="75" spans="2:99">
      <c r="C75" s="99" t="s">
        <v>241</v>
      </c>
      <c r="D75" s="100">
        <v>59</v>
      </c>
      <c r="E75" s="100">
        <v>37948.799999999996</v>
      </c>
      <c r="F75" s="100">
        <v>58</v>
      </c>
      <c r="G75" s="100">
        <v>37305.599999999999</v>
      </c>
      <c r="H75" s="100">
        <v>54</v>
      </c>
      <c r="I75" s="100">
        <v>34732.799999999996</v>
      </c>
      <c r="J75" s="100">
        <v>78</v>
      </c>
      <c r="K75" s="100">
        <v>50169.599999999991</v>
      </c>
      <c r="L75" s="100">
        <v>2</v>
      </c>
      <c r="M75" s="100">
        <v>1286.3999999999999</v>
      </c>
      <c r="N75" s="100">
        <v>3</v>
      </c>
      <c r="O75" s="100">
        <v>1929.6</v>
      </c>
      <c r="P75" s="100">
        <v>4</v>
      </c>
      <c r="Q75" s="100">
        <v>2572.7999999999997</v>
      </c>
      <c r="R75" s="100">
        <v>2</v>
      </c>
      <c r="S75" s="100">
        <v>1286.3999999999999</v>
      </c>
      <c r="T75" s="100">
        <v>70</v>
      </c>
      <c r="U75" s="100">
        <v>45023.999999999993</v>
      </c>
      <c r="V75" s="100">
        <v>57</v>
      </c>
      <c r="W75" s="100">
        <v>36662.399999999994</v>
      </c>
      <c r="X75" s="100">
        <v>56</v>
      </c>
      <c r="Y75" s="100">
        <v>36019.199999999997</v>
      </c>
      <c r="Z75" s="100">
        <v>67</v>
      </c>
      <c r="AA75" s="100">
        <v>43094.399999999994</v>
      </c>
      <c r="AB75" s="100">
        <v>81</v>
      </c>
      <c r="AC75" s="100">
        <v>52099.199999999997</v>
      </c>
      <c r="AD75" s="100">
        <v>55</v>
      </c>
      <c r="AE75" s="100">
        <v>35375.999999999993</v>
      </c>
      <c r="AF75" s="100">
        <v>47</v>
      </c>
      <c r="AG75" s="100">
        <v>30230.399999999998</v>
      </c>
      <c r="AH75" s="100">
        <v>72</v>
      </c>
      <c r="AI75" s="100">
        <v>46310.399999999994</v>
      </c>
      <c r="AJ75" s="100">
        <v>43</v>
      </c>
      <c r="AK75" s="100">
        <v>27657.599999999999</v>
      </c>
      <c r="AL75" s="100">
        <v>51</v>
      </c>
      <c r="AM75" s="100">
        <v>32803.199999999997</v>
      </c>
      <c r="AN75" s="100">
        <v>45</v>
      </c>
      <c r="AO75" s="100">
        <v>28943.999999999996</v>
      </c>
      <c r="AP75" s="100">
        <v>32</v>
      </c>
      <c r="AQ75" s="100">
        <v>20582.399999999998</v>
      </c>
      <c r="AR75" s="100">
        <v>31</v>
      </c>
      <c r="AS75" s="100">
        <v>19939.199999999997</v>
      </c>
      <c r="AT75" s="100">
        <v>26</v>
      </c>
      <c r="AU75" s="100">
        <v>16723.199999999997</v>
      </c>
      <c r="AV75" s="100">
        <v>28</v>
      </c>
      <c r="AW75" s="100">
        <v>18009.599999999999</v>
      </c>
      <c r="AX75" s="100">
        <v>29</v>
      </c>
      <c r="AY75" s="100">
        <v>18652.8</v>
      </c>
      <c r="AZ75" s="100">
        <v>4</v>
      </c>
      <c r="BA75" s="100">
        <v>2572.7999999999997</v>
      </c>
      <c r="BB75" s="100">
        <v>6</v>
      </c>
      <c r="BC75" s="100">
        <v>3859.2</v>
      </c>
      <c r="BD75" s="100">
        <v>3</v>
      </c>
      <c r="BE75" s="100">
        <v>1929.6</v>
      </c>
      <c r="BF75" s="100">
        <v>6</v>
      </c>
      <c r="BG75" s="100">
        <v>3859.2</v>
      </c>
      <c r="BH75" s="100">
        <v>31</v>
      </c>
      <c r="BI75" s="100">
        <v>19939.199999999997</v>
      </c>
      <c r="BJ75" s="100">
        <v>51</v>
      </c>
      <c r="BK75" s="100">
        <v>32803.199999999997</v>
      </c>
      <c r="BL75" s="100">
        <v>43</v>
      </c>
      <c r="BM75" s="100">
        <v>27657.599999999999</v>
      </c>
      <c r="BN75" s="100">
        <v>45</v>
      </c>
      <c r="BO75" s="100">
        <v>28943.999999999996</v>
      </c>
      <c r="BP75" s="100">
        <v>14</v>
      </c>
      <c r="BQ75" s="100">
        <v>9004.7999999999993</v>
      </c>
      <c r="BR75" s="100">
        <v>16</v>
      </c>
      <c r="BS75" s="100">
        <v>10291.199999999999</v>
      </c>
      <c r="BT75" s="100">
        <v>17</v>
      </c>
      <c r="BU75" s="100">
        <v>10934.4</v>
      </c>
      <c r="BV75" s="100">
        <v>17</v>
      </c>
      <c r="BW75" s="100">
        <v>10934.4</v>
      </c>
      <c r="BX75" s="100">
        <v>2</v>
      </c>
      <c r="BY75" s="100">
        <v>1286.3999999999999</v>
      </c>
      <c r="BZ75" s="100">
        <v>3</v>
      </c>
      <c r="CA75" s="100">
        <v>1929.6</v>
      </c>
      <c r="CB75" s="100">
        <v>3</v>
      </c>
      <c r="CC75" s="100">
        <v>1929.6</v>
      </c>
      <c r="CD75" s="100">
        <v>4</v>
      </c>
      <c r="CE75" s="100">
        <v>2572.7999999999997</v>
      </c>
      <c r="CF75" s="100">
        <v>4</v>
      </c>
      <c r="CG75" s="100">
        <v>2572.7999999999997</v>
      </c>
      <c r="CH75" s="100">
        <v>4</v>
      </c>
      <c r="CI75" s="100">
        <v>2572.7999999999997</v>
      </c>
      <c r="CJ75" s="100">
        <v>6</v>
      </c>
      <c r="CK75" s="100">
        <v>3859.2</v>
      </c>
      <c r="CL75" s="100">
        <v>6</v>
      </c>
      <c r="CM75" s="100">
        <v>3859.2</v>
      </c>
      <c r="CN75" s="100">
        <v>4</v>
      </c>
      <c r="CO75" s="100">
        <v>2572.7999999999997</v>
      </c>
      <c r="CP75" s="100">
        <v>5</v>
      </c>
      <c r="CQ75" s="100">
        <v>3215.9999999999995</v>
      </c>
      <c r="CR75" s="100">
        <v>5</v>
      </c>
      <c r="CS75" s="100">
        <v>3215.9999999999995</v>
      </c>
      <c r="CT75" s="100">
        <v>4</v>
      </c>
      <c r="CU75" s="100">
        <v>2572.7999999999997</v>
      </c>
    </row>
    <row r="76" spans="2:99">
      <c r="C76" s="99" t="s">
        <v>242</v>
      </c>
      <c r="D76" s="100">
        <v>50</v>
      </c>
      <c r="E76" s="100">
        <v>38940</v>
      </c>
      <c r="F76" s="100">
        <v>54</v>
      </c>
      <c r="G76" s="100">
        <v>42055.199999999997</v>
      </c>
      <c r="H76" s="100">
        <v>53</v>
      </c>
      <c r="I76" s="100">
        <v>41276.399999999994</v>
      </c>
      <c r="J76" s="100">
        <v>77</v>
      </c>
      <c r="K76" s="100">
        <v>59967.6</v>
      </c>
      <c r="L76" s="100">
        <v>2</v>
      </c>
      <c r="M76" s="100">
        <v>1557.6</v>
      </c>
      <c r="N76" s="100">
        <v>3</v>
      </c>
      <c r="O76" s="100">
        <v>2336.3999999999996</v>
      </c>
      <c r="P76" s="100">
        <v>4</v>
      </c>
      <c r="Q76" s="100">
        <v>3115.2</v>
      </c>
      <c r="R76" s="100">
        <v>2</v>
      </c>
      <c r="S76" s="100">
        <v>1557.6</v>
      </c>
      <c r="T76" s="100">
        <v>71</v>
      </c>
      <c r="U76" s="100">
        <v>55294.799999999996</v>
      </c>
      <c r="V76" s="100">
        <v>50</v>
      </c>
      <c r="W76" s="100">
        <v>38940</v>
      </c>
      <c r="X76" s="100">
        <v>56</v>
      </c>
      <c r="Y76" s="100">
        <v>43612.799999999996</v>
      </c>
      <c r="Z76" s="100">
        <v>67</v>
      </c>
      <c r="AA76" s="100">
        <v>52179.6</v>
      </c>
      <c r="AB76" s="100">
        <v>76</v>
      </c>
      <c r="AC76" s="100">
        <v>59188.799999999996</v>
      </c>
      <c r="AD76" s="100">
        <v>49</v>
      </c>
      <c r="AE76" s="100">
        <v>38161.199999999997</v>
      </c>
      <c r="AF76" s="100">
        <v>47</v>
      </c>
      <c r="AG76" s="100">
        <v>36603.599999999999</v>
      </c>
      <c r="AH76" s="100">
        <v>65</v>
      </c>
      <c r="AI76" s="100">
        <v>50622</v>
      </c>
      <c r="AJ76" s="100">
        <v>43</v>
      </c>
      <c r="AK76" s="100">
        <v>33488.400000000001</v>
      </c>
      <c r="AL76" s="100">
        <v>46</v>
      </c>
      <c r="AM76" s="100">
        <v>35824.799999999996</v>
      </c>
      <c r="AN76" s="100">
        <v>44</v>
      </c>
      <c r="AO76" s="100">
        <v>34267.199999999997</v>
      </c>
      <c r="AP76" s="100">
        <v>33</v>
      </c>
      <c r="AQ76" s="100">
        <v>25700.399999999998</v>
      </c>
      <c r="AR76" s="100">
        <v>27</v>
      </c>
      <c r="AS76" s="100">
        <v>21027.599999999999</v>
      </c>
      <c r="AT76" s="100">
        <v>23</v>
      </c>
      <c r="AU76" s="100">
        <v>17912.399999999998</v>
      </c>
      <c r="AV76" s="100">
        <v>33</v>
      </c>
      <c r="AW76" s="100">
        <v>25700.399999999998</v>
      </c>
      <c r="AX76" s="100">
        <v>33</v>
      </c>
      <c r="AY76" s="100">
        <v>25700.399999999998</v>
      </c>
      <c r="AZ76" s="100">
        <v>5</v>
      </c>
      <c r="BA76" s="100">
        <v>3894</v>
      </c>
      <c r="BB76" s="100">
        <v>6</v>
      </c>
      <c r="BC76" s="100">
        <v>4672.7999999999993</v>
      </c>
      <c r="BD76" s="100">
        <v>3</v>
      </c>
      <c r="BE76" s="100">
        <v>2336.3999999999996</v>
      </c>
      <c r="BF76" s="100">
        <v>6</v>
      </c>
      <c r="BG76" s="100">
        <v>4672.7999999999993</v>
      </c>
      <c r="BH76" s="100">
        <v>30</v>
      </c>
      <c r="BI76" s="100">
        <v>23364</v>
      </c>
      <c r="BJ76" s="100">
        <v>44</v>
      </c>
      <c r="BK76" s="100">
        <v>34267.199999999997</v>
      </c>
      <c r="BL76" s="100">
        <v>44</v>
      </c>
      <c r="BM76" s="100">
        <v>34267.199999999997</v>
      </c>
      <c r="BN76" s="100">
        <v>45</v>
      </c>
      <c r="BO76" s="100">
        <v>35046</v>
      </c>
      <c r="BP76" s="100">
        <v>13</v>
      </c>
      <c r="BQ76" s="100">
        <v>10124.4</v>
      </c>
      <c r="BR76" s="100">
        <v>17</v>
      </c>
      <c r="BS76" s="100">
        <v>13239.599999999999</v>
      </c>
      <c r="BT76" s="100">
        <v>16</v>
      </c>
      <c r="BU76" s="100">
        <v>12460.8</v>
      </c>
      <c r="BV76" s="100">
        <v>15</v>
      </c>
      <c r="BW76" s="100">
        <v>11682</v>
      </c>
      <c r="BX76" s="100">
        <v>2</v>
      </c>
      <c r="BY76" s="100">
        <v>1557.6</v>
      </c>
      <c r="BZ76" s="100">
        <v>3</v>
      </c>
      <c r="CA76" s="100">
        <v>2336.3999999999996</v>
      </c>
      <c r="CB76" s="100">
        <v>4</v>
      </c>
      <c r="CC76" s="100">
        <v>3115.2</v>
      </c>
      <c r="CD76" s="100">
        <v>4</v>
      </c>
      <c r="CE76" s="100">
        <v>3115.2</v>
      </c>
      <c r="CF76" s="100">
        <v>4</v>
      </c>
      <c r="CG76" s="100">
        <v>3115.2</v>
      </c>
      <c r="CH76" s="100">
        <v>4</v>
      </c>
      <c r="CI76" s="100">
        <v>3115.2</v>
      </c>
      <c r="CJ76" s="100">
        <v>7</v>
      </c>
      <c r="CK76" s="100">
        <v>5451.5999999999995</v>
      </c>
      <c r="CL76" s="100">
        <v>6</v>
      </c>
      <c r="CM76" s="100">
        <v>4672.7999999999993</v>
      </c>
      <c r="CN76" s="100">
        <v>4</v>
      </c>
      <c r="CO76" s="100">
        <v>3115.2</v>
      </c>
      <c r="CP76" s="100">
        <v>5</v>
      </c>
      <c r="CQ76" s="100">
        <v>3894</v>
      </c>
      <c r="CR76" s="100">
        <v>5</v>
      </c>
      <c r="CS76" s="100">
        <v>3894</v>
      </c>
      <c r="CT76" s="100">
        <v>3</v>
      </c>
      <c r="CU76" s="100">
        <v>2336.3999999999996</v>
      </c>
    </row>
    <row r="77" spans="2:99">
      <c r="C77" s="99" t="s">
        <v>243</v>
      </c>
      <c r="D77" s="100">
        <v>61</v>
      </c>
      <c r="E77" s="100">
        <v>16982.399999999998</v>
      </c>
      <c r="F77" s="100">
        <v>71</v>
      </c>
      <c r="G77" s="100">
        <v>19766.399999999998</v>
      </c>
      <c r="H77" s="100">
        <v>58</v>
      </c>
      <c r="I77" s="100">
        <v>16147.199999999999</v>
      </c>
      <c r="J77" s="100">
        <v>92</v>
      </c>
      <c r="K77" s="100">
        <v>25612.799999999999</v>
      </c>
      <c r="L77" s="100">
        <v>2</v>
      </c>
      <c r="M77" s="100">
        <v>556.79999999999995</v>
      </c>
      <c r="N77" s="100">
        <v>3</v>
      </c>
      <c r="O77" s="100">
        <v>835.19999999999993</v>
      </c>
      <c r="P77" s="100">
        <v>4</v>
      </c>
      <c r="Q77" s="100">
        <v>1113.5999999999999</v>
      </c>
      <c r="R77" s="100">
        <v>3</v>
      </c>
      <c r="S77" s="100">
        <v>835.19999999999993</v>
      </c>
      <c r="T77" s="100">
        <v>69</v>
      </c>
      <c r="U77" s="100">
        <v>19209.599999999999</v>
      </c>
      <c r="V77" s="100">
        <v>56</v>
      </c>
      <c r="W77" s="100">
        <v>15590.399999999998</v>
      </c>
      <c r="X77" s="100">
        <v>63</v>
      </c>
      <c r="Y77" s="100">
        <v>17539.199999999997</v>
      </c>
      <c r="Z77" s="100">
        <v>67</v>
      </c>
      <c r="AA77" s="100">
        <v>18652.8</v>
      </c>
      <c r="AB77" s="100">
        <v>91</v>
      </c>
      <c r="AC77" s="100">
        <v>25334.399999999998</v>
      </c>
      <c r="AD77" s="100">
        <v>67</v>
      </c>
      <c r="AE77" s="100">
        <v>18652.8</v>
      </c>
      <c r="AF77" s="100">
        <v>51</v>
      </c>
      <c r="AG77" s="100">
        <v>14198.4</v>
      </c>
      <c r="AH77" s="100">
        <v>77</v>
      </c>
      <c r="AI77" s="100">
        <v>21436.799999999999</v>
      </c>
      <c r="AJ77" s="100">
        <v>41</v>
      </c>
      <c r="AK77" s="100">
        <v>11414.4</v>
      </c>
      <c r="AL77" s="100">
        <v>48</v>
      </c>
      <c r="AM77" s="100">
        <v>13363.199999999999</v>
      </c>
      <c r="AN77" s="100">
        <v>55</v>
      </c>
      <c r="AO77" s="100">
        <v>15311.999999999998</v>
      </c>
      <c r="AP77" s="100">
        <v>31</v>
      </c>
      <c r="AQ77" s="100">
        <v>8630.4</v>
      </c>
      <c r="AR77" s="100">
        <v>31</v>
      </c>
      <c r="AS77" s="100">
        <v>8630.4</v>
      </c>
      <c r="AT77" s="100">
        <v>27</v>
      </c>
      <c r="AU77" s="100">
        <v>7516.7999999999993</v>
      </c>
      <c r="AV77" s="100">
        <v>33</v>
      </c>
      <c r="AW77" s="100">
        <v>9187.1999999999989</v>
      </c>
      <c r="AX77" s="100">
        <v>31</v>
      </c>
      <c r="AY77" s="100">
        <v>8630.4</v>
      </c>
      <c r="AZ77" s="100">
        <v>4</v>
      </c>
      <c r="BA77" s="100">
        <v>1113.5999999999999</v>
      </c>
      <c r="BB77" s="100">
        <v>6</v>
      </c>
      <c r="BC77" s="100">
        <v>1670.3999999999999</v>
      </c>
      <c r="BD77" s="100">
        <v>3</v>
      </c>
      <c r="BE77" s="100">
        <v>835.19999999999993</v>
      </c>
      <c r="BF77" s="100">
        <v>7</v>
      </c>
      <c r="BG77" s="100">
        <v>1948.7999999999997</v>
      </c>
      <c r="BH77" s="100">
        <v>30</v>
      </c>
      <c r="BI77" s="100">
        <v>8352</v>
      </c>
      <c r="BJ77" s="100">
        <v>54</v>
      </c>
      <c r="BK77" s="100">
        <v>15033.599999999999</v>
      </c>
      <c r="BL77" s="100">
        <v>48</v>
      </c>
      <c r="BM77" s="100">
        <v>13363.199999999999</v>
      </c>
      <c r="BN77" s="100">
        <v>46</v>
      </c>
      <c r="BO77" s="100">
        <v>12806.4</v>
      </c>
      <c r="BP77" s="100">
        <v>16</v>
      </c>
      <c r="BQ77" s="100">
        <v>4454.3999999999996</v>
      </c>
      <c r="BR77" s="100">
        <v>17</v>
      </c>
      <c r="BS77" s="100">
        <v>4732.7999999999993</v>
      </c>
      <c r="BT77" s="100">
        <v>17</v>
      </c>
      <c r="BU77" s="100">
        <v>4732.7999999999993</v>
      </c>
      <c r="BV77" s="100">
        <v>18</v>
      </c>
      <c r="BW77" s="100">
        <v>5011.2</v>
      </c>
      <c r="BX77" s="100">
        <v>2</v>
      </c>
      <c r="BY77" s="100">
        <v>556.79999999999995</v>
      </c>
      <c r="BZ77" s="100">
        <v>3</v>
      </c>
      <c r="CA77" s="100">
        <v>835.19999999999993</v>
      </c>
      <c r="CB77" s="100">
        <v>3</v>
      </c>
      <c r="CC77" s="100">
        <v>835.19999999999993</v>
      </c>
      <c r="CD77" s="100">
        <v>3</v>
      </c>
      <c r="CE77" s="100">
        <v>835.19999999999993</v>
      </c>
      <c r="CF77" s="100">
        <v>4</v>
      </c>
      <c r="CG77" s="100">
        <v>1113.5999999999999</v>
      </c>
      <c r="CH77" s="100">
        <v>4</v>
      </c>
      <c r="CI77" s="100">
        <v>1113.5999999999999</v>
      </c>
      <c r="CJ77" s="100">
        <v>8</v>
      </c>
      <c r="CK77" s="100">
        <v>2227.1999999999998</v>
      </c>
      <c r="CL77" s="100">
        <v>7</v>
      </c>
      <c r="CM77" s="100">
        <v>1948.7999999999997</v>
      </c>
      <c r="CN77" s="100">
        <v>4</v>
      </c>
      <c r="CO77" s="100">
        <v>1113.5999999999999</v>
      </c>
      <c r="CP77" s="100">
        <v>6</v>
      </c>
      <c r="CQ77" s="100">
        <v>1670.3999999999999</v>
      </c>
      <c r="CR77" s="100">
        <v>6</v>
      </c>
      <c r="CS77" s="100">
        <v>1670.3999999999999</v>
      </c>
      <c r="CT77" s="100">
        <v>4</v>
      </c>
      <c r="CU77" s="100">
        <v>1113.5999999999999</v>
      </c>
    </row>
    <row r="78" spans="2:99">
      <c r="C78" s="99" t="s">
        <v>244</v>
      </c>
      <c r="D78" s="100">
        <v>57</v>
      </c>
      <c r="E78" s="100">
        <v>31464</v>
      </c>
      <c r="F78" s="100">
        <v>61</v>
      </c>
      <c r="G78" s="100">
        <v>33672</v>
      </c>
      <c r="H78" s="100">
        <v>52</v>
      </c>
      <c r="I78" s="100">
        <v>28704</v>
      </c>
      <c r="J78" s="100">
        <v>82</v>
      </c>
      <c r="K78" s="100">
        <v>45264</v>
      </c>
      <c r="L78" s="100">
        <v>2</v>
      </c>
      <c r="M78" s="100">
        <v>1104</v>
      </c>
      <c r="N78" s="100">
        <v>3</v>
      </c>
      <c r="O78" s="100">
        <v>1656</v>
      </c>
      <c r="P78" s="100">
        <v>4</v>
      </c>
      <c r="Q78" s="100">
        <v>2208</v>
      </c>
      <c r="R78" s="100">
        <v>2</v>
      </c>
      <c r="S78" s="100">
        <v>1104</v>
      </c>
      <c r="T78" s="100">
        <v>68</v>
      </c>
      <c r="U78" s="100">
        <v>37536</v>
      </c>
      <c r="V78" s="100">
        <v>54</v>
      </c>
      <c r="W78" s="100">
        <v>29808</v>
      </c>
      <c r="X78" s="100">
        <v>58</v>
      </c>
      <c r="Y78" s="100">
        <v>32016</v>
      </c>
      <c r="Z78" s="100">
        <v>69</v>
      </c>
      <c r="AA78" s="100">
        <v>38088</v>
      </c>
      <c r="AB78" s="100">
        <v>72</v>
      </c>
      <c r="AC78" s="100">
        <v>39744</v>
      </c>
      <c r="AD78" s="100">
        <v>58</v>
      </c>
      <c r="AE78" s="100">
        <v>32016</v>
      </c>
      <c r="AF78" s="100">
        <v>47</v>
      </c>
      <c r="AG78" s="100">
        <v>25944</v>
      </c>
      <c r="AH78" s="100">
        <v>70</v>
      </c>
      <c r="AI78" s="100">
        <v>38640</v>
      </c>
      <c r="AJ78" s="100">
        <v>41</v>
      </c>
      <c r="AK78" s="100">
        <v>22632</v>
      </c>
      <c r="AL78" s="100">
        <v>51</v>
      </c>
      <c r="AM78" s="100">
        <v>28152</v>
      </c>
      <c r="AN78" s="100">
        <v>52</v>
      </c>
      <c r="AO78" s="100">
        <v>28704</v>
      </c>
      <c r="AP78" s="100">
        <v>32</v>
      </c>
      <c r="AQ78" s="100">
        <v>17664</v>
      </c>
      <c r="AR78" s="100">
        <v>31</v>
      </c>
      <c r="AS78" s="100">
        <v>17112</v>
      </c>
      <c r="AT78" s="100">
        <v>24</v>
      </c>
      <c r="AU78" s="100">
        <v>13248</v>
      </c>
      <c r="AV78" s="100">
        <v>31</v>
      </c>
      <c r="AW78" s="100">
        <v>17112</v>
      </c>
      <c r="AX78" s="100">
        <v>29</v>
      </c>
      <c r="AY78" s="100">
        <v>16008</v>
      </c>
      <c r="AZ78" s="100">
        <v>4</v>
      </c>
      <c r="BA78" s="100">
        <v>2208</v>
      </c>
      <c r="BB78" s="100">
        <v>5</v>
      </c>
      <c r="BC78" s="100">
        <v>2760</v>
      </c>
      <c r="BD78" s="100">
        <v>3</v>
      </c>
      <c r="BE78" s="100">
        <v>1656</v>
      </c>
      <c r="BF78" s="100">
        <v>7</v>
      </c>
      <c r="BG78" s="100">
        <v>3864</v>
      </c>
      <c r="BH78" s="100">
        <v>30</v>
      </c>
      <c r="BI78" s="100">
        <v>16560</v>
      </c>
      <c r="BJ78" s="100">
        <v>49</v>
      </c>
      <c r="BK78" s="100">
        <v>27048</v>
      </c>
      <c r="BL78" s="100">
        <v>44</v>
      </c>
      <c r="BM78" s="100">
        <v>24288</v>
      </c>
      <c r="BN78" s="100">
        <v>43</v>
      </c>
      <c r="BO78" s="100">
        <v>23736</v>
      </c>
      <c r="BP78" s="100">
        <v>14</v>
      </c>
      <c r="BQ78" s="100">
        <v>7728</v>
      </c>
      <c r="BR78" s="100">
        <v>16</v>
      </c>
      <c r="BS78" s="100">
        <v>8832</v>
      </c>
      <c r="BT78" s="100">
        <v>16</v>
      </c>
      <c r="BU78" s="100">
        <v>8832</v>
      </c>
      <c r="BV78" s="100">
        <v>15</v>
      </c>
      <c r="BW78" s="100">
        <v>8280</v>
      </c>
      <c r="BX78" s="100">
        <v>2</v>
      </c>
      <c r="BY78" s="100">
        <v>1104</v>
      </c>
      <c r="BZ78" s="100">
        <v>2</v>
      </c>
      <c r="CA78" s="100">
        <v>1104</v>
      </c>
      <c r="CB78" s="100">
        <v>4</v>
      </c>
      <c r="CC78" s="100">
        <v>2208</v>
      </c>
      <c r="CD78" s="100">
        <v>3</v>
      </c>
      <c r="CE78" s="100">
        <v>1656</v>
      </c>
      <c r="CF78" s="100">
        <v>4</v>
      </c>
      <c r="CG78" s="100">
        <v>2208</v>
      </c>
      <c r="CH78" s="100">
        <v>4</v>
      </c>
      <c r="CI78" s="100">
        <v>2208</v>
      </c>
      <c r="CJ78" s="100">
        <v>6</v>
      </c>
      <c r="CK78" s="100">
        <v>3312</v>
      </c>
      <c r="CL78" s="100">
        <v>6</v>
      </c>
      <c r="CM78" s="100">
        <v>3312</v>
      </c>
      <c r="CN78" s="100">
        <v>4</v>
      </c>
      <c r="CO78" s="100">
        <v>2208</v>
      </c>
      <c r="CP78" s="100">
        <v>5</v>
      </c>
      <c r="CQ78" s="100">
        <v>2760</v>
      </c>
      <c r="CR78" s="100">
        <v>5</v>
      </c>
      <c r="CS78" s="100">
        <v>2760</v>
      </c>
      <c r="CT78" s="100">
        <v>4</v>
      </c>
      <c r="CU78" s="100">
        <v>2208</v>
      </c>
    </row>
    <row r="79" spans="2:99">
      <c r="C79" s="99" t="s">
        <v>245</v>
      </c>
      <c r="D79" s="100">
        <v>50</v>
      </c>
      <c r="E79" s="100">
        <v>37860</v>
      </c>
      <c r="F79" s="100">
        <v>61</v>
      </c>
      <c r="G79" s="100">
        <v>46189.2</v>
      </c>
      <c r="H79" s="100">
        <v>50</v>
      </c>
      <c r="I79" s="100">
        <v>37860</v>
      </c>
      <c r="J79" s="100">
        <v>77</v>
      </c>
      <c r="K79" s="100">
        <v>58304.399999999994</v>
      </c>
      <c r="L79" s="100">
        <v>2</v>
      </c>
      <c r="M79" s="100">
        <v>1514.3999999999999</v>
      </c>
      <c r="N79" s="100">
        <v>3</v>
      </c>
      <c r="O79" s="100">
        <v>2271.6</v>
      </c>
      <c r="P79" s="100">
        <v>3</v>
      </c>
      <c r="Q79" s="100">
        <v>2271.6</v>
      </c>
      <c r="R79" s="100">
        <v>2</v>
      </c>
      <c r="S79" s="100">
        <v>1514.3999999999999</v>
      </c>
      <c r="T79" s="100">
        <v>71</v>
      </c>
      <c r="U79" s="100">
        <v>53761.2</v>
      </c>
      <c r="V79" s="100">
        <v>58</v>
      </c>
      <c r="W79" s="100">
        <v>43917.599999999999</v>
      </c>
      <c r="X79" s="100">
        <v>60</v>
      </c>
      <c r="Y79" s="100">
        <v>45431.999999999993</v>
      </c>
      <c r="Z79" s="100">
        <v>64</v>
      </c>
      <c r="AA79" s="100">
        <v>48460.799999999996</v>
      </c>
      <c r="AB79" s="100">
        <v>73</v>
      </c>
      <c r="AC79" s="100">
        <v>55275.6</v>
      </c>
      <c r="AD79" s="100">
        <v>54</v>
      </c>
      <c r="AE79" s="100">
        <v>40888.799999999996</v>
      </c>
      <c r="AF79" s="100">
        <v>50</v>
      </c>
      <c r="AG79" s="100">
        <v>37860</v>
      </c>
      <c r="AH79" s="100">
        <v>67</v>
      </c>
      <c r="AI79" s="100">
        <v>50732.399999999994</v>
      </c>
      <c r="AJ79" s="100">
        <v>42</v>
      </c>
      <c r="AK79" s="100">
        <v>31802.399999999998</v>
      </c>
      <c r="AL79" s="100">
        <v>48</v>
      </c>
      <c r="AM79" s="100">
        <v>36345.599999999999</v>
      </c>
      <c r="AN79" s="100">
        <v>48</v>
      </c>
      <c r="AO79" s="100">
        <v>36345.599999999999</v>
      </c>
      <c r="AP79" s="100">
        <v>30</v>
      </c>
      <c r="AQ79" s="100">
        <v>22715.999999999996</v>
      </c>
      <c r="AR79" s="100">
        <v>28</v>
      </c>
      <c r="AS79" s="100">
        <v>21201.599999999999</v>
      </c>
      <c r="AT79" s="100">
        <v>22</v>
      </c>
      <c r="AU79" s="100">
        <v>16658.399999999998</v>
      </c>
      <c r="AV79" s="100">
        <v>29</v>
      </c>
      <c r="AW79" s="100">
        <v>21958.799999999999</v>
      </c>
      <c r="AX79" s="100">
        <v>33</v>
      </c>
      <c r="AY79" s="100">
        <v>24987.599999999999</v>
      </c>
      <c r="AZ79" s="100">
        <v>4</v>
      </c>
      <c r="BA79" s="100">
        <v>3028.7999999999997</v>
      </c>
      <c r="BB79" s="100">
        <v>6</v>
      </c>
      <c r="BC79" s="100">
        <v>4543.2</v>
      </c>
      <c r="BD79" s="100">
        <v>3</v>
      </c>
      <c r="BE79" s="100">
        <v>2271.6</v>
      </c>
      <c r="BF79" s="100">
        <v>7</v>
      </c>
      <c r="BG79" s="100">
        <v>5300.4</v>
      </c>
      <c r="BH79" s="100">
        <v>32</v>
      </c>
      <c r="BI79" s="100">
        <v>24230.399999999998</v>
      </c>
      <c r="BJ79" s="100">
        <v>49</v>
      </c>
      <c r="BK79" s="100">
        <v>37102.799999999996</v>
      </c>
      <c r="BL79" s="100">
        <v>46</v>
      </c>
      <c r="BM79" s="100">
        <v>34831.199999999997</v>
      </c>
      <c r="BN79" s="100">
        <v>41</v>
      </c>
      <c r="BO79" s="100">
        <v>31045.199999999997</v>
      </c>
      <c r="BP79" s="100">
        <v>13</v>
      </c>
      <c r="BQ79" s="100">
        <v>9843.5999999999985</v>
      </c>
      <c r="BR79" s="100">
        <v>17</v>
      </c>
      <c r="BS79" s="100">
        <v>12872.4</v>
      </c>
      <c r="BT79" s="100">
        <v>14</v>
      </c>
      <c r="BU79" s="100">
        <v>10600.8</v>
      </c>
      <c r="BV79" s="100">
        <v>15</v>
      </c>
      <c r="BW79" s="100">
        <v>11357.999999999998</v>
      </c>
      <c r="BX79" s="100">
        <v>2</v>
      </c>
      <c r="BY79" s="100">
        <v>1514.3999999999999</v>
      </c>
      <c r="BZ79" s="100">
        <v>3</v>
      </c>
      <c r="CA79" s="100">
        <v>2271.6</v>
      </c>
      <c r="CB79" s="100">
        <v>4</v>
      </c>
      <c r="CC79" s="100">
        <v>3028.7999999999997</v>
      </c>
      <c r="CD79" s="100">
        <v>4</v>
      </c>
      <c r="CE79" s="100">
        <v>3028.7999999999997</v>
      </c>
      <c r="CF79" s="100">
        <v>4</v>
      </c>
      <c r="CG79" s="100">
        <v>3028.7999999999997</v>
      </c>
      <c r="CH79" s="100">
        <v>4</v>
      </c>
      <c r="CI79" s="100">
        <v>3028.7999999999997</v>
      </c>
      <c r="CJ79" s="100">
        <v>7</v>
      </c>
      <c r="CK79" s="100">
        <v>5300.4</v>
      </c>
      <c r="CL79" s="100">
        <v>5</v>
      </c>
      <c r="CM79" s="100">
        <v>3785.9999999999995</v>
      </c>
      <c r="CN79" s="100">
        <v>4</v>
      </c>
      <c r="CO79" s="100">
        <v>3028.7999999999997</v>
      </c>
      <c r="CP79" s="100">
        <v>6</v>
      </c>
      <c r="CQ79" s="100">
        <v>4543.2</v>
      </c>
      <c r="CR79" s="100">
        <v>6</v>
      </c>
      <c r="CS79" s="100">
        <v>4543.2</v>
      </c>
      <c r="CT79" s="100">
        <v>3</v>
      </c>
      <c r="CU79" s="100">
        <v>2271.6</v>
      </c>
    </row>
    <row r="80" spans="2:99">
      <c r="C80" s="99" t="s">
        <v>246</v>
      </c>
      <c r="D80" s="100">
        <v>48</v>
      </c>
      <c r="E80" s="100">
        <v>38649.599999999999</v>
      </c>
      <c r="F80" s="100">
        <v>57</v>
      </c>
      <c r="G80" s="100">
        <v>45896.399999999994</v>
      </c>
      <c r="H80" s="100">
        <v>53</v>
      </c>
      <c r="I80" s="100">
        <v>42675.6</v>
      </c>
      <c r="J80" s="100">
        <v>79</v>
      </c>
      <c r="K80" s="100">
        <v>63610.799999999996</v>
      </c>
      <c r="L80" s="100">
        <v>2</v>
      </c>
      <c r="M80" s="100">
        <v>1610.3999999999999</v>
      </c>
      <c r="N80" s="100">
        <v>3</v>
      </c>
      <c r="O80" s="100">
        <v>2415.6</v>
      </c>
      <c r="P80" s="100">
        <v>4</v>
      </c>
      <c r="Q80" s="100">
        <v>3220.7999999999997</v>
      </c>
      <c r="R80" s="100">
        <v>2</v>
      </c>
      <c r="S80" s="100">
        <v>1610.3999999999999</v>
      </c>
      <c r="T80" s="100">
        <v>64</v>
      </c>
      <c r="U80" s="100">
        <v>51532.799999999996</v>
      </c>
      <c r="V80" s="100">
        <v>57</v>
      </c>
      <c r="W80" s="100">
        <v>45896.399999999994</v>
      </c>
      <c r="X80" s="100">
        <v>61</v>
      </c>
      <c r="Y80" s="100">
        <v>49117.2</v>
      </c>
      <c r="Z80" s="100">
        <v>67</v>
      </c>
      <c r="AA80" s="100">
        <v>53948.399999999994</v>
      </c>
      <c r="AB80" s="100">
        <v>76</v>
      </c>
      <c r="AC80" s="100">
        <v>61195.199999999997</v>
      </c>
      <c r="AD80" s="100">
        <v>56</v>
      </c>
      <c r="AE80" s="100">
        <v>45091.199999999997</v>
      </c>
      <c r="AF80" s="100">
        <v>43</v>
      </c>
      <c r="AG80" s="100">
        <v>34623.599999999999</v>
      </c>
      <c r="AH80" s="100">
        <v>68</v>
      </c>
      <c r="AI80" s="100">
        <v>54753.599999999999</v>
      </c>
      <c r="AJ80" s="100">
        <v>37</v>
      </c>
      <c r="AK80" s="100">
        <v>29792.399999999998</v>
      </c>
      <c r="AL80" s="100">
        <v>48</v>
      </c>
      <c r="AM80" s="100">
        <v>38649.599999999999</v>
      </c>
      <c r="AN80" s="100">
        <v>50</v>
      </c>
      <c r="AO80" s="100">
        <v>40260</v>
      </c>
      <c r="AP80" s="100">
        <v>32</v>
      </c>
      <c r="AQ80" s="100">
        <v>25766.399999999998</v>
      </c>
      <c r="AR80" s="100">
        <v>27</v>
      </c>
      <c r="AS80" s="100">
        <v>21740.399999999998</v>
      </c>
      <c r="AT80" s="100">
        <v>23</v>
      </c>
      <c r="AU80" s="100">
        <v>18519.599999999999</v>
      </c>
      <c r="AV80" s="100">
        <v>32</v>
      </c>
      <c r="AW80" s="100">
        <v>25766.399999999998</v>
      </c>
      <c r="AX80" s="100">
        <v>31</v>
      </c>
      <c r="AY80" s="100">
        <v>24961.199999999997</v>
      </c>
      <c r="AZ80" s="100">
        <v>4</v>
      </c>
      <c r="BA80" s="100">
        <v>3220.7999999999997</v>
      </c>
      <c r="BB80" s="100">
        <v>5</v>
      </c>
      <c r="BC80" s="100">
        <v>4025.9999999999995</v>
      </c>
      <c r="BD80" s="100">
        <v>3</v>
      </c>
      <c r="BE80" s="100">
        <v>2415.6</v>
      </c>
      <c r="BF80" s="100">
        <v>6</v>
      </c>
      <c r="BG80" s="100">
        <v>4831.2</v>
      </c>
      <c r="BH80" s="100">
        <v>29</v>
      </c>
      <c r="BI80" s="100">
        <v>23350.799999999999</v>
      </c>
      <c r="BJ80" s="100">
        <v>52</v>
      </c>
      <c r="BK80" s="100">
        <v>41870.399999999994</v>
      </c>
      <c r="BL80" s="100">
        <v>46</v>
      </c>
      <c r="BM80" s="100">
        <v>37039.199999999997</v>
      </c>
      <c r="BN80" s="100">
        <v>44</v>
      </c>
      <c r="BO80" s="100">
        <v>35428.799999999996</v>
      </c>
      <c r="BP80" s="100">
        <v>14</v>
      </c>
      <c r="BQ80" s="100">
        <v>11272.8</v>
      </c>
      <c r="BR80" s="100">
        <v>17</v>
      </c>
      <c r="BS80" s="100">
        <v>13688.4</v>
      </c>
      <c r="BT80" s="100">
        <v>14</v>
      </c>
      <c r="BU80" s="100">
        <v>11272.8</v>
      </c>
      <c r="BV80" s="100">
        <v>15</v>
      </c>
      <c r="BW80" s="100">
        <v>12077.999999999998</v>
      </c>
      <c r="BX80" s="100">
        <v>2</v>
      </c>
      <c r="BY80" s="100">
        <v>1610.3999999999999</v>
      </c>
      <c r="BZ80" s="100">
        <v>3</v>
      </c>
      <c r="CA80" s="100">
        <v>2415.6</v>
      </c>
      <c r="CB80" s="100">
        <v>3</v>
      </c>
      <c r="CC80" s="100">
        <v>2415.6</v>
      </c>
      <c r="CD80" s="100">
        <v>4</v>
      </c>
      <c r="CE80" s="100">
        <v>3220.7999999999997</v>
      </c>
      <c r="CF80" s="100">
        <v>4</v>
      </c>
      <c r="CG80" s="100">
        <v>3220.7999999999997</v>
      </c>
      <c r="CH80" s="100">
        <v>4</v>
      </c>
      <c r="CI80" s="100">
        <v>3220.7999999999997</v>
      </c>
      <c r="CJ80" s="100">
        <v>7</v>
      </c>
      <c r="CK80" s="100">
        <v>5636.4</v>
      </c>
      <c r="CL80" s="100">
        <v>5</v>
      </c>
      <c r="CM80" s="100">
        <v>4025.9999999999995</v>
      </c>
      <c r="CN80" s="100">
        <v>5</v>
      </c>
      <c r="CO80" s="100">
        <v>4025.9999999999995</v>
      </c>
      <c r="CP80" s="100">
        <v>5</v>
      </c>
      <c r="CQ80" s="100">
        <v>4025.9999999999995</v>
      </c>
      <c r="CR80" s="100">
        <v>5</v>
      </c>
      <c r="CS80" s="100">
        <v>4025.9999999999995</v>
      </c>
      <c r="CT80" s="100">
        <v>3</v>
      </c>
      <c r="CU80" s="100">
        <v>2415.6</v>
      </c>
    </row>
    <row r="81" spans="2:99">
      <c r="C81" s="99" t="s">
        <v>247</v>
      </c>
      <c r="D81" s="100">
        <v>53</v>
      </c>
      <c r="E81" s="100">
        <v>39940.800000000003</v>
      </c>
      <c r="F81" s="100">
        <v>57</v>
      </c>
      <c r="G81" s="100">
        <v>42955.200000000004</v>
      </c>
      <c r="H81" s="100">
        <v>52</v>
      </c>
      <c r="I81" s="100">
        <v>39187.200000000004</v>
      </c>
      <c r="J81" s="100">
        <v>71</v>
      </c>
      <c r="K81" s="100">
        <v>53505.599999999999</v>
      </c>
      <c r="L81" s="100">
        <v>2</v>
      </c>
      <c r="M81" s="100">
        <v>1507.2</v>
      </c>
      <c r="N81" s="100">
        <v>3</v>
      </c>
      <c r="O81" s="100">
        <v>2260.8000000000002</v>
      </c>
      <c r="P81" s="100">
        <v>4</v>
      </c>
      <c r="Q81" s="100">
        <v>3014.4</v>
      </c>
      <c r="R81" s="100">
        <v>2</v>
      </c>
      <c r="S81" s="100">
        <v>1507.2</v>
      </c>
      <c r="T81" s="100">
        <v>63</v>
      </c>
      <c r="U81" s="100">
        <v>47476.800000000003</v>
      </c>
      <c r="V81" s="100">
        <v>56</v>
      </c>
      <c r="W81" s="100">
        <v>42201.599999999999</v>
      </c>
      <c r="X81" s="100">
        <v>53</v>
      </c>
      <c r="Y81" s="100">
        <v>39940.800000000003</v>
      </c>
      <c r="Z81" s="100">
        <v>61</v>
      </c>
      <c r="AA81" s="100">
        <v>45969.599999999999</v>
      </c>
      <c r="AB81" s="100">
        <v>70</v>
      </c>
      <c r="AC81" s="100">
        <v>52752</v>
      </c>
      <c r="AD81" s="100">
        <v>56</v>
      </c>
      <c r="AE81" s="100">
        <v>42201.599999999999</v>
      </c>
      <c r="AF81" s="100">
        <v>48</v>
      </c>
      <c r="AG81" s="100">
        <v>36172.800000000003</v>
      </c>
      <c r="AH81" s="100">
        <v>75</v>
      </c>
      <c r="AI81" s="100">
        <v>56520</v>
      </c>
      <c r="AJ81" s="100">
        <v>41</v>
      </c>
      <c r="AK81" s="100">
        <v>30897.600000000002</v>
      </c>
      <c r="AL81" s="100">
        <v>46</v>
      </c>
      <c r="AM81" s="100">
        <v>34665.599999999999</v>
      </c>
      <c r="AN81" s="100">
        <v>45</v>
      </c>
      <c r="AO81" s="100">
        <v>33912</v>
      </c>
      <c r="AP81" s="100">
        <v>30</v>
      </c>
      <c r="AQ81" s="100">
        <v>22608</v>
      </c>
      <c r="AR81" s="100">
        <v>27</v>
      </c>
      <c r="AS81" s="100">
        <v>20347.2</v>
      </c>
      <c r="AT81" s="100">
        <v>24</v>
      </c>
      <c r="AU81" s="100">
        <v>18086.400000000001</v>
      </c>
      <c r="AV81" s="100">
        <v>28</v>
      </c>
      <c r="AW81" s="100">
        <v>21100.799999999999</v>
      </c>
      <c r="AX81" s="100">
        <v>28</v>
      </c>
      <c r="AY81" s="100">
        <v>21100.799999999999</v>
      </c>
      <c r="AZ81" s="100">
        <v>5</v>
      </c>
      <c r="BA81" s="100">
        <v>3768</v>
      </c>
      <c r="BB81" s="100">
        <v>5</v>
      </c>
      <c r="BC81" s="100">
        <v>3768</v>
      </c>
      <c r="BD81" s="100">
        <v>3</v>
      </c>
      <c r="BE81" s="100">
        <v>2260.8000000000002</v>
      </c>
      <c r="BF81" s="100">
        <v>6</v>
      </c>
      <c r="BG81" s="100">
        <v>4521.6000000000004</v>
      </c>
      <c r="BH81" s="100">
        <v>33</v>
      </c>
      <c r="BI81" s="100">
        <v>24868.799999999999</v>
      </c>
      <c r="BJ81" s="100">
        <v>44</v>
      </c>
      <c r="BK81" s="100">
        <v>33158.400000000001</v>
      </c>
      <c r="BL81" s="100">
        <v>49</v>
      </c>
      <c r="BM81" s="100">
        <v>36926.400000000001</v>
      </c>
      <c r="BN81" s="100">
        <v>42</v>
      </c>
      <c r="BO81" s="100">
        <v>31651.200000000001</v>
      </c>
      <c r="BP81" s="100">
        <v>13</v>
      </c>
      <c r="BQ81" s="100">
        <v>9796.8000000000011</v>
      </c>
      <c r="BR81" s="100">
        <v>16</v>
      </c>
      <c r="BS81" s="100">
        <v>12057.6</v>
      </c>
      <c r="BT81" s="100">
        <v>14</v>
      </c>
      <c r="BU81" s="100">
        <v>10550.4</v>
      </c>
      <c r="BV81" s="100">
        <v>17</v>
      </c>
      <c r="BW81" s="100">
        <v>12811.2</v>
      </c>
      <c r="BX81" s="100">
        <v>2</v>
      </c>
      <c r="BY81" s="100">
        <v>1507.2</v>
      </c>
      <c r="BZ81" s="100">
        <v>2</v>
      </c>
      <c r="CA81" s="100">
        <v>1507.2</v>
      </c>
      <c r="CB81" s="100">
        <v>3</v>
      </c>
      <c r="CC81" s="100">
        <v>2260.8000000000002</v>
      </c>
      <c r="CD81" s="100">
        <v>4</v>
      </c>
      <c r="CE81" s="100">
        <v>3014.4</v>
      </c>
      <c r="CF81" s="100">
        <v>4</v>
      </c>
      <c r="CG81" s="100">
        <v>3014.4</v>
      </c>
      <c r="CH81" s="100">
        <v>4</v>
      </c>
      <c r="CI81" s="100">
        <v>3014.4</v>
      </c>
      <c r="CJ81" s="100">
        <v>7</v>
      </c>
      <c r="CK81" s="100">
        <v>5275.2</v>
      </c>
      <c r="CL81" s="100">
        <v>6</v>
      </c>
      <c r="CM81" s="100">
        <v>4521.6000000000004</v>
      </c>
      <c r="CN81" s="100">
        <v>4</v>
      </c>
      <c r="CO81" s="100">
        <v>3014.4</v>
      </c>
      <c r="CP81" s="100">
        <v>5</v>
      </c>
      <c r="CQ81" s="100">
        <v>3768</v>
      </c>
      <c r="CR81" s="100">
        <v>6</v>
      </c>
      <c r="CS81" s="100">
        <v>4521.6000000000004</v>
      </c>
      <c r="CT81" s="100">
        <v>3</v>
      </c>
      <c r="CU81" s="100">
        <v>2260.8000000000002</v>
      </c>
    </row>
    <row r="82" spans="2:99">
      <c r="C82" s="99" t="s">
        <v>248</v>
      </c>
      <c r="D82" s="100">
        <v>52</v>
      </c>
      <c r="E82" s="100">
        <v>26457.599999999995</v>
      </c>
      <c r="F82" s="100">
        <v>67</v>
      </c>
      <c r="G82" s="100">
        <v>34089.599999999991</v>
      </c>
      <c r="H82" s="100">
        <v>56</v>
      </c>
      <c r="I82" s="100">
        <v>28492.799999999996</v>
      </c>
      <c r="J82" s="100">
        <v>75</v>
      </c>
      <c r="K82" s="100">
        <v>38159.999999999993</v>
      </c>
      <c r="L82" s="100">
        <v>2</v>
      </c>
      <c r="M82" s="100">
        <v>1017.5999999999998</v>
      </c>
      <c r="N82" s="100">
        <v>3</v>
      </c>
      <c r="O82" s="100">
        <v>1526.3999999999996</v>
      </c>
      <c r="P82" s="100">
        <v>4</v>
      </c>
      <c r="Q82" s="100">
        <v>2035.1999999999996</v>
      </c>
      <c r="R82" s="100">
        <v>3</v>
      </c>
      <c r="S82" s="100">
        <v>1526.3999999999996</v>
      </c>
      <c r="T82" s="100">
        <v>71</v>
      </c>
      <c r="U82" s="100">
        <v>36124.799999999996</v>
      </c>
      <c r="V82" s="100">
        <v>60</v>
      </c>
      <c r="W82" s="100">
        <v>30527.999999999993</v>
      </c>
      <c r="X82" s="100">
        <v>60</v>
      </c>
      <c r="Y82" s="100">
        <v>30527.999999999993</v>
      </c>
      <c r="Z82" s="100">
        <v>60</v>
      </c>
      <c r="AA82" s="100">
        <v>30527.999999999993</v>
      </c>
      <c r="AB82" s="100">
        <v>81</v>
      </c>
      <c r="AC82" s="100">
        <v>41212.799999999988</v>
      </c>
      <c r="AD82" s="100">
        <v>58</v>
      </c>
      <c r="AE82" s="100">
        <v>29510.399999999994</v>
      </c>
      <c r="AF82" s="100">
        <v>49</v>
      </c>
      <c r="AG82" s="100">
        <v>24931.199999999993</v>
      </c>
      <c r="AH82" s="100">
        <v>68</v>
      </c>
      <c r="AI82" s="100">
        <v>34598.399999999994</v>
      </c>
      <c r="AJ82" s="100">
        <v>39</v>
      </c>
      <c r="AK82" s="100">
        <v>19843.199999999997</v>
      </c>
      <c r="AL82" s="100">
        <v>44</v>
      </c>
      <c r="AM82" s="100">
        <v>22387.199999999997</v>
      </c>
      <c r="AN82" s="100">
        <v>53</v>
      </c>
      <c r="AO82" s="100">
        <v>26966.399999999994</v>
      </c>
      <c r="AP82" s="100">
        <v>34</v>
      </c>
      <c r="AQ82" s="100">
        <v>17299.199999999997</v>
      </c>
      <c r="AR82" s="100">
        <v>28</v>
      </c>
      <c r="AS82" s="100">
        <v>14246.399999999998</v>
      </c>
      <c r="AT82" s="100">
        <v>26</v>
      </c>
      <c r="AU82" s="100">
        <v>13228.799999999997</v>
      </c>
      <c r="AV82" s="100">
        <v>34</v>
      </c>
      <c r="AW82" s="100">
        <v>17299.199999999997</v>
      </c>
      <c r="AX82" s="100">
        <v>32</v>
      </c>
      <c r="AY82" s="100">
        <v>16281.599999999997</v>
      </c>
      <c r="AZ82" s="100">
        <v>4</v>
      </c>
      <c r="BA82" s="100">
        <v>2035.1999999999996</v>
      </c>
      <c r="BB82" s="100">
        <v>6</v>
      </c>
      <c r="BC82" s="100">
        <v>3052.7999999999993</v>
      </c>
      <c r="BD82" s="100">
        <v>4</v>
      </c>
      <c r="BE82" s="100">
        <v>2035.1999999999996</v>
      </c>
      <c r="BF82" s="100">
        <v>7</v>
      </c>
      <c r="BG82" s="100">
        <v>3561.5999999999995</v>
      </c>
      <c r="BH82" s="100">
        <v>30</v>
      </c>
      <c r="BI82" s="100">
        <v>15263.999999999996</v>
      </c>
      <c r="BJ82" s="100">
        <v>55</v>
      </c>
      <c r="BK82" s="100">
        <v>27983.999999999993</v>
      </c>
      <c r="BL82" s="100">
        <v>43</v>
      </c>
      <c r="BM82" s="100">
        <v>21878.399999999994</v>
      </c>
      <c r="BN82" s="100">
        <v>48</v>
      </c>
      <c r="BO82" s="100">
        <v>24422.399999999994</v>
      </c>
      <c r="BP82" s="100">
        <v>15</v>
      </c>
      <c r="BQ82" s="100">
        <v>7631.9999999999982</v>
      </c>
      <c r="BR82" s="100">
        <v>18</v>
      </c>
      <c r="BS82" s="100">
        <v>9158.3999999999978</v>
      </c>
      <c r="BT82" s="100">
        <v>15</v>
      </c>
      <c r="BU82" s="100">
        <v>7631.9999999999982</v>
      </c>
      <c r="BV82" s="100">
        <v>17</v>
      </c>
      <c r="BW82" s="100">
        <v>8649.5999999999985</v>
      </c>
      <c r="BX82" s="100">
        <v>2</v>
      </c>
      <c r="BY82" s="100">
        <v>1017.5999999999998</v>
      </c>
      <c r="BZ82" s="100">
        <v>2</v>
      </c>
      <c r="CA82" s="100">
        <v>1017.5999999999998</v>
      </c>
      <c r="CB82" s="100">
        <v>3</v>
      </c>
      <c r="CC82" s="100">
        <v>1526.3999999999996</v>
      </c>
      <c r="CD82" s="100">
        <v>4</v>
      </c>
      <c r="CE82" s="100">
        <v>2035.1999999999996</v>
      </c>
      <c r="CF82" s="100">
        <v>4</v>
      </c>
      <c r="CG82" s="100">
        <v>2035.1999999999996</v>
      </c>
      <c r="CH82" s="100">
        <v>4</v>
      </c>
      <c r="CI82" s="100">
        <v>2035.1999999999996</v>
      </c>
      <c r="CJ82" s="100">
        <v>7</v>
      </c>
      <c r="CK82" s="100">
        <v>3561.5999999999995</v>
      </c>
      <c r="CL82" s="100">
        <v>6</v>
      </c>
      <c r="CM82" s="100">
        <v>3052.7999999999993</v>
      </c>
      <c r="CN82" s="100">
        <v>5</v>
      </c>
      <c r="CO82" s="100">
        <v>2543.9999999999995</v>
      </c>
      <c r="CP82" s="100">
        <v>5</v>
      </c>
      <c r="CQ82" s="100">
        <v>2543.9999999999995</v>
      </c>
      <c r="CR82" s="100">
        <v>6</v>
      </c>
      <c r="CS82" s="100">
        <v>3052.7999999999993</v>
      </c>
      <c r="CT82" s="100">
        <v>4</v>
      </c>
      <c r="CU82" s="100">
        <v>2035.1999999999996</v>
      </c>
    </row>
    <row r="83" spans="2:99">
      <c r="C83" s="99" t="s">
        <v>249</v>
      </c>
      <c r="D83" s="100">
        <v>52</v>
      </c>
      <c r="E83" s="100">
        <v>44740.799999999996</v>
      </c>
      <c r="F83" s="100">
        <v>62</v>
      </c>
      <c r="G83" s="100">
        <v>53344.799999999996</v>
      </c>
      <c r="H83" s="100">
        <v>44</v>
      </c>
      <c r="I83" s="100">
        <v>37857.599999999999</v>
      </c>
      <c r="J83" s="100">
        <v>69</v>
      </c>
      <c r="K83" s="100">
        <v>59367.6</v>
      </c>
      <c r="L83" s="100">
        <v>2</v>
      </c>
      <c r="M83" s="100">
        <v>1720.8</v>
      </c>
      <c r="N83" s="100">
        <v>3</v>
      </c>
      <c r="O83" s="100">
        <v>2581.1999999999998</v>
      </c>
      <c r="P83" s="100">
        <v>4</v>
      </c>
      <c r="Q83" s="100">
        <v>3441.6</v>
      </c>
      <c r="R83" s="100">
        <v>2</v>
      </c>
      <c r="S83" s="100">
        <v>1720.8</v>
      </c>
      <c r="T83" s="100">
        <v>62</v>
      </c>
      <c r="U83" s="100">
        <v>53344.799999999996</v>
      </c>
      <c r="V83" s="100">
        <v>57</v>
      </c>
      <c r="W83" s="100">
        <v>49042.799999999996</v>
      </c>
      <c r="X83" s="100">
        <v>52</v>
      </c>
      <c r="Y83" s="100">
        <v>44740.799999999996</v>
      </c>
      <c r="Z83" s="100">
        <v>59</v>
      </c>
      <c r="AA83" s="100">
        <v>50763.6</v>
      </c>
      <c r="AB83" s="100">
        <v>71</v>
      </c>
      <c r="AC83" s="100">
        <v>61088.4</v>
      </c>
      <c r="AD83" s="100">
        <v>56</v>
      </c>
      <c r="AE83" s="100">
        <v>48182.400000000001</v>
      </c>
      <c r="AF83" s="100">
        <v>46</v>
      </c>
      <c r="AG83" s="100">
        <v>39578.400000000001</v>
      </c>
      <c r="AH83" s="100">
        <v>62</v>
      </c>
      <c r="AI83" s="100">
        <v>53344.799999999996</v>
      </c>
      <c r="AJ83" s="100">
        <v>36</v>
      </c>
      <c r="AK83" s="100">
        <v>30974.399999999998</v>
      </c>
      <c r="AL83" s="100">
        <v>44</v>
      </c>
      <c r="AM83" s="100">
        <v>37857.599999999999</v>
      </c>
      <c r="AN83" s="100">
        <v>43</v>
      </c>
      <c r="AO83" s="100">
        <v>36997.199999999997</v>
      </c>
      <c r="AP83" s="100">
        <v>32</v>
      </c>
      <c r="AQ83" s="100">
        <v>27532.799999999999</v>
      </c>
      <c r="AR83" s="100">
        <v>31</v>
      </c>
      <c r="AS83" s="100">
        <v>26672.399999999998</v>
      </c>
      <c r="AT83" s="100">
        <v>26</v>
      </c>
      <c r="AU83" s="100">
        <v>22370.399999999998</v>
      </c>
      <c r="AV83" s="100">
        <v>31</v>
      </c>
      <c r="AW83" s="100">
        <v>26672.399999999998</v>
      </c>
      <c r="AX83" s="100">
        <v>28</v>
      </c>
      <c r="AY83" s="100">
        <v>24091.200000000001</v>
      </c>
      <c r="AZ83" s="100">
        <v>4</v>
      </c>
      <c r="BA83" s="100">
        <v>3441.6</v>
      </c>
      <c r="BB83" s="100">
        <v>5</v>
      </c>
      <c r="BC83" s="100">
        <v>4302</v>
      </c>
      <c r="BD83" s="100">
        <v>3</v>
      </c>
      <c r="BE83" s="100">
        <v>2581.1999999999998</v>
      </c>
      <c r="BF83" s="100">
        <v>6</v>
      </c>
      <c r="BG83" s="100">
        <v>5162.3999999999996</v>
      </c>
      <c r="BH83" s="100">
        <v>29</v>
      </c>
      <c r="BI83" s="100">
        <v>24951.599999999999</v>
      </c>
      <c r="BJ83" s="100">
        <v>49</v>
      </c>
      <c r="BK83" s="100">
        <v>42159.6</v>
      </c>
      <c r="BL83" s="100">
        <v>47</v>
      </c>
      <c r="BM83" s="100">
        <v>40438.799999999996</v>
      </c>
      <c r="BN83" s="100">
        <v>37</v>
      </c>
      <c r="BO83" s="100">
        <v>31834.799999999999</v>
      </c>
      <c r="BP83" s="100">
        <v>14</v>
      </c>
      <c r="BQ83" s="100">
        <v>12045.6</v>
      </c>
      <c r="BR83" s="100">
        <v>17</v>
      </c>
      <c r="BS83" s="100">
        <v>14626.8</v>
      </c>
      <c r="BT83" s="100">
        <v>14</v>
      </c>
      <c r="BU83" s="100">
        <v>12045.6</v>
      </c>
      <c r="BV83" s="100">
        <v>15</v>
      </c>
      <c r="BW83" s="100">
        <v>12906</v>
      </c>
      <c r="BX83" s="100">
        <v>3</v>
      </c>
      <c r="BY83" s="100">
        <v>2581.1999999999998</v>
      </c>
      <c r="BZ83" s="100">
        <v>3</v>
      </c>
      <c r="CA83" s="100">
        <v>2581.1999999999998</v>
      </c>
      <c r="CB83" s="100">
        <v>3</v>
      </c>
      <c r="CC83" s="100">
        <v>2581.1999999999998</v>
      </c>
      <c r="CD83" s="100">
        <v>4</v>
      </c>
      <c r="CE83" s="100">
        <v>3441.6</v>
      </c>
      <c r="CF83" s="100">
        <v>4</v>
      </c>
      <c r="CG83" s="100">
        <v>3441.6</v>
      </c>
      <c r="CH83" s="100">
        <v>3</v>
      </c>
      <c r="CI83" s="100">
        <v>2581.1999999999998</v>
      </c>
      <c r="CJ83" s="100">
        <v>6</v>
      </c>
      <c r="CK83" s="100">
        <v>5162.3999999999996</v>
      </c>
      <c r="CL83" s="100">
        <v>6</v>
      </c>
      <c r="CM83" s="100">
        <v>5162.3999999999996</v>
      </c>
      <c r="CN83" s="100">
        <v>4</v>
      </c>
      <c r="CO83" s="100">
        <v>3441.6</v>
      </c>
      <c r="CP83" s="100">
        <v>5</v>
      </c>
      <c r="CQ83" s="100">
        <v>4302</v>
      </c>
      <c r="CR83" s="100">
        <v>5</v>
      </c>
      <c r="CS83" s="100">
        <v>4302</v>
      </c>
      <c r="CT83" s="100">
        <v>3</v>
      </c>
      <c r="CU83" s="100">
        <v>2581.1999999999998</v>
      </c>
    </row>
    <row r="84" spans="2:99">
      <c r="C84" s="99" t="s">
        <v>250</v>
      </c>
      <c r="D84" s="100">
        <v>57</v>
      </c>
      <c r="E84" s="100">
        <v>44528.399999999994</v>
      </c>
      <c r="F84" s="100">
        <v>56</v>
      </c>
      <c r="G84" s="100">
        <v>43747.199999999997</v>
      </c>
      <c r="H84" s="100">
        <v>47</v>
      </c>
      <c r="I84" s="100">
        <v>36716.399999999994</v>
      </c>
      <c r="J84" s="100">
        <v>73</v>
      </c>
      <c r="K84" s="100">
        <v>57027.6</v>
      </c>
      <c r="L84" s="100">
        <v>2</v>
      </c>
      <c r="M84" s="100">
        <v>1562.3999999999999</v>
      </c>
      <c r="N84" s="100">
        <v>3</v>
      </c>
      <c r="O84" s="100">
        <v>2343.6</v>
      </c>
      <c r="P84" s="100">
        <v>4</v>
      </c>
      <c r="Q84" s="100">
        <v>3124.7999999999997</v>
      </c>
      <c r="R84" s="100">
        <v>2</v>
      </c>
      <c r="S84" s="100">
        <v>1562.3999999999999</v>
      </c>
      <c r="T84" s="100">
        <v>66</v>
      </c>
      <c r="U84" s="100">
        <v>51559.199999999997</v>
      </c>
      <c r="V84" s="100">
        <v>56</v>
      </c>
      <c r="W84" s="100">
        <v>43747.199999999997</v>
      </c>
      <c r="X84" s="100">
        <v>62</v>
      </c>
      <c r="Y84" s="100">
        <v>48434.399999999994</v>
      </c>
      <c r="Z84" s="100">
        <v>63</v>
      </c>
      <c r="AA84" s="100">
        <v>49215.6</v>
      </c>
      <c r="AB84" s="100">
        <v>78</v>
      </c>
      <c r="AC84" s="100">
        <v>60933.599999999991</v>
      </c>
      <c r="AD84" s="100">
        <v>57</v>
      </c>
      <c r="AE84" s="100">
        <v>44528.399999999994</v>
      </c>
      <c r="AF84" s="100">
        <v>52</v>
      </c>
      <c r="AG84" s="100">
        <v>40622.399999999994</v>
      </c>
      <c r="AH84" s="100">
        <v>72</v>
      </c>
      <c r="AI84" s="100">
        <v>56246.399999999994</v>
      </c>
      <c r="AJ84" s="100">
        <v>36</v>
      </c>
      <c r="AK84" s="100">
        <v>28123.199999999997</v>
      </c>
      <c r="AL84" s="100">
        <v>42</v>
      </c>
      <c r="AM84" s="100">
        <v>32810.399999999994</v>
      </c>
      <c r="AN84" s="100">
        <v>44</v>
      </c>
      <c r="AO84" s="100">
        <v>34372.799999999996</v>
      </c>
      <c r="AP84" s="100">
        <v>33</v>
      </c>
      <c r="AQ84" s="100">
        <v>25779.599999999999</v>
      </c>
      <c r="AR84" s="100">
        <v>29</v>
      </c>
      <c r="AS84" s="100">
        <v>22654.799999999999</v>
      </c>
      <c r="AT84" s="100">
        <v>23</v>
      </c>
      <c r="AU84" s="100">
        <v>17967.599999999999</v>
      </c>
      <c r="AV84" s="100">
        <v>30</v>
      </c>
      <c r="AW84" s="100">
        <v>23435.999999999996</v>
      </c>
      <c r="AX84" s="100">
        <v>31</v>
      </c>
      <c r="AY84" s="100">
        <v>24217.199999999997</v>
      </c>
      <c r="AZ84" s="100">
        <v>4</v>
      </c>
      <c r="BA84" s="100">
        <v>3124.7999999999997</v>
      </c>
      <c r="BB84" s="100">
        <v>6</v>
      </c>
      <c r="BC84" s="100">
        <v>4687.2</v>
      </c>
      <c r="BD84" s="100">
        <v>3</v>
      </c>
      <c r="BE84" s="100">
        <v>2343.6</v>
      </c>
      <c r="BF84" s="100">
        <v>6</v>
      </c>
      <c r="BG84" s="100">
        <v>4687.2</v>
      </c>
      <c r="BH84" s="100">
        <v>31</v>
      </c>
      <c r="BI84" s="100">
        <v>24217.199999999997</v>
      </c>
      <c r="BJ84" s="100">
        <v>47</v>
      </c>
      <c r="BK84" s="100">
        <v>36716.399999999994</v>
      </c>
      <c r="BL84" s="100">
        <v>48</v>
      </c>
      <c r="BM84" s="100">
        <v>37497.599999999999</v>
      </c>
      <c r="BN84" s="100">
        <v>44</v>
      </c>
      <c r="BO84" s="100">
        <v>34372.799999999996</v>
      </c>
      <c r="BP84" s="100">
        <v>14</v>
      </c>
      <c r="BQ84" s="100">
        <v>10936.8</v>
      </c>
      <c r="BR84" s="100">
        <v>17</v>
      </c>
      <c r="BS84" s="100">
        <v>13280.4</v>
      </c>
      <c r="BT84" s="100">
        <v>16</v>
      </c>
      <c r="BU84" s="100">
        <v>12499.199999999999</v>
      </c>
      <c r="BV84" s="100">
        <v>14</v>
      </c>
      <c r="BW84" s="100">
        <v>10936.8</v>
      </c>
      <c r="BX84" s="100">
        <v>2</v>
      </c>
      <c r="BY84" s="100">
        <v>1562.3999999999999</v>
      </c>
      <c r="BZ84" s="100">
        <v>3</v>
      </c>
      <c r="CA84" s="100">
        <v>2343.6</v>
      </c>
      <c r="CB84" s="100">
        <v>4</v>
      </c>
      <c r="CC84" s="100">
        <v>3124.7999999999997</v>
      </c>
      <c r="CD84" s="100">
        <v>4</v>
      </c>
      <c r="CE84" s="100">
        <v>3124.7999999999997</v>
      </c>
      <c r="CF84" s="100">
        <v>4</v>
      </c>
      <c r="CG84" s="100">
        <v>3124.7999999999997</v>
      </c>
      <c r="CH84" s="100">
        <v>4</v>
      </c>
      <c r="CI84" s="100">
        <v>3124.7999999999997</v>
      </c>
      <c r="CJ84" s="100">
        <v>7</v>
      </c>
      <c r="CK84" s="100">
        <v>5468.4</v>
      </c>
      <c r="CL84" s="100">
        <v>6</v>
      </c>
      <c r="CM84" s="100">
        <v>4687.2</v>
      </c>
      <c r="CN84" s="100">
        <v>4</v>
      </c>
      <c r="CO84" s="100">
        <v>3124.7999999999997</v>
      </c>
      <c r="CP84" s="100">
        <v>5</v>
      </c>
      <c r="CQ84" s="100">
        <v>3905.9999999999995</v>
      </c>
      <c r="CR84" s="100">
        <v>6</v>
      </c>
      <c r="CS84" s="100">
        <v>4687.2</v>
      </c>
      <c r="CT84" s="100">
        <v>3</v>
      </c>
      <c r="CU84" s="100">
        <v>2343.6</v>
      </c>
    </row>
    <row r="85" spans="2:99">
      <c r="C85" s="99" t="s">
        <v>251</v>
      </c>
      <c r="D85" s="100">
        <v>66</v>
      </c>
      <c r="E85" s="100">
        <v>9900</v>
      </c>
      <c r="F85" s="100">
        <v>63</v>
      </c>
      <c r="G85" s="100">
        <v>9450</v>
      </c>
      <c r="H85" s="100">
        <v>58</v>
      </c>
      <c r="I85" s="100">
        <v>8700</v>
      </c>
      <c r="J85" s="100">
        <v>85</v>
      </c>
      <c r="K85" s="100">
        <v>12750</v>
      </c>
      <c r="L85" s="100">
        <v>3</v>
      </c>
      <c r="M85" s="100">
        <v>450</v>
      </c>
      <c r="N85" s="100">
        <v>3</v>
      </c>
      <c r="O85" s="100">
        <v>450</v>
      </c>
      <c r="P85" s="100">
        <v>4</v>
      </c>
      <c r="Q85" s="100">
        <v>600</v>
      </c>
      <c r="R85" s="100">
        <v>2</v>
      </c>
      <c r="S85" s="100">
        <v>300</v>
      </c>
      <c r="T85" s="100">
        <v>79</v>
      </c>
      <c r="U85" s="100">
        <v>11850</v>
      </c>
      <c r="V85" s="100">
        <v>63</v>
      </c>
      <c r="W85" s="100">
        <v>9450</v>
      </c>
      <c r="X85" s="100">
        <v>65</v>
      </c>
      <c r="Y85" s="100">
        <v>9750</v>
      </c>
      <c r="Z85" s="100">
        <v>71</v>
      </c>
      <c r="AA85" s="100">
        <v>10650</v>
      </c>
      <c r="AB85" s="100">
        <v>88</v>
      </c>
      <c r="AC85" s="100">
        <v>13200</v>
      </c>
      <c r="AD85" s="100">
        <v>59</v>
      </c>
      <c r="AE85" s="100">
        <v>8850</v>
      </c>
      <c r="AF85" s="100">
        <v>57</v>
      </c>
      <c r="AG85" s="100">
        <v>8550</v>
      </c>
      <c r="AH85" s="100">
        <v>78</v>
      </c>
      <c r="AI85" s="100">
        <v>11700</v>
      </c>
      <c r="AJ85" s="100">
        <v>46</v>
      </c>
      <c r="AK85" s="100">
        <v>6900</v>
      </c>
      <c r="AL85" s="100">
        <v>54</v>
      </c>
      <c r="AM85" s="100">
        <v>8100</v>
      </c>
      <c r="AN85" s="100">
        <v>50</v>
      </c>
      <c r="AO85" s="100">
        <v>7500</v>
      </c>
      <c r="AP85" s="100">
        <v>33</v>
      </c>
      <c r="AQ85" s="100">
        <v>4950</v>
      </c>
      <c r="AR85" s="100">
        <v>29</v>
      </c>
      <c r="AS85" s="100">
        <v>4350</v>
      </c>
      <c r="AT85" s="100">
        <v>25</v>
      </c>
      <c r="AU85" s="100">
        <v>3750</v>
      </c>
      <c r="AV85" s="100">
        <v>32</v>
      </c>
      <c r="AW85" s="100">
        <v>4800</v>
      </c>
      <c r="AX85" s="100">
        <v>35</v>
      </c>
      <c r="AY85" s="100">
        <v>5250</v>
      </c>
      <c r="AZ85" s="100">
        <v>5</v>
      </c>
      <c r="BA85" s="100">
        <v>750</v>
      </c>
      <c r="BB85" s="100">
        <v>6</v>
      </c>
      <c r="BC85" s="100">
        <v>900</v>
      </c>
      <c r="BD85" s="100">
        <v>4</v>
      </c>
      <c r="BE85" s="100">
        <v>600</v>
      </c>
      <c r="BF85" s="100">
        <v>7</v>
      </c>
      <c r="BG85" s="100">
        <v>1050</v>
      </c>
      <c r="BH85" s="100">
        <v>32</v>
      </c>
      <c r="BI85" s="100">
        <v>4800</v>
      </c>
      <c r="BJ85" s="100">
        <v>56</v>
      </c>
      <c r="BK85" s="100">
        <v>8400</v>
      </c>
      <c r="BL85" s="100">
        <v>47</v>
      </c>
      <c r="BM85" s="100">
        <v>7050</v>
      </c>
      <c r="BN85" s="100">
        <v>43</v>
      </c>
      <c r="BO85" s="100">
        <v>6450</v>
      </c>
      <c r="BP85" s="100">
        <v>15</v>
      </c>
      <c r="BQ85" s="100">
        <v>2250</v>
      </c>
      <c r="BR85" s="100">
        <v>18</v>
      </c>
      <c r="BS85" s="100">
        <v>2700</v>
      </c>
      <c r="BT85" s="100">
        <v>15</v>
      </c>
      <c r="BU85" s="100">
        <v>2250</v>
      </c>
      <c r="BV85" s="100">
        <v>17</v>
      </c>
      <c r="BW85" s="100">
        <v>2550</v>
      </c>
      <c r="BX85" s="100">
        <v>2</v>
      </c>
      <c r="BY85" s="100">
        <v>300</v>
      </c>
      <c r="BZ85" s="100">
        <v>3</v>
      </c>
      <c r="CA85" s="100">
        <v>450</v>
      </c>
      <c r="CB85" s="100">
        <v>4</v>
      </c>
      <c r="CC85" s="100">
        <v>600</v>
      </c>
      <c r="CD85" s="100">
        <v>3</v>
      </c>
      <c r="CE85" s="100">
        <v>450</v>
      </c>
      <c r="CF85" s="100">
        <v>4</v>
      </c>
      <c r="CG85" s="100">
        <v>600</v>
      </c>
      <c r="CH85" s="100">
        <v>4</v>
      </c>
      <c r="CI85" s="100">
        <v>600</v>
      </c>
      <c r="CJ85" s="100">
        <v>8</v>
      </c>
      <c r="CK85" s="100">
        <v>1200</v>
      </c>
      <c r="CL85" s="100">
        <v>6</v>
      </c>
      <c r="CM85" s="100">
        <v>900</v>
      </c>
      <c r="CN85" s="100">
        <v>5</v>
      </c>
      <c r="CO85" s="100">
        <v>750</v>
      </c>
      <c r="CP85" s="100">
        <v>5</v>
      </c>
      <c r="CQ85" s="100">
        <v>750</v>
      </c>
      <c r="CR85" s="100">
        <v>6</v>
      </c>
      <c r="CS85" s="100">
        <v>900</v>
      </c>
      <c r="CT85" s="100">
        <v>4</v>
      </c>
      <c r="CU85" s="100">
        <v>600</v>
      </c>
    </row>
    <row r="86" spans="2:99">
      <c r="C86" s="99" t="s">
        <v>252</v>
      </c>
      <c r="D86" s="100">
        <v>61</v>
      </c>
      <c r="E86" s="100">
        <v>32940</v>
      </c>
      <c r="F86" s="100">
        <v>62</v>
      </c>
      <c r="G86" s="100">
        <v>33480</v>
      </c>
      <c r="H86" s="100">
        <v>48</v>
      </c>
      <c r="I86" s="100">
        <v>25920</v>
      </c>
      <c r="J86" s="100">
        <v>80</v>
      </c>
      <c r="K86" s="100">
        <v>43200</v>
      </c>
      <c r="L86" s="100">
        <v>2</v>
      </c>
      <c r="M86" s="100">
        <v>1080</v>
      </c>
      <c r="N86" s="100">
        <v>3</v>
      </c>
      <c r="O86" s="100">
        <v>1620</v>
      </c>
      <c r="P86" s="100">
        <v>4</v>
      </c>
      <c r="Q86" s="100">
        <v>2160</v>
      </c>
      <c r="R86" s="100">
        <v>2</v>
      </c>
      <c r="S86" s="100">
        <v>1080</v>
      </c>
      <c r="T86" s="100">
        <v>70</v>
      </c>
      <c r="U86" s="100">
        <v>37800</v>
      </c>
      <c r="V86" s="100">
        <v>59</v>
      </c>
      <c r="W86" s="100">
        <v>31860</v>
      </c>
      <c r="X86" s="100">
        <v>65</v>
      </c>
      <c r="Y86" s="100">
        <v>35100</v>
      </c>
      <c r="Z86" s="100">
        <v>65</v>
      </c>
      <c r="AA86" s="100">
        <v>35100</v>
      </c>
      <c r="AB86" s="100">
        <v>85</v>
      </c>
      <c r="AC86" s="100">
        <v>45900</v>
      </c>
      <c r="AD86" s="100">
        <v>58</v>
      </c>
      <c r="AE86" s="100">
        <v>31320</v>
      </c>
      <c r="AF86" s="100">
        <v>50</v>
      </c>
      <c r="AG86" s="100">
        <v>27000</v>
      </c>
      <c r="AH86" s="100">
        <v>67</v>
      </c>
      <c r="AI86" s="100">
        <v>36180</v>
      </c>
      <c r="AJ86" s="100">
        <v>43</v>
      </c>
      <c r="AK86" s="100">
        <v>23220</v>
      </c>
      <c r="AL86" s="100">
        <v>44</v>
      </c>
      <c r="AM86" s="100">
        <v>23760</v>
      </c>
      <c r="AN86" s="100">
        <v>48</v>
      </c>
      <c r="AO86" s="100">
        <v>25920</v>
      </c>
      <c r="AP86" s="100">
        <v>31</v>
      </c>
      <c r="AQ86" s="100">
        <v>16740</v>
      </c>
      <c r="AR86" s="100">
        <v>31</v>
      </c>
      <c r="AS86" s="100">
        <v>16740</v>
      </c>
      <c r="AT86" s="100">
        <v>23</v>
      </c>
      <c r="AU86" s="100">
        <v>12420</v>
      </c>
      <c r="AV86" s="100">
        <v>33</v>
      </c>
      <c r="AW86" s="100">
        <v>17820</v>
      </c>
      <c r="AX86" s="100">
        <v>30</v>
      </c>
      <c r="AY86" s="100">
        <v>16200</v>
      </c>
      <c r="AZ86" s="100">
        <v>4</v>
      </c>
      <c r="BA86" s="100">
        <v>2160</v>
      </c>
      <c r="BB86" s="100">
        <v>5</v>
      </c>
      <c r="BC86" s="100">
        <v>2700</v>
      </c>
      <c r="BD86" s="100">
        <v>3</v>
      </c>
      <c r="BE86" s="100">
        <v>1620</v>
      </c>
      <c r="BF86" s="100">
        <v>7</v>
      </c>
      <c r="BG86" s="100">
        <v>3780</v>
      </c>
      <c r="BH86" s="100">
        <v>32</v>
      </c>
      <c r="BI86" s="100">
        <v>17280</v>
      </c>
      <c r="BJ86" s="100">
        <v>46</v>
      </c>
      <c r="BK86" s="100">
        <v>24840</v>
      </c>
      <c r="BL86" s="100">
        <v>46</v>
      </c>
      <c r="BM86" s="100">
        <v>24840</v>
      </c>
      <c r="BN86" s="100">
        <v>44</v>
      </c>
      <c r="BO86" s="100">
        <v>23760</v>
      </c>
      <c r="BP86" s="100">
        <v>12</v>
      </c>
      <c r="BQ86" s="100">
        <v>6480</v>
      </c>
      <c r="BR86" s="100">
        <v>17</v>
      </c>
      <c r="BS86" s="100">
        <v>9180</v>
      </c>
      <c r="BT86" s="100">
        <v>17</v>
      </c>
      <c r="BU86" s="100">
        <v>9180</v>
      </c>
      <c r="BV86" s="100">
        <v>16</v>
      </c>
      <c r="BW86" s="100">
        <v>8640</v>
      </c>
      <c r="BX86" s="100">
        <v>3</v>
      </c>
      <c r="BY86" s="100">
        <v>1620</v>
      </c>
      <c r="BZ86" s="100">
        <v>3</v>
      </c>
      <c r="CA86" s="100">
        <v>1620</v>
      </c>
      <c r="CB86" s="100">
        <v>4</v>
      </c>
      <c r="CC86" s="100">
        <v>2160</v>
      </c>
      <c r="CD86" s="100">
        <v>3</v>
      </c>
      <c r="CE86" s="100">
        <v>1620</v>
      </c>
      <c r="CF86" s="100">
        <v>4</v>
      </c>
      <c r="CG86" s="100">
        <v>2160</v>
      </c>
      <c r="CH86" s="100">
        <v>4</v>
      </c>
      <c r="CI86" s="100">
        <v>2160</v>
      </c>
      <c r="CJ86" s="100">
        <v>7</v>
      </c>
      <c r="CK86" s="100">
        <v>3780</v>
      </c>
      <c r="CL86" s="100">
        <v>6</v>
      </c>
      <c r="CM86" s="100">
        <v>3240</v>
      </c>
      <c r="CN86" s="100">
        <v>4</v>
      </c>
      <c r="CO86" s="100">
        <v>2160</v>
      </c>
      <c r="CP86" s="100">
        <v>6</v>
      </c>
      <c r="CQ86" s="100">
        <v>3240</v>
      </c>
      <c r="CR86" s="100">
        <v>6</v>
      </c>
      <c r="CS86" s="100">
        <v>3240</v>
      </c>
      <c r="CT86" s="100">
        <v>3</v>
      </c>
      <c r="CU86" s="100">
        <v>1620</v>
      </c>
    </row>
    <row r="87" spans="2:99">
      <c r="B87" s="99" t="s">
        <v>131</v>
      </c>
      <c r="C87" s="99" t="s">
        <v>253</v>
      </c>
      <c r="D87" s="100">
        <v>3</v>
      </c>
      <c r="E87" s="100">
        <v>5864.4</v>
      </c>
      <c r="F87" s="100">
        <v>5</v>
      </c>
      <c r="G87" s="100">
        <v>9774</v>
      </c>
      <c r="H87" s="100">
        <v>3</v>
      </c>
      <c r="I87" s="100">
        <v>5864.4</v>
      </c>
      <c r="J87" s="100">
        <v>3</v>
      </c>
      <c r="K87" s="100">
        <v>5864.4</v>
      </c>
      <c r="L87" s="100">
        <v>21</v>
      </c>
      <c r="M87" s="100">
        <v>41050.799999999996</v>
      </c>
      <c r="N87" s="100">
        <v>20</v>
      </c>
      <c r="O87" s="100">
        <v>39096</v>
      </c>
      <c r="P87" s="100">
        <v>33</v>
      </c>
      <c r="Q87" s="100">
        <v>64508.4</v>
      </c>
      <c r="R87" s="100">
        <v>18</v>
      </c>
      <c r="S87" s="100">
        <v>35186.400000000001</v>
      </c>
      <c r="T87" s="100">
        <v>3</v>
      </c>
      <c r="U87" s="100">
        <v>5864.4</v>
      </c>
      <c r="V87" s="100">
        <v>3</v>
      </c>
      <c r="W87" s="100">
        <v>5864.4</v>
      </c>
      <c r="X87" s="100">
        <v>3</v>
      </c>
      <c r="Y87" s="100">
        <v>5864.4</v>
      </c>
      <c r="Z87" s="100">
        <v>4</v>
      </c>
      <c r="AA87" s="100">
        <v>7819.2</v>
      </c>
      <c r="AB87" s="100">
        <v>4</v>
      </c>
      <c r="AC87" s="100">
        <v>7819.2</v>
      </c>
      <c r="AD87" s="100">
        <v>5</v>
      </c>
      <c r="AE87" s="100">
        <v>9774</v>
      </c>
      <c r="AF87" s="100">
        <v>5</v>
      </c>
      <c r="AG87" s="100">
        <v>9774</v>
      </c>
      <c r="AH87" s="100">
        <v>4</v>
      </c>
      <c r="AI87" s="100">
        <v>7819.2</v>
      </c>
      <c r="AJ87" s="100">
        <v>4</v>
      </c>
      <c r="AK87" s="100">
        <v>7819.2</v>
      </c>
      <c r="AL87" s="100">
        <v>4</v>
      </c>
      <c r="AM87" s="100">
        <v>7819.2</v>
      </c>
      <c r="AN87" s="100">
        <v>4</v>
      </c>
      <c r="AO87" s="100">
        <v>7819.2</v>
      </c>
      <c r="AP87" s="100">
        <v>7</v>
      </c>
      <c r="AQ87" s="100">
        <v>13683.6</v>
      </c>
      <c r="AR87" s="100">
        <v>5</v>
      </c>
      <c r="AS87" s="100">
        <v>9774</v>
      </c>
      <c r="AT87" s="100">
        <v>6</v>
      </c>
      <c r="AU87" s="100">
        <v>11728.8</v>
      </c>
      <c r="AV87" s="100">
        <v>8</v>
      </c>
      <c r="AW87" s="100">
        <v>15638.4</v>
      </c>
      <c r="AX87" s="100">
        <v>6</v>
      </c>
      <c r="AY87" s="100">
        <v>11728.8</v>
      </c>
      <c r="AZ87" s="100">
        <v>16</v>
      </c>
      <c r="BA87" s="100">
        <v>31276.799999999999</v>
      </c>
      <c r="BB87" s="100">
        <v>16</v>
      </c>
      <c r="BC87" s="100">
        <v>31276.799999999999</v>
      </c>
      <c r="BD87" s="100">
        <v>17</v>
      </c>
      <c r="BE87" s="100">
        <v>33231.599999999999</v>
      </c>
      <c r="BF87" s="100">
        <v>16</v>
      </c>
      <c r="BG87" s="100">
        <v>31276.799999999999</v>
      </c>
      <c r="BH87" s="100">
        <v>11</v>
      </c>
      <c r="BI87" s="100">
        <v>21502.799999999999</v>
      </c>
      <c r="BJ87" s="100">
        <v>13</v>
      </c>
      <c r="BK87" s="100">
        <v>25412.399999999998</v>
      </c>
      <c r="BL87" s="100">
        <v>9</v>
      </c>
      <c r="BM87" s="100">
        <v>17593.2</v>
      </c>
      <c r="BN87" s="100">
        <v>15</v>
      </c>
      <c r="BO87" s="100">
        <v>29322</v>
      </c>
      <c r="BP87" s="100">
        <v>16</v>
      </c>
      <c r="BQ87" s="100">
        <v>31276.799999999999</v>
      </c>
      <c r="BR87" s="100">
        <v>20</v>
      </c>
      <c r="BS87" s="100">
        <v>39096</v>
      </c>
      <c r="BT87" s="100">
        <v>17</v>
      </c>
      <c r="BU87" s="100">
        <v>33231.599999999999</v>
      </c>
      <c r="BV87" s="100">
        <v>12</v>
      </c>
      <c r="BW87" s="100">
        <v>23457.599999999999</v>
      </c>
      <c r="BX87" s="100">
        <v>24</v>
      </c>
      <c r="BY87" s="100">
        <v>46915.199999999997</v>
      </c>
      <c r="BZ87" s="100">
        <v>14</v>
      </c>
      <c r="CA87" s="100">
        <v>27367.200000000001</v>
      </c>
      <c r="CB87" s="100">
        <v>29</v>
      </c>
      <c r="CC87" s="100">
        <v>56689.2</v>
      </c>
      <c r="CD87" s="100">
        <v>29</v>
      </c>
      <c r="CE87" s="100">
        <v>56689.2</v>
      </c>
      <c r="CF87" s="100">
        <v>25</v>
      </c>
      <c r="CG87" s="100">
        <v>48870</v>
      </c>
      <c r="CH87" s="100">
        <v>23</v>
      </c>
      <c r="CI87" s="100">
        <v>44960.4</v>
      </c>
      <c r="CJ87" s="100">
        <v>23</v>
      </c>
      <c r="CK87" s="100">
        <v>44960.4</v>
      </c>
      <c r="CL87" s="100">
        <v>22</v>
      </c>
      <c r="CM87" s="100">
        <v>43005.599999999999</v>
      </c>
      <c r="CN87" s="100">
        <v>28</v>
      </c>
      <c r="CO87" s="100">
        <v>54734.400000000001</v>
      </c>
      <c r="CP87" s="100">
        <v>36</v>
      </c>
      <c r="CQ87" s="100">
        <v>70372.800000000003</v>
      </c>
      <c r="CR87" s="100">
        <v>36</v>
      </c>
      <c r="CS87" s="100">
        <v>70372.800000000003</v>
      </c>
      <c r="CT87" s="100">
        <v>31</v>
      </c>
      <c r="CU87" s="100">
        <v>60598.799999999996</v>
      </c>
    </row>
    <row r="88" spans="2:99">
      <c r="C88" s="99" t="s">
        <v>254</v>
      </c>
      <c r="D88" s="100">
        <v>3</v>
      </c>
      <c r="E88" s="100">
        <v>5677.2</v>
      </c>
      <c r="F88" s="100">
        <v>5</v>
      </c>
      <c r="G88" s="100">
        <v>9462</v>
      </c>
      <c r="H88" s="100">
        <v>3</v>
      </c>
      <c r="I88" s="100">
        <v>5677.2</v>
      </c>
      <c r="J88" s="100">
        <v>3</v>
      </c>
      <c r="K88" s="100">
        <v>5677.2</v>
      </c>
      <c r="L88" s="100">
        <v>21</v>
      </c>
      <c r="M88" s="100">
        <v>39740.399999999994</v>
      </c>
      <c r="N88" s="100">
        <v>21</v>
      </c>
      <c r="O88" s="100">
        <v>39740.399999999994</v>
      </c>
      <c r="P88" s="100">
        <v>36</v>
      </c>
      <c r="Q88" s="100">
        <v>68126.399999999994</v>
      </c>
      <c r="R88" s="100">
        <v>19</v>
      </c>
      <c r="S88" s="100">
        <v>35955.599999999999</v>
      </c>
      <c r="T88" s="100">
        <v>3</v>
      </c>
      <c r="U88" s="100">
        <v>5677.2</v>
      </c>
      <c r="V88" s="100">
        <v>3</v>
      </c>
      <c r="W88" s="100">
        <v>5677.2</v>
      </c>
      <c r="X88" s="100">
        <v>4</v>
      </c>
      <c r="Y88" s="100">
        <v>7569.5999999999995</v>
      </c>
      <c r="Z88" s="100">
        <v>4</v>
      </c>
      <c r="AA88" s="100">
        <v>7569.5999999999995</v>
      </c>
      <c r="AB88" s="100">
        <v>5</v>
      </c>
      <c r="AC88" s="100">
        <v>9462</v>
      </c>
      <c r="AD88" s="100">
        <v>4</v>
      </c>
      <c r="AE88" s="100">
        <v>7569.5999999999995</v>
      </c>
      <c r="AF88" s="100">
        <v>4</v>
      </c>
      <c r="AG88" s="100">
        <v>7569.5999999999995</v>
      </c>
      <c r="AH88" s="100">
        <v>3</v>
      </c>
      <c r="AI88" s="100">
        <v>5677.2</v>
      </c>
      <c r="AJ88" s="100">
        <v>3</v>
      </c>
      <c r="AK88" s="100">
        <v>5677.2</v>
      </c>
      <c r="AL88" s="100">
        <v>4</v>
      </c>
      <c r="AM88" s="100">
        <v>7569.5999999999995</v>
      </c>
      <c r="AN88" s="100">
        <v>4</v>
      </c>
      <c r="AO88" s="100">
        <v>7569.5999999999995</v>
      </c>
      <c r="AP88" s="100">
        <v>6</v>
      </c>
      <c r="AQ88" s="100">
        <v>11354.4</v>
      </c>
      <c r="AR88" s="100">
        <v>5</v>
      </c>
      <c r="AS88" s="100">
        <v>9462</v>
      </c>
      <c r="AT88" s="100">
        <v>7</v>
      </c>
      <c r="AU88" s="100">
        <v>13246.8</v>
      </c>
      <c r="AV88" s="100">
        <v>8</v>
      </c>
      <c r="AW88" s="100">
        <v>15139.199999999999</v>
      </c>
      <c r="AX88" s="100">
        <v>6</v>
      </c>
      <c r="AY88" s="100">
        <v>11354.4</v>
      </c>
      <c r="AZ88" s="100">
        <v>17</v>
      </c>
      <c r="BA88" s="100">
        <v>32170.799999999999</v>
      </c>
      <c r="BB88" s="100">
        <v>15</v>
      </c>
      <c r="BC88" s="100">
        <v>28385.999999999996</v>
      </c>
      <c r="BD88" s="100">
        <v>15</v>
      </c>
      <c r="BE88" s="100">
        <v>28385.999999999996</v>
      </c>
      <c r="BF88" s="100">
        <v>16</v>
      </c>
      <c r="BG88" s="100">
        <v>30278.399999999998</v>
      </c>
      <c r="BH88" s="100">
        <v>12</v>
      </c>
      <c r="BI88" s="100">
        <v>22708.799999999999</v>
      </c>
      <c r="BJ88" s="100">
        <v>12</v>
      </c>
      <c r="BK88" s="100">
        <v>22708.799999999999</v>
      </c>
      <c r="BL88" s="100">
        <v>7</v>
      </c>
      <c r="BM88" s="100">
        <v>13246.8</v>
      </c>
      <c r="BN88" s="100">
        <v>15</v>
      </c>
      <c r="BO88" s="100">
        <v>28385.999999999996</v>
      </c>
      <c r="BP88" s="100">
        <v>16</v>
      </c>
      <c r="BQ88" s="100">
        <v>30278.399999999998</v>
      </c>
      <c r="BR88" s="100">
        <v>22</v>
      </c>
      <c r="BS88" s="100">
        <v>41632.799999999996</v>
      </c>
      <c r="BT88" s="100">
        <v>18</v>
      </c>
      <c r="BU88" s="100">
        <v>34063.199999999997</v>
      </c>
      <c r="BV88" s="100">
        <v>11</v>
      </c>
      <c r="BW88" s="100">
        <v>20816.399999999998</v>
      </c>
      <c r="BX88" s="100">
        <v>21</v>
      </c>
      <c r="BY88" s="100">
        <v>39740.399999999994</v>
      </c>
      <c r="BZ88" s="100">
        <v>15</v>
      </c>
      <c r="CA88" s="100">
        <v>28385.999999999996</v>
      </c>
      <c r="CB88" s="100">
        <v>29</v>
      </c>
      <c r="CC88" s="100">
        <v>54879.6</v>
      </c>
      <c r="CD88" s="100">
        <v>29</v>
      </c>
      <c r="CE88" s="100">
        <v>54879.6</v>
      </c>
      <c r="CF88" s="100">
        <v>24</v>
      </c>
      <c r="CG88" s="100">
        <v>45417.599999999999</v>
      </c>
      <c r="CH88" s="100">
        <v>21</v>
      </c>
      <c r="CI88" s="100">
        <v>39740.399999999994</v>
      </c>
      <c r="CJ88" s="100">
        <v>23</v>
      </c>
      <c r="CK88" s="100">
        <v>43525.2</v>
      </c>
      <c r="CL88" s="100">
        <v>24</v>
      </c>
      <c r="CM88" s="100">
        <v>45417.599999999999</v>
      </c>
      <c r="CN88" s="100">
        <v>29</v>
      </c>
      <c r="CO88" s="100">
        <v>54879.6</v>
      </c>
      <c r="CP88" s="100">
        <v>37</v>
      </c>
      <c r="CQ88" s="100">
        <v>70018.799999999988</v>
      </c>
      <c r="CR88" s="100">
        <v>37</v>
      </c>
      <c r="CS88" s="100">
        <v>70018.799999999988</v>
      </c>
      <c r="CT88" s="100">
        <v>28</v>
      </c>
      <c r="CU88" s="100">
        <v>52987.199999999997</v>
      </c>
    </row>
    <row r="89" spans="2:99">
      <c r="C89" s="99" t="s">
        <v>255</v>
      </c>
      <c r="D89" s="100">
        <v>3</v>
      </c>
      <c r="E89" s="100">
        <v>7192.7999999999993</v>
      </c>
      <c r="F89" s="100">
        <v>5</v>
      </c>
      <c r="G89" s="100">
        <v>11988</v>
      </c>
      <c r="H89" s="100">
        <v>3</v>
      </c>
      <c r="I89" s="100">
        <v>7192.7999999999993</v>
      </c>
      <c r="J89" s="100">
        <v>3</v>
      </c>
      <c r="K89" s="100">
        <v>7192.7999999999993</v>
      </c>
      <c r="L89" s="100">
        <v>20</v>
      </c>
      <c r="M89" s="100">
        <v>47952</v>
      </c>
      <c r="N89" s="100">
        <v>20</v>
      </c>
      <c r="O89" s="100">
        <v>47952</v>
      </c>
      <c r="P89" s="100">
        <v>34</v>
      </c>
      <c r="Q89" s="100">
        <v>81518.399999999994</v>
      </c>
      <c r="R89" s="100">
        <v>16</v>
      </c>
      <c r="S89" s="100">
        <v>38361.599999999999</v>
      </c>
      <c r="T89" s="100">
        <v>3</v>
      </c>
      <c r="U89" s="100">
        <v>7192.7999999999993</v>
      </c>
      <c r="V89" s="100">
        <v>4</v>
      </c>
      <c r="W89" s="100">
        <v>9590.4</v>
      </c>
      <c r="X89" s="100">
        <v>3</v>
      </c>
      <c r="Y89" s="100">
        <v>7192.7999999999993</v>
      </c>
      <c r="Z89" s="100">
        <v>4</v>
      </c>
      <c r="AA89" s="100">
        <v>9590.4</v>
      </c>
      <c r="AB89" s="100">
        <v>4</v>
      </c>
      <c r="AC89" s="100">
        <v>9590.4</v>
      </c>
      <c r="AD89" s="100">
        <v>4</v>
      </c>
      <c r="AE89" s="100">
        <v>9590.4</v>
      </c>
      <c r="AF89" s="100">
        <v>4</v>
      </c>
      <c r="AG89" s="100">
        <v>9590.4</v>
      </c>
      <c r="AH89" s="100">
        <v>3</v>
      </c>
      <c r="AI89" s="100">
        <v>7192.7999999999993</v>
      </c>
      <c r="AJ89" s="100">
        <v>4</v>
      </c>
      <c r="AK89" s="100">
        <v>9590.4</v>
      </c>
      <c r="AL89" s="100">
        <v>4</v>
      </c>
      <c r="AM89" s="100">
        <v>9590.4</v>
      </c>
      <c r="AN89" s="100">
        <v>4</v>
      </c>
      <c r="AO89" s="100">
        <v>9590.4</v>
      </c>
      <c r="AP89" s="100">
        <v>7</v>
      </c>
      <c r="AQ89" s="100">
        <v>16783.2</v>
      </c>
      <c r="AR89" s="100">
        <v>5</v>
      </c>
      <c r="AS89" s="100">
        <v>11988</v>
      </c>
      <c r="AT89" s="100">
        <v>6</v>
      </c>
      <c r="AU89" s="100">
        <v>14385.599999999999</v>
      </c>
      <c r="AV89" s="100">
        <v>7</v>
      </c>
      <c r="AW89" s="100">
        <v>16783.2</v>
      </c>
      <c r="AX89" s="100">
        <v>6</v>
      </c>
      <c r="AY89" s="100">
        <v>14385.599999999999</v>
      </c>
      <c r="AZ89" s="100">
        <v>14</v>
      </c>
      <c r="BA89" s="100">
        <v>33566.400000000001</v>
      </c>
      <c r="BB89" s="100">
        <v>16</v>
      </c>
      <c r="BC89" s="100">
        <v>38361.599999999999</v>
      </c>
      <c r="BD89" s="100">
        <v>15</v>
      </c>
      <c r="BE89" s="100">
        <v>35964</v>
      </c>
      <c r="BF89" s="100">
        <v>15</v>
      </c>
      <c r="BG89" s="100">
        <v>35964</v>
      </c>
      <c r="BH89" s="100">
        <v>10</v>
      </c>
      <c r="BI89" s="100">
        <v>23976</v>
      </c>
      <c r="BJ89" s="100">
        <v>11</v>
      </c>
      <c r="BK89" s="100">
        <v>26373.599999999999</v>
      </c>
      <c r="BL89" s="100">
        <v>8</v>
      </c>
      <c r="BM89" s="100">
        <v>19180.8</v>
      </c>
      <c r="BN89" s="100">
        <v>15</v>
      </c>
      <c r="BO89" s="100">
        <v>35964</v>
      </c>
      <c r="BP89" s="100">
        <v>17</v>
      </c>
      <c r="BQ89" s="100">
        <v>40759.199999999997</v>
      </c>
      <c r="BR89" s="100">
        <v>21</v>
      </c>
      <c r="BS89" s="100">
        <v>50349.599999999999</v>
      </c>
      <c r="BT89" s="100">
        <v>16</v>
      </c>
      <c r="BU89" s="100">
        <v>38361.599999999999</v>
      </c>
      <c r="BV89" s="100">
        <v>11</v>
      </c>
      <c r="BW89" s="100">
        <v>26373.599999999999</v>
      </c>
      <c r="BX89" s="100">
        <v>23</v>
      </c>
      <c r="BY89" s="100">
        <v>55144.799999999996</v>
      </c>
      <c r="BZ89" s="100">
        <v>13</v>
      </c>
      <c r="CA89" s="100">
        <v>31168.799999999999</v>
      </c>
      <c r="CB89" s="100">
        <v>24</v>
      </c>
      <c r="CC89" s="100">
        <v>57542.399999999994</v>
      </c>
      <c r="CD89" s="100">
        <v>29</v>
      </c>
      <c r="CE89" s="100">
        <v>69530.399999999994</v>
      </c>
      <c r="CF89" s="100">
        <v>23</v>
      </c>
      <c r="CG89" s="100">
        <v>55144.799999999996</v>
      </c>
      <c r="CH89" s="100">
        <v>20</v>
      </c>
      <c r="CI89" s="100">
        <v>47952</v>
      </c>
      <c r="CJ89" s="100">
        <v>21</v>
      </c>
      <c r="CK89" s="100">
        <v>50349.599999999999</v>
      </c>
      <c r="CL89" s="100">
        <v>21</v>
      </c>
      <c r="CM89" s="100">
        <v>50349.599999999999</v>
      </c>
      <c r="CN89" s="100">
        <v>27</v>
      </c>
      <c r="CO89" s="100">
        <v>64735.199999999997</v>
      </c>
      <c r="CP89" s="100">
        <v>36</v>
      </c>
      <c r="CQ89" s="100">
        <v>86313.599999999991</v>
      </c>
      <c r="CR89" s="100">
        <v>37</v>
      </c>
      <c r="CS89" s="100">
        <v>88711.2</v>
      </c>
      <c r="CT89" s="100">
        <v>25</v>
      </c>
      <c r="CU89" s="100">
        <v>59940</v>
      </c>
    </row>
    <row r="90" spans="2:99">
      <c r="C90" s="99" t="s">
        <v>256</v>
      </c>
      <c r="D90" s="100">
        <v>3</v>
      </c>
      <c r="E90" s="100">
        <v>6591.5999999999995</v>
      </c>
      <c r="F90" s="100">
        <v>5</v>
      </c>
      <c r="G90" s="100">
        <v>10986</v>
      </c>
      <c r="H90" s="100">
        <v>3</v>
      </c>
      <c r="I90" s="100">
        <v>6591.5999999999995</v>
      </c>
      <c r="J90" s="100">
        <v>3</v>
      </c>
      <c r="K90" s="100">
        <v>6591.5999999999995</v>
      </c>
      <c r="L90" s="100">
        <v>22</v>
      </c>
      <c r="M90" s="100">
        <v>48338.399999999994</v>
      </c>
      <c r="N90" s="100">
        <v>20</v>
      </c>
      <c r="O90" s="100">
        <v>43944</v>
      </c>
      <c r="P90" s="100">
        <v>30</v>
      </c>
      <c r="Q90" s="100">
        <v>65916</v>
      </c>
      <c r="R90" s="100">
        <v>20</v>
      </c>
      <c r="S90" s="100">
        <v>43944</v>
      </c>
      <c r="T90" s="100">
        <v>3</v>
      </c>
      <c r="U90" s="100">
        <v>6591.5999999999995</v>
      </c>
      <c r="V90" s="100">
        <v>4</v>
      </c>
      <c r="W90" s="100">
        <v>8788.7999999999993</v>
      </c>
      <c r="X90" s="100">
        <v>3</v>
      </c>
      <c r="Y90" s="100">
        <v>6591.5999999999995</v>
      </c>
      <c r="Z90" s="100">
        <v>3</v>
      </c>
      <c r="AA90" s="100">
        <v>6591.5999999999995</v>
      </c>
      <c r="AB90" s="100">
        <v>4</v>
      </c>
      <c r="AC90" s="100">
        <v>8788.7999999999993</v>
      </c>
      <c r="AD90" s="100">
        <v>4</v>
      </c>
      <c r="AE90" s="100">
        <v>8788.7999999999993</v>
      </c>
      <c r="AF90" s="100">
        <v>4</v>
      </c>
      <c r="AG90" s="100">
        <v>8788.7999999999993</v>
      </c>
      <c r="AH90" s="100">
        <v>3</v>
      </c>
      <c r="AI90" s="100">
        <v>6591.5999999999995</v>
      </c>
      <c r="AJ90" s="100">
        <v>3</v>
      </c>
      <c r="AK90" s="100">
        <v>6591.5999999999995</v>
      </c>
      <c r="AL90" s="100">
        <v>4</v>
      </c>
      <c r="AM90" s="100">
        <v>8788.7999999999993</v>
      </c>
      <c r="AN90" s="100">
        <v>4</v>
      </c>
      <c r="AO90" s="100">
        <v>8788.7999999999993</v>
      </c>
      <c r="AP90" s="100">
        <v>6</v>
      </c>
      <c r="AQ90" s="100">
        <v>13183.199999999999</v>
      </c>
      <c r="AR90" s="100">
        <v>4</v>
      </c>
      <c r="AS90" s="100">
        <v>8788.7999999999993</v>
      </c>
      <c r="AT90" s="100">
        <v>7</v>
      </c>
      <c r="AU90" s="100">
        <v>15380.399999999998</v>
      </c>
      <c r="AV90" s="100">
        <v>7</v>
      </c>
      <c r="AW90" s="100">
        <v>15380.399999999998</v>
      </c>
      <c r="AX90" s="100">
        <v>6</v>
      </c>
      <c r="AY90" s="100">
        <v>13183.199999999999</v>
      </c>
      <c r="AZ90" s="100">
        <v>17</v>
      </c>
      <c r="BA90" s="100">
        <v>37352.399999999994</v>
      </c>
      <c r="BB90" s="100">
        <v>16</v>
      </c>
      <c r="BC90" s="100">
        <v>35155.199999999997</v>
      </c>
      <c r="BD90" s="100">
        <v>16</v>
      </c>
      <c r="BE90" s="100">
        <v>35155.199999999997</v>
      </c>
      <c r="BF90" s="100">
        <v>15</v>
      </c>
      <c r="BG90" s="100">
        <v>32958</v>
      </c>
      <c r="BH90" s="100">
        <v>11</v>
      </c>
      <c r="BI90" s="100">
        <v>24169.199999999997</v>
      </c>
      <c r="BJ90" s="100">
        <v>13</v>
      </c>
      <c r="BK90" s="100">
        <v>28563.599999999999</v>
      </c>
      <c r="BL90" s="100">
        <v>7</v>
      </c>
      <c r="BM90" s="100">
        <v>15380.399999999998</v>
      </c>
      <c r="BN90" s="100">
        <v>14</v>
      </c>
      <c r="BO90" s="100">
        <v>30760.799999999996</v>
      </c>
      <c r="BP90" s="100">
        <v>17</v>
      </c>
      <c r="BQ90" s="100">
        <v>37352.399999999994</v>
      </c>
      <c r="BR90" s="100">
        <v>21</v>
      </c>
      <c r="BS90" s="100">
        <v>46141.2</v>
      </c>
      <c r="BT90" s="100">
        <v>17</v>
      </c>
      <c r="BU90" s="100">
        <v>37352.399999999994</v>
      </c>
      <c r="BV90" s="100">
        <v>11</v>
      </c>
      <c r="BW90" s="100">
        <v>24169.199999999997</v>
      </c>
      <c r="BX90" s="100">
        <v>21</v>
      </c>
      <c r="BY90" s="100">
        <v>46141.2</v>
      </c>
      <c r="BZ90" s="100">
        <v>14</v>
      </c>
      <c r="CA90" s="100">
        <v>30760.799999999996</v>
      </c>
      <c r="CB90" s="100">
        <v>24</v>
      </c>
      <c r="CC90" s="100">
        <v>52732.799999999996</v>
      </c>
      <c r="CD90" s="100">
        <v>30</v>
      </c>
      <c r="CE90" s="100">
        <v>65916</v>
      </c>
      <c r="CF90" s="100">
        <v>22</v>
      </c>
      <c r="CG90" s="100">
        <v>48338.399999999994</v>
      </c>
      <c r="CH90" s="100">
        <v>22</v>
      </c>
      <c r="CI90" s="100">
        <v>48338.399999999994</v>
      </c>
      <c r="CJ90" s="100">
        <v>22</v>
      </c>
      <c r="CK90" s="100">
        <v>48338.399999999994</v>
      </c>
      <c r="CL90" s="100">
        <v>22</v>
      </c>
      <c r="CM90" s="100">
        <v>48338.399999999994</v>
      </c>
      <c r="CN90" s="100">
        <v>33</v>
      </c>
      <c r="CO90" s="100">
        <v>72507.599999999991</v>
      </c>
      <c r="CP90" s="100">
        <v>35</v>
      </c>
      <c r="CQ90" s="100">
        <v>76902</v>
      </c>
      <c r="CR90" s="100">
        <v>41</v>
      </c>
      <c r="CS90" s="100">
        <v>90085.2</v>
      </c>
      <c r="CT90" s="100">
        <v>31</v>
      </c>
      <c r="CU90" s="100">
        <v>68113.2</v>
      </c>
    </row>
    <row r="91" spans="2:99">
      <c r="C91" s="99" t="s">
        <v>257</v>
      </c>
      <c r="D91" s="100">
        <v>3</v>
      </c>
      <c r="E91" s="100">
        <v>6890.4</v>
      </c>
      <c r="F91" s="100">
        <v>5</v>
      </c>
      <c r="G91" s="100">
        <v>11483.999999999998</v>
      </c>
      <c r="H91" s="100">
        <v>3</v>
      </c>
      <c r="I91" s="100">
        <v>6890.4</v>
      </c>
      <c r="J91" s="100">
        <v>3</v>
      </c>
      <c r="K91" s="100">
        <v>6890.4</v>
      </c>
      <c r="L91" s="100">
        <v>22</v>
      </c>
      <c r="M91" s="100">
        <v>50529.599999999991</v>
      </c>
      <c r="N91" s="100">
        <v>17</v>
      </c>
      <c r="O91" s="100">
        <v>39045.599999999999</v>
      </c>
      <c r="P91" s="100">
        <v>31</v>
      </c>
      <c r="Q91" s="100">
        <v>71200.799999999988</v>
      </c>
      <c r="R91" s="100">
        <v>17</v>
      </c>
      <c r="S91" s="100">
        <v>39045.599999999999</v>
      </c>
      <c r="T91" s="100">
        <v>3</v>
      </c>
      <c r="U91" s="100">
        <v>6890.4</v>
      </c>
      <c r="V91" s="100">
        <v>4</v>
      </c>
      <c r="W91" s="100">
        <v>9187.1999999999989</v>
      </c>
      <c r="X91" s="100">
        <v>3</v>
      </c>
      <c r="Y91" s="100">
        <v>6890.4</v>
      </c>
      <c r="Z91" s="100">
        <v>4</v>
      </c>
      <c r="AA91" s="100">
        <v>9187.1999999999989</v>
      </c>
      <c r="AB91" s="100">
        <v>4</v>
      </c>
      <c r="AC91" s="100">
        <v>9187.1999999999989</v>
      </c>
      <c r="AD91" s="100">
        <v>4</v>
      </c>
      <c r="AE91" s="100">
        <v>9187.1999999999989</v>
      </c>
      <c r="AF91" s="100">
        <v>4</v>
      </c>
      <c r="AG91" s="100">
        <v>9187.1999999999989</v>
      </c>
      <c r="AH91" s="100">
        <v>3</v>
      </c>
      <c r="AI91" s="100">
        <v>6890.4</v>
      </c>
      <c r="AJ91" s="100">
        <v>3</v>
      </c>
      <c r="AK91" s="100">
        <v>6890.4</v>
      </c>
      <c r="AL91" s="100">
        <v>4</v>
      </c>
      <c r="AM91" s="100">
        <v>9187.1999999999989</v>
      </c>
      <c r="AN91" s="100">
        <v>4</v>
      </c>
      <c r="AO91" s="100">
        <v>9187.1999999999989</v>
      </c>
      <c r="AP91" s="100">
        <v>6</v>
      </c>
      <c r="AQ91" s="100">
        <v>13780.8</v>
      </c>
      <c r="AR91" s="100">
        <v>4</v>
      </c>
      <c r="AS91" s="100">
        <v>9187.1999999999989</v>
      </c>
      <c r="AT91" s="100">
        <v>7</v>
      </c>
      <c r="AU91" s="100">
        <v>16077.599999999999</v>
      </c>
      <c r="AV91" s="100">
        <v>7</v>
      </c>
      <c r="AW91" s="100">
        <v>16077.599999999999</v>
      </c>
      <c r="AX91" s="100">
        <v>6</v>
      </c>
      <c r="AY91" s="100">
        <v>13780.8</v>
      </c>
      <c r="AZ91" s="100">
        <v>14</v>
      </c>
      <c r="BA91" s="100">
        <v>32155.199999999997</v>
      </c>
      <c r="BB91" s="100">
        <v>15</v>
      </c>
      <c r="BC91" s="100">
        <v>34451.999999999993</v>
      </c>
      <c r="BD91" s="100">
        <v>14</v>
      </c>
      <c r="BE91" s="100">
        <v>32155.199999999997</v>
      </c>
      <c r="BF91" s="100">
        <v>14</v>
      </c>
      <c r="BG91" s="100">
        <v>32155.199999999997</v>
      </c>
      <c r="BH91" s="100">
        <v>10</v>
      </c>
      <c r="BI91" s="100">
        <v>22967.999999999996</v>
      </c>
      <c r="BJ91" s="100">
        <v>12</v>
      </c>
      <c r="BK91" s="100">
        <v>27561.599999999999</v>
      </c>
      <c r="BL91" s="100">
        <v>7</v>
      </c>
      <c r="BM91" s="100">
        <v>16077.599999999999</v>
      </c>
      <c r="BN91" s="100">
        <v>14</v>
      </c>
      <c r="BO91" s="100">
        <v>32155.199999999997</v>
      </c>
      <c r="BP91" s="100">
        <v>15</v>
      </c>
      <c r="BQ91" s="100">
        <v>34451.999999999993</v>
      </c>
      <c r="BR91" s="100">
        <v>20</v>
      </c>
      <c r="BS91" s="100">
        <v>45935.999999999993</v>
      </c>
      <c r="BT91" s="100">
        <v>18</v>
      </c>
      <c r="BU91" s="100">
        <v>41342.399999999994</v>
      </c>
      <c r="BV91" s="100">
        <v>10</v>
      </c>
      <c r="BW91" s="100">
        <v>22967.999999999996</v>
      </c>
      <c r="BX91" s="100">
        <v>21</v>
      </c>
      <c r="BY91" s="100">
        <v>48232.799999999996</v>
      </c>
      <c r="BZ91" s="100">
        <v>13</v>
      </c>
      <c r="CA91" s="100">
        <v>29858.399999999998</v>
      </c>
      <c r="CB91" s="100">
        <v>26</v>
      </c>
      <c r="CC91" s="100">
        <v>59716.799999999996</v>
      </c>
      <c r="CD91" s="100">
        <v>28</v>
      </c>
      <c r="CE91" s="100">
        <v>64310.399999999994</v>
      </c>
      <c r="CF91" s="100">
        <v>22</v>
      </c>
      <c r="CG91" s="100">
        <v>50529.599999999991</v>
      </c>
      <c r="CH91" s="100">
        <v>21</v>
      </c>
      <c r="CI91" s="100">
        <v>48232.799999999996</v>
      </c>
      <c r="CJ91" s="100">
        <v>20</v>
      </c>
      <c r="CK91" s="100">
        <v>45935.999999999993</v>
      </c>
      <c r="CL91" s="100">
        <v>24</v>
      </c>
      <c r="CM91" s="100">
        <v>55123.199999999997</v>
      </c>
      <c r="CN91" s="100">
        <v>30</v>
      </c>
      <c r="CO91" s="100">
        <v>68903.999999999985</v>
      </c>
      <c r="CP91" s="100">
        <v>37</v>
      </c>
      <c r="CQ91" s="100">
        <v>84981.599999999991</v>
      </c>
      <c r="CR91" s="100">
        <v>37</v>
      </c>
      <c r="CS91" s="100">
        <v>84981.599999999991</v>
      </c>
      <c r="CT91" s="100">
        <v>28</v>
      </c>
      <c r="CU91" s="100">
        <v>64310.399999999994</v>
      </c>
    </row>
    <row r="92" spans="2:99">
      <c r="C92" s="99" t="s">
        <v>258</v>
      </c>
      <c r="D92" s="100">
        <v>3</v>
      </c>
      <c r="E92" s="100">
        <v>4262.3999999999996</v>
      </c>
      <c r="F92" s="100">
        <v>5</v>
      </c>
      <c r="G92" s="100">
        <v>7104</v>
      </c>
      <c r="H92" s="100">
        <v>3</v>
      </c>
      <c r="I92" s="100">
        <v>4262.3999999999996</v>
      </c>
      <c r="J92" s="100">
        <v>3</v>
      </c>
      <c r="K92" s="100">
        <v>4262.3999999999996</v>
      </c>
      <c r="L92" s="100">
        <v>22</v>
      </c>
      <c r="M92" s="100">
        <v>31257.599999999999</v>
      </c>
      <c r="N92" s="100">
        <v>19</v>
      </c>
      <c r="O92" s="100">
        <v>26995.200000000001</v>
      </c>
      <c r="P92" s="100">
        <v>35</v>
      </c>
      <c r="Q92" s="100">
        <v>49728</v>
      </c>
      <c r="R92" s="100">
        <v>19</v>
      </c>
      <c r="S92" s="100">
        <v>26995.200000000001</v>
      </c>
      <c r="T92" s="100">
        <v>3</v>
      </c>
      <c r="U92" s="100">
        <v>4262.3999999999996</v>
      </c>
      <c r="V92" s="100">
        <v>4</v>
      </c>
      <c r="W92" s="100">
        <v>5683.2</v>
      </c>
      <c r="X92" s="100">
        <v>4</v>
      </c>
      <c r="Y92" s="100">
        <v>5683.2</v>
      </c>
      <c r="Z92" s="100">
        <v>4</v>
      </c>
      <c r="AA92" s="100">
        <v>5683.2</v>
      </c>
      <c r="AB92" s="100">
        <v>4</v>
      </c>
      <c r="AC92" s="100">
        <v>5683.2</v>
      </c>
      <c r="AD92" s="100">
        <v>4</v>
      </c>
      <c r="AE92" s="100">
        <v>5683.2</v>
      </c>
      <c r="AF92" s="100">
        <v>4</v>
      </c>
      <c r="AG92" s="100">
        <v>5683.2</v>
      </c>
      <c r="AH92" s="100">
        <v>4</v>
      </c>
      <c r="AI92" s="100">
        <v>5683.2</v>
      </c>
      <c r="AJ92" s="100">
        <v>3</v>
      </c>
      <c r="AK92" s="100">
        <v>4262.3999999999996</v>
      </c>
      <c r="AL92" s="100">
        <v>4</v>
      </c>
      <c r="AM92" s="100">
        <v>5683.2</v>
      </c>
      <c r="AN92" s="100">
        <v>4</v>
      </c>
      <c r="AO92" s="100">
        <v>5683.2</v>
      </c>
      <c r="AP92" s="100">
        <v>7</v>
      </c>
      <c r="AQ92" s="100">
        <v>9945.6</v>
      </c>
      <c r="AR92" s="100">
        <v>5</v>
      </c>
      <c r="AS92" s="100">
        <v>7104</v>
      </c>
      <c r="AT92" s="100">
        <v>8</v>
      </c>
      <c r="AU92" s="100">
        <v>11366.4</v>
      </c>
      <c r="AV92" s="100">
        <v>7</v>
      </c>
      <c r="AW92" s="100">
        <v>9945.6</v>
      </c>
      <c r="AX92" s="100">
        <v>6</v>
      </c>
      <c r="AY92" s="100">
        <v>8524.7999999999993</v>
      </c>
      <c r="AZ92" s="100">
        <v>19</v>
      </c>
      <c r="BA92" s="100">
        <v>26995.200000000001</v>
      </c>
      <c r="BB92" s="100">
        <v>16</v>
      </c>
      <c r="BC92" s="100">
        <v>22732.799999999999</v>
      </c>
      <c r="BD92" s="100">
        <v>18</v>
      </c>
      <c r="BE92" s="100">
        <v>25574.399999999998</v>
      </c>
      <c r="BF92" s="100">
        <v>17</v>
      </c>
      <c r="BG92" s="100">
        <v>24153.599999999999</v>
      </c>
      <c r="BH92" s="100">
        <v>11</v>
      </c>
      <c r="BI92" s="100">
        <v>15628.8</v>
      </c>
      <c r="BJ92" s="100">
        <v>12</v>
      </c>
      <c r="BK92" s="100">
        <v>17049.599999999999</v>
      </c>
      <c r="BL92" s="100">
        <v>8</v>
      </c>
      <c r="BM92" s="100">
        <v>11366.4</v>
      </c>
      <c r="BN92" s="100">
        <v>15</v>
      </c>
      <c r="BO92" s="100">
        <v>21312</v>
      </c>
      <c r="BP92" s="100">
        <v>17</v>
      </c>
      <c r="BQ92" s="100">
        <v>24153.599999999999</v>
      </c>
      <c r="BR92" s="100">
        <v>22</v>
      </c>
      <c r="BS92" s="100">
        <v>31257.599999999999</v>
      </c>
      <c r="BT92" s="100">
        <v>20</v>
      </c>
      <c r="BU92" s="100">
        <v>28416</v>
      </c>
      <c r="BV92" s="100">
        <v>11</v>
      </c>
      <c r="BW92" s="100">
        <v>15628.8</v>
      </c>
      <c r="BX92" s="100">
        <v>24</v>
      </c>
      <c r="BY92" s="100">
        <v>34099.199999999997</v>
      </c>
      <c r="BZ92" s="100">
        <v>16</v>
      </c>
      <c r="CA92" s="100">
        <v>22732.799999999999</v>
      </c>
      <c r="CB92" s="100">
        <v>27</v>
      </c>
      <c r="CC92" s="100">
        <v>38361.599999999999</v>
      </c>
      <c r="CD92" s="100">
        <v>33</v>
      </c>
      <c r="CE92" s="100">
        <v>46886.400000000001</v>
      </c>
      <c r="CF92" s="100">
        <v>24</v>
      </c>
      <c r="CG92" s="100">
        <v>34099.199999999997</v>
      </c>
      <c r="CH92" s="100">
        <v>24</v>
      </c>
      <c r="CI92" s="100">
        <v>34099.199999999997</v>
      </c>
      <c r="CJ92" s="100">
        <v>24</v>
      </c>
      <c r="CK92" s="100">
        <v>34099.199999999997</v>
      </c>
      <c r="CL92" s="100">
        <v>27</v>
      </c>
      <c r="CM92" s="100">
        <v>38361.599999999999</v>
      </c>
      <c r="CN92" s="100">
        <v>31</v>
      </c>
      <c r="CO92" s="100">
        <v>44044.799999999996</v>
      </c>
      <c r="CP92" s="100">
        <v>37</v>
      </c>
      <c r="CQ92" s="100">
        <v>52569.599999999999</v>
      </c>
      <c r="CR92" s="100">
        <v>43</v>
      </c>
      <c r="CS92" s="100">
        <v>61094.400000000001</v>
      </c>
      <c r="CT92" s="100">
        <v>32</v>
      </c>
      <c r="CU92" s="100">
        <v>45465.599999999999</v>
      </c>
    </row>
    <row r="93" spans="2:99">
      <c r="C93" s="99" t="s">
        <v>259</v>
      </c>
      <c r="D93" s="100">
        <v>4</v>
      </c>
      <c r="E93" s="100">
        <v>7089.5999999999995</v>
      </c>
      <c r="F93" s="100">
        <v>6</v>
      </c>
      <c r="G93" s="100">
        <v>10634.4</v>
      </c>
      <c r="H93" s="100">
        <v>3</v>
      </c>
      <c r="I93" s="100">
        <v>5317.2</v>
      </c>
      <c r="J93" s="100">
        <v>3</v>
      </c>
      <c r="K93" s="100">
        <v>5317.2</v>
      </c>
      <c r="L93" s="100">
        <v>24</v>
      </c>
      <c r="M93" s="100">
        <v>42537.599999999999</v>
      </c>
      <c r="N93" s="100">
        <v>20</v>
      </c>
      <c r="O93" s="100">
        <v>35448</v>
      </c>
      <c r="P93" s="100">
        <v>33</v>
      </c>
      <c r="Q93" s="100">
        <v>58489.2</v>
      </c>
      <c r="R93" s="100">
        <v>19</v>
      </c>
      <c r="S93" s="100">
        <v>33675.599999999999</v>
      </c>
      <c r="T93" s="100">
        <v>3</v>
      </c>
      <c r="U93" s="100">
        <v>5317.2</v>
      </c>
      <c r="V93" s="100">
        <v>4</v>
      </c>
      <c r="W93" s="100">
        <v>7089.5999999999995</v>
      </c>
      <c r="X93" s="100">
        <v>3</v>
      </c>
      <c r="Y93" s="100">
        <v>5317.2</v>
      </c>
      <c r="Z93" s="100">
        <v>4</v>
      </c>
      <c r="AA93" s="100">
        <v>7089.5999999999995</v>
      </c>
      <c r="AB93" s="100">
        <v>4</v>
      </c>
      <c r="AC93" s="100">
        <v>7089.5999999999995</v>
      </c>
      <c r="AD93" s="100">
        <v>5</v>
      </c>
      <c r="AE93" s="100">
        <v>8862</v>
      </c>
      <c r="AF93" s="100">
        <v>4</v>
      </c>
      <c r="AG93" s="100">
        <v>7089.5999999999995</v>
      </c>
      <c r="AH93" s="100">
        <v>3</v>
      </c>
      <c r="AI93" s="100">
        <v>5317.2</v>
      </c>
      <c r="AJ93" s="100">
        <v>4</v>
      </c>
      <c r="AK93" s="100">
        <v>7089.5999999999995</v>
      </c>
      <c r="AL93" s="100">
        <v>4</v>
      </c>
      <c r="AM93" s="100">
        <v>7089.5999999999995</v>
      </c>
      <c r="AN93" s="100">
        <v>4</v>
      </c>
      <c r="AO93" s="100">
        <v>7089.5999999999995</v>
      </c>
      <c r="AP93" s="100">
        <v>7</v>
      </c>
      <c r="AQ93" s="100">
        <v>12406.8</v>
      </c>
      <c r="AR93" s="100">
        <v>5</v>
      </c>
      <c r="AS93" s="100">
        <v>8862</v>
      </c>
      <c r="AT93" s="100">
        <v>7</v>
      </c>
      <c r="AU93" s="100">
        <v>12406.8</v>
      </c>
      <c r="AV93" s="100">
        <v>7</v>
      </c>
      <c r="AW93" s="100">
        <v>12406.8</v>
      </c>
      <c r="AX93" s="100">
        <v>6</v>
      </c>
      <c r="AY93" s="100">
        <v>10634.4</v>
      </c>
      <c r="AZ93" s="100">
        <v>15</v>
      </c>
      <c r="BA93" s="100">
        <v>26585.999999999996</v>
      </c>
      <c r="BB93" s="100">
        <v>15</v>
      </c>
      <c r="BC93" s="100">
        <v>26585.999999999996</v>
      </c>
      <c r="BD93" s="100">
        <v>16</v>
      </c>
      <c r="BE93" s="100">
        <v>28358.399999999998</v>
      </c>
      <c r="BF93" s="100">
        <v>15</v>
      </c>
      <c r="BG93" s="100">
        <v>26585.999999999996</v>
      </c>
      <c r="BH93" s="100">
        <v>11</v>
      </c>
      <c r="BI93" s="100">
        <v>19496.399999999998</v>
      </c>
      <c r="BJ93" s="100">
        <v>12</v>
      </c>
      <c r="BK93" s="100">
        <v>21268.799999999999</v>
      </c>
      <c r="BL93" s="100">
        <v>9</v>
      </c>
      <c r="BM93" s="100">
        <v>15951.599999999999</v>
      </c>
      <c r="BN93" s="100">
        <v>16</v>
      </c>
      <c r="BO93" s="100">
        <v>28358.399999999998</v>
      </c>
      <c r="BP93" s="100">
        <v>17</v>
      </c>
      <c r="BQ93" s="100">
        <v>30130.799999999999</v>
      </c>
      <c r="BR93" s="100">
        <v>22</v>
      </c>
      <c r="BS93" s="100">
        <v>38992.799999999996</v>
      </c>
      <c r="BT93" s="100">
        <v>19</v>
      </c>
      <c r="BU93" s="100">
        <v>33675.599999999999</v>
      </c>
      <c r="BV93" s="100">
        <v>12</v>
      </c>
      <c r="BW93" s="100">
        <v>21268.799999999999</v>
      </c>
      <c r="BX93" s="100">
        <v>26</v>
      </c>
      <c r="BY93" s="100">
        <v>46082.399999999994</v>
      </c>
      <c r="BZ93" s="100">
        <v>16</v>
      </c>
      <c r="CA93" s="100">
        <v>28358.399999999998</v>
      </c>
      <c r="CB93" s="100">
        <v>28</v>
      </c>
      <c r="CC93" s="100">
        <v>49627.199999999997</v>
      </c>
      <c r="CD93" s="100">
        <v>32</v>
      </c>
      <c r="CE93" s="100">
        <v>56716.799999999996</v>
      </c>
      <c r="CF93" s="100">
        <v>24</v>
      </c>
      <c r="CG93" s="100">
        <v>42537.599999999999</v>
      </c>
      <c r="CH93" s="100">
        <v>22</v>
      </c>
      <c r="CI93" s="100">
        <v>38992.799999999996</v>
      </c>
      <c r="CJ93" s="100">
        <v>21</v>
      </c>
      <c r="CK93" s="100">
        <v>37220.399999999994</v>
      </c>
      <c r="CL93" s="100">
        <v>26</v>
      </c>
      <c r="CM93" s="100">
        <v>46082.399999999994</v>
      </c>
      <c r="CN93" s="100">
        <v>29</v>
      </c>
      <c r="CO93" s="100">
        <v>51399.6</v>
      </c>
      <c r="CP93" s="100">
        <v>35</v>
      </c>
      <c r="CQ93" s="100">
        <v>62033.999999999993</v>
      </c>
      <c r="CR93" s="100">
        <v>38</v>
      </c>
      <c r="CS93" s="100">
        <v>67351.199999999997</v>
      </c>
      <c r="CT93" s="100">
        <v>33</v>
      </c>
      <c r="CU93" s="100">
        <v>58489.2</v>
      </c>
    </row>
    <row r="94" spans="2:99">
      <c r="C94" s="99" t="s">
        <v>260</v>
      </c>
      <c r="D94" s="100">
        <v>3</v>
      </c>
      <c r="E94" s="100">
        <v>7185.5999999999995</v>
      </c>
      <c r="F94" s="100">
        <v>5</v>
      </c>
      <c r="G94" s="100">
        <v>11976</v>
      </c>
      <c r="H94" s="100">
        <v>3</v>
      </c>
      <c r="I94" s="100">
        <v>7185.5999999999995</v>
      </c>
      <c r="J94" s="100">
        <v>3</v>
      </c>
      <c r="K94" s="100">
        <v>7185.5999999999995</v>
      </c>
      <c r="L94" s="100">
        <v>20</v>
      </c>
      <c r="M94" s="100">
        <v>47904</v>
      </c>
      <c r="N94" s="100">
        <v>19</v>
      </c>
      <c r="O94" s="100">
        <v>45508.799999999996</v>
      </c>
      <c r="P94" s="100">
        <v>34</v>
      </c>
      <c r="Q94" s="100">
        <v>81436.799999999988</v>
      </c>
      <c r="R94" s="100">
        <v>19</v>
      </c>
      <c r="S94" s="100">
        <v>45508.799999999996</v>
      </c>
      <c r="T94" s="100">
        <v>3</v>
      </c>
      <c r="U94" s="100">
        <v>7185.5999999999995</v>
      </c>
      <c r="V94" s="100">
        <v>3</v>
      </c>
      <c r="W94" s="100">
        <v>7185.5999999999995</v>
      </c>
      <c r="X94" s="100">
        <v>3</v>
      </c>
      <c r="Y94" s="100">
        <v>7185.5999999999995</v>
      </c>
      <c r="Z94" s="100">
        <v>4</v>
      </c>
      <c r="AA94" s="100">
        <v>9580.7999999999993</v>
      </c>
      <c r="AB94" s="100">
        <v>4</v>
      </c>
      <c r="AC94" s="100">
        <v>9580.7999999999993</v>
      </c>
      <c r="AD94" s="100">
        <v>5</v>
      </c>
      <c r="AE94" s="100">
        <v>11976</v>
      </c>
      <c r="AF94" s="100">
        <v>4</v>
      </c>
      <c r="AG94" s="100">
        <v>9580.7999999999993</v>
      </c>
      <c r="AH94" s="100">
        <v>4</v>
      </c>
      <c r="AI94" s="100">
        <v>9580.7999999999993</v>
      </c>
      <c r="AJ94" s="100">
        <v>3</v>
      </c>
      <c r="AK94" s="100">
        <v>7185.5999999999995</v>
      </c>
      <c r="AL94" s="100">
        <v>4</v>
      </c>
      <c r="AM94" s="100">
        <v>9580.7999999999993</v>
      </c>
      <c r="AN94" s="100">
        <v>4</v>
      </c>
      <c r="AO94" s="100">
        <v>9580.7999999999993</v>
      </c>
      <c r="AP94" s="100">
        <v>7</v>
      </c>
      <c r="AQ94" s="100">
        <v>16766.399999999998</v>
      </c>
      <c r="AR94" s="100">
        <v>5</v>
      </c>
      <c r="AS94" s="100">
        <v>11976</v>
      </c>
      <c r="AT94" s="100">
        <v>6</v>
      </c>
      <c r="AU94" s="100">
        <v>14371.199999999999</v>
      </c>
      <c r="AV94" s="100">
        <v>7</v>
      </c>
      <c r="AW94" s="100">
        <v>16766.399999999998</v>
      </c>
      <c r="AX94" s="100">
        <v>6</v>
      </c>
      <c r="AY94" s="100">
        <v>14371.199999999999</v>
      </c>
      <c r="AZ94" s="100">
        <v>15</v>
      </c>
      <c r="BA94" s="100">
        <v>35928</v>
      </c>
      <c r="BB94" s="100">
        <v>16</v>
      </c>
      <c r="BC94" s="100">
        <v>38323.199999999997</v>
      </c>
      <c r="BD94" s="100">
        <v>14</v>
      </c>
      <c r="BE94" s="100">
        <v>33532.799999999996</v>
      </c>
      <c r="BF94" s="100">
        <v>16</v>
      </c>
      <c r="BG94" s="100">
        <v>38323.199999999997</v>
      </c>
      <c r="BH94" s="100">
        <v>11</v>
      </c>
      <c r="BI94" s="100">
        <v>26347.199999999997</v>
      </c>
      <c r="BJ94" s="100">
        <v>12</v>
      </c>
      <c r="BK94" s="100">
        <v>28742.399999999998</v>
      </c>
      <c r="BL94" s="100">
        <v>7</v>
      </c>
      <c r="BM94" s="100">
        <v>16766.399999999998</v>
      </c>
      <c r="BN94" s="100">
        <v>15</v>
      </c>
      <c r="BO94" s="100">
        <v>35928</v>
      </c>
      <c r="BP94" s="100">
        <v>15</v>
      </c>
      <c r="BQ94" s="100">
        <v>35928</v>
      </c>
      <c r="BR94" s="100">
        <v>19</v>
      </c>
      <c r="BS94" s="100">
        <v>45508.799999999996</v>
      </c>
      <c r="BT94" s="100">
        <v>17</v>
      </c>
      <c r="BU94" s="100">
        <v>40718.399999999994</v>
      </c>
      <c r="BV94" s="100">
        <v>11</v>
      </c>
      <c r="BW94" s="100">
        <v>26347.199999999997</v>
      </c>
      <c r="BX94" s="100">
        <v>22</v>
      </c>
      <c r="BY94" s="100">
        <v>52694.399999999994</v>
      </c>
      <c r="BZ94" s="100">
        <v>13</v>
      </c>
      <c r="CA94" s="100">
        <v>31137.599999999999</v>
      </c>
      <c r="CB94" s="100">
        <v>24</v>
      </c>
      <c r="CC94" s="100">
        <v>57484.799999999996</v>
      </c>
      <c r="CD94" s="100">
        <v>26</v>
      </c>
      <c r="CE94" s="100">
        <v>62275.199999999997</v>
      </c>
      <c r="CF94" s="100">
        <v>20</v>
      </c>
      <c r="CG94" s="100">
        <v>47904</v>
      </c>
      <c r="CH94" s="100">
        <v>19</v>
      </c>
      <c r="CI94" s="100">
        <v>45508.799999999996</v>
      </c>
      <c r="CJ94" s="100">
        <v>21</v>
      </c>
      <c r="CK94" s="100">
        <v>50299.199999999997</v>
      </c>
      <c r="CL94" s="100">
        <v>23</v>
      </c>
      <c r="CM94" s="100">
        <v>55089.599999999999</v>
      </c>
      <c r="CN94" s="100">
        <v>30</v>
      </c>
      <c r="CO94" s="100">
        <v>71856</v>
      </c>
      <c r="CP94" s="100">
        <v>35</v>
      </c>
      <c r="CQ94" s="100">
        <v>83832</v>
      </c>
      <c r="CR94" s="100">
        <v>40</v>
      </c>
      <c r="CS94" s="100">
        <v>95808</v>
      </c>
      <c r="CT94" s="100">
        <v>27</v>
      </c>
      <c r="CU94" s="100">
        <v>64670.399999999994</v>
      </c>
    </row>
    <row r="95" spans="2:99">
      <c r="B95" s="99" t="s">
        <v>132</v>
      </c>
      <c r="C95" s="99" t="s">
        <v>261</v>
      </c>
      <c r="D95" s="100">
        <v>5</v>
      </c>
      <c r="E95" s="100">
        <v>8664</v>
      </c>
      <c r="F95" s="100">
        <v>5</v>
      </c>
      <c r="G95" s="100">
        <v>8664</v>
      </c>
      <c r="H95" s="100">
        <v>4</v>
      </c>
      <c r="I95" s="100">
        <v>6931.2</v>
      </c>
      <c r="J95" s="100">
        <v>4</v>
      </c>
      <c r="K95" s="100">
        <v>6931.2</v>
      </c>
      <c r="L95" s="100">
        <v>3</v>
      </c>
      <c r="M95" s="100">
        <v>5198.3999999999996</v>
      </c>
      <c r="N95" s="100">
        <v>5</v>
      </c>
      <c r="O95" s="100">
        <v>8664</v>
      </c>
      <c r="P95" s="100">
        <v>4</v>
      </c>
      <c r="Q95" s="100">
        <v>6931.2</v>
      </c>
      <c r="R95" s="100">
        <v>5</v>
      </c>
      <c r="S95" s="100">
        <v>8664</v>
      </c>
      <c r="T95" s="100">
        <v>4</v>
      </c>
      <c r="U95" s="100">
        <v>6931.2</v>
      </c>
      <c r="V95" s="100">
        <v>5</v>
      </c>
      <c r="W95" s="100">
        <v>8664</v>
      </c>
      <c r="X95" s="100">
        <v>6</v>
      </c>
      <c r="Y95" s="100">
        <v>10396.799999999999</v>
      </c>
      <c r="Z95" s="100">
        <v>6</v>
      </c>
      <c r="AA95" s="100">
        <v>10396.799999999999</v>
      </c>
      <c r="AB95" s="100">
        <v>24</v>
      </c>
      <c r="AC95" s="100">
        <v>41587.199999999997</v>
      </c>
      <c r="AD95" s="100">
        <v>22</v>
      </c>
      <c r="AE95" s="100">
        <v>38121.599999999999</v>
      </c>
      <c r="AF95" s="100">
        <v>23</v>
      </c>
      <c r="AG95" s="100">
        <v>39854.400000000001</v>
      </c>
      <c r="AH95" s="100">
        <v>22</v>
      </c>
      <c r="AI95" s="100">
        <v>38121.599999999999</v>
      </c>
      <c r="AJ95" s="100">
        <v>14</v>
      </c>
      <c r="AK95" s="100">
        <v>24259.200000000001</v>
      </c>
      <c r="AL95" s="100">
        <v>9</v>
      </c>
      <c r="AM95" s="100">
        <v>15595.199999999999</v>
      </c>
      <c r="AN95" s="100">
        <v>10</v>
      </c>
      <c r="AO95" s="100">
        <v>17328</v>
      </c>
      <c r="AP95" s="100">
        <v>9</v>
      </c>
      <c r="AQ95" s="100">
        <v>15595.199999999999</v>
      </c>
      <c r="AR95" s="100">
        <v>28</v>
      </c>
      <c r="AS95" s="100">
        <v>48518.400000000001</v>
      </c>
      <c r="AT95" s="100">
        <v>37</v>
      </c>
      <c r="AU95" s="100">
        <v>64113.599999999999</v>
      </c>
      <c r="AV95" s="100">
        <v>30</v>
      </c>
      <c r="AW95" s="100">
        <v>51984</v>
      </c>
      <c r="AX95" s="100">
        <v>53</v>
      </c>
      <c r="AY95" s="100">
        <v>91838.399999999994</v>
      </c>
      <c r="AZ95" s="100">
        <v>23</v>
      </c>
      <c r="BA95" s="100">
        <v>39854.400000000001</v>
      </c>
      <c r="BB95" s="100">
        <v>32</v>
      </c>
      <c r="BC95" s="100">
        <v>55449.599999999999</v>
      </c>
      <c r="BD95" s="100">
        <v>44</v>
      </c>
      <c r="BE95" s="100">
        <v>76243.199999999997</v>
      </c>
      <c r="BF95" s="100">
        <v>44</v>
      </c>
      <c r="BG95" s="100">
        <v>76243.199999999997</v>
      </c>
      <c r="BH95" s="100">
        <v>8</v>
      </c>
      <c r="BI95" s="100">
        <v>13862.4</v>
      </c>
      <c r="BJ95" s="100">
        <v>7</v>
      </c>
      <c r="BK95" s="100">
        <v>12129.6</v>
      </c>
      <c r="BL95" s="100">
        <v>9</v>
      </c>
      <c r="BM95" s="100">
        <v>15595.199999999999</v>
      </c>
      <c r="BN95" s="100">
        <v>5</v>
      </c>
      <c r="BO95" s="100">
        <v>8664</v>
      </c>
      <c r="BP95" s="100">
        <v>19</v>
      </c>
      <c r="BQ95" s="100">
        <v>32923.199999999997</v>
      </c>
      <c r="BR95" s="100">
        <v>18</v>
      </c>
      <c r="BS95" s="100">
        <v>31190.399999999998</v>
      </c>
      <c r="BT95" s="100">
        <v>20</v>
      </c>
      <c r="BU95" s="100">
        <v>34656</v>
      </c>
      <c r="BV95" s="100">
        <v>20</v>
      </c>
      <c r="BW95" s="100">
        <v>34656</v>
      </c>
      <c r="BX95" s="100">
        <v>13</v>
      </c>
      <c r="BY95" s="100">
        <v>22526.399999999998</v>
      </c>
      <c r="BZ95" s="100">
        <v>19</v>
      </c>
      <c r="CA95" s="100">
        <v>32923.199999999997</v>
      </c>
      <c r="CB95" s="100">
        <v>16</v>
      </c>
      <c r="CC95" s="100">
        <v>27724.799999999999</v>
      </c>
      <c r="CD95" s="100">
        <v>11</v>
      </c>
      <c r="CE95" s="100">
        <v>19060.8</v>
      </c>
      <c r="CF95" s="100">
        <v>5</v>
      </c>
      <c r="CG95" s="100">
        <v>8664</v>
      </c>
      <c r="CH95" s="100">
        <v>7</v>
      </c>
      <c r="CI95" s="100">
        <v>12129.6</v>
      </c>
      <c r="CJ95" s="100">
        <v>7</v>
      </c>
      <c r="CK95" s="100">
        <v>12129.6</v>
      </c>
      <c r="CL95" s="100">
        <v>8</v>
      </c>
      <c r="CM95" s="100">
        <v>13862.4</v>
      </c>
      <c r="CN95" s="100">
        <v>5</v>
      </c>
      <c r="CO95" s="100">
        <v>8664</v>
      </c>
      <c r="CP95" s="100">
        <v>7</v>
      </c>
      <c r="CQ95" s="100">
        <v>12129.6</v>
      </c>
      <c r="CR95" s="100">
        <v>7</v>
      </c>
      <c r="CS95" s="100">
        <v>12129.6</v>
      </c>
      <c r="CT95" s="100">
        <v>7</v>
      </c>
      <c r="CU95" s="100">
        <v>12129.6</v>
      </c>
    </row>
    <row r="96" spans="2:99">
      <c r="C96" s="99" t="s">
        <v>262</v>
      </c>
      <c r="D96" s="100">
        <v>5</v>
      </c>
      <c r="E96" s="100">
        <v>4116</v>
      </c>
      <c r="F96" s="100">
        <v>5</v>
      </c>
      <c r="G96" s="100">
        <v>4116</v>
      </c>
      <c r="H96" s="100">
        <v>5</v>
      </c>
      <c r="I96" s="100">
        <v>4116</v>
      </c>
      <c r="J96" s="100">
        <v>5</v>
      </c>
      <c r="K96" s="100">
        <v>4116</v>
      </c>
      <c r="L96" s="100">
        <v>3</v>
      </c>
      <c r="M96" s="100">
        <v>2469.6</v>
      </c>
      <c r="N96" s="100">
        <v>6</v>
      </c>
      <c r="O96" s="100">
        <v>4939.2</v>
      </c>
      <c r="P96" s="100">
        <v>4</v>
      </c>
      <c r="Q96" s="100">
        <v>3292.7999999999997</v>
      </c>
      <c r="R96" s="100">
        <v>6</v>
      </c>
      <c r="S96" s="100">
        <v>4939.2</v>
      </c>
      <c r="T96" s="100">
        <v>5</v>
      </c>
      <c r="U96" s="100">
        <v>4116</v>
      </c>
      <c r="V96" s="100">
        <v>5</v>
      </c>
      <c r="W96" s="100">
        <v>4116</v>
      </c>
      <c r="X96" s="100">
        <v>6</v>
      </c>
      <c r="Y96" s="100">
        <v>4939.2</v>
      </c>
      <c r="Z96" s="100">
        <v>7</v>
      </c>
      <c r="AA96" s="100">
        <v>5762.4</v>
      </c>
      <c r="AB96" s="100">
        <v>29</v>
      </c>
      <c r="AC96" s="100">
        <v>23872.799999999999</v>
      </c>
      <c r="AD96" s="100">
        <v>29</v>
      </c>
      <c r="AE96" s="100">
        <v>23872.799999999999</v>
      </c>
      <c r="AF96" s="100">
        <v>30</v>
      </c>
      <c r="AG96" s="100">
        <v>24695.999999999996</v>
      </c>
      <c r="AH96" s="100">
        <v>29</v>
      </c>
      <c r="AI96" s="100">
        <v>23872.799999999999</v>
      </c>
      <c r="AJ96" s="100">
        <v>14</v>
      </c>
      <c r="AK96" s="100">
        <v>11524.8</v>
      </c>
      <c r="AL96" s="100">
        <v>11</v>
      </c>
      <c r="AM96" s="100">
        <v>9055.1999999999989</v>
      </c>
      <c r="AN96" s="100">
        <v>11</v>
      </c>
      <c r="AO96" s="100">
        <v>9055.1999999999989</v>
      </c>
      <c r="AP96" s="100">
        <v>10</v>
      </c>
      <c r="AQ96" s="100">
        <v>8232</v>
      </c>
      <c r="AR96" s="100">
        <v>39</v>
      </c>
      <c r="AS96" s="100">
        <v>32104.799999999996</v>
      </c>
      <c r="AT96" s="100">
        <v>38</v>
      </c>
      <c r="AU96" s="100">
        <v>31281.599999999999</v>
      </c>
      <c r="AV96" s="100">
        <v>38</v>
      </c>
      <c r="AW96" s="100">
        <v>31281.599999999999</v>
      </c>
      <c r="AX96" s="100">
        <v>52</v>
      </c>
      <c r="AY96" s="100">
        <v>42806.399999999994</v>
      </c>
      <c r="AZ96" s="100">
        <v>28</v>
      </c>
      <c r="BA96" s="100">
        <v>23049.599999999999</v>
      </c>
      <c r="BB96" s="100">
        <v>34</v>
      </c>
      <c r="BC96" s="100">
        <v>27988.799999999999</v>
      </c>
      <c r="BD96" s="100">
        <v>50</v>
      </c>
      <c r="BE96" s="100">
        <v>41160</v>
      </c>
      <c r="BF96" s="100">
        <v>46</v>
      </c>
      <c r="BG96" s="100">
        <v>37867.199999999997</v>
      </c>
      <c r="BH96" s="100">
        <v>9</v>
      </c>
      <c r="BI96" s="100">
        <v>7408.7999999999993</v>
      </c>
      <c r="BJ96" s="100">
        <v>8</v>
      </c>
      <c r="BK96" s="100">
        <v>6585.5999999999995</v>
      </c>
      <c r="BL96" s="100">
        <v>9</v>
      </c>
      <c r="BM96" s="100">
        <v>7408.7999999999993</v>
      </c>
      <c r="BN96" s="100">
        <v>5</v>
      </c>
      <c r="BO96" s="100">
        <v>4116</v>
      </c>
      <c r="BP96" s="100">
        <v>23</v>
      </c>
      <c r="BQ96" s="100">
        <v>18933.599999999999</v>
      </c>
      <c r="BR96" s="100">
        <v>22</v>
      </c>
      <c r="BS96" s="100">
        <v>18110.399999999998</v>
      </c>
      <c r="BT96" s="100">
        <v>22</v>
      </c>
      <c r="BU96" s="100">
        <v>18110.399999999998</v>
      </c>
      <c r="BV96" s="100">
        <v>24</v>
      </c>
      <c r="BW96" s="100">
        <v>19756.8</v>
      </c>
      <c r="BX96" s="100">
        <v>14</v>
      </c>
      <c r="BY96" s="100">
        <v>11524.8</v>
      </c>
      <c r="BZ96" s="100">
        <v>21</v>
      </c>
      <c r="CA96" s="100">
        <v>17287.199999999997</v>
      </c>
      <c r="CB96" s="100">
        <v>17</v>
      </c>
      <c r="CC96" s="100">
        <v>13994.4</v>
      </c>
      <c r="CD96" s="100">
        <v>12</v>
      </c>
      <c r="CE96" s="100">
        <v>9878.4</v>
      </c>
      <c r="CF96" s="100">
        <v>5</v>
      </c>
      <c r="CG96" s="100">
        <v>4116</v>
      </c>
      <c r="CH96" s="100">
        <v>7</v>
      </c>
      <c r="CI96" s="100">
        <v>5762.4</v>
      </c>
      <c r="CJ96" s="100">
        <v>7</v>
      </c>
      <c r="CK96" s="100">
        <v>5762.4</v>
      </c>
      <c r="CL96" s="100">
        <v>7</v>
      </c>
      <c r="CM96" s="100">
        <v>5762.4</v>
      </c>
      <c r="CN96" s="100">
        <v>5</v>
      </c>
      <c r="CO96" s="100">
        <v>4116</v>
      </c>
      <c r="CP96" s="100">
        <v>8</v>
      </c>
      <c r="CQ96" s="100">
        <v>6585.5999999999995</v>
      </c>
      <c r="CR96" s="100">
        <v>8</v>
      </c>
      <c r="CS96" s="100">
        <v>6585.5999999999995</v>
      </c>
      <c r="CT96" s="100">
        <v>7</v>
      </c>
      <c r="CU96" s="100">
        <v>5762.4</v>
      </c>
    </row>
    <row r="97" spans="2:99">
      <c r="C97" s="99" t="s">
        <v>263</v>
      </c>
      <c r="D97" s="100">
        <v>4</v>
      </c>
      <c r="E97" s="100">
        <v>7315.2</v>
      </c>
      <c r="F97" s="100">
        <v>4</v>
      </c>
      <c r="G97" s="100">
        <v>7315.2</v>
      </c>
      <c r="H97" s="100">
        <v>4</v>
      </c>
      <c r="I97" s="100">
        <v>7315.2</v>
      </c>
      <c r="J97" s="100">
        <v>4</v>
      </c>
      <c r="K97" s="100">
        <v>7315.2</v>
      </c>
      <c r="L97" s="100">
        <v>3</v>
      </c>
      <c r="M97" s="100">
        <v>5486.4</v>
      </c>
      <c r="N97" s="100">
        <v>5</v>
      </c>
      <c r="O97" s="100">
        <v>9144</v>
      </c>
      <c r="P97" s="100">
        <v>4</v>
      </c>
      <c r="Q97" s="100">
        <v>7315.2</v>
      </c>
      <c r="R97" s="100">
        <v>6</v>
      </c>
      <c r="S97" s="100">
        <v>10972.8</v>
      </c>
      <c r="T97" s="100">
        <v>5</v>
      </c>
      <c r="U97" s="100">
        <v>9144</v>
      </c>
      <c r="V97" s="100">
        <v>5</v>
      </c>
      <c r="W97" s="100">
        <v>9144</v>
      </c>
      <c r="X97" s="100">
        <v>5</v>
      </c>
      <c r="Y97" s="100">
        <v>9144</v>
      </c>
      <c r="Z97" s="100">
        <v>6</v>
      </c>
      <c r="AA97" s="100">
        <v>10972.8</v>
      </c>
      <c r="AB97" s="100">
        <v>24</v>
      </c>
      <c r="AC97" s="100">
        <v>43891.199999999997</v>
      </c>
      <c r="AD97" s="100">
        <v>22</v>
      </c>
      <c r="AE97" s="100">
        <v>40233.599999999999</v>
      </c>
      <c r="AF97" s="100">
        <v>23</v>
      </c>
      <c r="AG97" s="100">
        <v>42062.400000000001</v>
      </c>
      <c r="AH97" s="100">
        <v>21</v>
      </c>
      <c r="AI97" s="100">
        <v>38404.799999999996</v>
      </c>
      <c r="AJ97" s="100">
        <v>12</v>
      </c>
      <c r="AK97" s="100">
        <v>21945.599999999999</v>
      </c>
      <c r="AL97" s="100">
        <v>9</v>
      </c>
      <c r="AM97" s="100">
        <v>16459.2</v>
      </c>
      <c r="AN97" s="100">
        <v>11</v>
      </c>
      <c r="AO97" s="100">
        <v>20116.8</v>
      </c>
      <c r="AP97" s="100">
        <v>10</v>
      </c>
      <c r="AQ97" s="100">
        <v>18288</v>
      </c>
      <c r="AR97" s="100">
        <v>30</v>
      </c>
      <c r="AS97" s="100">
        <v>54864</v>
      </c>
      <c r="AT97" s="100">
        <v>33</v>
      </c>
      <c r="AU97" s="100">
        <v>60350.400000000001</v>
      </c>
      <c r="AV97" s="100">
        <v>34</v>
      </c>
      <c r="AW97" s="100">
        <v>62179.199999999997</v>
      </c>
      <c r="AX97" s="100">
        <v>50</v>
      </c>
      <c r="AY97" s="100">
        <v>91440</v>
      </c>
      <c r="AZ97" s="100">
        <v>26</v>
      </c>
      <c r="BA97" s="100">
        <v>47548.799999999996</v>
      </c>
      <c r="BB97" s="100">
        <v>30</v>
      </c>
      <c r="BC97" s="100">
        <v>54864</v>
      </c>
      <c r="BD97" s="100">
        <v>39</v>
      </c>
      <c r="BE97" s="100">
        <v>71323.199999999997</v>
      </c>
      <c r="BF97" s="100">
        <v>41</v>
      </c>
      <c r="BG97" s="100">
        <v>74980.800000000003</v>
      </c>
      <c r="BH97" s="100">
        <v>7</v>
      </c>
      <c r="BI97" s="100">
        <v>12801.6</v>
      </c>
      <c r="BJ97" s="100">
        <v>7</v>
      </c>
      <c r="BK97" s="100">
        <v>12801.6</v>
      </c>
      <c r="BL97" s="100">
        <v>7</v>
      </c>
      <c r="BM97" s="100">
        <v>12801.6</v>
      </c>
      <c r="BN97" s="100">
        <v>5</v>
      </c>
      <c r="BO97" s="100">
        <v>9144</v>
      </c>
      <c r="BP97" s="100">
        <v>18</v>
      </c>
      <c r="BQ97" s="100">
        <v>32918.400000000001</v>
      </c>
      <c r="BR97" s="100">
        <v>18</v>
      </c>
      <c r="BS97" s="100">
        <v>32918.400000000001</v>
      </c>
      <c r="BT97" s="100">
        <v>20</v>
      </c>
      <c r="BU97" s="100">
        <v>36576</v>
      </c>
      <c r="BV97" s="100">
        <v>19</v>
      </c>
      <c r="BW97" s="100">
        <v>34747.199999999997</v>
      </c>
      <c r="BX97" s="100">
        <v>12</v>
      </c>
      <c r="BY97" s="100">
        <v>21945.599999999999</v>
      </c>
      <c r="BZ97" s="100">
        <v>18</v>
      </c>
      <c r="CA97" s="100">
        <v>32918.400000000001</v>
      </c>
      <c r="CB97" s="100">
        <v>15</v>
      </c>
      <c r="CC97" s="100">
        <v>27432</v>
      </c>
      <c r="CD97" s="100">
        <v>9</v>
      </c>
      <c r="CE97" s="100">
        <v>16459.2</v>
      </c>
      <c r="CF97" s="100">
        <v>5</v>
      </c>
      <c r="CG97" s="100">
        <v>9144</v>
      </c>
      <c r="CH97" s="100">
        <v>6</v>
      </c>
      <c r="CI97" s="100">
        <v>10972.8</v>
      </c>
      <c r="CJ97" s="100">
        <v>7</v>
      </c>
      <c r="CK97" s="100">
        <v>12801.6</v>
      </c>
      <c r="CL97" s="100">
        <v>8</v>
      </c>
      <c r="CM97" s="100">
        <v>14630.4</v>
      </c>
      <c r="CN97" s="100">
        <v>5</v>
      </c>
      <c r="CO97" s="100">
        <v>9144</v>
      </c>
      <c r="CP97" s="100">
        <v>7</v>
      </c>
      <c r="CQ97" s="100">
        <v>12801.6</v>
      </c>
      <c r="CR97" s="100">
        <v>8</v>
      </c>
      <c r="CS97" s="100">
        <v>14630.4</v>
      </c>
      <c r="CT97" s="100">
        <v>6</v>
      </c>
      <c r="CU97" s="100">
        <v>10972.8</v>
      </c>
    </row>
    <row r="98" spans="2:99">
      <c r="C98" s="99" t="s">
        <v>264</v>
      </c>
      <c r="D98" s="100">
        <v>5</v>
      </c>
      <c r="E98" s="100">
        <v>6318</v>
      </c>
      <c r="F98" s="100">
        <v>5</v>
      </c>
      <c r="G98" s="100">
        <v>6318</v>
      </c>
      <c r="H98" s="100">
        <v>5</v>
      </c>
      <c r="I98" s="100">
        <v>6318</v>
      </c>
      <c r="J98" s="100">
        <v>5</v>
      </c>
      <c r="K98" s="100">
        <v>6318</v>
      </c>
      <c r="L98" s="100">
        <v>3</v>
      </c>
      <c r="M98" s="100">
        <v>3790.7999999999997</v>
      </c>
      <c r="N98" s="100">
        <v>6</v>
      </c>
      <c r="O98" s="100">
        <v>7581.5999999999995</v>
      </c>
      <c r="P98" s="100">
        <v>4</v>
      </c>
      <c r="Q98" s="100">
        <v>5054.3999999999996</v>
      </c>
      <c r="R98" s="100">
        <v>6</v>
      </c>
      <c r="S98" s="100">
        <v>7581.5999999999995</v>
      </c>
      <c r="T98" s="100">
        <v>5</v>
      </c>
      <c r="U98" s="100">
        <v>6318</v>
      </c>
      <c r="V98" s="100">
        <v>5</v>
      </c>
      <c r="W98" s="100">
        <v>6318</v>
      </c>
      <c r="X98" s="100">
        <v>6</v>
      </c>
      <c r="Y98" s="100">
        <v>7581.5999999999995</v>
      </c>
      <c r="Z98" s="100">
        <v>6</v>
      </c>
      <c r="AA98" s="100">
        <v>7581.5999999999995</v>
      </c>
      <c r="AB98" s="100">
        <v>28</v>
      </c>
      <c r="AC98" s="100">
        <v>35380.799999999996</v>
      </c>
      <c r="AD98" s="100">
        <v>23</v>
      </c>
      <c r="AE98" s="100">
        <v>29062.799999999999</v>
      </c>
      <c r="AF98" s="100">
        <v>29</v>
      </c>
      <c r="AG98" s="100">
        <v>36644.399999999994</v>
      </c>
      <c r="AH98" s="100">
        <v>23</v>
      </c>
      <c r="AI98" s="100">
        <v>29062.799999999999</v>
      </c>
      <c r="AJ98" s="100">
        <v>13</v>
      </c>
      <c r="AK98" s="100">
        <v>16426.8</v>
      </c>
      <c r="AL98" s="100">
        <v>10</v>
      </c>
      <c r="AM98" s="100">
        <v>12636</v>
      </c>
      <c r="AN98" s="100">
        <v>11</v>
      </c>
      <c r="AO98" s="100">
        <v>13899.599999999999</v>
      </c>
      <c r="AP98" s="100">
        <v>9</v>
      </c>
      <c r="AQ98" s="100">
        <v>11372.4</v>
      </c>
      <c r="AR98" s="100">
        <v>34</v>
      </c>
      <c r="AS98" s="100">
        <v>42962.399999999994</v>
      </c>
      <c r="AT98" s="100">
        <v>39</v>
      </c>
      <c r="AU98" s="100">
        <v>49280.399999999994</v>
      </c>
      <c r="AV98" s="100">
        <v>38</v>
      </c>
      <c r="AW98" s="100">
        <v>48016.799999999996</v>
      </c>
      <c r="AX98" s="100">
        <v>48</v>
      </c>
      <c r="AY98" s="100">
        <v>60652.799999999996</v>
      </c>
      <c r="AZ98" s="100">
        <v>25</v>
      </c>
      <c r="BA98" s="100">
        <v>31589.999999999996</v>
      </c>
      <c r="BB98" s="100">
        <v>31</v>
      </c>
      <c r="BC98" s="100">
        <v>39171.599999999999</v>
      </c>
      <c r="BD98" s="100">
        <v>46</v>
      </c>
      <c r="BE98" s="100">
        <v>58125.599999999999</v>
      </c>
      <c r="BF98" s="100">
        <v>41</v>
      </c>
      <c r="BG98" s="100">
        <v>51807.6</v>
      </c>
      <c r="BH98" s="100">
        <v>8</v>
      </c>
      <c r="BI98" s="100">
        <v>10108.799999999999</v>
      </c>
      <c r="BJ98" s="100">
        <v>7</v>
      </c>
      <c r="BK98" s="100">
        <v>8845.1999999999989</v>
      </c>
      <c r="BL98" s="100">
        <v>9</v>
      </c>
      <c r="BM98" s="100">
        <v>11372.4</v>
      </c>
      <c r="BN98" s="100">
        <v>6</v>
      </c>
      <c r="BO98" s="100">
        <v>7581.5999999999995</v>
      </c>
      <c r="BP98" s="100">
        <v>21</v>
      </c>
      <c r="BQ98" s="100">
        <v>26535.599999999999</v>
      </c>
      <c r="BR98" s="100">
        <v>19</v>
      </c>
      <c r="BS98" s="100">
        <v>24008.399999999998</v>
      </c>
      <c r="BT98" s="100">
        <v>23</v>
      </c>
      <c r="BU98" s="100">
        <v>29062.799999999999</v>
      </c>
      <c r="BV98" s="100">
        <v>23</v>
      </c>
      <c r="BW98" s="100">
        <v>29062.799999999999</v>
      </c>
      <c r="BX98" s="100">
        <v>13</v>
      </c>
      <c r="BY98" s="100">
        <v>16426.8</v>
      </c>
      <c r="BZ98" s="100">
        <v>18</v>
      </c>
      <c r="CA98" s="100">
        <v>22744.799999999999</v>
      </c>
      <c r="CB98" s="100">
        <v>17</v>
      </c>
      <c r="CC98" s="100">
        <v>21481.199999999997</v>
      </c>
      <c r="CD98" s="100">
        <v>11</v>
      </c>
      <c r="CE98" s="100">
        <v>13899.599999999999</v>
      </c>
      <c r="CF98" s="100">
        <v>5</v>
      </c>
      <c r="CG98" s="100">
        <v>6318</v>
      </c>
      <c r="CH98" s="100">
        <v>8</v>
      </c>
      <c r="CI98" s="100">
        <v>10108.799999999999</v>
      </c>
      <c r="CJ98" s="100">
        <v>7</v>
      </c>
      <c r="CK98" s="100">
        <v>8845.1999999999989</v>
      </c>
      <c r="CL98" s="100">
        <v>7</v>
      </c>
      <c r="CM98" s="100">
        <v>8845.1999999999989</v>
      </c>
      <c r="CN98" s="100">
        <v>5</v>
      </c>
      <c r="CO98" s="100">
        <v>6318</v>
      </c>
      <c r="CP98" s="100">
        <v>7</v>
      </c>
      <c r="CQ98" s="100">
        <v>8845.1999999999989</v>
      </c>
      <c r="CR98" s="100">
        <v>8</v>
      </c>
      <c r="CS98" s="100">
        <v>10108.799999999999</v>
      </c>
      <c r="CT98" s="100">
        <v>7</v>
      </c>
      <c r="CU98" s="100">
        <v>8845.1999999999989</v>
      </c>
    </row>
    <row r="99" spans="2:99">
      <c r="C99" s="99" t="s">
        <v>265</v>
      </c>
      <c r="D99" s="100">
        <v>3</v>
      </c>
      <c r="E99" s="100">
        <v>16444.8</v>
      </c>
      <c r="F99" s="100">
        <v>4</v>
      </c>
      <c r="G99" s="100">
        <v>21926.399999999998</v>
      </c>
      <c r="H99" s="100">
        <v>4</v>
      </c>
      <c r="I99" s="100">
        <v>21926.399999999998</v>
      </c>
      <c r="J99" s="100">
        <v>3</v>
      </c>
      <c r="K99" s="100">
        <v>16444.8</v>
      </c>
      <c r="L99" s="100">
        <v>2</v>
      </c>
      <c r="M99" s="100">
        <v>10963.199999999999</v>
      </c>
      <c r="N99" s="100">
        <v>5</v>
      </c>
      <c r="O99" s="100">
        <v>27407.999999999996</v>
      </c>
      <c r="P99" s="100">
        <v>3</v>
      </c>
      <c r="Q99" s="100">
        <v>16444.8</v>
      </c>
      <c r="R99" s="100">
        <v>4</v>
      </c>
      <c r="S99" s="100">
        <v>21926.399999999998</v>
      </c>
      <c r="T99" s="100">
        <v>3</v>
      </c>
      <c r="U99" s="100">
        <v>16444.8</v>
      </c>
      <c r="V99" s="100">
        <v>4</v>
      </c>
      <c r="W99" s="100">
        <v>21926.399999999998</v>
      </c>
      <c r="X99" s="100">
        <v>4</v>
      </c>
      <c r="Y99" s="100">
        <v>21926.399999999998</v>
      </c>
      <c r="Z99" s="100">
        <v>5</v>
      </c>
      <c r="AA99" s="100">
        <v>27407.999999999996</v>
      </c>
      <c r="AB99" s="100">
        <v>14</v>
      </c>
      <c r="AC99" s="100">
        <v>76742.399999999994</v>
      </c>
      <c r="AD99" s="100">
        <v>15</v>
      </c>
      <c r="AE99" s="100">
        <v>82223.999999999985</v>
      </c>
      <c r="AF99" s="100">
        <v>16</v>
      </c>
      <c r="AG99" s="100">
        <v>87705.599999999991</v>
      </c>
      <c r="AH99" s="100">
        <v>13</v>
      </c>
      <c r="AI99" s="100">
        <v>71260.799999999988</v>
      </c>
      <c r="AJ99" s="100">
        <v>9</v>
      </c>
      <c r="AK99" s="100">
        <v>49334.399999999994</v>
      </c>
      <c r="AL99" s="100">
        <v>7</v>
      </c>
      <c r="AM99" s="100">
        <v>38371.199999999997</v>
      </c>
      <c r="AN99" s="100">
        <v>8</v>
      </c>
      <c r="AO99" s="100">
        <v>43852.799999999996</v>
      </c>
      <c r="AP99" s="100">
        <v>7</v>
      </c>
      <c r="AQ99" s="100">
        <v>38371.199999999997</v>
      </c>
      <c r="AR99" s="100">
        <v>20</v>
      </c>
      <c r="AS99" s="100">
        <v>109631.99999999999</v>
      </c>
      <c r="AT99" s="100">
        <v>20</v>
      </c>
      <c r="AU99" s="100">
        <v>109631.99999999999</v>
      </c>
      <c r="AV99" s="100">
        <v>17</v>
      </c>
      <c r="AW99" s="100">
        <v>93187.199999999997</v>
      </c>
      <c r="AX99" s="100">
        <v>27</v>
      </c>
      <c r="AY99" s="100">
        <v>148003.19999999998</v>
      </c>
      <c r="AZ99" s="100">
        <v>14</v>
      </c>
      <c r="BA99" s="100">
        <v>76742.399999999994</v>
      </c>
      <c r="BB99" s="100">
        <v>17</v>
      </c>
      <c r="BC99" s="100">
        <v>93187.199999999997</v>
      </c>
      <c r="BD99" s="100">
        <v>26</v>
      </c>
      <c r="BE99" s="100">
        <v>142521.59999999998</v>
      </c>
      <c r="BF99" s="100">
        <v>23</v>
      </c>
      <c r="BG99" s="100">
        <v>126076.79999999999</v>
      </c>
      <c r="BH99" s="100">
        <v>6</v>
      </c>
      <c r="BI99" s="100">
        <v>32889.599999999999</v>
      </c>
      <c r="BJ99" s="100">
        <v>5</v>
      </c>
      <c r="BK99" s="100">
        <v>27407.999999999996</v>
      </c>
      <c r="BL99" s="100">
        <v>6</v>
      </c>
      <c r="BM99" s="100">
        <v>32889.599999999999</v>
      </c>
      <c r="BN99" s="100">
        <v>4</v>
      </c>
      <c r="BO99" s="100">
        <v>21926.399999999998</v>
      </c>
      <c r="BP99" s="100">
        <v>12</v>
      </c>
      <c r="BQ99" s="100">
        <v>65779.199999999997</v>
      </c>
      <c r="BR99" s="100">
        <v>11</v>
      </c>
      <c r="BS99" s="100">
        <v>60297.599999999991</v>
      </c>
      <c r="BT99" s="100">
        <v>12</v>
      </c>
      <c r="BU99" s="100">
        <v>65779.199999999997</v>
      </c>
      <c r="BV99" s="100">
        <v>12</v>
      </c>
      <c r="BW99" s="100">
        <v>65779.199999999997</v>
      </c>
      <c r="BX99" s="100">
        <v>8</v>
      </c>
      <c r="BY99" s="100">
        <v>43852.799999999996</v>
      </c>
      <c r="BZ99" s="100">
        <v>11</v>
      </c>
      <c r="CA99" s="100">
        <v>60297.599999999991</v>
      </c>
      <c r="CB99" s="100">
        <v>11</v>
      </c>
      <c r="CC99" s="100">
        <v>60297.599999999991</v>
      </c>
      <c r="CD99" s="100">
        <v>7</v>
      </c>
      <c r="CE99" s="100">
        <v>38371.199999999997</v>
      </c>
      <c r="CF99" s="100">
        <v>4</v>
      </c>
      <c r="CG99" s="100">
        <v>21926.399999999998</v>
      </c>
      <c r="CH99" s="100">
        <v>5</v>
      </c>
      <c r="CI99" s="100">
        <v>27407.999999999996</v>
      </c>
      <c r="CJ99" s="100">
        <v>5</v>
      </c>
      <c r="CK99" s="100">
        <v>27407.999999999996</v>
      </c>
      <c r="CL99" s="100">
        <v>6</v>
      </c>
      <c r="CM99" s="100">
        <v>32889.599999999999</v>
      </c>
      <c r="CN99" s="100">
        <v>3</v>
      </c>
      <c r="CO99" s="100">
        <v>16444.8</v>
      </c>
      <c r="CP99" s="100">
        <v>5</v>
      </c>
      <c r="CQ99" s="100">
        <v>27407.999999999996</v>
      </c>
      <c r="CR99" s="100">
        <v>6</v>
      </c>
      <c r="CS99" s="100">
        <v>32889.599999999999</v>
      </c>
      <c r="CT99" s="100">
        <v>5</v>
      </c>
      <c r="CU99" s="100">
        <v>27407.999999999996</v>
      </c>
    </row>
    <row r="100" spans="2:99">
      <c r="C100" s="99" t="s">
        <v>266</v>
      </c>
      <c r="D100" s="100">
        <v>5</v>
      </c>
      <c r="E100" s="100">
        <v>8111.9999999999991</v>
      </c>
      <c r="F100" s="100">
        <v>5</v>
      </c>
      <c r="G100" s="100">
        <v>8111.9999999999991</v>
      </c>
      <c r="H100" s="100">
        <v>4</v>
      </c>
      <c r="I100" s="100">
        <v>6489.5999999999995</v>
      </c>
      <c r="J100" s="100">
        <v>5</v>
      </c>
      <c r="K100" s="100">
        <v>8111.9999999999991</v>
      </c>
      <c r="L100" s="100">
        <v>3</v>
      </c>
      <c r="M100" s="100">
        <v>4867.2</v>
      </c>
      <c r="N100" s="100">
        <v>6</v>
      </c>
      <c r="O100" s="100">
        <v>9734.4</v>
      </c>
      <c r="P100" s="100">
        <v>4</v>
      </c>
      <c r="Q100" s="100">
        <v>6489.5999999999995</v>
      </c>
      <c r="R100" s="100">
        <v>6</v>
      </c>
      <c r="S100" s="100">
        <v>9734.4</v>
      </c>
      <c r="T100" s="100">
        <v>5</v>
      </c>
      <c r="U100" s="100">
        <v>8111.9999999999991</v>
      </c>
      <c r="V100" s="100">
        <v>5</v>
      </c>
      <c r="W100" s="100">
        <v>8111.9999999999991</v>
      </c>
      <c r="X100" s="100">
        <v>6</v>
      </c>
      <c r="Y100" s="100">
        <v>9734.4</v>
      </c>
      <c r="Z100" s="100">
        <v>7</v>
      </c>
      <c r="AA100" s="100">
        <v>11356.8</v>
      </c>
      <c r="AB100" s="100">
        <v>24</v>
      </c>
      <c r="AC100" s="100">
        <v>38937.599999999999</v>
      </c>
      <c r="AD100" s="100">
        <v>21</v>
      </c>
      <c r="AE100" s="100">
        <v>34070.399999999994</v>
      </c>
      <c r="AF100" s="100">
        <v>23</v>
      </c>
      <c r="AG100" s="100">
        <v>37315.199999999997</v>
      </c>
      <c r="AH100" s="100">
        <v>25</v>
      </c>
      <c r="AI100" s="100">
        <v>40560</v>
      </c>
      <c r="AJ100" s="100">
        <v>13</v>
      </c>
      <c r="AK100" s="100">
        <v>21091.199999999997</v>
      </c>
      <c r="AL100" s="100">
        <v>9</v>
      </c>
      <c r="AM100" s="100">
        <v>14601.599999999999</v>
      </c>
      <c r="AN100" s="100">
        <v>10</v>
      </c>
      <c r="AO100" s="100">
        <v>16223.999999999998</v>
      </c>
      <c r="AP100" s="100">
        <v>9</v>
      </c>
      <c r="AQ100" s="100">
        <v>14601.599999999999</v>
      </c>
      <c r="AR100" s="100">
        <v>35</v>
      </c>
      <c r="AS100" s="100">
        <v>56783.999999999993</v>
      </c>
      <c r="AT100" s="100">
        <v>32</v>
      </c>
      <c r="AU100" s="100">
        <v>51916.799999999996</v>
      </c>
      <c r="AV100" s="100">
        <v>31</v>
      </c>
      <c r="AW100" s="100">
        <v>50294.399999999994</v>
      </c>
      <c r="AX100" s="100">
        <v>46</v>
      </c>
      <c r="AY100" s="100">
        <v>74630.399999999994</v>
      </c>
      <c r="AZ100" s="100">
        <v>24</v>
      </c>
      <c r="BA100" s="100">
        <v>38937.599999999999</v>
      </c>
      <c r="BB100" s="100">
        <v>32</v>
      </c>
      <c r="BC100" s="100">
        <v>51916.799999999996</v>
      </c>
      <c r="BD100" s="100">
        <v>40</v>
      </c>
      <c r="BE100" s="100">
        <v>64895.999999999993</v>
      </c>
      <c r="BF100" s="100">
        <v>41</v>
      </c>
      <c r="BG100" s="100">
        <v>66518.399999999994</v>
      </c>
      <c r="BH100" s="100">
        <v>9</v>
      </c>
      <c r="BI100" s="100">
        <v>14601.599999999999</v>
      </c>
      <c r="BJ100" s="100">
        <v>7</v>
      </c>
      <c r="BK100" s="100">
        <v>11356.8</v>
      </c>
      <c r="BL100" s="100">
        <v>8</v>
      </c>
      <c r="BM100" s="100">
        <v>12979.199999999999</v>
      </c>
      <c r="BN100" s="100">
        <v>5</v>
      </c>
      <c r="BO100" s="100">
        <v>8111.9999999999991</v>
      </c>
      <c r="BP100" s="100">
        <v>18</v>
      </c>
      <c r="BQ100" s="100">
        <v>29203.199999999997</v>
      </c>
      <c r="BR100" s="100">
        <v>18</v>
      </c>
      <c r="BS100" s="100">
        <v>29203.199999999997</v>
      </c>
      <c r="BT100" s="100">
        <v>21</v>
      </c>
      <c r="BU100" s="100">
        <v>34070.399999999994</v>
      </c>
      <c r="BV100" s="100">
        <v>22</v>
      </c>
      <c r="BW100" s="100">
        <v>35692.799999999996</v>
      </c>
      <c r="BX100" s="100">
        <v>13</v>
      </c>
      <c r="BY100" s="100">
        <v>21091.199999999997</v>
      </c>
      <c r="BZ100" s="100">
        <v>18</v>
      </c>
      <c r="CA100" s="100">
        <v>29203.199999999997</v>
      </c>
      <c r="CB100" s="100">
        <v>16</v>
      </c>
      <c r="CC100" s="100">
        <v>25958.399999999998</v>
      </c>
      <c r="CD100" s="100">
        <v>10</v>
      </c>
      <c r="CE100" s="100">
        <v>16223.999999999998</v>
      </c>
      <c r="CF100" s="100">
        <v>5</v>
      </c>
      <c r="CG100" s="100">
        <v>8111.9999999999991</v>
      </c>
      <c r="CH100" s="100">
        <v>7</v>
      </c>
      <c r="CI100" s="100">
        <v>11356.8</v>
      </c>
      <c r="CJ100" s="100">
        <v>6</v>
      </c>
      <c r="CK100" s="100">
        <v>9734.4</v>
      </c>
      <c r="CL100" s="100">
        <v>8</v>
      </c>
      <c r="CM100" s="100">
        <v>12979.199999999999</v>
      </c>
      <c r="CN100" s="100">
        <v>4</v>
      </c>
      <c r="CO100" s="100">
        <v>6489.5999999999995</v>
      </c>
      <c r="CP100" s="100">
        <v>7</v>
      </c>
      <c r="CQ100" s="100">
        <v>11356.8</v>
      </c>
      <c r="CR100" s="100">
        <v>8</v>
      </c>
      <c r="CS100" s="100">
        <v>12979.199999999999</v>
      </c>
      <c r="CT100" s="100">
        <v>6</v>
      </c>
      <c r="CU100" s="100">
        <v>9734.4</v>
      </c>
    </row>
    <row r="101" spans="2:99">
      <c r="C101" s="99" t="s">
        <v>267</v>
      </c>
      <c r="D101" s="100">
        <v>5</v>
      </c>
      <c r="E101" s="100">
        <v>5951.9999999999991</v>
      </c>
      <c r="F101" s="100">
        <v>5</v>
      </c>
      <c r="G101" s="100">
        <v>5951.9999999999991</v>
      </c>
      <c r="H101" s="100">
        <v>4</v>
      </c>
      <c r="I101" s="100">
        <v>4761.5999999999995</v>
      </c>
      <c r="J101" s="100">
        <v>5</v>
      </c>
      <c r="K101" s="100">
        <v>5951.9999999999991</v>
      </c>
      <c r="L101" s="100">
        <v>3</v>
      </c>
      <c r="M101" s="100">
        <v>3571.2</v>
      </c>
      <c r="N101" s="100">
        <v>6</v>
      </c>
      <c r="O101" s="100">
        <v>7142.4</v>
      </c>
      <c r="P101" s="100">
        <v>4</v>
      </c>
      <c r="Q101" s="100">
        <v>4761.5999999999995</v>
      </c>
      <c r="R101" s="100">
        <v>6</v>
      </c>
      <c r="S101" s="100">
        <v>7142.4</v>
      </c>
      <c r="T101" s="100">
        <v>5</v>
      </c>
      <c r="U101" s="100">
        <v>5951.9999999999991</v>
      </c>
      <c r="V101" s="100">
        <v>5</v>
      </c>
      <c r="W101" s="100">
        <v>5951.9999999999991</v>
      </c>
      <c r="X101" s="100">
        <v>6</v>
      </c>
      <c r="Y101" s="100">
        <v>7142.4</v>
      </c>
      <c r="Z101" s="100">
        <v>6</v>
      </c>
      <c r="AA101" s="100">
        <v>7142.4</v>
      </c>
      <c r="AB101" s="100">
        <v>27</v>
      </c>
      <c r="AC101" s="100">
        <v>32140.799999999996</v>
      </c>
      <c r="AD101" s="100">
        <v>26</v>
      </c>
      <c r="AE101" s="100">
        <v>30950.399999999998</v>
      </c>
      <c r="AF101" s="100">
        <v>29</v>
      </c>
      <c r="AG101" s="100">
        <v>34521.599999999999</v>
      </c>
      <c r="AH101" s="100">
        <v>27</v>
      </c>
      <c r="AI101" s="100">
        <v>32140.799999999996</v>
      </c>
      <c r="AJ101" s="100">
        <v>12</v>
      </c>
      <c r="AK101" s="100">
        <v>14284.8</v>
      </c>
      <c r="AL101" s="100">
        <v>9</v>
      </c>
      <c r="AM101" s="100">
        <v>10713.599999999999</v>
      </c>
      <c r="AN101" s="100">
        <v>12</v>
      </c>
      <c r="AO101" s="100">
        <v>14284.8</v>
      </c>
      <c r="AP101" s="100">
        <v>9</v>
      </c>
      <c r="AQ101" s="100">
        <v>10713.599999999999</v>
      </c>
      <c r="AR101" s="100">
        <v>36</v>
      </c>
      <c r="AS101" s="100">
        <v>42854.399999999994</v>
      </c>
      <c r="AT101" s="100">
        <v>37</v>
      </c>
      <c r="AU101" s="100">
        <v>44044.799999999996</v>
      </c>
      <c r="AV101" s="100">
        <v>33</v>
      </c>
      <c r="AW101" s="100">
        <v>39283.199999999997</v>
      </c>
      <c r="AX101" s="100">
        <v>52</v>
      </c>
      <c r="AY101" s="100">
        <v>61900.799999999996</v>
      </c>
      <c r="AZ101" s="100">
        <v>26</v>
      </c>
      <c r="BA101" s="100">
        <v>30950.399999999998</v>
      </c>
      <c r="BB101" s="100">
        <v>33</v>
      </c>
      <c r="BC101" s="100">
        <v>39283.199999999997</v>
      </c>
      <c r="BD101" s="100">
        <v>47</v>
      </c>
      <c r="BE101" s="100">
        <v>55948.799999999996</v>
      </c>
      <c r="BF101" s="100">
        <v>42</v>
      </c>
      <c r="BG101" s="100">
        <v>49996.799999999996</v>
      </c>
      <c r="BH101" s="100">
        <v>8</v>
      </c>
      <c r="BI101" s="100">
        <v>9523.1999999999989</v>
      </c>
      <c r="BJ101" s="100">
        <v>8</v>
      </c>
      <c r="BK101" s="100">
        <v>9523.1999999999989</v>
      </c>
      <c r="BL101" s="100">
        <v>8</v>
      </c>
      <c r="BM101" s="100">
        <v>9523.1999999999989</v>
      </c>
      <c r="BN101" s="100">
        <v>5</v>
      </c>
      <c r="BO101" s="100">
        <v>5951.9999999999991</v>
      </c>
      <c r="BP101" s="100">
        <v>19</v>
      </c>
      <c r="BQ101" s="100">
        <v>22617.599999999999</v>
      </c>
      <c r="BR101" s="100">
        <v>19</v>
      </c>
      <c r="BS101" s="100">
        <v>22617.599999999999</v>
      </c>
      <c r="BT101" s="100">
        <v>24</v>
      </c>
      <c r="BU101" s="100">
        <v>28569.599999999999</v>
      </c>
      <c r="BV101" s="100">
        <v>22</v>
      </c>
      <c r="BW101" s="100">
        <v>26188.799999999996</v>
      </c>
      <c r="BX101" s="100">
        <v>13</v>
      </c>
      <c r="BY101" s="100">
        <v>15475.199999999999</v>
      </c>
      <c r="BZ101" s="100">
        <v>18</v>
      </c>
      <c r="CA101" s="100">
        <v>21427.199999999997</v>
      </c>
      <c r="CB101" s="100">
        <v>17</v>
      </c>
      <c r="CC101" s="100">
        <v>20236.8</v>
      </c>
      <c r="CD101" s="100">
        <v>11</v>
      </c>
      <c r="CE101" s="100">
        <v>13094.399999999998</v>
      </c>
      <c r="CF101" s="100">
        <v>5</v>
      </c>
      <c r="CG101" s="100">
        <v>5951.9999999999991</v>
      </c>
      <c r="CH101" s="100">
        <v>6</v>
      </c>
      <c r="CI101" s="100">
        <v>7142.4</v>
      </c>
      <c r="CJ101" s="100">
        <v>7</v>
      </c>
      <c r="CK101" s="100">
        <v>8332.7999999999993</v>
      </c>
      <c r="CL101" s="100">
        <v>7</v>
      </c>
      <c r="CM101" s="100">
        <v>8332.7999999999993</v>
      </c>
      <c r="CN101" s="100">
        <v>5</v>
      </c>
      <c r="CO101" s="100">
        <v>5951.9999999999991</v>
      </c>
      <c r="CP101" s="100">
        <v>7</v>
      </c>
      <c r="CQ101" s="100">
        <v>8332.7999999999993</v>
      </c>
      <c r="CR101" s="100">
        <v>7</v>
      </c>
      <c r="CS101" s="100">
        <v>8332.7999999999993</v>
      </c>
      <c r="CT101" s="100">
        <v>7</v>
      </c>
      <c r="CU101" s="100">
        <v>8332.7999999999993</v>
      </c>
    </row>
    <row r="102" spans="2:99">
      <c r="C102" s="99" t="s">
        <v>268</v>
      </c>
      <c r="D102" s="100">
        <v>5</v>
      </c>
      <c r="E102" s="100">
        <v>9696</v>
      </c>
      <c r="F102" s="100">
        <v>5</v>
      </c>
      <c r="G102" s="100">
        <v>9696</v>
      </c>
      <c r="H102" s="100">
        <v>5</v>
      </c>
      <c r="I102" s="100">
        <v>9696</v>
      </c>
      <c r="J102" s="100">
        <v>5</v>
      </c>
      <c r="K102" s="100">
        <v>9696</v>
      </c>
      <c r="L102" s="100">
        <v>3</v>
      </c>
      <c r="M102" s="100">
        <v>5817.5999999999995</v>
      </c>
      <c r="N102" s="100">
        <v>5</v>
      </c>
      <c r="O102" s="100">
        <v>9696</v>
      </c>
      <c r="P102" s="100">
        <v>4</v>
      </c>
      <c r="Q102" s="100">
        <v>7756.7999999999993</v>
      </c>
      <c r="R102" s="100">
        <v>5</v>
      </c>
      <c r="S102" s="100">
        <v>9696</v>
      </c>
      <c r="T102" s="100">
        <v>4</v>
      </c>
      <c r="U102" s="100">
        <v>7756.7999999999993</v>
      </c>
      <c r="V102" s="100">
        <v>5</v>
      </c>
      <c r="W102" s="100">
        <v>9696</v>
      </c>
      <c r="X102" s="100">
        <v>6</v>
      </c>
      <c r="Y102" s="100">
        <v>11635.199999999999</v>
      </c>
      <c r="Z102" s="100">
        <v>6</v>
      </c>
      <c r="AA102" s="100">
        <v>11635.199999999999</v>
      </c>
      <c r="AB102" s="100">
        <v>23</v>
      </c>
      <c r="AC102" s="100">
        <v>44601.599999999999</v>
      </c>
      <c r="AD102" s="100">
        <v>23</v>
      </c>
      <c r="AE102" s="100">
        <v>44601.599999999999</v>
      </c>
      <c r="AF102" s="100">
        <v>25</v>
      </c>
      <c r="AG102" s="100">
        <v>48479.999999999993</v>
      </c>
      <c r="AH102" s="100">
        <v>22</v>
      </c>
      <c r="AI102" s="100">
        <v>42662.399999999994</v>
      </c>
      <c r="AJ102" s="100">
        <v>12</v>
      </c>
      <c r="AK102" s="100">
        <v>23270.399999999998</v>
      </c>
      <c r="AL102" s="100">
        <v>9</v>
      </c>
      <c r="AM102" s="100">
        <v>17452.8</v>
      </c>
      <c r="AN102" s="100">
        <v>11</v>
      </c>
      <c r="AO102" s="100">
        <v>21331.199999999997</v>
      </c>
      <c r="AP102" s="100">
        <v>9</v>
      </c>
      <c r="AQ102" s="100">
        <v>17452.8</v>
      </c>
      <c r="AR102" s="100">
        <v>29</v>
      </c>
      <c r="AS102" s="100">
        <v>56236.799999999996</v>
      </c>
      <c r="AT102" s="100">
        <v>36</v>
      </c>
      <c r="AU102" s="100">
        <v>69811.199999999997</v>
      </c>
      <c r="AV102" s="100">
        <v>29</v>
      </c>
      <c r="AW102" s="100">
        <v>56236.799999999996</v>
      </c>
      <c r="AX102" s="100">
        <v>49</v>
      </c>
      <c r="AY102" s="100">
        <v>95020.799999999988</v>
      </c>
      <c r="AZ102" s="100">
        <v>23</v>
      </c>
      <c r="BA102" s="100">
        <v>44601.599999999999</v>
      </c>
      <c r="BB102" s="100">
        <v>27</v>
      </c>
      <c r="BC102" s="100">
        <v>52358.399999999994</v>
      </c>
      <c r="BD102" s="100">
        <v>40</v>
      </c>
      <c r="BE102" s="100">
        <v>77568</v>
      </c>
      <c r="BF102" s="100">
        <v>40</v>
      </c>
      <c r="BG102" s="100">
        <v>77568</v>
      </c>
      <c r="BH102" s="100">
        <v>9</v>
      </c>
      <c r="BI102" s="100">
        <v>17452.8</v>
      </c>
      <c r="BJ102" s="100">
        <v>7</v>
      </c>
      <c r="BK102" s="100">
        <v>13574.399999999998</v>
      </c>
      <c r="BL102" s="100">
        <v>8</v>
      </c>
      <c r="BM102" s="100">
        <v>15513.599999999999</v>
      </c>
      <c r="BN102" s="100">
        <v>5</v>
      </c>
      <c r="BO102" s="100">
        <v>9696</v>
      </c>
      <c r="BP102" s="100">
        <v>20</v>
      </c>
      <c r="BQ102" s="100">
        <v>38784</v>
      </c>
      <c r="BR102" s="100">
        <v>18</v>
      </c>
      <c r="BS102" s="100">
        <v>34905.599999999999</v>
      </c>
      <c r="BT102" s="100">
        <v>19</v>
      </c>
      <c r="BU102" s="100">
        <v>36844.799999999996</v>
      </c>
      <c r="BV102" s="100">
        <v>19</v>
      </c>
      <c r="BW102" s="100">
        <v>36844.799999999996</v>
      </c>
      <c r="BX102" s="100">
        <v>12</v>
      </c>
      <c r="BY102" s="100">
        <v>23270.399999999998</v>
      </c>
      <c r="BZ102" s="100">
        <v>18</v>
      </c>
      <c r="CA102" s="100">
        <v>34905.599999999999</v>
      </c>
      <c r="CB102" s="100">
        <v>16</v>
      </c>
      <c r="CC102" s="100">
        <v>31027.199999999997</v>
      </c>
      <c r="CD102" s="100">
        <v>10</v>
      </c>
      <c r="CE102" s="100">
        <v>19392</v>
      </c>
      <c r="CF102" s="100">
        <v>5</v>
      </c>
      <c r="CG102" s="100">
        <v>9696</v>
      </c>
      <c r="CH102" s="100">
        <v>7</v>
      </c>
      <c r="CI102" s="100">
        <v>13574.399999999998</v>
      </c>
      <c r="CJ102" s="100">
        <v>6</v>
      </c>
      <c r="CK102" s="100">
        <v>11635.199999999999</v>
      </c>
      <c r="CL102" s="100">
        <v>7</v>
      </c>
      <c r="CM102" s="100">
        <v>13574.399999999998</v>
      </c>
      <c r="CN102" s="100">
        <v>5</v>
      </c>
      <c r="CO102" s="100">
        <v>9696</v>
      </c>
      <c r="CP102" s="100">
        <v>7</v>
      </c>
      <c r="CQ102" s="100">
        <v>13574.399999999998</v>
      </c>
      <c r="CR102" s="100">
        <v>7</v>
      </c>
      <c r="CS102" s="100">
        <v>13574.399999999998</v>
      </c>
      <c r="CT102" s="100">
        <v>6</v>
      </c>
      <c r="CU102" s="100">
        <v>11635.199999999999</v>
      </c>
    </row>
    <row r="103" spans="2:99">
      <c r="C103" s="99" t="s">
        <v>269</v>
      </c>
      <c r="D103" s="100">
        <v>5</v>
      </c>
      <c r="E103" s="100">
        <v>10140</v>
      </c>
      <c r="F103" s="100">
        <v>5</v>
      </c>
      <c r="G103" s="100">
        <v>10140</v>
      </c>
      <c r="H103" s="100">
        <v>4</v>
      </c>
      <c r="I103" s="100">
        <v>8112</v>
      </c>
      <c r="J103" s="100">
        <v>4</v>
      </c>
      <c r="K103" s="100">
        <v>8112</v>
      </c>
      <c r="L103" s="100">
        <v>3</v>
      </c>
      <c r="M103" s="100">
        <v>6084</v>
      </c>
      <c r="N103" s="100">
        <v>5</v>
      </c>
      <c r="O103" s="100">
        <v>10140</v>
      </c>
      <c r="P103" s="100">
        <v>4</v>
      </c>
      <c r="Q103" s="100">
        <v>8112</v>
      </c>
      <c r="R103" s="100">
        <v>6</v>
      </c>
      <c r="S103" s="100">
        <v>12168</v>
      </c>
      <c r="T103" s="100">
        <v>5</v>
      </c>
      <c r="U103" s="100">
        <v>10140</v>
      </c>
      <c r="V103" s="100">
        <v>5</v>
      </c>
      <c r="W103" s="100">
        <v>10140</v>
      </c>
      <c r="X103" s="100">
        <v>6</v>
      </c>
      <c r="Y103" s="100">
        <v>12168</v>
      </c>
      <c r="Z103" s="100">
        <v>6</v>
      </c>
      <c r="AA103" s="100">
        <v>12168</v>
      </c>
      <c r="AB103" s="100">
        <v>22</v>
      </c>
      <c r="AC103" s="100">
        <v>44616</v>
      </c>
      <c r="AD103" s="100">
        <v>23</v>
      </c>
      <c r="AE103" s="100">
        <v>46644</v>
      </c>
      <c r="AF103" s="100">
        <v>22</v>
      </c>
      <c r="AG103" s="100">
        <v>44616</v>
      </c>
      <c r="AH103" s="100">
        <v>22</v>
      </c>
      <c r="AI103" s="100">
        <v>44616</v>
      </c>
      <c r="AJ103" s="100">
        <v>14</v>
      </c>
      <c r="AK103" s="100">
        <v>28392</v>
      </c>
      <c r="AL103" s="100">
        <v>8</v>
      </c>
      <c r="AM103" s="100">
        <v>16224</v>
      </c>
      <c r="AN103" s="100">
        <v>11</v>
      </c>
      <c r="AO103" s="100">
        <v>22308</v>
      </c>
      <c r="AP103" s="100">
        <v>10</v>
      </c>
      <c r="AQ103" s="100">
        <v>20280</v>
      </c>
      <c r="AR103" s="100">
        <v>32</v>
      </c>
      <c r="AS103" s="100">
        <v>64896</v>
      </c>
      <c r="AT103" s="100">
        <v>31</v>
      </c>
      <c r="AU103" s="100">
        <v>62868</v>
      </c>
      <c r="AV103" s="100">
        <v>34</v>
      </c>
      <c r="AW103" s="100">
        <v>68952</v>
      </c>
      <c r="AX103" s="100">
        <v>50</v>
      </c>
      <c r="AY103" s="100">
        <v>101400</v>
      </c>
      <c r="AZ103" s="100">
        <v>22</v>
      </c>
      <c r="BA103" s="100">
        <v>44616</v>
      </c>
      <c r="BB103" s="100">
        <v>28</v>
      </c>
      <c r="BC103" s="100">
        <v>56784</v>
      </c>
      <c r="BD103" s="100">
        <v>39</v>
      </c>
      <c r="BE103" s="100">
        <v>79092</v>
      </c>
      <c r="BF103" s="100">
        <v>36</v>
      </c>
      <c r="BG103" s="100">
        <v>73008</v>
      </c>
      <c r="BH103" s="100">
        <v>7</v>
      </c>
      <c r="BI103" s="100">
        <v>14196</v>
      </c>
      <c r="BJ103" s="100">
        <v>7</v>
      </c>
      <c r="BK103" s="100">
        <v>14196</v>
      </c>
      <c r="BL103" s="100">
        <v>9</v>
      </c>
      <c r="BM103" s="100">
        <v>18252</v>
      </c>
      <c r="BN103" s="100">
        <v>5</v>
      </c>
      <c r="BO103" s="100">
        <v>10140</v>
      </c>
      <c r="BP103" s="100">
        <v>20</v>
      </c>
      <c r="BQ103" s="100">
        <v>40560</v>
      </c>
      <c r="BR103" s="100">
        <v>18</v>
      </c>
      <c r="BS103" s="100">
        <v>36504</v>
      </c>
      <c r="BT103" s="100">
        <v>21</v>
      </c>
      <c r="BU103" s="100">
        <v>42588</v>
      </c>
      <c r="BV103" s="100">
        <v>22</v>
      </c>
      <c r="BW103" s="100">
        <v>44616</v>
      </c>
      <c r="BX103" s="100">
        <v>13</v>
      </c>
      <c r="BY103" s="100">
        <v>26364</v>
      </c>
      <c r="BZ103" s="100">
        <v>16</v>
      </c>
      <c r="CA103" s="100">
        <v>32448</v>
      </c>
      <c r="CB103" s="100">
        <v>16</v>
      </c>
      <c r="CC103" s="100">
        <v>32448</v>
      </c>
      <c r="CD103" s="100">
        <v>11</v>
      </c>
      <c r="CE103" s="100">
        <v>22308</v>
      </c>
      <c r="CF103" s="100">
        <v>5</v>
      </c>
      <c r="CG103" s="100">
        <v>10140</v>
      </c>
      <c r="CH103" s="100">
        <v>6</v>
      </c>
      <c r="CI103" s="100">
        <v>12168</v>
      </c>
      <c r="CJ103" s="100">
        <v>6</v>
      </c>
      <c r="CK103" s="100">
        <v>12168</v>
      </c>
      <c r="CL103" s="100">
        <v>7</v>
      </c>
      <c r="CM103" s="100">
        <v>14196</v>
      </c>
      <c r="CN103" s="100">
        <v>5</v>
      </c>
      <c r="CO103" s="100">
        <v>10140</v>
      </c>
      <c r="CP103" s="100">
        <v>7</v>
      </c>
      <c r="CQ103" s="100">
        <v>14196</v>
      </c>
      <c r="CR103" s="100">
        <v>7</v>
      </c>
      <c r="CS103" s="100">
        <v>14196</v>
      </c>
      <c r="CT103" s="100">
        <v>7</v>
      </c>
      <c r="CU103" s="100">
        <v>14196</v>
      </c>
    </row>
    <row r="104" spans="2:99">
      <c r="C104" s="99" t="s">
        <v>270</v>
      </c>
      <c r="D104" s="100">
        <v>4</v>
      </c>
      <c r="E104" s="100">
        <v>8289.6</v>
      </c>
      <c r="F104" s="100">
        <v>5</v>
      </c>
      <c r="G104" s="100">
        <v>10362</v>
      </c>
      <c r="H104" s="100">
        <v>4</v>
      </c>
      <c r="I104" s="100">
        <v>8289.6</v>
      </c>
      <c r="J104" s="100">
        <v>5</v>
      </c>
      <c r="K104" s="100">
        <v>10362</v>
      </c>
      <c r="L104" s="100">
        <v>3</v>
      </c>
      <c r="M104" s="100">
        <v>6217.2000000000007</v>
      </c>
      <c r="N104" s="100">
        <v>5</v>
      </c>
      <c r="O104" s="100">
        <v>10362</v>
      </c>
      <c r="P104" s="100">
        <v>4</v>
      </c>
      <c r="Q104" s="100">
        <v>8289.6</v>
      </c>
      <c r="R104" s="100">
        <v>6</v>
      </c>
      <c r="S104" s="100">
        <v>12434.400000000001</v>
      </c>
      <c r="T104" s="100">
        <v>4</v>
      </c>
      <c r="U104" s="100">
        <v>8289.6</v>
      </c>
      <c r="V104" s="100">
        <v>5</v>
      </c>
      <c r="W104" s="100">
        <v>10362</v>
      </c>
      <c r="X104" s="100">
        <v>5</v>
      </c>
      <c r="Y104" s="100">
        <v>10362</v>
      </c>
      <c r="Z104" s="100">
        <v>6</v>
      </c>
      <c r="AA104" s="100">
        <v>12434.400000000001</v>
      </c>
      <c r="AB104" s="100">
        <v>24</v>
      </c>
      <c r="AC104" s="100">
        <v>49737.600000000006</v>
      </c>
      <c r="AD104" s="100">
        <v>20</v>
      </c>
      <c r="AE104" s="100">
        <v>41448</v>
      </c>
      <c r="AF104" s="100">
        <v>21</v>
      </c>
      <c r="AG104" s="100">
        <v>43520.4</v>
      </c>
      <c r="AH104" s="100">
        <v>22</v>
      </c>
      <c r="AI104" s="100">
        <v>45592.800000000003</v>
      </c>
      <c r="AJ104" s="100">
        <v>12</v>
      </c>
      <c r="AK104" s="100">
        <v>24868.800000000003</v>
      </c>
      <c r="AL104" s="100">
        <v>8</v>
      </c>
      <c r="AM104" s="100">
        <v>16579.2</v>
      </c>
      <c r="AN104" s="100">
        <v>10</v>
      </c>
      <c r="AO104" s="100">
        <v>20724</v>
      </c>
      <c r="AP104" s="100">
        <v>8</v>
      </c>
      <c r="AQ104" s="100">
        <v>16579.2</v>
      </c>
      <c r="AR104" s="100">
        <v>30</v>
      </c>
      <c r="AS104" s="100">
        <v>62172</v>
      </c>
      <c r="AT104" s="100">
        <v>31</v>
      </c>
      <c r="AU104" s="100">
        <v>64244.4</v>
      </c>
      <c r="AV104" s="100">
        <v>31</v>
      </c>
      <c r="AW104" s="100">
        <v>64244.4</v>
      </c>
      <c r="AX104" s="100">
        <v>50</v>
      </c>
      <c r="AY104" s="100">
        <v>103620</v>
      </c>
      <c r="AZ104" s="100">
        <v>22</v>
      </c>
      <c r="BA104" s="100">
        <v>45592.800000000003</v>
      </c>
      <c r="BB104" s="100">
        <v>29</v>
      </c>
      <c r="BC104" s="100">
        <v>60099.600000000006</v>
      </c>
      <c r="BD104" s="100">
        <v>37</v>
      </c>
      <c r="BE104" s="100">
        <v>76678.8</v>
      </c>
      <c r="BF104" s="100">
        <v>40</v>
      </c>
      <c r="BG104" s="100">
        <v>82896</v>
      </c>
      <c r="BH104" s="100">
        <v>7</v>
      </c>
      <c r="BI104" s="100">
        <v>14506.800000000001</v>
      </c>
      <c r="BJ104" s="100">
        <v>7</v>
      </c>
      <c r="BK104" s="100">
        <v>14506.800000000001</v>
      </c>
      <c r="BL104" s="100">
        <v>8</v>
      </c>
      <c r="BM104" s="100">
        <v>16579.2</v>
      </c>
      <c r="BN104" s="100">
        <v>5</v>
      </c>
      <c r="BO104" s="100">
        <v>10362</v>
      </c>
      <c r="BP104" s="100">
        <v>18</v>
      </c>
      <c r="BQ104" s="100">
        <v>37303.200000000004</v>
      </c>
      <c r="BR104" s="100">
        <v>18</v>
      </c>
      <c r="BS104" s="100">
        <v>37303.200000000004</v>
      </c>
      <c r="BT104" s="100">
        <v>19</v>
      </c>
      <c r="BU104" s="100">
        <v>39375.599999999999</v>
      </c>
      <c r="BV104" s="100">
        <v>19</v>
      </c>
      <c r="BW104" s="100">
        <v>39375.599999999999</v>
      </c>
      <c r="BX104" s="100">
        <v>11</v>
      </c>
      <c r="BY104" s="100">
        <v>22796.400000000001</v>
      </c>
      <c r="BZ104" s="100">
        <v>17</v>
      </c>
      <c r="CA104" s="100">
        <v>35230.800000000003</v>
      </c>
      <c r="CB104" s="100">
        <v>15</v>
      </c>
      <c r="CC104" s="100">
        <v>31086</v>
      </c>
      <c r="CD104" s="100">
        <v>9</v>
      </c>
      <c r="CE104" s="100">
        <v>18651.600000000002</v>
      </c>
      <c r="CF104" s="100">
        <v>5</v>
      </c>
      <c r="CG104" s="100">
        <v>10362</v>
      </c>
      <c r="CH104" s="100">
        <v>7</v>
      </c>
      <c r="CI104" s="100">
        <v>14506.800000000001</v>
      </c>
      <c r="CJ104" s="100">
        <v>6</v>
      </c>
      <c r="CK104" s="100">
        <v>12434.400000000001</v>
      </c>
      <c r="CL104" s="100">
        <v>7</v>
      </c>
      <c r="CM104" s="100">
        <v>14506.800000000001</v>
      </c>
      <c r="CN104" s="100">
        <v>4</v>
      </c>
      <c r="CO104" s="100">
        <v>8289.6</v>
      </c>
      <c r="CP104" s="100">
        <v>7</v>
      </c>
      <c r="CQ104" s="100">
        <v>14506.800000000001</v>
      </c>
      <c r="CR104" s="100">
        <v>7</v>
      </c>
      <c r="CS104" s="100">
        <v>14506.800000000001</v>
      </c>
      <c r="CT104" s="100">
        <v>6</v>
      </c>
      <c r="CU104" s="100">
        <v>12434.400000000001</v>
      </c>
    </row>
    <row r="105" spans="2:99">
      <c r="C105" s="99" t="s">
        <v>271</v>
      </c>
      <c r="D105" s="100">
        <v>5</v>
      </c>
      <c r="E105" s="100">
        <v>9990</v>
      </c>
      <c r="F105" s="100">
        <v>5</v>
      </c>
      <c r="G105" s="100">
        <v>9990</v>
      </c>
      <c r="H105" s="100">
        <v>4</v>
      </c>
      <c r="I105" s="100">
        <v>7992</v>
      </c>
      <c r="J105" s="100">
        <v>5</v>
      </c>
      <c r="K105" s="100">
        <v>9990</v>
      </c>
      <c r="L105" s="100">
        <v>3</v>
      </c>
      <c r="M105" s="100">
        <v>5994</v>
      </c>
      <c r="N105" s="100">
        <v>5</v>
      </c>
      <c r="O105" s="100">
        <v>9990</v>
      </c>
      <c r="P105" s="100">
        <v>4</v>
      </c>
      <c r="Q105" s="100">
        <v>7992</v>
      </c>
      <c r="R105" s="100">
        <v>6</v>
      </c>
      <c r="S105" s="100">
        <v>11988</v>
      </c>
      <c r="T105" s="100">
        <v>4</v>
      </c>
      <c r="U105" s="100">
        <v>7992</v>
      </c>
      <c r="V105" s="100">
        <v>5</v>
      </c>
      <c r="W105" s="100">
        <v>9990</v>
      </c>
      <c r="X105" s="100">
        <v>6</v>
      </c>
      <c r="Y105" s="100">
        <v>11988</v>
      </c>
      <c r="Z105" s="100">
        <v>6</v>
      </c>
      <c r="AA105" s="100">
        <v>11988</v>
      </c>
      <c r="AB105" s="100">
        <v>25</v>
      </c>
      <c r="AC105" s="100">
        <v>49950</v>
      </c>
      <c r="AD105" s="100">
        <v>21</v>
      </c>
      <c r="AE105" s="100">
        <v>41958</v>
      </c>
      <c r="AF105" s="100">
        <v>22</v>
      </c>
      <c r="AG105" s="100">
        <v>43956</v>
      </c>
      <c r="AH105" s="100">
        <v>23</v>
      </c>
      <c r="AI105" s="100">
        <v>45954</v>
      </c>
      <c r="AJ105" s="100">
        <v>13</v>
      </c>
      <c r="AK105" s="100">
        <v>25974</v>
      </c>
      <c r="AL105" s="100">
        <v>8</v>
      </c>
      <c r="AM105" s="100">
        <v>15984</v>
      </c>
      <c r="AN105" s="100">
        <v>10</v>
      </c>
      <c r="AO105" s="100">
        <v>19980</v>
      </c>
      <c r="AP105" s="100">
        <v>9</v>
      </c>
      <c r="AQ105" s="100">
        <v>17982</v>
      </c>
      <c r="AR105" s="100">
        <v>30</v>
      </c>
      <c r="AS105" s="100">
        <v>59940</v>
      </c>
      <c r="AT105" s="100">
        <v>35</v>
      </c>
      <c r="AU105" s="100">
        <v>69930</v>
      </c>
      <c r="AV105" s="100">
        <v>31</v>
      </c>
      <c r="AW105" s="100">
        <v>61938</v>
      </c>
      <c r="AX105" s="100">
        <v>46</v>
      </c>
      <c r="AY105" s="100">
        <v>91908</v>
      </c>
      <c r="AZ105" s="100">
        <v>24</v>
      </c>
      <c r="BA105" s="100">
        <v>47952</v>
      </c>
      <c r="BB105" s="100">
        <v>29</v>
      </c>
      <c r="BC105" s="100">
        <v>57942</v>
      </c>
      <c r="BD105" s="100">
        <v>40</v>
      </c>
      <c r="BE105" s="100">
        <v>79920</v>
      </c>
      <c r="BF105" s="100">
        <v>43</v>
      </c>
      <c r="BG105" s="100">
        <v>85914</v>
      </c>
      <c r="BH105" s="100">
        <v>8</v>
      </c>
      <c r="BI105" s="100">
        <v>15984</v>
      </c>
      <c r="BJ105" s="100">
        <v>7</v>
      </c>
      <c r="BK105" s="100">
        <v>13986</v>
      </c>
      <c r="BL105" s="100">
        <v>8</v>
      </c>
      <c r="BM105" s="100">
        <v>15984</v>
      </c>
      <c r="BN105" s="100">
        <v>5</v>
      </c>
      <c r="BO105" s="100">
        <v>9990</v>
      </c>
      <c r="BP105" s="100">
        <v>16</v>
      </c>
      <c r="BQ105" s="100">
        <v>31968</v>
      </c>
      <c r="BR105" s="100">
        <v>16</v>
      </c>
      <c r="BS105" s="100">
        <v>31968</v>
      </c>
      <c r="BT105" s="100">
        <v>20</v>
      </c>
      <c r="BU105" s="100">
        <v>39960</v>
      </c>
      <c r="BV105" s="100">
        <v>22</v>
      </c>
      <c r="BW105" s="100">
        <v>43956</v>
      </c>
      <c r="BX105" s="100">
        <v>11</v>
      </c>
      <c r="BY105" s="100">
        <v>21978</v>
      </c>
      <c r="BZ105" s="100">
        <v>18</v>
      </c>
      <c r="CA105" s="100">
        <v>35964</v>
      </c>
      <c r="CB105" s="100">
        <v>16</v>
      </c>
      <c r="CC105" s="100">
        <v>31968</v>
      </c>
      <c r="CD105" s="100">
        <v>10</v>
      </c>
      <c r="CE105" s="100">
        <v>19980</v>
      </c>
      <c r="CF105" s="100">
        <v>5</v>
      </c>
      <c r="CG105" s="100">
        <v>9990</v>
      </c>
      <c r="CH105" s="100">
        <v>7</v>
      </c>
      <c r="CI105" s="100">
        <v>13986</v>
      </c>
      <c r="CJ105" s="100">
        <v>6</v>
      </c>
      <c r="CK105" s="100">
        <v>11988</v>
      </c>
      <c r="CL105" s="100">
        <v>7</v>
      </c>
      <c r="CM105" s="100">
        <v>13986</v>
      </c>
      <c r="CN105" s="100">
        <v>4</v>
      </c>
      <c r="CO105" s="100">
        <v>7992</v>
      </c>
      <c r="CP105" s="100">
        <v>7</v>
      </c>
      <c r="CQ105" s="100">
        <v>13986</v>
      </c>
      <c r="CR105" s="100">
        <v>7</v>
      </c>
      <c r="CS105" s="100">
        <v>13986</v>
      </c>
      <c r="CT105" s="100">
        <v>6</v>
      </c>
      <c r="CU105" s="100">
        <v>11988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793</v>
      </c>
      <c r="E109" s="100">
        <f>SUM(L$6:L$19)+SUM(N$6:N$19)+SUM(P$6:P$19)+SUM(R$6:R$19)</f>
        <v>589</v>
      </c>
      <c r="F109" s="100">
        <f>SUM(T$6:T$19)+SUM(V$6:V$19)+SUM(X$6:X$19)+SUM(Z$6:Z$19)</f>
        <v>2377</v>
      </c>
      <c r="G109" s="100">
        <f>SUM(AB$6:AB$19)+SUM(AD$6:AD$19)+SUM(AF$6:AF$19)+SUM(AH$6:AH$19)</f>
        <v>405</v>
      </c>
      <c r="H109" s="100">
        <f>SUM(AJ$6:AJ$19)+SUM(AL$6:AL$19)+SUM(AN$6:AN$19)+SUM(AP$6:AP$19)</f>
        <v>241</v>
      </c>
      <c r="I109" s="100">
        <f>SUM(AR$6:AR$19)+SUM(AT$6:AT$19)+SUM(AV$6:AV$19)+SUM(AX$6:AX$19)</f>
        <v>315</v>
      </c>
      <c r="J109" s="100">
        <f>SUM(AZ$6:AZ$19)+SUM(BB$6:BB$19)+SUM(BD$6:BD$19)+SUM(BF$6:BF$19)</f>
        <v>414</v>
      </c>
      <c r="K109" s="100">
        <f>SUM(BH$6:BH$19)+SUM(BJ$6:BJ$19)+SUM(BL$6:BL$19)+SUM(BN$6:BN$19)</f>
        <v>1591</v>
      </c>
      <c r="L109" s="100">
        <f>SUM(BP$6:BP$19)+SUM(BR$6:BR$19)+SUM(BT$6:BT$19)+SUM(BV$6:BV$19)</f>
        <v>2103</v>
      </c>
      <c r="M109" s="100">
        <f>SUM(BX$6:BX$19)+SUM(BZ$6:BZ$19)+SUM(CB$6:CB$19)+SUM(CD$6:CD$19)</f>
        <v>275</v>
      </c>
      <c r="N109" s="100">
        <f>SUM(CF$6:CF$19)+SUM(CH$6:CH$19)+SUM(CJ$6:CJ$19)+SUM(CL$6:CL$19)</f>
        <v>647</v>
      </c>
      <c r="O109" s="100">
        <f>SUM(CN$6:CN$19)+SUM(CP$6:CP$19)+SUM(CR$6:CR$19)+SUM(CT$6:CT$19)</f>
        <v>856</v>
      </c>
    </row>
    <row r="110" spans="2:99">
      <c r="C110" s="99" t="s">
        <v>127</v>
      </c>
      <c r="D110" s="100">
        <f>SUM(D$20:D$36)+SUM(F$20:F$36)+SUM(H$20:H$36)+SUM(J$20:J$36)</f>
        <v>250</v>
      </c>
      <c r="E110" s="100">
        <f>SUM(L$20:L$36)+SUM(N$20:N$36)+SUM(P$20:P$36)+SUM(R$20:R$36)</f>
        <v>295</v>
      </c>
      <c r="F110" s="100">
        <f>SUM(T$20:T$36)+SUM(V$20:V$36)+SUM(X$20:X$36)+SUM(Z$20:Z$36)</f>
        <v>544</v>
      </c>
      <c r="G110" s="100">
        <f>SUM(AB$20:AB$36)+SUM(AD$20:AD$36)+SUM(AF$20:AF$36)+SUM(AH$20:AH$36)</f>
        <v>1384</v>
      </c>
      <c r="H110" s="100">
        <f>SUM(AJ$20:AJ$36)+SUM(AL$20:AL$36)+SUM(AN$20:AN$36)+SUM(AP$20:AP$36)</f>
        <v>253</v>
      </c>
      <c r="I110" s="100">
        <f>SUM(AR$20:AR$36)+SUM(AT$20:AT$36)+SUM(AV$20:AV$36)+SUM(AX$20:AX$36)</f>
        <v>250</v>
      </c>
      <c r="J110" s="100">
        <f>SUM(AZ$20:AZ$36)+SUM(BB$20:BB$36)+SUM(BD$20:BD$36)+SUM(BF$20:BF$36)</f>
        <v>2180</v>
      </c>
      <c r="K110" s="100">
        <f>SUM(BH$20:BH$36)+SUM(BJ$20:BJ$36)+SUM(BL$20:BL$36)+SUM(BN$20:BN$36)</f>
        <v>557</v>
      </c>
      <c r="L110" s="100">
        <f>SUM(BP$20:BP$36)+SUM(BR$20:BR$36)+SUM(BT$20:BT$36)+SUM(BV$20:BV$36)</f>
        <v>474</v>
      </c>
      <c r="M110" s="100">
        <f>SUM(BX$20:BX$36)+SUM(BZ$20:BZ$36)+SUM(CB$20:CB$36)+SUM(CD$20:CD$36)</f>
        <v>568</v>
      </c>
      <c r="N110" s="100">
        <f>SUM(CF$20:CF$36)+SUM(CH$20:CH$36)+SUM(CJ$20:CJ$36)+SUM(CL$20:CL$36)</f>
        <v>674</v>
      </c>
      <c r="O110" s="100">
        <f>SUM(CN$20:CN$36)+SUM(CP$20:CP$36)+SUM(CR$20:CR$36)+SUM(CT$20:CT$36)</f>
        <v>2558</v>
      </c>
    </row>
    <row r="111" spans="2:99">
      <c r="C111" s="99" t="s">
        <v>128</v>
      </c>
      <c r="D111" s="100">
        <f>SUM(D$37:D$48)+SUM(F$37:F$48)+SUM(H$37:H$48)+SUM(J$37:J$48)</f>
        <v>309</v>
      </c>
      <c r="E111" s="100">
        <f>SUM(L$37:L$48)+SUM(N$37:N$48)+SUM(P$37:P$48)+SUM(R$37:R$48)</f>
        <v>519</v>
      </c>
      <c r="F111" s="100">
        <f>SUM(T$37:T$48)+SUM(V$37:V$48)+SUM(X$37:X$48)+SUM(Z$37:Z$48)</f>
        <v>341</v>
      </c>
      <c r="G111" s="100">
        <f>SUM(AB$37:AB$48)+SUM(AD$37:AD$48)+SUM(AF$37:AF$48)+SUM(AH$37:AH$48)</f>
        <v>2616</v>
      </c>
      <c r="H111" s="100">
        <f>SUM(AJ$37:AJ$48)+SUM(AL$37:AL$48)+SUM(AN$37:AN$48)+SUM(AP$37:AP$48)</f>
        <v>2265</v>
      </c>
      <c r="I111" s="100">
        <f>SUM(AR$37:AR$48)+SUM(AT$37:AT$48)+SUM(AV$37:AV$48)+SUM(AX$37:AX$48)</f>
        <v>251</v>
      </c>
      <c r="J111" s="100">
        <f>SUM(AZ$37:AZ$48)+SUM(BB$37:BB$48)+SUM(BD$37:BD$48)+SUM(BF$37:BF$48)</f>
        <v>4168</v>
      </c>
      <c r="K111" s="100">
        <f>SUM(BH$37:BH$48)+SUM(BJ$37:BJ$48)+SUM(BL$37:BL$48)+SUM(BN$37:BN$48)</f>
        <v>1338</v>
      </c>
      <c r="L111" s="100">
        <f>SUM(BP$37:BP$48)+SUM(BR$37:BR$48)+SUM(BT$37:BT$48)+SUM(BV$37:BV$48)</f>
        <v>434</v>
      </c>
      <c r="M111" s="100">
        <f>SUM(BX$37:BX$48)+SUM(BZ$37:BZ$48)+SUM(CB$37:CB$48)+SUM(CD$37:CD$48)</f>
        <v>657</v>
      </c>
      <c r="N111" s="100">
        <f>SUM(CF$37:CF$48)+SUM(CH$37:CH$48)+SUM(CJ$37:CJ$48)+SUM(CL$37:CL$48)</f>
        <v>1472</v>
      </c>
      <c r="O111" s="100">
        <f>SUM(CN$37:CN$48)+SUM(CP$37:CP$48)+SUM(CR$37:CR$48)+SUM(CT$37:CT$48)</f>
        <v>651</v>
      </c>
    </row>
    <row r="112" spans="2:99">
      <c r="C112" s="99" t="s">
        <v>129</v>
      </c>
      <c r="D112" s="100">
        <f>SUM(D$49:D$70)+SUM(F$49:F$70)+SUM(H$49:H$70)+SUM(J$49:J$70)</f>
        <v>1666</v>
      </c>
      <c r="E112" s="100">
        <f>SUM(L$49:L$70)+SUM(N$49:N$70)+SUM(P$49:P$70)+SUM(R$49:R$70)</f>
        <v>474</v>
      </c>
      <c r="F112" s="100">
        <f>SUM(T$49:T$70)+SUM(V$49:V$70)+SUM(X$49:X$70)+SUM(Z$49:Z$70)</f>
        <v>952</v>
      </c>
      <c r="G112" s="100">
        <f>SUM(AB$49:AB$70)+SUM(AD$49:AD$70)+SUM(AF$49:AF$70)+SUM(AH$49:AH$70)</f>
        <v>2655</v>
      </c>
      <c r="H112" s="100">
        <f>SUM(AJ$49:AJ$70)+SUM(AL$49:AL$70)+SUM(AN$49:AN$70)+SUM(AP$49:AP$70)</f>
        <v>294</v>
      </c>
      <c r="I112" s="100">
        <f>SUM(AR$49:AR$70)+SUM(AT$49:AT$70)+SUM(AV$49:AV$70)+SUM(AX$49:AX$70)</f>
        <v>661</v>
      </c>
      <c r="J112" s="100">
        <f>SUM(AZ$49:AZ$70)+SUM(BB$49:BB$70)+SUM(BD$49:BD$70)+SUM(BF$49:BF$70)</f>
        <v>1781</v>
      </c>
      <c r="K112" s="100">
        <f>SUM(BH$49:BH$70)+SUM(BJ$49:BJ$70)+SUM(BL$49:BL$70)+SUM(BN$49:BN$70)</f>
        <v>597</v>
      </c>
      <c r="L112" s="100">
        <f>SUM(BP$49:BP$70)+SUM(BR$49:BR$70)+SUM(BT$49:BT$70)+SUM(BV$49:BV$70)</f>
        <v>312</v>
      </c>
      <c r="M112" s="100">
        <f>SUM(BX$49:BX$70)+SUM(BZ$49:BZ$70)+SUM(CB$49:CB$70)+SUM(CD$49:CD$70)</f>
        <v>1017</v>
      </c>
      <c r="N112" s="100">
        <f>SUM(CF$49:CF$70)+SUM(CH$49:CH$70)+SUM(CJ$49:CJ$70)+SUM(CL$49:CL$70)</f>
        <v>360</v>
      </c>
      <c r="O112" s="100">
        <f>SUM(CN$49:CN$70)+SUM(CP$49:CP$70)+SUM(CR$49:CR$70)+SUM(CT$49:CT$70)</f>
        <v>962</v>
      </c>
    </row>
    <row r="113" spans="2:15">
      <c r="C113" s="99" t="s">
        <v>130</v>
      </c>
      <c r="D113" s="100">
        <f>SUM(D$71:D$86)+SUM(F$71:F$86)+SUM(H$71:H$86)+SUM(J$71:J$86)</f>
        <v>3982</v>
      </c>
      <c r="E113" s="100">
        <f>SUM(L$71:L$86)+SUM(N$71:N$86)+SUM(P$71:P$86)+SUM(R$71:R$86)</f>
        <v>179</v>
      </c>
      <c r="F113" s="100">
        <f>SUM(T$71:T$86)+SUM(V$71:V$86)+SUM(X$71:X$86)+SUM(Z$71:Z$86)</f>
        <v>4038</v>
      </c>
      <c r="G113" s="100">
        <f>SUM(AB$71:AB$86)+SUM(AD$71:AD$86)+SUM(AF$71:AF$86)+SUM(AH$71:AH$86)</f>
        <v>4125</v>
      </c>
      <c r="H113" s="100">
        <f>SUM(AJ$71:AJ$86)+SUM(AL$71:AL$86)+SUM(AN$71:AN$86)+SUM(AP$71:AP$86)</f>
        <v>2705</v>
      </c>
      <c r="I113" s="100">
        <f>SUM(AR$71:AR$86)+SUM(AT$71:AT$86)+SUM(AV$71:AV$86)+SUM(AX$71:AX$86)</f>
        <v>1865</v>
      </c>
      <c r="J113" s="100">
        <f>SUM(AZ$71:AZ$86)+SUM(BB$71:BB$86)+SUM(BD$71:BD$86)+SUM(BF$71:BF$86)</f>
        <v>314</v>
      </c>
      <c r="K113" s="100">
        <f>SUM(BH$71:BH$86)+SUM(BJ$71:BJ$86)+SUM(BL$71:BL$86)+SUM(BN$71:BN$86)</f>
        <v>2750</v>
      </c>
      <c r="L113" s="100">
        <f>SUM(BP$71:BP$86)+SUM(BR$71:BR$86)+SUM(BT$71:BT$86)+SUM(BV$71:BV$86)</f>
        <v>1004</v>
      </c>
      <c r="M113" s="100">
        <f>SUM(BX$71:BX$86)+SUM(BZ$71:BZ$86)+SUM(CB$71:CB$86)+SUM(CD$71:CD$86)</f>
        <v>192</v>
      </c>
      <c r="N113" s="100">
        <f>SUM(CF$71:CF$86)+SUM(CH$71:CH$86)+SUM(CJ$71:CJ$86)+SUM(CL$71:CL$86)</f>
        <v>333</v>
      </c>
      <c r="O113" s="100">
        <f>SUM(CN$71:CN$86)+SUM(CP$71:CP$86)+SUM(CR$71:CR$86)+SUM(CT$71:CT$86)</f>
        <v>294</v>
      </c>
    </row>
    <row r="114" spans="2:15">
      <c r="C114" s="99" t="s">
        <v>131</v>
      </c>
      <c r="D114" s="100">
        <f>SUM(D$87:D$94)+SUM(F$87:F$94)+SUM(H$87:H$94)+SUM(J$87:J$94)</f>
        <v>114</v>
      </c>
      <c r="E114" s="100">
        <f>SUM(L$87:L$94)+SUM(N$87:N$94)+SUM(P$87:P$94)+SUM(R$87:R$94)</f>
        <v>741</v>
      </c>
      <c r="F114" s="100">
        <f>SUM(T$87:T$94)+SUM(V$87:V$94)+SUM(X$87:X$94)+SUM(Z$87:Z$94)</f>
        <v>110</v>
      </c>
      <c r="G114" s="100">
        <f>SUM(AB$87:AB$94)+SUM(AD$87:AD$94)+SUM(AF$87:AF$94)+SUM(AH$87:AH$94)</f>
        <v>128</v>
      </c>
      <c r="H114" s="100">
        <f>SUM(AJ$87:AJ$94)+SUM(AL$87:AL$94)+SUM(AN$87:AN$94)+SUM(AP$87:AP$94)</f>
        <v>144</v>
      </c>
      <c r="I114" s="100">
        <f>SUM(AR$87:AR$94)+SUM(AT$87:AT$94)+SUM(AV$87:AV$94)+SUM(AX$87:AX$94)</f>
        <v>198</v>
      </c>
      <c r="J114" s="100">
        <f>SUM(AZ$87:AZ$94)+SUM(BB$87:BB$94)+SUM(BD$87:BD$94)+SUM(BF$87:BF$94)</f>
        <v>501</v>
      </c>
      <c r="K114" s="100">
        <f>SUM(BH$87:BH$94)+SUM(BJ$87:BJ$94)+SUM(BL$87:BL$94)+SUM(BN$87:BN$94)</f>
        <v>365</v>
      </c>
      <c r="L114" s="100">
        <f>SUM(BP$87:BP$94)+SUM(BR$87:BR$94)+SUM(BT$87:BT$94)+SUM(BV$87:BV$94)</f>
        <v>528</v>
      </c>
      <c r="M114" s="100">
        <f>SUM(BX$87:BX$94)+SUM(BZ$87:BZ$94)+SUM(CB$87:CB$94)+SUM(CD$87:CD$94)</f>
        <v>743</v>
      </c>
      <c r="N114" s="100">
        <f>SUM(CF$87:CF$94)+SUM(CH$87:CH$94)+SUM(CJ$87:CJ$94)+SUM(CL$87:CL$94)</f>
        <v>720</v>
      </c>
      <c r="O114" s="100">
        <f>SUM(CN$87:CN$94)+SUM(CP$87:CP$94)+SUM(CR$87:CR$94)+SUM(CT$87:CT$94)</f>
        <v>1069</v>
      </c>
    </row>
    <row r="115" spans="2:15">
      <c r="C115" s="99" t="s">
        <v>132</v>
      </c>
      <c r="D115" s="100">
        <f>SUM(D$95:D$105)+SUM(F$95:F$105)+SUM(H$95:H$105)+SUM(J$95:J$105)</f>
        <v>201</v>
      </c>
      <c r="E115" s="100">
        <f>SUM(L$95:L$105)+SUM(N$95:N$105)+SUM(P$95:P$105)+SUM(R$95:R$105)</f>
        <v>196</v>
      </c>
      <c r="F115" s="100">
        <f>SUM(T$95:T$105)+SUM(V$95:V$105)+SUM(X$95:X$105)+SUM(Z$95:Z$105)</f>
        <v>232</v>
      </c>
      <c r="G115" s="100">
        <f>SUM(AB$95:AB$105)+SUM(AD$95:AD$105)+SUM(AF$95:AF$105)+SUM(AH$95:AH$105)</f>
        <v>1021</v>
      </c>
      <c r="H115" s="100">
        <f>SUM(AJ$95:AJ$105)+SUM(AL$95:AL$105)+SUM(AN$95:AN$105)+SUM(AP$95:AP$105)</f>
        <v>449</v>
      </c>
      <c r="I115" s="100">
        <f>SUM(AR$95:AR$105)+SUM(AT$95:AT$105)+SUM(AV$95:AV$105)+SUM(AX$95:AX$105)</f>
        <v>1581</v>
      </c>
      <c r="J115" s="100">
        <f>SUM(AZ$95:AZ$105)+SUM(BB$95:BB$105)+SUM(BD$95:BD$105)+SUM(BF$95:BF$105)</f>
        <v>1464</v>
      </c>
      <c r="K115" s="100">
        <f>SUM(BH$95:BH$105)+SUM(BJ$95:BJ$105)+SUM(BL$95:BL$105)+SUM(BN$95:BN$105)</f>
        <v>307</v>
      </c>
      <c r="L115" s="100">
        <f>SUM(BP$95:BP$105)+SUM(BR$95:BR$105)+SUM(BT$95:BT$105)+SUM(BV$95:BV$105)</f>
        <v>844</v>
      </c>
      <c r="M115" s="100">
        <f>SUM(BX$95:BX$105)+SUM(BZ$95:BZ$105)+SUM(CB$95:CB$105)+SUM(CD$95:CD$105)</f>
        <v>608</v>
      </c>
      <c r="N115" s="100">
        <f>SUM(CF$95:CF$105)+SUM(CH$95:CH$105)+SUM(CJ$95:CJ$105)+SUM(CL$95:CL$105)</f>
        <v>276</v>
      </c>
      <c r="O115" s="100">
        <f>SUM(CN$95:CN$105)+SUM(CP$95:CP$105)+SUM(CR$95:CR$105)+SUM(CT$95:CT$105)</f>
        <v>276</v>
      </c>
    </row>
    <row r="116" spans="2:15">
      <c r="C116" s="99" t="s">
        <v>278</v>
      </c>
      <c r="D116" s="100">
        <f t="shared" ref="D116:O116" si="0">SUM(D$109:D$115)</f>
        <v>7315</v>
      </c>
      <c r="E116" s="100">
        <f t="shared" si="0"/>
        <v>2993</v>
      </c>
      <c r="F116" s="100">
        <f t="shared" si="0"/>
        <v>8594</v>
      </c>
      <c r="G116" s="100">
        <f t="shared" si="0"/>
        <v>12334</v>
      </c>
      <c r="H116" s="100">
        <f t="shared" si="0"/>
        <v>6351</v>
      </c>
      <c r="I116" s="100">
        <f t="shared" si="0"/>
        <v>5121</v>
      </c>
      <c r="J116" s="100">
        <f t="shared" si="0"/>
        <v>10822</v>
      </c>
      <c r="K116" s="100">
        <f t="shared" si="0"/>
        <v>7505</v>
      </c>
      <c r="L116" s="100">
        <f t="shared" si="0"/>
        <v>5699</v>
      </c>
      <c r="M116" s="100">
        <f t="shared" si="0"/>
        <v>4060</v>
      </c>
      <c r="N116" s="100">
        <f t="shared" si="0"/>
        <v>4482</v>
      </c>
      <c r="O116" s="100">
        <f t="shared" si="0"/>
        <v>6666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3277992.5161181595</v>
      </c>
      <c r="E120" s="100">
        <f>E109*pricing!E33*2000</f>
        <v>2676782.6123660947</v>
      </c>
      <c r="F120" s="100">
        <f>F109*pricing!F33*2000</f>
        <v>5893338.3355027959</v>
      </c>
      <c r="G120" s="100">
        <f>G109*pricing!G33*2000</f>
        <v>2267975.5541931218</v>
      </c>
      <c r="H120" s="100">
        <f>H109*pricing!H33*2000</f>
        <v>1649636.7921586526</v>
      </c>
      <c r="I120" s="100">
        <f>I109*pricing!I33*2000</f>
        <v>1872524.9090411421</v>
      </c>
      <c r="J120" s="100">
        <f>J109*pricing!J33*2000</f>
        <v>2201853.3212807155</v>
      </c>
      <c r="K120" s="100">
        <f>K109*pricing!K33*2000</f>
        <v>5358533.4891976519</v>
      </c>
      <c r="L120" s="100">
        <f>L109*pricing!L33*2000</f>
        <v>6474414.4091025461</v>
      </c>
      <c r="M120" s="100">
        <f>M109*pricing!M33*2000</f>
        <v>1873018.5608000075</v>
      </c>
      <c r="N120" s="100">
        <f>N109*pricing!N33*2000</f>
        <v>3173763.4143120893</v>
      </c>
      <c r="O120" s="100">
        <f>O109*pricing!O33*2000</f>
        <v>3859567.0481466125</v>
      </c>
    </row>
    <row r="121" spans="2:15">
      <c r="C121" s="99" t="s">
        <v>127</v>
      </c>
      <c r="D121" s="100">
        <f>D110*pricing!D34*2000</f>
        <v>1528944.3187097588</v>
      </c>
      <c r="E121" s="100">
        <f>E110*pricing!E34*2000</f>
        <v>1751670.5223234999</v>
      </c>
      <c r="F121" s="100">
        <f>F110*pricing!F34*2000</f>
        <v>2622682.5512992037</v>
      </c>
      <c r="G121" s="100">
        <f>G110*pricing!G34*2000</f>
        <v>4647258.0696583223</v>
      </c>
      <c r="H121" s="100">
        <f>H110*pricing!H34*2000</f>
        <v>1598639.0403433086</v>
      </c>
      <c r="I121" s="100">
        <f>I110*pricing!I34*2000</f>
        <v>1611253.5652126973</v>
      </c>
      <c r="J121" s="100">
        <f>J110*pricing!J34*2000</f>
        <v>5505389.3017447963</v>
      </c>
      <c r="K121" s="100">
        <f>K110*pricing!K34*2000</f>
        <v>2699836.3792586373</v>
      </c>
      <c r="L121" s="100">
        <f>L110*pricing!L34*2000</f>
        <v>2330094.1352424645</v>
      </c>
      <c r="M121" s="100">
        <f>M110*pricing!M34*2000</f>
        <v>2837558.619591434</v>
      </c>
      <c r="N121" s="100">
        <f>N110*pricing!N34*2000</f>
        <v>3021052.5026697181</v>
      </c>
      <c r="O121" s="100">
        <f>O110*pricing!O34*2000</f>
        <v>6423415.2296160907</v>
      </c>
    </row>
    <row r="122" spans="2:15">
      <c r="C122" s="99" t="s">
        <v>128</v>
      </c>
      <c r="D122" s="100">
        <f>D111*pricing!D35*2000</f>
        <v>2000229.7342480985</v>
      </c>
      <c r="E122" s="100">
        <f>E111*pricing!E35*2000</f>
        <v>2744118.3488333737</v>
      </c>
      <c r="F122" s="100">
        <f>F111*pricing!F35*2000</f>
        <v>2062202.0173709311</v>
      </c>
      <c r="G122" s="100">
        <f>G111*pricing!G35*2000</f>
        <v>7049760.7138984548</v>
      </c>
      <c r="H122" s="100">
        <f>H111*pricing!H35*2000</f>
        <v>6102491.8360558217</v>
      </c>
      <c r="I122" s="100">
        <f>I111*pricing!I35*2000</f>
        <v>1713978.4861295361</v>
      </c>
      <c r="J122" s="100">
        <f>J111*pricing!J35*2000</f>
        <v>8727376.0361429323</v>
      </c>
      <c r="K122" s="100">
        <f>K111*pricing!K35*2000</f>
        <v>4992727.2647038307</v>
      </c>
      <c r="L122" s="100">
        <f>L111*pricing!L35*2000</f>
        <v>2475809.8388479436</v>
      </c>
      <c r="M122" s="100">
        <f>M111*pricing!M35*2000</f>
        <v>3154571.2679604804</v>
      </c>
      <c r="N122" s="100">
        <f>N111*pricing!N35*2000</f>
        <v>4910363.6077836817</v>
      </c>
      <c r="O122" s="100">
        <f>O111*pricing!O35*2000</f>
        <v>3258723.4501079004</v>
      </c>
    </row>
    <row r="123" spans="2:15">
      <c r="C123" s="99" t="s">
        <v>129</v>
      </c>
      <c r="D123" s="100">
        <f>D112*pricing!D36*2000</f>
        <v>6310285.3467445336</v>
      </c>
      <c r="E123" s="100">
        <f>E112*pricing!E36*2000</f>
        <v>2771917.0495846514</v>
      </c>
      <c r="F123" s="100">
        <f>F112*pricing!F36*2000</f>
        <v>4150953.798909388</v>
      </c>
      <c r="G123" s="100">
        <f>G112*pricing!G36*2000</f>
        <v>7729121.6140138553</v>
      </c>
      <c r="H123" s="100">
        <f>H112*pricing!H36*2000</f>
        <v>2051626.4382319418</v>
      </c>
      <c r="I123" s="100">
        <f>I112*pricing!I36*2000</f>
        <v>3400398.2924693385</v>
      </c>
      <c r="J123" s="100">
        <f>J112*pricing!J36*2000</f>
        <v>5811458.282497894</v>
      </c>
      <c r="K123" s="100">
        <f>K112*pricing!K36*2000</f>
        <v>3267674.2799770306</v>
      </c>
      <c r="L123" s="100">
        <f>L112*pricing!L36*2000</f>
        <v>2153293.1073825457</v>
      </c>
      <c r="M123" s="100">
        <f>M112*pricing!M36*2000</f>
        <v>4157429.8918969999</v>
      </c>
      <c r="N123" s="100">
        <f>N112*pricing!N36*2000</f>
        <v>2314294.96745069</v>
      </c>
      <c r="O123" s="100">
        <f>O112*pricing!O36*2000</f>
        <v>4478516.7679416314</v>
      </c>
    </row>
    <row r="124" spans="2:15">
      <c r="C124" s="99" t="s">
        <v>130</v>
      </c>
      <c r="D124" s="100">
        <f>D113*pricing!D37*2000</f>
        <v>8038568.8614733452</v>
      </c>
      <c r="E124" s="100">
        <f>E113*pricing!E37*2000</f>
        <v>1214524.2892728625</v>
      </c>
      <c r="F124" s="100">
        <f>F113*pricing!F37*2000</f>
        <v>8115769.066738667</v>
      </c>
      <c r="G124" s="100">
        <f>G113*pricing!G37*2000</f>
        <v>8456722.8187262844</v>
      </c>
      <c r="H124" s="100">
        <f>H113*pricing!H37*2000</f>
        <v>6433489.1049664337</v>
      </c>
      <c r="I124" s="100">
        <f>I113*pricing!I37*2000</f>
        <v>5019015.0110831494</v>
      </c>
      <c r="J124" s="100">
        <f>J113*pricing!J37*2000</f>
        <v>1881345.8130990344</v>
      </c>
      <c r="K124" s="100">
        <f>K113*pricing!K37*2000</f>
        <v>7066664.8785158703</v>
      </c>
      <c r="L124" s="100">
        <f>L113*pricing!L37*2000</f>
        <v>3345375.7693279414</v>
      </c>
      <c r="M124" s="100">
        <f>M113*pricing!M37*2000</f>
        <v>1374025.6164688207</v>
      </c>
      <c r="N124" s="100">
        <f>N113*pricing!N37*2000</f>
        <v>1920357.6774666151</v>
      </c>
      <c r="O124" s="100">
        <f>O113*pricing!O37*2000</f>
        <v>1818461.7322016899</v>
      </c>
    </row>
    <row r="125" spans="2:15">
      <c r="C125" s="99" t="s">
        <v>131</v>
      </c>
      <c r="D125" s="100">
        <f>D114*pricing!D38*2000</f>
        <v>715735.16891116207</v>
      </c>
      <c r="E125" s="100">
        <f>E114*pricing!E38*2000</f>
        <v>2071984.3313178376</v>
      </c>
      <c r="F125" s="100">
        <f>F114*pricing!F38*2000</f>
        <v>743394.03001939901</v>
      </c>
      <c r="G125" s="100">
        <f>G114*pricing!G38*2000</f>
        <v>769562.28789633396</v>
      </c>
      <c r="H125" s="100">
        <f>H114*pricing!H38*2000</f>
        <v>843243.44164552377</v>
      </c>
      <c r="I125" s="100">
        <f>I114*pricing!I38*2000</f>
        <v>1063487.7402984623</v>
      </c>
      <c r="J125" s="100">
        <f>J114*pricing!J38*2000</f>
        <v>2002802.7678843371</v>
      </c>
      <c r="K125" s="100">
        <f>K114*pricing!K38*2000</f>
        <v>1522985.3331177419</v>
      </c>
      <c r="L125" s="100">
        <f>L114*pricing!L38*2000</f>
        <v>1919599.8360315214</v>
      </c>
      <c r="M125" s="100">
        <f>M114*pricing!M38*2000</f>
        <v>2351783.2088990491</v>
      </c>
      <c r="N125" s="100">
        <f>N114*pricing!N38*2000</f>
        <v>2262219.4415376689</v>
      </c>
      <c r="O125" s="100">
        <f>O114*pricing!O38*2000</f>
        <v>2913614.446592038</v>
      </c>
    </row>
    <row r="126" spans="2:15">
      <c r="C126" s="99" t="s">
        <v>132</v>
      </c>
      <c r="D126" s="100">
        <f>D115*pricing!D39*2000</f>
        <v>1385258.712647425</v>
      </c>
      <c r="E126" s="100">
        <f>E115*pricing!E39*2000</f>
        <v>1333409.2717912749</v>
      </c>
      <c r="F126" s="100">
        <f>F115*pricing!F39*2000</f>
        <v>1372046.6833201407</v>
      </c>
      <c r="G126" s="100">
        <f>G115*pricing!G39*2000</f>
        <v>2828775.7959424225</v>
      </c>
      <c r="H126" s="100">
        <f>H115*pricing!H39*2000</f>
        <v>2146147.5023745713</v>
      </c>
      <c r="I126" s="100">
        <f>I115*pricing!I39*2000</f>
        <v>4274362.8702814775</v>
      </c>
      <c r="J126" s="100">
        <f>J115*pricing!J39*2000</f>
        <v>4051131.7406295203</v>
      </c>
      <c r="K126" s="100">
        <f>K115*pricing!K39*2000</f>
        <v>1640260.004585888</v>
      </c>
      <c r="L126" s="100">
        <f>L115*pricing!L39*2000</f>
        <v>2927364.2822945723</v>
      </c>
      <c r="M126" s="100">
        <f>M115*pricing!M39*2000</f>
        <v>2509149.9761590525</v>
      </c>
      <c r="N126" s="100">
        <f>N115*pricing!N39*2000</f>
        <v>1603337.8021453926</v>
      </c>
      <c r="O126" s="100">
        <f>O115*pricing!O39*2000</f>
        <v>1666330.0462214239</v>
      </c>
    </row>
    <row r="127" spans="2:15">
      <c r="C127" s="99" t="s">
        <v>278</v>
      </c>
      <c r="D127" s="100">
        <f>SUM(D$120:D$126)</f>
        <v>23257014.65885248</v>
      </c>
      <c r="E127" s="100">
        <f t="shared" ref="E127:O127" si="1">SUM(E$120:E$126)</f>
        <v>14564406.425489597</v>
      </c>
      <c r="F127" s="100">
        <f t="shared" si="1"/>
        <v>24960386.483160529</v>
      </c>
      <c r="G127" s="100">
        <f t="shared" si="1"/>
        <v>33749176.854328796</v>
      </c>
      <c r="H127" s="100">
        <f t="shared" si="1"/>
        <v>20825274.155776251</v>
      </c>
      <c r="I127" s="100">
        <f t="shared" si="1"/>
        <v>18955020.874515805</v>
      </c>
      <c r="J127" s="100">
        <f t="shared" si="1"/>
        <v>30181357.263279229</v>
      </c>
      <c r="K127" s="100">
        <f t="shared" si="1"/>
        <v>26548681.629356652</v>
      </c>
      <c r="L127" s="100">
        <f t="shared" si="1"/>
        <v>21625951.378229532</v>
      </c>
      <c r="M127" s="100">
        <f t="shared" si="1"/>
        <v>18257537.141775843</v>
      </c>
      <c r="N127" s="100">
        <f t="shared" si="1"/>
        <v>19205389.413365856</v>
      </c>
      <c r="O127" s="100">
        <f t="shared" si="1"/>
        <v>24418628.720827386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400742.39999999997</v>
      </c>
      <c r="E131" s="106">
        <f>SUM(M$6:M$19)+SUM(O$6:O$19)+SUM(Q$6:Q$19)+SUM(S$6:S$19)</f>
        <v>296491.19999999995</v>
      </c>
      <c r="F131" s="106">
        <f>SUM(U$6:U$19)+SUM(W$6:W$19)+SUM(Y$6:Y$19)+SUM(AA$6:AA$19)</f>
        <v>1193565.5999999999</v>
      </c>
      <c r="G131" s="106">
        <f>SUM(AC$6:AC$19)+SUM(AE$6:AE$19)+SUM(AG$6:AG$19)+SUM(AI$6:AI$19)</f>
        <v>204034.8</v>
      </c>
      <c r="H131" s="106">
        <f>SUM(AK$6:AK$19)+SUM(AM$6:AM$19)+SUM(AO$6:AO$19)+SUM(AQ$6:AQ$19)</f>
        <v>121794</v>
      </c>
      <c r="I131" s="106">
        <f>SUM(AS$6:AS$19)+SUM(AU$6:AU$19)+SUM(AW$6:AW$19)+SUM(AY$6:AY$19)</f>
        <v>159188.40000000002</v>
      </c>
      <c r="J131" s="106">
        <f>SUM(BA$6:BA$19)+SUM(BC$6:BC$19)+SUM(BE$6:BE$19)+SUM(BG$6:BG$19)</f>
        <v>209468.4</v>
      </c>
      <c r="K131" s="106">
        <f>SUM(BI$6:BI$19)+SUM(BK$6:BK$19)+SUM(BM$6:BM$19)+SUM(BO$6:BO$19)</f>
        <v>802511.99999999988</v>
      </c>
      <c r="L131" s="106">
        <f>SUM(BQ$6:BQ$19)+SUM(BS$6:BS$19)+SUM(BU$6:BU$19)+SUM(BW$6:BW$19)</f>
        <v>1059183.5999999999</v>
      </c>
      <c r="M131" s="106">
        <f>SUM(BY$6:BY$19)+SUM(CA$6:CA$19)+SUM(CC$6:CC$19)+SUM(CE$6:CE$19)</f>
        <v>137882.4</v>
      </c>
      <c r="N131" s="106">
        <f>SUM(CG$6:CG$19)+SUM(CI$6:CI$19)+SUM(CK$6:CK$19)+SUM(CM$6:CM$19)</f>
        <v>326348.39999999997</v>
      </c>
      <c r="O131" s="106">
        <f>SUM(CO$6:CO$19)+SUM(CQ$6:CQ$19)+SUM(CS$6:CS$19)+SUM(CU$6:CU$19)</f>
        <v>428835.60000000003</v>
      </c>
    </row>
    <row r="132" spans="2:15">
      <c r="C132" s="105" t="s">
        <v>127</v>
      </c>
      <c r="D132" s="106">
        <f>SUM(E$20:E$36)+SUM(G$20:G$36)+SUM(I$20:I$36)+SUM(K$20:K$36)</f>
        <v>106381.2</v>
      </c>
      <c r="E132" s="106">
        <f>SUM(M$20:M$36)+SUM(O$20:O$36)+SUM(Q$20:Q$36)+SUM(S$20:S$36)</f>
        <v>124420.8</v>
      </c>
      <c r="F132" s="106">
        <f>SUM(U$20:U$36)+SUM(W$20:W$36)+SUM(Y$20:Y$36)+SUM(AA$20:AA$36)</f>
        <v>233149.19999999998</v>
      </c>
      <c r="G132" s="106">
        <f>SUM(AC$20:AC$36)+SUM(AE$20:AE$36)+SUM(AG$20:AG$36)+SUM(AI$20:AI$36)</f>
        <v>588586.80000000005</v>
      </c>
      <c r="H132" s="106">
        <f>SUM(AK$20:AK$36)+SUM(AM$20:AM$36)+SUM(AO$20:AO$36)+SUM(AQ$20:AQ$36)</f>
        <v>108678</v>
      </c>
      <c r="I132" s="106">
        <f>SUM(AS$20:AS$36)+SUM(AU$20:AU$36)+SUM(AW$20:AW$36)+SUM(AY$20:AY$36)</f>
        <v>106248.00000000001</v>
      </c>
      <c r="J132" s="106">
        <f>SUM(BA$20:BA$36)+SUM(BC$20:BC$36)+SUM(BE$20:BE$36)+SUM(BG$20:BG$36)</f>
        <v>918330</v>
      </c>
      <c r="K132" s="106">
        <f>SUM(BI$20:BI$36)+SUM(BK$20:BK$36)+SUM(BM$20:BM$36)+SUM(BO$20:BO$36)</f>
        <v>236176.8</v>
      </c>
      <c r="L132" s="106">
        <f>SUM(BQ$20:BQ$36)+SUM(BS$20:BS$36)+SUM(BU$20:BU$36)+SUM(BW$20:BW$36)</f>
        <v>203295.6</v>
      </c>
      <c r="M132" s="106">
        <f>SUM(BY$20:BY$36)+SUM(CA$20:CA$36)+SUM(CC$20:CC$36)+SUM(CE$20:CE$36)</f>
        <v>241830</v>
      </c>
      <c r="N132" s="106">
        <f>SUM(CG$20:CG$36)+SUM(CI$20:CI$36)+SUM(CK$20:CK$36)+SUM(CM$20:CM$36)</f>
        <v>287024.40000000002</v>
      </c>
      <c r="O132" s="106">
        <f>SUM(CO$20:CO$36)+SUM(CQ$20:CQ$36)+SUM(CS$20:CS$36)+SUM(CU$20:CU$36)</f>
        <v>1087826.3999999999</v>
      </c>
    </row>
    <row r="133" spans="2:15">
      <c r="C133" s="105" t="s">
        <v>128</v>
      </c>
      <c r="D133" s="106">
        <f>SUM(E$37:E$48)+SUM(G$37:G$48)+SUM(I$37:I$48)+SUM(K$37:K$48)</f>
        <v>324390</v>
      </c>
      <c r="E133" s="106">
        <f>SUM(M$37:M$48)+SUM(O$37:O$48)+SUM(Q$37:Q$48)+SUM(S$37:S$48)</f>
        <v>544406.39999999991</v>
      </c>
      <c r="F133" s="106">
        <f>SUM(U$37:U$48)+SUM(W$37:W$48)+SUM(Y$37:Y$48)+SUM(AA$37:AA$48)</f>
        <v>358756.8</v>
      </c>
      <c r="G133" s="106">
        <f>SUM(AC$37:AC$48)+SUM(AE$37:AE$48)+SUM(AG$37:AG$48)+SUM(AI$37:AI$48)</f>
        <v>2731298.4000000004</v>
      </c>
      <c r="H133" s="106">
        <f>SUM(AK$37:AK$48)+SUM(AM$37:AM$48)+SUM(AO$37:AO$48)+SUM(AQ$37:AQ$48)</f>
        <v>2355644.4</v>
      </c>
      <c r="I133" s="106">
        <f>SUM(AS$37:AS$48)+SUM(AU$37:AU$48)+SUM(AW$37:AW$48)+SUM(AY$37:AY$48)</f>
        <v>263842.8</v>
      </c>
      <c r="J133" s="106">
        <f>SUM(BA$37:BA$48)+SUM(BC$37:BC$48)+SUM(BE$37:BE$48)+SUM(BG$37:BG$48)</f>
        <v>4341451.2</v>
      </c>
      <c r="K133" s="106">
        <f>SUM(BI$37:BI$48)+SUM(BK$37:BK$48)+SUM(BM$37:BM$48)+SUM(BO$37:BO$48)</f>
        <v>1401278.4</v>
      </c>
      <c r="L133" s="106">
        <f>SUM(BQ$37:BQ$48)+SUM(BS$37:BS$48)+SUM(BU$37:BU$48)+SUM(BW$37:BW$48)</f>
        <v>455436</v>
      </c>
      <c r="M133" s="106">
        <f>SUM(BY$37:BY$48)+SUM(CA$37:CA$48)+SUM(CC$37:CC$48)+SUM(CE$37:CE$48)</f>
        <v>690177.6</v>
      </c>
      <c r="N133" s="106">
        <f>SUM(CG$37:CG$48)+SUM(CI$37:CI$48)+SUM(CK$37:CK$48)+SUM(CM$37:CM$48)</f>
        <v>1541530.7999999998</v>
      </c>
      <c r="O133" s="106">
        <f>SUM(CO$37:CO$48)+SUM(CQ$37:CQ$48)+SUM(CS$37:CS$48)+SUM(CU$37:CU$48)</f>
        <v>682248</v>
      </c>
    </row>
    <row r="134" spans="2:15">
      <c r="C134" s="105" t="s">
        <v>129</v>
      </c>
      <c r="D134" s="106">
        <f>SUM(E$49:E$70)+SUM(G$49:G$70)+SUM(I$49:I$70)+SUM(K$49:K$70)</f>
        <v>1396921.1999999997</v>
      </c>
      <c r="E134" s="106">
        <f>SUM(M$49:M$70)+SUM(O$49:O$70)+SUM(Q$49:Q$70)+SUM(S$49:S$70)</f>
        <v>401777.99999999994</v>
      </c>
      <c r="F134" s="106">
        <f>SUM(U$49:U$70)+SUM(W$49:W$70)+SUM(Y$49:Y$70)+SUM(AA$49:AA$70)</f>
        <v>803979.60000000009</v>
      </c>
      <c r="G134" s="106">
        <f>SUM(AC$49:AC$70)+SUM(AE$49:AE$70)+SUM(AG$49:AG$70)+SUM(AI$49:AI$70)</f>
        <v>2218797.5999999996</v>
      </c>
      <c r="H134" s="106">
        <f>SUM(AK$49:AK$70)+SUM(AM$49:AM$70)+SUM(AO$49:AO$70)+SUM(AQ$49:AQ$70)</f>
        <v>250940.40000000002</v>
      </c>
      <c r="I134" s="106">
        <f>SUM(AS$49:AS$70)+SUM(AU$49:AU$70)+SUM(AW$49:AW$70)+SUM(AY$49:AY$70)</f>
        <v>558163.19999999984</v>
      </c>
      <c r="J134" s="106">
        <f>SUM(BA$49:BA$70)+SUM(BC$49:BC$70)+SUM(BE$49:BE$70)+SUM(BG$49:BG$70)</f>
        <v>1499785.2000000002</v>
      </c>
      <c r="K134" s="106">
        <f>SUM(BI$49:BI$70)+SUM(BK$49:BK$70)+SUM(BM$49:BM$70)+SUM(BO$49:BO$70)</f>
        <v>504898.79999999993</v>
      </c>
      <c r="L134" s="106">
        <f>SUM(BQ$49:BQ$70)+SUM(BS$49:BS$70)+SUM(BU$49:BU$70)+SUM(BW$49:BW$70)</f>
        <v>267691.2</v>
      </c>
      <c r="M134" s="106">
        <f>SUM(BY$49:BY$70)+SUM(CA$49:CA$70)+SUM(CC$49:CC$70)+SUM(CE$49:CE$70)</f>
        <v>863198.40000000014</v>
      </c>
      <c r="N134" s="106">
        <f>SUM(CG$49:CG$70)+SUM(CI$49:CI$70)+SUM(CK$49:CK$70)+SUM(CM$49:CM$70)</f>
        <v>305329.2</v>
      </c>
      <c r="O134" s="106">
        <f>SUM(CO$49:CO$70)+SUM(CQ$49:CQ$70)+SUM(CS$49:CS$70)+SUM(CU$49:CU$70)</f>
        <v>811759.20000000007</v>
      </c>
    </row>
    <row r="135" spans="2:15">
      <c r="C135" s="105" t="s">
        <v>130</v>
      </c>
      <c r="D135" s="106">
        <f>SUM(E$71:E$86)+SUM(G$71:G$86)+SUM(I$71:I$86)+SUM(K$71:K$86)</f>
        <v>2192408.4</v>
      </c>
      <c r="E135" s="106">
        <f>SUM(M$71:M$86)+SUM(O$71:O$86)+SUM(Q$71:Q$86)+SUM(S$71:S$86)</f>
        <v>99355.199999999997</v>
      </c>
      <c r="F135" s="106">
        <f>SUM(U$71:U$86)+SUM(W$71:W$86)+SUM(Y$71:Y$86)+SUM(AA$71:AA$86)</f>
        <v>2226668.4</v>
      </c>
      <c r="G135" s="106">
        <f>SUM(AC$71:AC$86)+SUM(AE$71:AE$86)+SUM(AG$71:AG$86)+SUM(AI$71:AI$86)</f>
        <v>2270424</v>
      </c>
      <c r="H135" s="106">
        <f>SUM(AK$71:AK$86)+SUM(AM$71:AM$86)+SUM(AO$71:AO$86)+SUM(AQ$71:AQ$86)</f>
        <v>1493702.4</v>
      </c>
      <c r="I135" s="106">
        <f>SUM(AS$71:AS$86)+SUM(AU$71:AU$86)+SUM(AW$71:AW$86)+SUM(AY$71:AY$86)</f>
        <v>1036294.7999999998</v>
      </c>
      <c r="J135" s="106">
        <f>SUM(BA$71:BA$86)+SUM(BC$71:BC$86)+SUM(BE$71:BE$86)+SUM(BG$71:BG$86)</f>
        <v>175045.19999999998</v>
      </c>
      <c r="K135" s="106">
        <f>SUM(BI$71:BI$86)+SUM(BK$71:BK$86)+SUM(BM$71:BM$86)+SUM(BO$71:BO$86)</f>
        <v>1524119.9999999998</v>
      </c>
      <c r="L135" s="106">
        <f>SUM(BQ$71:BQ$86)+SUM(BS$71:BS$86)+SUM(BU$71:BU$86)+SUM(BW$71:BW$86)</f>
        <v>556687.19999999995</v>
      </c>
      <c r="M135" s="106">
        <f>SUM(BY$71:BY$86)+SUM(CA$71:CA$86)+SUM(CC$71:CC$86)+SUM(CE$71:CE$86)</f>
        <v>109665.59999999999</v>
      </c>
      <c r="N135" s="106">
        <f>SUM(CG$71:CG$86)+SUM(CI$71:CI$86)+SUM(CK$71:CK$86)+SUM(CM$71:CM$86)</f>
        <v>185430</v>
      </c>
      <c r="O135" s="106">
        <f>SUM(CO$71:CO$86)+SUM(CQ$71:CQ$86)+SUM(CS$71:CS$86)+SUM(CU$71:CU$86)</f>
        <v>163059.6</v>
      </c>
    </row>
    <row r="136" spans="2:15">
      <c r="C136" s="105" t="s">
        <v>131</v>
      </c>
      <c r="D136" s="106">
        <f>SUM(E$87:E$94)+SUM(G$87:G$94)+SUM(I$87:I$94)+SUM(K$87:K$94)</f>
        <v>232125.59999999998</v>
      </c>
      <c r="E136" s="106">
        <f>SUM(M$87:M$94)+SUM(O$87:O$94)+SUM(Q$87:Q$94)+SUM(S$87:S$94)</f>
        <v>1506637.2</v>
      </c>
      <c r="F136" s="106">
        <f>SUM(U$87:U$94)+SUM(W$87:W$94)+SUM(Y$87:Y$94)+SUM(AA$87:AA$94)</f>
        <v>223454.39999999997</v>
      </c>
      <c r="G136" s="106">
        <f>SUM(AC$87:AC$94)+SUM(AE$87:AE$94)+SUM(AG$87:AG$94)+SUM(AI$87:AI$94)</f>
        <v>260648.39999999994</v>
      </c>
      <c r="H136" s="106">
        <f>SUM(AK$87:AK$94)+SUM(AM$87:AM$94)+SUM(AO$87:AO$94)+SUM(AQ$87:AQ$94)</f>
        <v>293628</v>
      </c>
      <c r="I136" s="106">
        <f>SUM(AS$87:AS$94)+SUM(AU$87:AU$94)+SUM(AW$87:AW$94)+SUM(AY$87:AY$94)</f>
        <v>402206.39999999991</v>
      </c>
      <c r="J136" s="106">
        <f>SUM(BA$87:BA$94)+SUM(BC$87:BC$94)+SUM(BE$87:BE$94)+SUM(BG$87:BG$94)</f>
        <v>1015357.2</v>
      </c>
      <c r="K136" s="106">
        <f>SUM(BI$87:BI$94)+SUM(BK$87:BK$94)+SUM(BM$87:BM$94)+SUM(BO$87:BO$94)</f>
        <v>742227.6</v>
      </c>
      <c r="L136" s="106">
        <f>SUM(BQ$87:BQ$94)+SUM(BS$87:BS$94)+SUM(BU$87:BU$94)+SUM(BW$87:BW$94)</f>
        <v>1071436.7999999998</v>
      </c>
      <c r="M136" s="106">
        <f>SUM(BY$87:BY$94)+SUM(CA$87:CA$94)+SUM(CC$87:CC$94)+SUM(CE$87:CE$94)</f>
        <v>1503058.8</v>
      </c>
      <c r="N136" s="106">
        <f>SUM(CG$87:CG$94)+SUM(CI$87:CI$94)+SUM(CK$87:CK$94)+SUM(CM$87:CM$94)</f>
        <v>1457162.4</v>
      </c>
      <c r="O136" s="106">
        <f>SUM(CO$87:CO$94)+SUM(CQ$87:CQ$94)+SUM(CS$87:CS$94)+SUM(CU$87:CU$94)</f>
        <v>2173083.5999999996</v>
      </c>
    </row>
    <row r="137" spans="2:15">
      <c r="C137" s="105" t="s">
        <v>132</v>
      </c>
      <c r="D137" s="106">
        <f>SUM(E$95:E$105)+SUM(G$95:G$105)+SUM(I$95:I$105)+SUM(K$95:K$105)</f>
        <v>382926.00000000006</v>
      </c>
      <c r="E137" s="106">
        <f>SUM(M$95:M$105)+SUM(O$95:O$105)+SUM(Q$95:Q$105)+SUM(S$95:S$105)</f>
        <v>374948.4</v>
      </c>
      <c r="F137" s="106">
        <f>SUM(U$95:U$105)+SUM(W$95:W$105)+SUM(Y$95:Y$105)+SUM(AA$95:AA$105)</f>
        <v>441481.19999999995</v>
      </c>
      <c r="G137" s="106">
        <f>SUM(AC$95:AC$105)+SUM(AE$95:AE$105)+SUM(AG$95:AG$105)+SUM(AI$95:AI$105)</f>
        <v>1870266</v>
      </c>
      <c r="H137" s="106">
        <f>SUM(AK$95:AK$105)+SUM(AM$95:AM$105)+SUM(AO$95:AO$105)+SUM(AQ$95:AQ$105)</f>
        <v>853616.39999999991</v>
      </c>
      <c r="I137" s="106">
        <f>SUM(AS$95:AS$105)+SUM(AU$95:AU$105)+SUM(AW$95:AW$105)+SUM(AY$95:AY$105)</f>
        <v>2899256.4000000004</v>
      </c>
      <c r="J137" s="106">
        <f>SUM(BA$95:BA$105)+SUM(BC$95:BC$105)+SUM(BE$95:BE$105)+SUM(BG$95:BG$105)</f>
        <v>2686834.8</v>
      </c>
      <c r="K137" s="106">
        <f>SUM(BI$95:BI$105)+SUM(BK$95:BK$105)+SUM(BM$95:BM$105)+SUM(BO$95:BO$105)</f>
        <v>582831.6</v>
      </c>
      <c r="L137" s="106">
        <f>SUM(BQ$95:BQ$105)+SUM(BS$95:BS$105)+SUM(BU$95:BU$105)+SUM(BW$95:BW$105)</f>
        <v>1552821.6</v>
      </c>
      <c r="M137" s="106">
        <f>SUM(BY$95:BY$105)+SUM(CA$95:CA$105)+SUM(CC$95:CC$105)+SUM(CE$95:CE$105)</f>
        <v>1133575.1999999997</v>
      </c>
      <c r="N137" s="106">
        <f>SUM(CG$95:CG$105)+SUM(CI$95:CI$105)+SUM(CK$95:CK$105)+SUM(CM$95:CM$105)</f>
        <v>530341.19999999995</v>
      </c>
      <c r="O137" s="106">
        <f>SUM(CO$95:CO$105)+SUM(CQ$95:CQ$105)+SUM(CS$95:CS$105)+SUM(CU$95:CU$105)</f>
        <v>524326.80000000005</v>
      </c>
    </row>
    <row r="138" spans="2:15">
      <c r="C138" s="105" t="s">
        <v>278</v>
      </c>
      <c r="D138" s="100">
        <f t="shared" ref="D138:O138" si="2">SUM(D$131:D$137)</f>
        <v>5035894.7999999989</v>
      </c>
      <c r="E138" s="100">
        <f t="shared" si="2"/>
        <v>3348037.1999999997</v>
      </c>
      <c r="F138" s="100">
        <f t="shared" si="2"/>
        <v>5481055.2000000002</v>
      </c>
      <c r="G138" s="100">
        <f t="shared" si="2"/>
        <v>10144056</v>
      </c>
      <c r="H138" s="100">
        <f t="shared" si="2"/>
        <v>5478003.5999999996</v>
      </c>
      <c r="I138" s="100">
        <f t="shared" si="2"/>
        <v>5425200</v>
      </c>
      <c r="J138" s="100">
        <f t="shared" si="2"/>
        <v>10846272</v>
      </c>
      <c r="K138" s="100">
        <f t="shared" si="2"/>
        <v>5794045.1999999983</v>
      </c>
      <c r="L138" s="100">
        <f t="shared" si="2"/>
        <v>5166552</v>
      </c>
      <c r="M138" s="100">
        <f t="shared" si="2"/>
        <v>4679388</v>
      </c>
      <c r="N138" s="100">
        <f t="shared" si="2"/>
        <v>4633166.3999999994</v>
      </c>
      <c r="O138" s="100">
        <f t="shared" si="2"/>
        <v>5871139.2000000002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/>
      <c r="D6" s="15">
        <v>1257</v>
      </c>
      <c r="E6" s="15" t="s">
        <v>166</v>
      </c>
      <c r="F6" s="15" t="s">
        <v>6</v>
      </c>
      <c r="G6" s="15">
        <f t="shared" ref="G6:G15" si="0">$D6+$C6</f>
        <v>1257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/>
      <c r="D10" s="15">
        <v>913</v>
      </c>
      <c r="E10" s="15" t="s">
        <v>166</v>
      </c>
      <c r="F10" s="15" t="s">
        <v>6</v>
      </c>
      <c r="G10" s="15">
        <f t="shared" si="0"/>
        <v>913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/>
      <c r="D12" s="15">
        <v>4981</v>
      </c>
      <c r="E12" s="15" t="s">
        <v>166</v>
      </c>
      <c r="F12" s="15" t="s">
        <v>6</v>
      </c>
      <c r="G12" s="15">
        <f t="shared" si="0"/>
        <v>4981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/>
      <c r="D21" s="15">
        <v>22</v>
      </c>
      <c r="E21" s="15"/>
      <c r="F21" s="15" t="s">
        <v>6</v>
      </c>
      <c r="G21" s="15">
        <f t="shared" ref="G21:G30" si="2">$D21+$C21</f>
        <v>22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/>
      <c r="D25" s="15">
        <v>29</v>
      </c>
      <c r="E25" s="15"/>
      <c r="F25" s="15" t="s">
        <v>6</v>
      </c>
      <c r="G25" s="15">
        <f t="shared" si="2"/>
        <v>29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/>
      <c r="D27" s="15">
        <v>112</v>
      </c>
      <c r="E27" s="15"/>
      <c r="F27" s="15" t="s">
        <v>6</v>
      </c>
      <c r="G27" s="15">
        <f t="shared" si="2"/>
        <v>112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163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939.86761905794799</v>
      </c>
      <c r="D6" s="87">
        <v>939.8676190579481</v>
      </c>
      <c r="E6" s="87">
        <v>939.8676190579481</v>
      </c>
      <c r="F6" s="87">
        <v>939.8676190579481</v>
      </c>
      <c r="G6" s="87">
        <v>939.8676190579481</v>
      </c>
      <c r="H6" s="87">
        <v>939.8676190579481</v>
      </c>
      <c r="I6" s="87">
        <v>939.8676190579481</v>
      </c>
      <c r="J6" s="87">
        <v>939.8676190579481</v>
      </c>
      <c r="K6" s="87">
        <v>939.8676190579481</v>
      </c>
      <c r="L6" s="87">
        <v>939.8676190579481</v>
      </c>
      <c r="M6" s="87">
        <v>939.8676190579481</v>
      </c>
      <c r="N6" s="87">
        <v>939.8676190579481</v>
      </c>
    </row>
    <row r="7" spans="2:14">
      <c r="B7" s="36" t="s">
        <v>105</v>
      </c>
      <c r="C7" s="88">
        <v>3075.7372188243826</v>
      </c>
      <c r="D7" s="89">
        <v>3075.7372188243826</v>
      </c>
      <c r="E7" s="89">
        <v>3075.7372188243826</v>
      </c>
      <c r="F7" s="89">
        <v>3075.7372188243826</v>
      </c>
      <c r="G7" s="89">
        <v>3075.7372188243826</v>
      </c>
      <c r="H7" s="89">
        <v>3075.7372188243826</v>
      </c>
      <c r="I7" s="89">
        <v>3075.7372188243826</v>
      </c>
      <c r="J7" s="89">
        <v>3075.7372188243826</v>
      </c>
      <c r="K7" s="89">
        <v>3075.7372188243826</v>
      </c>
      <c r="L7" s="89">
        <v>3075.7372188243826</v>
      </c>
      <c r="M7" s="89">
        <v>3075.7372188243826</v>
      </c>
      <c r="N7" s="89">
        <v>3075.7372188243826</v>
      </c>
    </row>
    <row r="8" spans="2:14">
      <c r="B8" s="36" t="s">
        <v>106</v>
      </c>
      <c r="C8" s="88">
        <v>2896.2440953518885</v>
      </c>
      <c r="D8" s="89">
        <v>2896.2440953518885</v>
      </c>
      <c r="E8" s="89">
        <v>2896.2440953518885</v>
      </c>
      <c r="F8" s="89">
        <v>2896.2440953518885</v>
      </c>
      <c r="G8" s="89">
        <v>2896.2440953518885</v>
      </c>
      <c r="H8" s="89">
        <v>2896.2440953518885</v>
      </c>
      <c r="I8" s="89">
        <v>2896.2440953518885</v>
      </c>
      <c r="J8" s="89">
        <v>2896.2440953518885</v>
      </c>
      <c r="K8" s="89">
        <v>2896.2440953518885</v>
      </c>
      <c r="L8" s="89">
        <v>2896.2440953518885</v>
      </c>
      <c r="M8" s="89">
        <v>2896.2440953518885</v>
      </c>
      <c r="N8" s="89">
        <v>2896.2440953518885</v>
      </c>
    </row>
    <row r="9" spans="2:14">
      <c r="B9" s="36" t="s">
        <v>107</v>
      </c>
      <c r="C9" s="88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2:14">
      <c r="B10" s="36" t="s">
        <v>108</v>
      </c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2:14">
      <c r="B11" s="37" t="s">
        <v>109</v>
      </c>
      <c r="C11" s="88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2000</v>
      </c>
      <c r="E28" s="49"/>
      <c r="F28" s="45">
        <f>basic_info!$D$5-4</f>
        <v>2001</v>
      </c>
      <c r="G28" s="49"/>
      <c r="H28" s="45">
        <f>basic_info!$D$5-3</f>
        <v>2002</v>
      </c>
      <c r="I28" s="49"/>
      <c r="J28" s="45">
        <f>basic_info!$D$5-2</f>
        <v>2003</v>
      </c>
      <c r="K28" s="49"/>
      <c r="L28" s="45">
        <f>basic_info!$D$5-1</f>
        <v>2004</v>
      </c>
      <c r="N28" s="45">
        <f>basic_info!$D$5</f>
        <v>2005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2005</v>
      </c>
      <c r="D30" s="44">
        <v>0.87020508707976429</v>
      </c>
      <c r="E30" s="35">
        <v>0</v>
      </c>
      <c r="F30" s="47">
        <v>0.86299991590536052</v>
      </c>
      <c r="G30" s="46">
        <v>200000</v>
      </c>
      <c r="H30" s="47">
        <v>0.79485878402772314</v>
      </c>
      <c r="I30" s="46">
        <v>0</v>
      </c>
      <c r="J30" s="47">
        <v>0.74055946737908196</v>
      </c>
      <c r="K30" s="46">
        <v>0</v>
      </c>
      <c r="L30" s="47">
        <v>0.78901217047933125</v>
      </c>
      <c r="M30" s="46"/>
      <c r="N30" s="60"/>
      <c r="O30" s="71" t="s">
        <v>162</v>
      </c>
      <c r="P30" s="41">
        <f>M30+K30+I30+E30+G30</f>
        <v>200000</v>
      </c>
      <c r="Q30" s="70"/>
    </row>
    <row r="31" spans="2:33">
      <c r="B31" s="36"/>
      <c r="C31" s="47">
        <f>basic_info!$D$5+1</f>
        <v>2006</v>
      </c>
      <c r="D31" s="76"/>
      <c r="E31" s="75"/>
      <c r="F31" s="69">
        <v>0.78584368908792024</v>
      </c>
      <c r="G31" s="79">
        <v>0</v>
      </c>
      <c r="H31" s="61">
        <v>0.78609720553568063</v>
      </c>
      <c r="I31" s="62">
        <v>0</v>
      </c>
      <c r="J31" s="61">
        <v>0.73078852244812054</v>
      </c>
      <c r="K31" s="62">
        <v>0</v>
      </c>
      <c r="L31" s="61">
        <v>0.79541919266908367</v>
      </c>
      <c r="M31" s="62"/>
      <c r="N31" s="63">
        <v>0.76138148527371097</v>
      </c>
      <c r="O31" s="89"/>
      <c r="P31" s="63">
        <f>O31+M31+K31+I31+G31</f>
        <v>0</v>
      </c>
    </row>
    <row r="32" spans="2:33">
      <c r="B32" s="36"/>
      <c r="C32" s="47">
        <f>basic_info!$D$5+2</f>
        <v>2007</v>
      </c>
      <c r="D32" s="76"/>
      <c r="E32" s="75"/>
      <c r="F32" s="75"/>
      <c r="G32" s="75"/>
      <c r="H32" s="69">
        <v>0.7399849637887721</v>
      </c>
      <c r="I32" s="79">
        <v>0</v>
      </c>
      <c r="J32" s="61">
        <v>0.69782766257496576</v>
      </c>
      <c r="K32" s="62">
        <v>0</v>
      </c>
      <c r="L32" s="61">
        <v>0.7777456783815756</v>
      </c>
      <c r="M32" s="62"/>
      <c r="N32" s="63">
        <v>0.76161556793937901</v>
      </c>
      <c r="O32" s="89"/>
      <c r="P32" s="63">
        <f>O32+M32+K32+I32</f>
        <v>0</v>
      </c>
    </row>
    <row r="33" spans="2:17">
      <c r="B33" s="36"/>
      <c r="C33" s="47">
        <f>basic_info!$D$5+3</f>
        <v>2008</v>
      </c>
      <c r="D33" s="76"/>
      <c r="E33" s="75"/>
      <c r="F33" s="75"/>
      <c r="G33" s="75"/>
      <c r="H33" s="75"/>
      <c r="I33" s="75"/>
      <c r="J33" s="69">
        <v>0.64606856993436812</v>
      </c>
      <c r="K33" s="79">
        <v>0</v>
      </c>
      <c r="L33" s="61">
        <v>0.72055098531842476</v>
      </c>
      <c r="M33" s="62">
        <v>400000</v>
      </c>
      <c r="N33" s="63">
        <v>0.71377004027579827</v>
      </c>
      <c r="O33" s="89"/>
      <c r="P33" s="63">
        <f>O33+M33+K33</f>
        <v>400000</v>
      </c>
    </row>
    <row r="34" spans="2:17">
      <c r="B34" s="36"/>
      <c r="C34" s="47">
        <f>basic_info!$D$5+4</f>
        <v>2009</v>
      </c>
      <c r="D34" s="76"/>
      <c r="E34" s="75"/>
      <c r="F34" s="75"/>
      <c r="G34" s="75"/>
      <c r="H34" s="75"/>
      <c r="I34" s="75"/>
      <c r="J34" s="75"/>
      <c r="K34" s="75"/>
      <c r="L34" s="69">
        <v>0.6808876388132572</v>
      </c>
      <c r="M34" s="79">
        <v>400000</v>
      </c>
      <c r="N34" s="63">
        <v>0.71201828987937288</v>
      </c>
      <c r="O34" s="89"/>
      <c r="P34" s="63">
        <f>O34+M34</f>
        <v>400000</v>
      </c>
    </row>
    <row r="35" spans="2:17">
      <c r="B35" s="37"/>
      <c r="C35" s="72">
        <f>basic_info!$D$5+5</f>
        <v>2010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0.66759713542461396</v>
      </c>
      <c r="O35" s="89">
        <v>400000</v>
      </c>
      <c r="P35" s="65">
        <f>O35</f>
        <v>400000</v>
      </c>
    </row>
    <row r="36" spans="2:17">
      <c r="B36" s="41" t="s">
        <v>113</v>
      </c>
      <c r="C36" s="36">
        <f>basic_info!$D$5</f>
        <v>2005</v>
      </c>
      <c r="D36" s="44">
        <v>1.0710118786053693</v>
      </c>
      <c r="E36" s="35">
        <v>0</v>
      </c>
      <c r="F36" s="73">
        <v>1.0946334830229054</v>
      </c>
      <c r="G36" s="74">
        <v>200000</v>
      </c>
      <c r="H36" s="73">
        <v>1.0994159571183295</v>
      </c>
      <c r="I36" s="74">
        <v>0</v>
      </c>
      <c r="J36" s="73">
        <v>1.1916827819048752</v>
      </c>
      <c r="K36" s="74">
        <v>300000</v>
      </c>
      <c r="L36" s="66">
        <v>1.1318170427930718</v>
      </c>
      <c r="M36" s="67">
        <v>600000</v>
      </c>
      <c r="N36" s="68"/>
      <c r="O36" s="71" t="s">
        <v>162</v>
      </c>
      <c r="P36" s="41">
        <f>M36+K36+I36+E36+G36</f>
        <v>1100000</v>
      </c>
      <c r="Q36" s="70"/>
    </row>
    <row r="37" spans="2:17">
      <c r="B37" s="36"/>
      <c r="C37" s="47">
        <f>basic_info!$D$5+1</f>
        <v>2006</v>
      </c>
      <c r="D37" s="76"/>
      <c r="E37" s="75"/>
      <c r="F37" s="69">
        <v>1.0290085296932949</v>
      </c>
      <c r="G37" s="79">
        <v>0</v>
      </c>
      <c r="H37" s="61">
        <v>1.1054417090410307</v>
      </c>
      <c r="I37" s="62">
        <v>0</v>
      </c>
      <c r="J37" s="61">
        <v>1.1101569663340529</v>
      </c>
      <c r="K37" s="62">
        <v>0</v>
      </c>
      <c r="L37" s="61">
        <v>1.0946302598191511</v>
      </c>
      <c r="M37" s="62">
        <v>300000</v>
      </c>
      <c r="N37" s="61">
        <v>1.0366480005182297</v>
      </c>
      <c r="O37" s="89"/>
      <c r="P37" s="63">
        <f>O37+M37+K37+I37+G37</f>
        <v>300000</v>
      </c>
    </row>
    <row r="38" spans="2:17">
      <c r="B38" s="36"/>
      <c r="C38" s="47">
        <f>basic_info!$D$5+2</f>
        <v>2007</v>
      </c>
      <c r="D38" s="76"/>
      <c r="E38" s="75"/>
      <c r="F38" s="75"/>
      <c r="G38" s="75"/>
      <c r="H38" s="69">
        <v>1.0257547201122916</v>
      </c>
      <c r="I38" s="79">
        <v>0</v>
      </c>
      <c r="J38" s="61">
        <v>1.1300023102276531</v>
      </c>
      <c r="K38" s="62">
        <v>0</v>
      </c>
      <c r="L38" s="61">
        <v>1.0547878477209383</v>
      </c>
      <c r="M38" s="62">
        <v>300000</v>
      </c>
      <c r="N38" s="61">
        <v>0.98750252831704477</v>
      </c>
      <c r="O38" s="89"/>
      <c r="P38" s="63">
        <f>O38+M38+K38+I38</f>
        <v>300000</v>
      </c>
    </row>
    <row r="39" spans="2:17">
      <c r="B39" s="36"/>
      <c r="C39" s="47">
        <f>basic_info!$D$5+3</f>
        <v>2008</v>
      </c>
      <c r="D39" s="76"/>
      <c r="E39" s="75"/>
      <c r="F39" s="75"/>
      <c r="G39" s="75"/>
      <c r="H39" s="75"/>
      <c r="I39" s="75"/>
      <c r="J39" s="69">
        <v>1.051191025570035</v>
      </c>
      <c r="K39" s="79">
        <v>0</v>
      </c>
      <c r="L39" s="61">
        <v>1.0390313119782215</v>
      </c>
      <c r="M39" s="62">
        <v>300000</v>
      </c>
      <c r="N39" s="61">
        <v>0.93822729942509209</v>
      </c>
      <c r="O39" s="89"/>
      <c r="P39" s="63">
        <f>O39+M39+K39</f>
        <v>300000</v>
      </c>
    </row>
    <row r="40" spans="2:17">
      <c r="B40" s="36"/>
      <c r="C40" s="47">
        <f>basic_info!$D$5+4</f>
        <v>2009</v>
      </c>
      <c r="D40" s="76"/>
      <c r="E40" s="75"/>
      <c r="F40" s="75"/>
      <c r="G40" s="75"/>
      <c r="H40" s="75"/>
      <c r="I40" s="75"/>
      <c r="J40" s="75"/>
      <c r="K40" s="75"/>
      <c r="L40" s="69">
        <v>0.95771333889663224</v>
      </c>
      <c r="M40" s="79">
        <v>300000</v>
      </c>
      <c r="N40" s="61">
        <v>0.89726357364389364</v>
      </c>
      <c r="O40" s="89"/>
      <c r="P40" s="63">
        <f>O40+M40</f>
        <v>300000</v>
      </c>
    </row>
    <row r="41" spans="2:17">
      <c r="B41" s="37"/>
      <c r="C41" s="72">
        <f>basic_info!$D$5+5</f>
        <v>2010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0.89032073213160046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9</v>
      </c>
      <c r="D47" s="92">
        <v>8</v>
      </c>
      <c r="E47" s="92">
        <v>8</v>
      </c>
      <c r="F47" s="92">
        <v>9</v>
      </c>
      <c r="G47" s="92">
        <v>8</v>
      </c>
      <c r="H47" s="92">
        <v>8</v>
      </c>
      <c r="I47" s="92">
        <v>9</v>
      </c>
      <c r="J47" s="92">
        <v>8</v>
      </c>
      <c r="K47" s="92">
        <v>8</v>
      </c>
      <c r="L47" s="92">
        <v>9</v>
      </c>
      <c r="M47" s="92">
        <v>8</v>
      </c>
      <c r="N47" s="92">
        <v>8</v>
      </c>
      <c r="O47" s="33">
        <f>SUM(C47:N47)</f>
        <v>100</v>
      </c>
    </row>
    <row r="48" spans="2:17">
      <c r="B48" s="37" t="s">
        <v>113</v>
      </c>
      <c r="C48" s="92">
        <v>9</v>
      </c>
      <c r="D48" s="92">
        <v>8</v>
      </c>
      <c r="E48" s="92">
        <v>8</v>
      </c>
      <c r="F48" s="92">
        <v>9</v>
      </c>
      <c r="G48" s="92">
        <v>8</v>
      </c>
      <c r="H48" s="92">
        <v>8</v>
      </c>
      <c r="I48" s="92">
        <v>9</v>
      </c>
      <c r="J48" s="92">
        <v>8</v>
      </c>
      <c r="K48" s="92">
        <v>8</v>
      </c>
      <c r="L48" s="92">
        <v>9</v>
      </c>
      <c r="M48" s="92">
        <v>8</v>
      </c>
      <c r="N48" s="92">
        <v>8</v>
      </c>
      <c r="O48" s="33">
        <f>SUM(C48:N48)</f>
        <v>100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6.4873756951049213</v>
      </c>
      <c r="D6" s="93"/>
      <c r="E6" s="93">
        <v>17.197852108065369</v>
      </c>
      <c r="F6" s="93">
        <v>54.889000000000003</v>
      </c>
      <c r="G6" s="93">
        <v>21.425772196829712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/>
      <c r="D7" s="93">
        <v>29.956874702169355</v>
      </c>
      <c r="E7" s="93"/>
      <c r="F7" s="93">
        <v>56.782299999999999</v>
      </c>
      <c r="G7" s="93">
        <v>13.26082529783065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/>
      <c r="D8" s="93">
        <v>13.284064815444962</v>
      </c>
      <c r="E8" s="93"/>
      <c r="F8" s="93">
        <v>21.920999999999999</v>
      </c>
      <c r="G8" s="93">
        <v>64.794935184555044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100</v>
      </c>
      <c r="D9" s="93"/>
      <c r="E9" s="93"/>
      <c r="F9" s="93"/>
      <c r="G9" s="93"/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/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/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100</v>
      </c>
      <c r="D19" s="44">
        <f>100-$C$19</f>
        <v>0</v>
      </c>
      <c r="E19" s="94">
        <v>100</v>
      </c>
      <c r="F19" s="44">
        <f>100-$E$19</f>
        <v>0</v>
      </c>
      <c r="G19" s="94">
        <v>100</v>
      </c>
      <c r="H19" s="33">
        <f>100-$G$19</f>
        <v>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19.667000000000002</v>
      </c>
      <c r="D27" s="93">
        <v>100</v>
      </c>
      <c r="E27" s="93">
        <v>12.322000000000003</v>
      </c>
      <c r="F27" s="93">
        <v>100</v>
      </c>
      <c r="G27" s="93"/>
      <c r="H27" s="93">
        <v>36.457000000000001</v>
      </c>
      <c r="I27" s="95">
        <v>87.222999999999999</v>
      </c>
      <c r="P27" s="50"/>
      <c r="Q27" s="50"/>
      <c r="R27" s="50"/>
    </row>
    <row r="28" spans="2:18">
      <c r="B28" s="45" t="s">
        <v>59</v>
      </c>
      <c r="C28" s="93">
        <v>80.332999999999998</v>
      </c>
      <c r="D28" s="93"/>
      <c r="E28" s="93">
        <v>87.677999999999997</v>
      </c>
      <c r="F28" s="93"/>
      <c r="G28" s="93">
        <v>100</v>
      </c>
      <c r="H28" s="93">
        <v>63.542999999999999</v>
      </c>
      <c r="I28" s="95">
        <v>12.777000000000001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32.415206692186182</v>
      </c>
      <c r="D36" s="93">
        <v>32.415206692186182</v>
      </c>
      <c r="E36" s="93">
        <v>32.415206692186182</v>
      </c>
      <c r="F36" s="93">
        <v>32.415206692186182</v>
      </c>
      <c r="G36" s="93">
        <v>32.415206692186182</v>
      </c>
      <c r="H36" s="93">
        <v>32.415206692186182</v>
      </c>
      <c r="I36" s="93">
        <v>32.415206692186182</v>
      </c>
      <c r="J36" s="93">
        <v>32.415206692186182</v>
      </c>
      <c r="K36" s="93">
        <v>32.415206692186182</v>
      </c>
      <c r="L36" s="93">
        <v>32.415206692186182</v>
      </c>
      <c r="M36" s="93">
        <v>32.415206692186182</v>
      </c>
      <c r="N36" s="95">
        <v>32.415206692186182</v>
      </c>
    </row>
    <row r="37" spans="2:14">
      <c r="B37" s="45" t="s">
        <v>59</v>
      </c>
      <c r="C37" s="94">
        <v>31.303644024619565</v>
      </c>
      <c r="D37" s="94">
        <v>31.303644024619565</v>
      </c>
      <c r="E37" s="94">
        <v>31.303644024619565</v>
      </c>
      <c r="F37" s="94">
        <v>31.303644024619565</v>
      </c>
      <c r="G37" s="94">
        <v>31.303644024619565</v>
      </c>
      <c r="H37" s="94">
        <v>31.303644024619565</v>
      </c>
      <c r="I37" s="94">
        <v>31.303644024619565</v>
      </c>
      <c r="J37" s="94">
        <v>31.303644024619565</v>
      </c>
      <c r="K37" s="94">
        <v>31.303644024619565</v>
      </c>
      <c r="L37" s="94">
        <v>31.303644024619565</v>
      </c>
      <c r="M37" s="94">
        <v>31.303644024619565</v>
      </c>
      <c r="N37" s="89">
        <v>31.303644024619565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1.6413602579024289</v>
      </c>
      <c r="E6" s="89">
        <v>2.9309669700890559</v>
      </c>
      <c r="F6" s="89">
        <v>1.8132403580864391</v>
      </c>
      <c r="G6" s="89">
        <v>2.3372408497903985</v>
      </c>
      <c r="H6" s="89">
        <v>1.2845225791447716</v>
      </c>
      <c r="I6" s="89">
        <v>2.979409455666842</v>
      </c>
      <c r="J6" s="89">
        <v>2.7044018711713731</v>
      </c>
      <c r="K6" s="89">
        <v>1.2910984227454918</v>
      </c>
      <c r="L6" s="89">
        <v>2.6242304682948983</v>
      </c>
      <c r="M6" s="89">
        <v>1.6208699151900803</v>
      </c>
      <c r="N6" s="89">
        <v>3.1899139069348759</v>
      </c>
      <c r="O6" s="89">
        <v>1.7854660692757169</v>
      </c>
    </row>
    <row r="7" spans="2:15">
      <c r="C7" s="36" t="s">
        <v>127</v>
      </c>
      <c r="D7" s="89">
        <v>1.9280628973082137</v>
      </c>
      <c r="E7" s="89">
        <v>2.4139439426193441</v>
      </c>
      <c r="F7" s="89">
        <v>2.1021270551998272</v>
      </c>
      <c r="G7" s="89">
        <v>3.3130303379713113</v>
      </c>
      <c r="H7" s="89">
        <v>1.8957102655801181</v>
      </c>
      <c r="I7" s="89">
        <v>2.9091637157459798</v>
      </c>
      <c r="J7" s="89">
        <v>2.2046142406675222</v>
      </c>
      <c r="K7" s="89">
        <v>2.7282320857981084</v>
      </c>
      <c r="L7" s="89">
        <v>2.0416701133689292</v>
      </c>
      <c r="M7" s="89">
        <v>1.544743180803734</v>
      </c>
      <c r="N7" s="89">
        <v>1.0234805163159089</v>
      </c>
      <c r="O7" s="89">
        <v>3.4486565314049784</v>
      </c>
    </row>
    <row r="8" spans="2:15">
      <c r="C8" s="36" t="s">
        <v>128</v>
      </c>
      <c r="D8" s="89">
        <v>3.1193758150790258</v>
      </c>
      <c r="E8" s="89">
        <v>1.2123159144951172</v>
      </c>
      <c r="F8" s="89">
        <v>3.246544327050727</v>
      </c>
      <c r="G8" s="89">
        <v>3.5455691511387655</v>
      </c>
      <c r="H8" s="89">
        <v>1.8829678958643186</v>
      </c>
      <c r="I8" s="89">
        <v>3.3675669441616383</v>
      </c>
      <c r="J8" s="89">
        <v>1.7761123782130248</v>
      </c>
      <c r="K8" s="89">
        <v>1.0259531942941396</v>
      </c>
      <c r="L8" s="89">
        <v>2.0131318062040817</v>
      </c>
      <c r="M8" s="89">
        <v>2.4920843959496808</v>
      </c>
      <c r="N8" s="89">
        <v>1.9607899293134348</v>
      </c>
      <c r="O8" s="89">
        <v>3.0695089255961654</v>
      </c>
    </row>
    <row r="9" spans="2:15">
      <c r="C9" s="36" t="s">
        <v>129</v>
      </c>
      <c r="D9" s="89">
        <v>1.7939860950584698</v>
      </c>
      <c r="E9" s="89">
        <v>1.2707251837137448</v>
      </c>
      <c r="F9" s="89">
        <v>3.1408358347921799</v>
      </c>
      <c r="G9" s="89">
        <v>2.662715498198871</v>
      </c>
      <c r="H9" s="89">
        <v>3.5872990939762568</v>
      </c>
      <c r="I9" s="89">
        <v>3.559382358522448</v>
      </c>
      <c r="J9" s="89">
        <v>2.7770423138442908</v>
      </c>
      <c r="K9" s="89">
        <v>1.9931272510061464</v>
      </c>
      <c r="L9" s="89">
        <v>1.8611349449954728</v>
      </c>
      <c r="M9" s="89">
        <v>1.3280374758322138</v>
      </c>
      <c r="N9" s="89">
        <v>1.8280759388775878</v>
      </c>
      <c r="O9" s="89">
        <v>3.3638294294665023</v>
      </c>
    </row>
    <row r="10" spans="2:15">
      <c r="C10" s="36" t="s">
        <v>130</v>
      </c>
      <c r="D10" s="89">
        <v>3.5823837471601769</v>
      </c>
      <c r="E10" s="89">
        <v>2.8887138039474483</v>
      </c>
      <c r="F10" s="89">
        <v>3.0712798942890722</v>
      </c>
      <c r="G10" s="89">
        <v>3.4991544795499383</v>
      </c>
      <c r="H10" s="89">
        <v>3.4204207519851715</v>
      </c>
      <c r="I10" s="89">
        <v>3.3906213075021925</v>
      </c>
      <c r="J10" s="89">
        <v>1.3741148787155513</v>
      </c>
      <c r="K10" s="89">
        <v>2.7999756768617572</v>
      </c>
      <c r="L10" s="89">
        <v>3.2063277566192245</v>
      </c>
      <c r="M10" s="89">
        <v>1.7683458098611293</v>
      </c>
      <c r="N10" s="89">
        <v>1.404990415276745</v>
      </c>
      <c r="O10" s="89">
        <v>1.395807056710975</v>
      </c>
    </row>
    <row r="11" spans="2:15">
      <c r="C11" s="36" t="s">
        <v>131</v>
      </c>
      <c r="D11" s="89">
        <v>1.5634126162439996</v>
      </c>
      <c r="E11" s="89">
        <v>2.825492724224191</v>
      </c>
      <c r="F11" s="89">
        <v>2.4261077498080095</v>
      </c>
      <c r="G11" s="89">
        <v>1.4788146161148596</v>
      </c>
      <c r="H11" s="89">
        <v>1.6312319536793973</v>
      </c>
      <c r="I11" s="89">
        <v>2.6753518206540665</v>
      </c>
      <c r="J11" s="89">
        <v>2.7467054161932642</v>
      </c>
      <c r="K11" s="89">
        <v>1.0058235317992825</v>
      </c>
      <c r="L11" s="89">
        <v>2.1159367376433571</v>
      </c>
      <c r="M11" s="89">
        <v>2.3818816200954238</v>
      </c>
      <c r="N11" s="89">
        <v>2.9454746054693617</v>
      </c>
      <c r="O11" s="89">
        <v>1.6901332570721976</v>
      </c>
    </row>
    <row r="12" spans="2:15">
      <c r="C12" s="37" t="s">
        <v>132</v>
      </c>
      <c r="D12" s="89">
        <v>2.5767122447178412</v>
      </c>
      <c r="E12" s="89">
        <v>1.2046800357942691</v>
      </c>
      <c r="F12" s="89">
        <v>1.7934068276631816</v>
      </c>
      <c r="G12" s="89">
        <v>1.4035809621587139</v>
      </c>
      <c r="H12" s="89">
        <v>3.3035208050736453</v>
      </c>
      <c r="I12" s="89">
        <v>1.3927565700336042</v>
      </c>
      <c r="J12" s="89">
        <v>2.468137956814247</v>
      </c>
      <c r="K12" s="89">
        <v>3.4285179579441802</v>
      </c>
      <c r="L12" s="89">
        <v>2.9047062326299207</v>
      </c>
      <c r="M12" s="89">
        <v>2.5618780193579074</v>
      </c>
      <c r="N12" s="89">
        <v>1.2427315044275211</v>
      </c>
      <c r="O12" s="89">
        <v>1.6039043871404615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1.491209812986912</v>
      </c>
      <c r="E15" s="89">
        <v>3.2618013331850833</v>
      </c>
      <c r="F15" s="89">
        <v>3.0237106414956294</v>
      </c>
      <c r="G15" s="89">
        <v>2.7381838751964089</v>
      </c>
      <c r="H15" s="89">
        <v>3.0297986425825134</v>
      </c>
      <c r="I15" s="89">
        <v>1.2093428005050653</v>
      </c>
      <c r="J15" s="89">
        <v>2.4254905891329628</v>
      </c>
      <c r="K15" s="89">
        <v>1.5250673493864855</v>
      </c>
      <c r="L15" s="89">
        <v>1.9999269447163752</v>
      </c>
      <c r="M15" s="89">
        <v>1.8993912772498951</v>
      </c>
      <c r="N15" s="89">
        <v>1.0359344375992869</v>
      </c>
      <c r="O15" s="89">
        <v>1.8820005579056711</v>
      </c>
    </row>
    <row r="16" spans="2:15">
      <c r="C16" s="36" t="s">
        <v>127</v>
      </c>
      <c r="D16" s="89">
        <v>2.4854139657124619</v>
      </c>
      <c r="E16" s="89">
        <v>1.2827590898012895</v>
      </c>
      <c r="F16" s="89">
        <v>1.3128360662492942</v>
      </c>
      <c r="G16" s="89">
        <v>2.8676327566913113</v>
      </c>
      <c r="H16" s="89">
        <v>2.6324671186081634</v>
      </c>
      <c r="I16" s="89">
        <v>2.151181862269798</v>
      </c>
      <c r="J16" s="89">
        <v>2.2377761397581777</v>
      </c>
      <c r="K16" s="89">
        <v>3.2868978171370942</v>
      </c>
      <c r="L16" s="89">
        <v>2.276079780218184</v>
      </c>
      <c r="M16" s="89">
        <v>1.5806937869316373</v>
      </c>
      <c r="N16" s="89">
        <v>2.079614683320238</v>
      </c>
      <c r="O16" s="89">
        <v>1.9330968964264734</v>
      </c>
    </row>
    <row r="17" spans="2:15">
      <c r="C17" s="36" t="s">
        <v>128</v>
      </c>
      <c r="D17" s="89">
        <v>1.523863552263987</v>
      </c>
      <c r="E17" s="89">
        <v>1.8421001391424574</v>
      </c>
      <c r="F17" s="89">
        <v>2.8984025054178275</v>
      </c>
      <c r="G17" s="89">
        <v>2.9384936696516206</v>
      </c>
      <c r="H17" s="89">
        <v>1.1075214053509868</v>
      </c>
      <c r="I17" s="89">
        <v>3.1132700009399152</v>
      </c>
      <c r="J17" s="89">
        <v>1.8138681161422598</v>
      </c>
      <c r="K17" s="89">
        <v>1.543829133426879</v>
      </c>
      <c r="L17" s="89">
        <v>2.6688620934549929</v>
      </c>
      <c r="M17" s="89">
        <v>1.1227980605537646</v>
      </c>
      <c r="N17" s="89">
        <v>1.2440141160957516</v>
      </c>
      <c r="O17" s="89">
        <v>2.3072735857534776</v>
      </c>
    </row>
    <row r="18" spans="2:15">
      <c r="C18" s="36" t="s">
        <v>129</v>
      </c>
      <c r="D18" s="89">
        <v>1.0329910183963777</v>
      </c>
      <c r="E18" s="89">
        <v>1.3273504238128981</v>
      </c>
      <c r="F18" s="89">
        <v>2.0092181959322097</v>
      </c>
      <c r="G18" s="89">
        <v>2.9914323423992109</v>
      </c>
      <c r="H18" s="89">
        <v>1.7650309363059495</v>
      </c>
      <c r="I18" s="89">
        <v>2.818254280960244</v>
      </c>
      <c r="J18" s="89">
        <v>3.5758533359852822</v>
      </c>
      <c r="K18" s="89">
        <v>2.9417259558278435</v>
      </c>
      <c r="L18" s="89">
        <v>1.8038153016212806</v>
      </c>
      <c r="M18" s="89">
        <v>3.571363965473398</v>
      </c>
      <c r="N18" s="89">
        <v>2.8972239353437539</v>
      </c>
      <c r="O18" s="89">
        <v>2.7520702901501171</v>
      </c>
    </row>
    <row r="19" spans="2:15">
      <c r="C19" s="36" t="s">
        <v>130</v>
      </c>
      <c r="D19" s="89">
        <v>2.398043110468838</v>
      </c>
      <c r="E19" s="89">
        <v>1.5297261265725361</v>
      </c>
      <c r="F19" s="89">
        <v>1.5572879704661768</v>
      </c>
      <c r="G19" s="89">
        <v>2.430345311524412</v>
      </c>
      <c r="H19" s="89">
        <v>1.2505580081489893</v>
      </c>
      <c r="I19" s="89">
        <v>2.773016231988203</v>
      </c>
      <c r="J19" s="89">
        <v>3.0721952356838407</v>
      </c>
      <c r="K19" s="89">
        <v>2.9595434629675035</v>
      </c>
      <c r="L19" s="89">
        <v>2.0225717824859686</v>
      </c>
      <c r="M19" s="89">
        <v>1.5936981694812882</v>
      </c>
      <c r="N19" s="89">
        <v>1.2353943470801088</v>
      </c>
      <c r="O19" s="89">
        <v>2.2880462861286333</v>
      </c>
    </row>
    <row r="20" spans="2:15">
      <c r="C20" s="36" t="s">
        <v>131</v>
      </c>
      <c r="D20" s="89">
        <v>2.8484981087039856</v>
      </c>
      <c r="E20" s="89">
        <v>2.5010734618089958</v>
      </c>
      <c r="F20" s="89">
        <v>2.5448934068734967</v>
      </c>
      <c r="G20" s="89">
        <v>2.936071651435018</v>
      </c>
      <c r="H20" s="89">
        <v>2.7994462782968519</v>
      </c>
      <c r="I20" s="89">
        <v>2.1576883892766228</v>
      </c>
      <c r="J20" s="89">
        <v>2.6055989260219006</v>
      </c>
      <c r="K20" s="89">
        <v>1.572855195218237</v>
      </c>
      <c r="L20" s="89">
        <v>2.4330986340772522</v>
      </c>
      <c r="M20" s="89">
        <v>2.5065303155834182</v>
      </c>
      <c r="N20" s="89">
        <v>2.3493444396398626</v>
      </c>
      <c r="O20" s="89">
        <v>1.7540135856525532</v>
      </c>
    </row>
    <row r="21" spans="2:15">
      <c r="C21" s="37" t="s">
        <v>132</v>
      </c>
      <c r="D21" s="89">
        <v>1.1684441365135814</v>
      </c>
      <c r="E21" s="89">
        <v>2.4343175024783865</v>
      </c>
      <c r="F21" s="89">
        <v>2.2491592975055905</v>
      </c>
      <c r="G21" s="89">
        <v>1.9075455650313353</v>
      </c>
      <c r="H21" s="89">
        <v>2.7704291228262328</v>
      </c>
      <c r="I21" s="89">
        <v>2.9163125142576392</v>
      </c>
      <c r="J21" s="89">
        <v>2.1834266327299003</v>
      </c>
      <c r="K21" s="89">
        <v>3.0416070684924308</v>
      </c>
      <c r="L21" s="89">
        <v>1.348018759735099</v>
      </c>
      <c r="M21" s="89">
        <v>2.5635044688690174</v>
      </c>
      <c r="N21" s="89">
        <v>2.9240103333670762</v>
      </c>
      <c r="O21" s="89">
        <v>1.8743661826632925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1.0442298573567141</v>
      </c>
      <c r="E24" s="89">
        <v>1.1212053414582805</v>
      </c>
      <c r="F24" s="89">
        <v>3.1744570169687374</v>
      </c>
      <c r="G24" s="89">
        <v>3.0424475800807942</v>
      </c>
      <c r="H24" s="89">
        <v>3.1770414570519558</v>
      </c>
      <c r="I24" s="89">
        <v>1.3646471472614081</v>
      </c>
      <c r="J24" s="89">
        <v>3.2343510378980422</v>
      </c>
      <c r="K24" s="89">
        <v>2.6128410055284776</v>
      </c>
      <c r="L24" s="89">
        <v>1.5523547026298925</v>
      </c>
      <c r="M24" s="89">
        <v>1.7320440500916376</v>
      </c>
      <c r="N24" s="89">
        <v>1.8632843311928868</v>
      </c>
      <c r="O24" s="89">
        <v>1.3082712903814138</v>
      </c>
    </row>
    <row r="25" spans="2:15">
      <c r="C25" s="36" t="s">
        <v>127</v>
      </c>
      <c r="D25" s="89">
        <v>3.2276651038300579</v>
      </c>
      <c r="E25" s="89">
        <v>2.0990312598602312</v>
      </c>
      <c r="F25" s="89">
        <v>1.7400475990393307</v>
      </c>
      <c r="G25" s="89">
        <v>1.1966579390415117</v>
      </c>
      <c r="H25" s="89">
        <v>2.8778619877245908</v>
      </c>
      <c r="I25" s="89">
        <v>1.5496139690777229</v>
      </c>
      <c r="J25" s="89">
        <v>2.729468168715643</v>
      </c>
      <c r="K25" s="89">
        <v>1.8811673713718666</v>
      </c>
      <c r="L25" s="89">
        <v>3.4262517176169194</v>
      </c>
      <c r="M25" s="89">
        <v>3.3352357398930561</v>
      </c>
      <c r="N25" s="89">
        <v>1.5937840889161472</v>
      </c>
      <c r="O25" s="89">
        <v>2.7341038273926781</v>
      </c>
    </row>
    <row r="26" spans="2:15">
      <c r="C26" s="36" t="s">
        <v>128</v>
      </c>
      <c r="D26" s="89">
        <v>3.4698889272561129</v>
      </c>
      <c r="E26" s="89">
        <v>2.548619981528419</v>
      </c>
      <c r="F26" s="89">
        <v>2.0120505887386946</v>
      </c>
      <c r="G26" s="89">
        <v>3.5161001855648459</v>
      </c>
      <c r="H26" s="89">
        <v>2.1936576976918571</v>
      </c>
      <c r="I26" s="89">
        <v>2.9852856694670971</v>
      </c>
      <c r="J26" s="89">
        <v>2.5138429024309401</v>
      </c>
      <c r="K26" s="89">
        <v>1.1348672627749263</v>
      </c>
      <c r="L26" s="89">
        <v>1.8612576182044469</v>
      </c>
      <c r="M26" s="89">
        <v>1.1220911723856326</v>
      </c>
      <c r="N26" s="89">
        <v>3.2082568942828726</v>
      </c>
      <c r="O26" s="89">
        <v>3.2440858050409935</v>
      </c>
    </row>
    <row r="27" spans="2:15">
      <c r="C27" s="36" t="s">
        <v>129</v>
      </c>
      <c r="D27" s="89">
        <v>1.2637103764139697</v>
      </c>
      <c r="E27" s="89">
        <v>2.770721380759646</v>
      </c>
      <c r="F27" s="89">
        <v>3.4901982378349801</v>
      </c>
      <c r="G27" s="89">
        <v>3.3581219958913908</v>
      </c>
      <c r="H27" s="89">
        <v>1.2054000433338872</v>
      </c>
      <c r="I27" s="89">
        <v>2.2068139635778978</v>
      </c>
      <c r="J27" s="89">
        <v>1.2245729090254189</v>
      </c>
      <c r="K27" s="89">
        <v>3.4604278556825507</v>
      </c>
      <c r="L27" s="89">
        <v>2.1192382579630706</v>
      </c>
      <c r="M27" s="89">
        <v>3.593192323825487</v>
      </c>
      <c r="N27" s="89">
        <v>2.9633640633071181</v>
      </c>
      <c r="O27" s="89">
        <v>1.8108392846720895</v>
      </c>
    </row>
    <row r="28" spans="2:15">
      <c r="C28" s="36" t="s">
        <v>130</v>
      </c>
      <c r="D28" s="89">
        <v>1.0575780983280116</v>
      </c>
      <c r="E28" s="89">
        <v>1.3318970020380365</v>
      </c>
      <c r="F28" s="89">
        <v>2.8648299553570276</v>
      </c>
      <c r="G28" s="89">
        <v>2.704943936933172</v>
      </c>
      <c r="H28" s="89">
        <v>3.1850636473450966</v>
      </c>
      <c r="I28" s="89">
        <v>1.198700295399435</v>
      </c>
      <c r="J28" s="89">
        <v>3.0883572068572924</v>
      </c>
      <c r="K28" s="89">
        <v>3.3668658371528215</v>
      </c>
      <c r="L28" s="89">
        <v>2.9932975232264094</v>
      </c>
      <c r="M28" s="89">
        <v>1.1671323466452665</v>
      </c>
      <c r="N28" s="89">
        <v>3.1089872760868289</v>
      </c>
      <c r="O28" s="89">
        <v>3.2935814421698968</v>
      </c>
    </row>
    <row r="29" spans="2:15">
      <c r="C29" s="36" t="s">
        <v>131</v>
      </c>
      <c r="D29" s="89">
        <v>2.3119499762992128</v>
      </c>
      <c r="E29" s="89">
        <v>2.9880134143341914</v>
      </c>
      <c r="F29" s="89">
        <v>1.666358342085734</v>
      </c>
      <c r="G29" s="89">
        <v>1.298573923616819</v>
      </c>
      <c r="H29" s="89">
        <v>3.3295067732440899</v>
      </c>
      <c r="I29" s="89">
        <v>2.6586923197923968</v>
      </c>
      <c r="J29" s="89">
        <v>3.3844682683760725</v>
      </c>
      <c r="K29" s="89">
        <v>1.100753011530236</v>
      </c>
      <c r="L29" s="89">
        <v>2.0345417041512297</v>
      </c>
      <c r="M29" s="89">
        <v>1.9333246302896305</v>
      </c>
      <c r="N29" s="89">
        <v>3.2416714133643278</v>
      </c>
      <c r="O29" s="89">
        <v>2.2871666109571986</v>
      </c>
    </row>
    <row r="30" spans="2:15">
      <c r="C30" s="37" t="s">
        <v>132</v>
      </c>
      <c r="D30" s="89">
        <v>2.6279296406742674</v>
      </c>
      <c r="E30" s="89">
        <v>3.0187974506952133</v>
      </c>
      <c r="F30" s="89">
        <v>3.1850249313727703</v>
      </c>
      <c r="G30" s="89">
        <v>3.0006519249687993</v>
      </c>
      <c r="H30" s="89">
        <v>1.7394680497134671</v>
      </c>
      <c r="I30" s="89">
        <v>3.4615381128400755</v>
      </c>
      <c r="J30" s="89">
        <v>1.5702559146031243</v>
      </c>
      <c r="K30" s="89">
        <v>2.4491337756799352</v>
      </c>
      <c r="L30" s="89">
        <v>1.1157006280077297</v>
      </c>
      <c r="M30" s="89">
        <v>2.4011084548371402</v>
      </c>
      <c r="N30" s="89">
        <v>2.0027404962429949</v>
      </c>
      <c r="O30" s="89">
        <v>3.5586285971677727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2.066830085824817</v>
      </c>
      <c r="E33" s="89">
        <v>2.272311215930471</v>
      </c>
      <c r="F33" s="89">
        <v>1.2396588842033647</v>
      </c>
      <c r="G33" s="89">
        <v>2.7999698199915084</v>
      </c>
      <c r="H33" s="89">
        <v>3.4224829712835114</v>
      </c>
      <c r="I33" s="89">
        <v>2.9722617603827652</v>
      </c>
      <c r="J33" s="89">
        <v>2.6592431416433762</v>
      </c>
      <c r="K33" s="89">
        <v>1.6840142957880742</v>
      </c>
      <c r="L33" s="89">
        <v>1.5393281999768298</v>
      </c>
      <c r="M33" s="89">
        <v>3.4054882923636498</v>
      </c>
      <c r="N33" s="89">
        <v>2.452676518015525</v>
      </c>
      <c r="O33" s="89">
        <v>2.2544200047585354</v>
      </c>
    </row>
    <row r="34" spans="3:15">
      <c r="C34" s="36" t="s">
        <v>127</v>
      </c>
      <c r="D34" s="89">
        <v>3.0578886374195178</v>
      </c>
      <c r="E34" s="89">
        <v>2.9689330886838983</v>
      </c>
      <c r="F34" s="89">
        <v>2.4105538155323565</v>
      </c>
      <c r="G34" s="89">
        <v>1.6789227130268505</v>
      </c>
      <c r="H34" s="89">
        <v>3.1593656923780804</v>
      </c>
      <c r="I34" s="89">
        <v>3.2225071304253947</v>
      </c>
      <c r="J34" s="89">
        <v>1.2627039682900909</v>
      </c>
      <c r="K34" s="89">
        <v>2.4235515074134986</v>
      </c>
      <c r="L34" s="89">
        <v>2.4579052059519664</v>
      </c>
      <c r="M34" s="89">
        <v>2.4978508975276705</v>
      </c>
      <c r="N34" s="89">
        <v>2.241136871416705</v>
      </c>
      <c r="O34" s="89">
        <v>1.2555541887443493</v>
      </c>
    </row>
    <row r="35" spans="3:15">
      <c r="C35" s="36" t="s">
        <v>128</v>
      </c>
      <c r="D35" s="89">
        <v>3.2366176929580881</v>
      </c>
      <c r="E35" s="89">
        <v>2.6436592956005525</v>
      </c>
      <c r="F35" s="89">
        <v>3.0237566237110429</v>
      </c>
      <c r="G35" s="89">
        <v>1.3474313291090319</v>
      </c>
      <c r="H35" s="89">
        <v>1.347128440630424</v>
      </c>
      <c r="I35" s="89">
        <v>3.4142997731664066</v>
      </c>
      <c r="J35" s="89">
        <v>1.0469501003050543</v>
      </c>
      <c r="K35" s="89">
        <v>1.8657426250761699</v>
      </c>
      <c r="L35" s="89">
        <v>2.8523154825437134</v>
      </c>
      <c r="M35" s="89">
        <v>2.4007391689196957</v>
      </c>
      <c r="N35" s="89">
        <v>1.6679224211221744</v>
      </c>
      <c r="O35" s="89">
        <v>2.502859792709601</v>
      </c>
    </row>
    <row r="36" spans="3:15">
      <c r="C36" s="36" t="s">
        <v>129</v>
      </c>
      <c r="D36" s="89">
        <v>1.8938431412798722</v>
      </c>
      <c r="E36" s="89">
        <v>2.9239631324732609</v>
      </c>
      <c r="F36" s="89">
        <v>2.1801227935448466</v>
      </c>
      <c r="G36" s="89">
        <v>1.4555784583830236</v>
      </c>
      <c r="H36" s="89">
        <v>3.4891606092379961</v>
      </c>
      <c r="I36" s="89">
        <v>2.5721620971780172</v>
      </c>
      <c r="J36" s="89">
        <v>1.6315155200724014</v>
      </c>
      <c r="K36" s="89">
        <v>2.7367456281214659</v>
      </c>
      <c r="L36" s="89">
        <v>3.4507902361899774</v>
      </c>
      <c r="M36" s="89">
        <v>2.0439674984744345</v>
      </c>
      <c r="N36" s="89">
        <v>3.2142985659037357</v>
      </c>
      <c r="O36" s="89">
        <v>2.327711417849081</v>
      </c>
    </row>
    <row r="37" spans="3:15">
      <c r="C37" s="36" t="s">
        <v>130</v>
      </c>
      <c r="D37" s="89">
        <v>1.009363242274403</v>
      </c>
      <c r="E37" s="89">
        <v>3.3925259476895602</v>
      </c>
      <c r="F37" s="89">
        <v>1.0049243519983491</v>
      </c>
      <c r="G37" s="89">
        <v>1.0250573113607617</v>
      </c>
      <c r="H37" s="89">
        <v>1.1891846774429637</v>
      </c>
      <c r="I37" s="89">
        <v>1.3455804319257774</v>
      </c>
      <c r="J37" s="89">
        <v>2.9957735877373159</v>
      </c>
      <c r="K37" s="89">
        <v>1.2848481597301582</v>
      </c>
      <c r="L37" s="89">
        <v>1.6660237895059469</v>
      </c>
      <c r="M37" s="89">
        <v>3.5781917095542206</v>
      </c>
      <c r="N37" s="89">
        <v>2.8834199361360588</v>
      </c>
      <c r="O37" s="89">
        <v>3.0926219935402885</v>
      </c>
    </row>
    <row r="38" spans="3:15">
      <c r="C38" s="36" t="s">
        <v>131</v>
      </c>
      <c r="D38" s="89">
        <v>3.139189337329658</v>
      </c>
      <c r="E38" s="89">
        <v>1.3981000886085275</v>
      </c>
      <c r="F38" s="89">
        <v>3.3790637728154498</v>
      </c>
      <c r="G38" s="89">
        <v>3.0061026870950545</v>
      </c>
      <c r="H38" s="89">
        <v>2.9279286168247349</v>
      </c>
      <c r="I38" s="89">
        <v>2.6855751017637939</v>
      </c>
      <c r="J38" s="89">
        <v>1.9988051575691987</v>
      </c>
      <c r="K38" s="89">
        <v>2.0862812782434821</v>
      </c>
      <c r="L38" s="89">
        <v>1.8178028750298498</v>
      </c>
      <c r="M38" s="89">
        <v>1.5826266547099925</v>
      </c>
      <c r="N38" s="89">
        <v>1.5709857232900479</v>
      </c>
      <c r="O38" s="89">
        <v>1.3627756999962759</v>
      </c>
    </row>
    <row r="39" spans="3:15">
      <c r="C39" s="37" t="s">
        <v>132</v>
      </c>
      <c r="D39" s="89">
        <v>3.4459171956403605</v>
      </c>
      <c r="E39" s="89">
        <v>3.4015542647736603</v>
      </c>
      <c r="F39" s="89">
        <v>2.9569971623278897</v>
      </c>
      <c r="G39" s="89">
        <v>1.3852966679443792</v>
      </c>
      <c r="H39" s="89">
        <v>2.3899192676776959</v>
      </c>
      <c r="I39" s="89">
        <v>1.3517909140675135</v>
      </c>
      <c r="J39" s="89">
        <v>1.3835832447505192</v>
      </c>
      <c r="K39" s="89">
        <v>2.6714332322245733</v>
      </c>
      <c r="L39" s="89">
        <v>1.7342205463830405</v>
      </c>
      <c r="M39" s="89">
        <v>2.0634457040781684</v>
      </c>
      <c r="N39" s="89">
        <v>2.9045974676546971</v>
      </c>
      <c r="O39" s="89">
        <v>3.0187138518504053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7544</v>
      </c>
      <c r="L7" s="182"/>
      <c r="M7" s="182" t="s">
        <v>356</v>
      </c>
      <c r="S7" s="187">
        <f>SUM(ORA!$D$127:$O$127)</f>
        <v>27733642.6332215</v>
      </c>
    </row>
    <row r="8" spans="1:20">
      <c r="A8" s="182"/>
      <c r="B8" s="182" t="s">
        <v>357</v>
      </c>
      <c r="G8" s="185"/>
      <c r="H8" s="188">
        <f>SUM(POJ!$D$116:$O$116)</f>
        <v>55964.095420894402</v>
      </c>
      <c r="L8" s="182"/>
      <c r="M8" s="182" t="s">
        <v>357</v>
      </c>
      <c r="S8" s="189">
        <f>SUM(POJ!$D$127:$O$127)</f>
        <v>202988514.42693004</v>
      </c>
    </row>
    <row r="9" spans="1:20">
      <c r="A9" s="182"/>
      <c r="B9" s="182" t="s">
        <v>358</v>
      </c>
      <c r="G9" s="185"/>
      <c r="H9" s="188">
        <f>SUM(ROJ!$D$116:$O$116)</f>
        <v>40300.389615156892</v>
      </c>
      <c r="L9" s="182"/>
      <c r="M9" s="182" t="s">
        <v>358</v>
      </c>
      <c r="S9" s="189">
        <f>SUM(ROJ!$D$127:$O$127)</f>
        <v>143475390.46674931</v>
      </c>
    </row>
    <row r="10" spans="1:20">
      <c r="A10" s="182"/>
      <c r="B10" s="182" t="s">
        <v>359</v>
      </c>
      <c r="G10" s="185"/>
      <c r="H10" s="190">
        <f>SUM(FCOJ!$D$116:$O$116)</f>
        <v>81942</v>
      </c>
      <c r="L10" s="182"/>
      <c r="M10" s="182" t="s">
        <v>359</v>
      </c>
      <c r="S10" s="191">
        <f>SUM(FCOJ!$D$127:$O$127)</f>
        <v>276548824.99895799</v>
      </c>
    </row>
    <row r="11" spans="1:20">
      <c r="A11" s="182"/>
      <c r="B11" s="182"/>
      <c r="G11" s="185"/>
      <c r="M11" s="182" t="s">
        <v>360</v>
      </c>
      <c r="T11" s="192">
        <f>SUM($S$7:$S$10)</f>
        <v>650746372.52585888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319447.83104484581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200000</v>
      </c>
      <c r="L14" s="182"/>
      <c r="M14" s="182" t="s">
        <v>365</v>
      </c>
      <c r="S14" s="187">
        <f>SUM(grove!$C$58:$AX$63)</f>
        <v>464386413.73754036</v>
      </c>
    </row>
    <row r="15" spans="1:20">
      <c r="A15" s="182"/>
      <c r="B15" s="182" t="s">
        <v>366</v>
      </c>
      <c r="G15" s="185"/>
      <c r="H15" s="190">
        <f>raw_materials!$P$36</f>
        <v>1100000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345199966.36214423</v>
      </c>
    </row>
    <row r="16" spans="1:20">
      <c r="A16" s="182"/>
      <c r="B16" s="182" t="s">
        <v>368</v>
      </c>
      <c r="G16" s="185"/>
      <c r="H16" s="194">
        <v>99694.940058476292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2511043513.7037735</v>
      </c>
    </row>
    <row r="17" spans="1:21">
      <c r="A17" s="182"/>
      <c r="B17" s="182" t="s">
        <v>370</v>
      </c>
      <c r="G17" s="185"/>
      <c r="H17" s="195">
        <v>0</v>
      </c>
      <c r="L17" s="182"/>
      <c r="M17" s="182" t="s">
        <v>371</v>
      </c>
      <c r="S17" s="189">
        <v>146728497.26921377</v>
      </c>
    </row>
    <row r="18" spans="1:21">
      <c r="A18" s="182"/>
      <c r="B18" s="182" t="s">
        <v>372</v>
      </c>
      <c r="G18" s="185"/>
      <c r="H18" s="196">
        <v>807754.61309642578</v>
      </c>
      <c r="L18" s="182"/>
      <c r="M18" s="182" t="s">
        <v>373</v>
      </c>
      <c r="S18" s="191">
        <v>292121689.64000005</v>
      </c>
    </row>
    <row r="19" spans="1:21">
      <c r="A19" s="182"/>
      <c r="B19" s="182" t="s">
        <v>374</v>
      </c>
      <c r="G19" s="185"/>
      <c r="H19" s="195">
        <v>1358643.0765142685</v>
      </c>
      <c r="L19" s="182"/>
      <c r="M19" s="182" t="s">
        <v>375</v>
      </c>
      <c r="S19" s="197" t="s">
        <v>376</v>
      </c>
      <c r="T19" s="198">
        <f>SUM($S$14:$S$18)</f>
        <v>3759480080.7126718</v>
      </c>
      <c r="U19" s="100" t="s">
        <v>377</v>
      </c>
    </row>
    <row r="20" spans="1:21">
      <c r="A20" s="182"/>
      <c r="B20" s="182" t="s">
        <v>378</v>
      </c>
      <c r="G20" s="185"/>
      <c r="H20" s="190">
        <v>28967.610280773915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199389880.11695248</v>
      </c>
    </row>
    <row r="23" spans="1:21">
      <c r="A23" s="182"/>
      <c r="B23" s="182" t="s">
        <v>382</v>
      </c>
      <c r="G23" s="185"/>
      <c r="H23" s="186">
        <f>SUM(raw_materials!$O$31:$O$35)</f>
        <v>400000</v>
      </c>
      <c r="L23" s="182"/>
      <c r="M23" s="182" t="s">
        <v>383</v>
      </c>
      <c r="S23" s="189">
        <v>0</v>
      </c>
    </row>
    <row r="24" spans="1:21">
      <c r="A24" s="182"/>
      <c r="B24" s="182" t="s">
        <v>384</v>
      </c>
      <c r="G24" s="185"/>
      <c r="H24" s="190">
        <f>SUM(raw_materials!$O$37:$O$41)</f>
        <v>0</v>
      </c>
      <c r="L24" s="182"/>
      <c r="M24" s="182" t="s">
        <v>385</v>
      </c>
      <c r="S24" s="191">
        <v>525040498.51267678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724430378.62962925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95721480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0</v>
      </c>
      <c r="L29" s="182"/>
      <c r="M29" s="182" t="s">
        <v>393</v>
      </c>
      <c r="S29" s="189">
        <v>17208998.276535418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176907823.28898662</v>
      </c>
    </row>
    <row r="31" spans="1:21">
      <c r="L31" s="182"/>
      <c r="M31" s="182" t="s">
        <v>396</v>
      </c>
      <c r="S31" s="191">
        <f>SUM(ORA!D138:O138)+SUM(POJ!D138:O138)+SUM(ROJ!D138:O138)+SUM(FCOJ!D138:O138)</f>
        <v>192940262.22822124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482778563.79374331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41877500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0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52330</v>
      </c>
    </row>
    <row r="42" spans="1:21">
      <c r="L42" s="182"/>
      <c r="M42" s="182" t="s">
        <v>410</v>
      </c>
      <c r="S42" s="191">
        <f>H35*100000-H40*60/100*100000</f>
        <v>0</v>
      </c>
    </row>
    <row r="43" spans="1:21">
      <c r="L43" s="182"/>
      <c r="M43" s="182" t="s">
        <v>411</v>
      </c>
      <c r="S43" s="177" t="s">
        <v>376</v>
      </c>
      <c r="T43" s="198">
        <f>SUM($S$35:$S$42)</f>
        <v>110879830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-4426822480.6101856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313</v>
      </c>
    </row>
    <row r="3" spans="2:14">
      <c r="B3" s="103" t="s">
        <v>314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0.55883522771319771</v>
      </c>
      <c r="D5" s="100">
        <v>0.55318441585592359</v>
      </c>
      <c r="E5" s="100">
        <v>0.70346884461452663</v>
      </c>
      <c r="F5" s="100">
        <v>0.64695924138865113</v>
      </c>
      <c r="G5" s="100">
        <v>0.67869951227141967</v>
      </c>
      <c r="H5" s="100">
        <v>0.96902577438933268</v>
      </c>
      <c r="I5" s="100">
        <v>0.82481899603521025</v>
      </c>
      <c r="J5" s="100">
        <v>0.68513865751575198</v>
      </c>
      <c r="K5" s="100">
        <v>0.65609474935925149</v>
      </c>
      <c r="L5" s="100">
        <v>0.58115721917719454</v>
      </c>
      <c r="M5" s="100">
        <v>0.66775956659429891</v>
      </c>
      <c r="N5" s="100">
        <v>0.54341623215852775</v>
      </c>
    </row>
    <row r="6" spans="2:14">
      <c r="B6" s="171" t="s">
        <v>105</v>
      </c>
      <c r="C6" s="100">
        <v>0.7100200865033045</v>
      </c>
      <c r="D6" s="100">
        <v>0.73926002119227618</v>
      </c>
      <c r="E6" s="100">
        <v>0.86110302044447218</v>
      </c>
      <c r="F6" s="100">
        <v>0.6710873051600369</v>
      </c>
      <c r="G6" s="100">
        <v>0.65151703118338034</v>
      </c>
      <c r="H6" s="100">
        <v>0.68242073312215557</v>
      </c>
      <c r="I6" s="100">
        <v>0.78094415519541904</v>
      </c>
      <c r="J6" s="100">
        <v>0.70649305462017475</v>
      </c>
      <c r="K6" s="100">
        <v>0.67670159434339672</v>
      </c>
      <c r="L6" s="100">
        <v>0.70632890926100289</v>
      </c>
      <c r="M6" s="100">
        <v>0.7123442867312676</v>
      </c>
      <c r="N6" s="100">
        <v>0.71660992002357438</v>
      </c>
    </row>
    <row r="7" spans="2:14">
      <c r="B7" s="171" t="s">
        <v>106</v>
      </c>
      <c r="C7" s="100">
        <v>0.82279179745259212</v>
      </c>
      <c r="D7" s="100">
        <v>0.74451070827954391</v>
      </c>
      <c r="E7" s="100">
        <v>0.69482033528786502</v>
      </c>
      <c r="F7" s="100">
        <v>0.68947384105166354</v>
      </c>
      <c r="G7" s="100">
        <v>0.67778354629504789</v>
      </c>
      <c r="H7" s="100">
        <v>0.72612951738689124</v>
      </c>
      <c r="I7" s="100">
        <v>0.7324993800740055</v>
      </c>
      <c r="J7" s="100">
        <v>0.80577486892084382</v>
      </c>
      <c r="K7" s="100">
        <v>0.69331043234822731</v>
      </c>
      <c r="L7" s="100">
        <v>0.82293420858502919</v>
      </c>
      <c r="M7" s="100">
        <v>0.94801805961471708</v>
      </c>
      <c r="N7" s="100">
        <v>0.84232033688890573</v>
      </c>
    </row>
    <row r="8" spans="2:14">
      <c r="B8" s="171" t="s">
        <v>107</v>
      </c>
      <c r="C8" s="100">
        <v>0.74879692536592657</v>
      </c>
      <c r="D8" s="100">
        <v>0.68711154087686721</v>
      </c>
      <c r="E8" s="100">
        <v>0.75027675331177646</v>
      </c>
      <c r="F8" s="100">
        <v>0.73196984379663033</v>
      </c>
      <c r="G8" s="100">
        <v>0.69741242080390642</v>
      </c>
      <c r="H8" s="100">
        <v>0.74566304681928575</v>
      </c>
      <c r="I8" s="100">
        <v>0.72089352319759648</v>
      </c>
      <c r="J8" s="100">
        <v>0.70385840467823013</v>
      </c>
      <c r="K8" s="100">
        <v>0.70557138979423983</v>
      </c>
      <c r="L8" s="100">
        <v>0.72682288567351661</v>
      </c>
      <c r="M8" s="100">
        <v>0.71433678595128525</v>
      </c>
      <c r="N8" s="100">
        <v>0.74513901442930275</v>
      </c>
    </row>
    <row r="9" spans="2:14">
      <c r="B9" s="171" t="s">
        <v>108</v>
      </c>
      <c r="C9" s="100">
        <v>2.015954098701477</v>
      </c>
      <c r="D9" s="100">
        <v>2.0940645253658294</v>
      </c>
      <c r="E9" s="100">
        <v>2.0712749934196473</v>
      </c>
      <c r="F9" s="100">
        <v>2.0237683451175692</v>
      </c>
      <c r="G9" s="100">
        <v>2.0576640224456786</v>
      </c>
      <c r="H9" s="100">
        <v>2.0505997931957247</v>
      </c>
      <c r="I9" s="100">
        <v>2.0816740727424623</v>
      </c>
      <c r="J9" s="100">
        <v>2.0775564587116242</v>
      </c>
      <c r="K9" s="100">
        <v>2.0663436269760131</v>
      </c>
      <c r="L9" s="100">
        <v>2.0394291436672209</v>
      </c>
      <c r="M9" s="100">
        <v>2.0955815291404725</v>
      </c>
      <c r="N9" s="100">
        <v>2.0196475660800934</v>
      </c>
    </row>
    <row r="10" spans="2:14">
      <c r="B10" s="171" t="s">
        <v>109</v>
      </c>
      <c r="C10" s="100">
        <v>0.60362987518310551</v>
      </c>
      <c r="D10" s="100">
        <v>0.69189168810844426</v>
      </c>
      <c r="E10" s="100">
        <v>0.61023002862930298</v>
      </c>
      <c r="F10" s="100">
        <v>0.62459366917610171</v>
      </c>
      <c r="G10" s="100">
        <v>0.61711676120758063</v>
      </c>
      <c r="H10" s="100">
        <v>0.60145544409751894</v>
      </c>
      <c r="I10" s="100">
        <v>0.6564655184745789</v>
      </c>
      <c r="J10" s="100">
        <v>0.68610692620277403</v>
      </c>
      <c r="K10" s="100">
        <v>0.65691781044006348</v>
      </c>
      <c r="L10" s="100">
        <v>0.63402983546257019</v>
      </c>
      <c r="M10" s="100">
        <v>0.62780972719192507</v>
      </c>
      <c r="N10" s="100">
        <v>0.68987215161323545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315</v>
      </c>
      <c r="C12" s="101"/>
      <c r="D12" s="101"/>
      <c r="E12" s="101"/>
      <c r="F12" s="101"/>
      <c r="G12" s="101"/>
    </row>
    <row r="13" spans="2:14">
      <c r="B13" s="171" t="s">
        <v>316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317</v>
      </c>
      <c r="C14" s="101">
        <v>0.3237163478378654</v>
      </c>
      <c r="D14" s="101">
        <v>0.32491794200423402</v>
      </c>
      <c r="E14" s="101">
        <v>0.32611615510417563</v>
      </c>
      <c r="F14" s="101">
        <v>0.32730761558496635</v>
      </c>
      <c r="G14" s="101">
        <v>0.32848897089451878</v>
      </c>
      <c r="H14" s="100">
        <v>0.32965689691485095</v>
      </c>
      <c r="I14" s="100">
        <v>0.33080810731554677</v>
      </c>
      <c r="J14" s="100">
        <v>0.33193936280088987</v>
      </c>
      <c r="K14" s="100">
        <v>0.33304748022464914</v>
      </c>
      <c r="L14" s="100">
        <v>0.33412934154687096</v>
      </c>
      <c r="M14" s="100">
        <v>0.33518190260747421</v>
      </c>
      <c r="N14" s="100">
        <v>0.33620220169195975</v>
      </c>
    </row>
    <row r="15" spans="2:14">
      <c r="B15" s="170" t="s">
        <v>318</v>
      </c>
      <c r="C15" s="100">
        <v>1.0013000186987806</v>
      </c>
      <c r="D15" s="100">
        <v>1.0039548037759216</v>
      </c>
      <c r="E15" s="100">
        <v>1.0066021187729424</v>
      </c>
      <c r="F15" s="100">
        <v>1.0092345146291621</v>
      </c>
      <c r="G15" s="100">
        <v>1.0118445842636372</v>
      </c>
      <c r="H15" s="100">
        <v>1.0144249834173324</v>
      </c>
      <c r="I15" s="100">
        <v>1.0169684513185238</v>
      </c>
      <c r="J15" s="100">
        <v>1.0194678311132834</v>
      </c>
      <c r="K15" s="100">
        <v>1.0219160900035595</v>
      </c>
      <c r="L15" s="100">
        <v>1.0243063390361851</v>
      </c>
      <c r="M15" s="100">
        <v>1.0266318524871316</v>
      </c>
      <c r="N15" s="100">
        <v>1.0288860867864702</v>
      </c>
    </row>
    <row r="16" spans="2:14">
      <c r="B16" s="101"/>
    </row>
    <row r="17" spans="2:14">
      <c r="B17" s="103" t="s">
        <v>319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0.55883522771319771</v>
      </c>
      <c r="D19" s="100">
        <f t="shared" ref="D19:N20" si="0">D5</f>
        <v>0.55318441585592359</v>
      </c>
      <c r="E19" s="100">
        <f t="shared" si="0"/>
        <v>0.70346884461452663</v>
      </c>
      <c r="F19" s="100">
        <f t="shared" si="0"/>
        <v>0.64695924138865113</v>
      </c>
      <c r="G19" s="100">
        <f t="shared" si="0"/>
        <v>0.67869951227141967</v>
      </c>
      <c r="H19" s="100">
        <f t="shared" si="0"/>
        <v>0.96902577438933268</v>
      </c>
      <c r="I19" s="100">
        <f t="shared" si="0"/>
        <v>0.82481899603521025</v>
      </c>
      <c r="J19" s="100">
        <f t="shared" si="0"/>
        <v>0.68513865751575198</v>
      </c>
      <c r="K19" s="100">
        <f t="shared" si="0"/>
        <v>0.65609474935925149</v>
      </c>
      <c r="L19" s="100">
        <f t="shared" si="0"/>
        <v>0.58115721917719454</v>
      </c>
      <c r="M19" s="100">
        <f t="shared" si="0"/>
        <v>0.66775956659429891</v>
      </c>
      <c r="N19" s="100">
        <f t="shared" si="0"/>
        <v>0.54341623215852775</v>
      </c>
    </row>
    <row r="20" spans="2:14">
      <c r="B20" s="173" t="s">
        <v>105</v>
      </c>
      <c r="C20" s="100">
        <f>C6</f>
        <v>0.7100200865033045</v>
      </c>
      <c r="D20" s="100">
        <f t="shared" si="0"/>
        <v>0.73926002119227618</v>
      </c>
      <c r="E20" s="100">
        <f t="shared" si="0"/>
        <v>0.86110302044447218</v>
      </c>
      <c r="F20" s="100">
        <f t="shared" si="0"/>
        <v>0.6710873051600369</v>
      </c>
      <c r="G20" s="100">
        <f t="shared" si="0"/>
        <v>0.65151703118338034</v>
      </c>
      <c r="H20" s="100">
        <f t="shared" si="0"/>
        <v>0.68242073312215557</v>
      </c>
      <c r="I20" s="100">
        <f t="shared" si="0"/>
        <v>0.78094415519541904</v>
      </c>
      <c r="J20" s="100">
        <f t="shared" si="0"/>
        <v>0.70649305462017475</v>
      </c>
      <c r="K20" s="100">
        <f t="shared" si="0"/>
        <v>0.67670159434339672</v>
      </c>
      <c r="L20" s="100">
        <f t="shared" si="0"/>
        <v>0.70632890926100289</v>
      </c>
      <c r="M20" s="100">
        <f t="shared" si="0"/>
        <v>0.7123442867312676</v>
      </c>
      <c r="N20" s="100">
        <f t="shared" si="0"/>
        <v>0.71660992002357438</v>
      </c>
    </row>
    <row r="21" spans="2:14">
      <c r="B21" s="173" t="s">
        <v>106</v>
      </c>
      <c r="C21" s="100">
        <f t="shared" ref="C21:N22" si="1">C7</f>
        <v>0.82279179745259212</v>
      </c>
      <c r="D21" s="100">
        <f t="shared" si="1"/>
        <v>0.74451070827954391</v>
      </c>
      <c r="E21" s="100">
        <f t="shared" si="1"/>
        <v>0.69482033528786502</v>
      </c>
      <c r="F21" s="100">
        <f t="shared" si="1"/>
        <v>0.68947384105166354</v>
      </c>
      <c r="G21" s="100">
        <f t="shared" si="1"/>
        <v>0.67778354629504789</v>
      </c>
      <c r="H21" s="100">
        <f t="shared" si="1"/>
        <v>0.72612951738689124</v>
      </c>
      <c r="I21" s="100">
        <f t="shared" si="1"/>
        <v>0.7324993800740055</v>
      </c>
      <c r="J21" s="100">
        <f t="shared" si="1"/>
        <v>0.80577486892084382</v>
      </c>
      <c r="K21" s="100">
        <f t="shared" si="1"/>
        <v>0.69331043234822731</v>
      </c>
      <c r="L21" s="100">
        <f t="shared" si="1"/>
        <v>0.82293420858502919</v>
      </c>
      <c r="M21" s="100">
        <f t="shared" si="1"/>
        <v>0.94801805961471708</v>
      </c>
      <c r="N21" s="100">
        <f t="shared" si="1"/>
        <v>0.84232033688890573</v>
      </c>
    </row>
    <row r="22" spans="2:14">
      <c r="B22" s="173" t="s">
        <v>107</v>
      </c>
      <c r="C22" s="100">
        <f t="shared" si="1"/>
        <v>0.74879692536592657</v>
      </c>
      <c r="D22" s="100">
        <f t="shared" si="1"/>
        <v>0.68711154087686721</v>
      </c>
      <c r="E22" s="100">
        <f t="shared" si="1"/>
        <v>0.75027675331177646</v>
      </c>
      <c r="F22" s="100">
        <f t="shared" si="1"/>
        <v>0.73196984379663033</v>
      </c>
      <c r="G22" s="100">
        <f t="shared" si="1"/>
        <v>0.69741242080390642</v>
      </c>
      <c r="H22" s="100">
        <f t="shared" si="1"/>
        <v>0.74566304681928575</v>
      </c>
      <c r="I22" s="100">
        <f t="shared" si="1"/>
        <v>0.72089352319759648</v>
      </c>
      <c r="J22" s="100">
        <f t="shared" si="1"/>
        <v>0.70385840467823013</v>
      </c>
      <c r="K22" s="100">
        <f t="shared" si="1"/>
        <v>0.70557138979423983</v>
      </c>
      <c r="L22" s="100">
        <f t="shared" si="1"/>
        <v>0.72682288567351661</v>
      </c>
      <c r="M22" s="100">
        <f t="shared" si="1"/>
        <v>0.71433678595128525</v>
      </c>
      <c r="N22" s="100">
        <f t="shared" si="1"/>
        <v>0.74513901442930275</v>
      </c>
    </row>
    <row r="23" spans="2:14">
      <c r="B23" s="173" t="s">
        <v>108</v>
      </c>
      <c r="C23" s="100">
        <f>C9*C14</f>
        <v>0.65259729824041779</v>
      </c>
      <c r="D23" s="100">
        <f t="shared" ref="D23:N24" si="2">D9*D14</f>
        <v>0.68039913600593838</v>
      </c>
      <c r="E23" s="100">
        <f t="shared" si="2"/>
        <v>0.67547623701744208</v>
      </c>
      <c r="F23" s="100">
        <f t="shared" si="2"/>
        <v>0.66239479153676484</v>
      </c>
      <c r="G23" s="100">
        <f t="shared" si="2"/>
        <v>0.67591993717985699</v>
      </c>
      <c r="H23" s="100">
        <f t="shared" si="2"/>
        <v>0.67599436463913765</v>
      </c>
      <c r="I23" s="100">
        <f t="shared" si="2"/>
        <v>0.68863466005177976</v>
      </c>
      <c r="J23" s="100">
        <f t="shared" si="2"/>
        <v>0.68962276708760983</v>
      </c>
      <c r="K23" s="100">
        <f t="shared" si="2"/>
        <v>0.68819053824262355</v>
      </c>
      <c r="L23" s="100">
        <f t="shared" si="2"/>
        <v>0.68143311690502739</v>
      </c>
      <c r="M23" s="100">
        <f t="shared" si="2"/>
        <v>0.70240100400638372</v>
      </c>
      <c r="N23" s="100">
        <f t="shared" si="2"/>
        <v>0.67900995835793521</v>
      </c>
    </row>
    <row r="24" spans="2:14">
      <c r="B24" s="173" t="s">
        <v>109</v>
      </c>
      <c r="C24" s="100">
        <f>C10*C15</f>
        <v>0.60441460530798619</v>
      </c>
      <c r="D24" s="100">
        <f t="shared" si="2"/>
        <v>0.6946279839691043</v>
      </c>
      <c r="E24" s="100">
        <f t="shared" si="2"/>
        <v>0.61425883975712969</v>
      </c>
      <c r="F24" s="100">
        <f t="shared" si="2"/>
        <v>0.63036148855139051</v>
      </c>
      <c r="G24" s="100">
        <f t="shared" si="2"/>
        <v>0.62442625268620666</v>
      </c>
      <c r="H24" s="100">
        <f t="shared" si="2"/>
        <v>0.61013142890489003</v>
      </c>
      <c r="I24" s="100">
        <f t="shared" si="2"/>
        <v>0.66760472166710427</v>
      </c>
      <c r="J24" s="100">
        <f t="shared" si="2"/>
        <v>0.6994639399677437</v>
      </c>
      <c r="K24" s="100">
        <f t="shared" si="2"/>
        <v>0.6713148802986092</v>
      </c>
      <c r="L24" s="100">
        <f t="shared" si="2"/>
        <v>0.64944077960238</v>
      </c>
      <c r="M24" s="100">
        <f t="shared" si="2"/>
        <v>0.64452946323648674</v>
      </c>
      <c r="N24" s="100">
        <f t="shared" si="2"/>
        <v>0.70979985845630433</v>
      </c>
    </row>
    <row r="25" spans="2:14">
      <c r="B25" s="172"/>
    </row>
    <row r="26" spans="2:14">
      <c r="B26" s="104" t="s">
        <v>320</v>
      </c>
    </row>
    <row r="27" spans="2:14">
      <c r="B27" s="99" t="s">
        <v>321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322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323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25164.733912812586</v>
      </c>
      <c r="F38" s="100">
        <v>25219.64518704552</v>
      </c>
      <c r="G38" s="100">
        <v>25274.541764850626</v>
      </c>
      <c r="H38" s="100">
        <v>25329.41483434946</v>
      </c>
      <c r="I38" s="100">
        <v>25384.255583806131</v>
      </c>
      <c r="J38" s="100">
        <v>25439.055203174696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2619.7014871775555</v>
      </c>
      <c r="Y38" s="100">
        <v>12898.787463796951</v>
      </c>
      <c r="Z38" s="100">
        <v>13119.699521724489</v>
      </c>
      <c r="AA38" s="100">
        <v>8505.662670632657</v>
      </c>
      <c r="AB38" s="100">
        <v>7973.4628238466676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26770.127180149142</v>
      </c>
      <c r="AJ38" s="100">
        <v>26820.807301044035</v>
      </c>
      <c r="AK38" s="100">
        <v>26871.21469072756</v>
      </c>
      <c r="AL38" s="100">
        <v>26921.341209603564</v>
      </c>
      <c r="AM38" s="100">
        <v>26971.178763785614</v>
      </c>
      <c r="AN38" s="100">
        <v>27020.719306543244</v>
      </c>
      <c r="AO38" s="100">
        <v>27069.954839740756</v>
      </c>
      <c r="AP38" s="100">
        <v>27118.877415268147</v>
      </c>
      <c r="AQ38" s="100">
        <v>19017.235395524818</v>
      </c>
      <c r="AR38" s="100">
        <v>27215.752159530173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6131.6389990084062</v>
      </c>
      <c r="M39" s="100">
        <v>6144.7486171562887</v>
      </c>
      <c r="N39" s="100">
        <v>15394.599794814729</v>
      </c>
      <c r="O39" s="100">
        <v>15427.276986268587</v>
      </c>
      <c r="P39" s="100">
        <v>15459.897856814132</v>
      </c>
      <c r="Q39" s="100">
        <v>15492.457153526968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15654.14681988405</v>
      </c>
      <c r="W39" s="100">
        <v>15686.226899584581</v>
      </c>
      <c r="X39" s="100">
        <v>15718.208923065331</v>
      </c>
      <c r="Y39" s="100">
        <v>15750.087730770527</v>
      </c>
      <c r="Z39" s="100">
        <v>15781.858178949733</v>
      </c>
      <c r="AA39" s="100">
        <v>15813.515140569893</v>
      </c>
      <c r="AB39" s="100">
        <v>15845.053506225015</v>
      </c>
      <c r="AC39" s="100">
        <v>11113.527729530231</v>
      </c>
      <c r="AD39" s="100">
        <v>11135.427873913615</v>
      </c>
      <c r="AE39" s="100">
        <v>11157.234351741996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16241.972903844453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11549.183267030601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503.2946782562517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5281.6845020750052</v>
      </c>
      <c r="AC40" s="100">
        <v>5292.156061681063</v>
      </c>
      <c r="AD40" s="100">
        <v>5302.5847018636268</v>
      </c>
      <c r="AE40" s="100">
        <v>5312.9687389247601</v>
      </c>
      <c r="AF40" s="100">
        <v>5323.3064962458566</v>
      </c>
      <c r="AG40" s="100">
        <v>5333.5963045859717</v>
      </c>
      <c r="AH40" s="100">
        <v>534.383650237903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2165.5963871792605</v>
      </c>
      <c r="AP40" s="100">
        <v>2169.510193221452</v>
      </c>
      <c r="AQ40" s="100">
        <v>543.34958272928066</v>
      </c>
      <c r="AR40" s="100">
        <v>544.31504319060355</v>
      </c>
      <c r="AS40" s="100">
        <v>5452.7377389875128</v>
      </c>
      <c r="AT40" s="100">
        <v>5462.2562017647024</v>
      </c>
      <c r="AU40" s="100">
        <v>5471.7042848759638</v>
      </c>
      <c r="AV40" s="100">
        <v>2192.4321858585163</v>
      </c>
      <c r="AW40" s="100">
        <v>2196.1532917444638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3059.2565862776564</v>
      </c>
      <c r="L41" s="100">
        <v>3065.8194995042027</v>
      </c>
      <c r="M41" s="100">
        <v>2150.6620160047005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3104.9899263846269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1254.8981519667666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2265.5790161579912</v>
      </c>
      <c r="AN41" s="100">
        <v>2269.7404217496323</v>
      </c>
      <c r="AO41" s="100">
        <v>3248.3945807688906</v>
      </c>
      <c r="AP41" s="100">
        <v>3254.2652898321776</v>
      </c>
      <c r="AQ41" s="100">
        <v>3260.0974963756835</v>
      </c>
      <c r="AR41" s="100">
        <v>3265.8902591436208</v>
      </c>
      <c r="AS41" s="100">
        <v>3271.6426433925076</v>
      </c>
      <c r="AT41" s="100">
        <v>3277.3537210588215</v>
      </c>
      <c r="AU41" s="100">
        <v>1313.2090283702314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324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325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939.86761905794799</v>
      </c>
      <c r="D48" s="100">
        <v>939.86761905794799</v>
      </c>
      <c r="E48" s="100">
        <v>939.86761905794799</v>
      </c>
      <c r="F48" s="100">
        <v>939.86761905794799</v>
      </c>
      <c r="G48" s="100">
        <v>939.8676190579481</v>
      </c>
      <c r="H48" s="100">
        <v>939.8676190579481</v>
      </c>
      <c r="I48" s="100">
        <v>939.8676190579481</v>
      </c>
      <c r="J48" s="100">
        <v>939.8676190579481</v>
      </c>
      <c r="K48" s="100">
        <v>939.8676190579481</v>
      </c>
      <c r="L48" s="100">
        <v>939.8676190579481</v>
      </c>
      <c r="M48" s="100">
        <v>939.8676190579481</v>
      </c>
      <c r="N48" s="100">
        <v>939.8676190579481</v>
      </c>
      <c r="O48" s="100">
        <v>939.8676190579481</v>
      </c>
      <c r="P48" s="100">
        <v>939.8676190579481</v>
      </c>
      <c r="Q48" s="100">
        <v>939.8676190579481</v>
      </c>
      <c r="R48" s="100">
        <v>939.8676190579481</v>
      </c>
      <c r="S48" s="100">
        <v>939.8676190579481</v>
      </c>
      <c r="T48" s="100">
        <v>939.8676190579481</v>
      </c>
      <c r="U48" s="100">
        <v>939.8676190579481</v>
      </c>
      <c r="V48" s="100">
        <v>939.8676190579481</v>
      </c>
      <c r="W48" s="100">
        <v>939.8676190579481</v>
      </c>
      <c r="X48" s="100">
        <v>939.8676190579481</v>
      </c>
      <c r="Y48" s="100">
        <v>939.8676190579481</v>
      </c>
      <c r="Z48" s="100">
        <v>939.8676190579481</v>
      </c>
      <c r="AA48" s="100">
        <v>939.8676190579481</v>
      </c>
      <c r="AB48" s="100">
        <v>939.8676190579481</v>
      </c>
      <c r="AC48" s="100">
        <v>939.8676190579481</v>
      </c>
      <c r="AD48" s="100">
        <v>939.8676190579481</v>
      </c>
      <c r="AE48" s="100">
        <v>939.8676190579481</v>
      </c>
      <c r="AF48" s="100">
        <v>939.8676190579481</v>
      </c>
      <c r="AG48" s="100">
        <v>939.8676190579481</v>
      </c>
      <c r="AH48" s="100">
        <v>939.8676190579481</v>
      </c>
      <c r="AI48" s="100">
        <v>939.8676190579481</v>
      </c>
      <c r="AJ48" s="100">
        <v>939.8676190579481</v>
      </c>
      <c r="AK48" s="100">
        <v>939.8676190579481</v>
      </c>
      <c r="AL48" s="100">
        <v>939.8676190579481</v>
      </c>
      <c r="AM48" s="100">
        <v>939.8676190579481</v>
      </c>
      <c r="AN48" s="100">
        <v>939.8676190579481</v>
      </c>
      <c r="AO48" s="100">
        <v>939.8676190579481</v>
      </c>
      <c r="AP48" s="100">
        <v>939.8676190579481</v>
      </c>
      <c r="AQ48" s="100">
        <v>939.8676190579481</v>
      </c>
      <c r="AR48" s="100">
        <v>939.8676190579481</v>
      </c>
      <c r="AS48" s="100">
        <v>939.8676190579481</v>
      </c>
      <c r="AT48" s="100">
        <v>939.8676190579481</v>
      </c>
      <c r="AU48" s="100">
        <v>939.8676190579481</v>
      </c>
      <c r="AV48" s="100">
        <v>939.8676190579481</v>
      </c>
      <c r="AW48" s="100">
        <v>939.8676190579481</v>
      </c>
      <c r="AX48" s="100">
        <v>939.8676190579481</v>
      </c>
    </row>
    <row r="49" spans="2:51">
      <c r="B49" s="99" t="s">
        <v>105</v>
      </c>
      <c r="C49" s="100">
        <v>3075.7372188243826</v>
      </c>
      <c r="D49" s="100">
        <v>3075.7372188243826</v>
      </c>
      <c r="E49" s="100">
        <v>3075.7372188243826</v>
      </c>
      <c r="F49" s="100">
        <v>3075.7372188243826</v>
      </c>
      <c r="G49" s="100">
        <v>3075.7372188243826</v>
      </c>
      <c r="H49" s="100">
        <v>3075.7372188243826</v>
      </c>
      <c r="I49" s="100">
        <v>3075.7372188243826</v>
      </c>
      <c r="J49" s="100">
        <v>3075.7372188243826</v>
      </c>
      <c r="K49" s="100">
        <v>3075.7372188243826</v>
      </c>
      <c r="L49" s="100">
        <v>3075.7372188243826</v>
      </c>
      <c r="M49" s="100">
        <v>3075.7372188243826</v>
      </c>
      <c r="N49" s="100">
        <v>3075.7372188243826</v>
      </c>
      <c r="O49" s="100">
        <v>3075.7372188243826</v>
      </c>
      <c r="P49" s="100">
        <v>3075.7372188243826</v>
      </c>
      <c r="Q49" s="100">
        <v>3075.7372188243826</v>
      </c>
      <c r="R49" s="100">
        <v>3075.7372188243826</v>
      </c>
      <c r="S49" s="100">
        <v>3075.7372188243826</v>
      </c>
      <c r="T49" s="100">
        <v>3075.7372188243826</v>
      </c>
      <c r="U49" s="100">
        <v>3075.7372188243826</v>
      </c>
      <c r="V49" s="100">
        <v>3075.7372188243826</v>
      </c>
      <c r="W49" s="100">
        <v>3075.7372188243826</v>
      </c>
      <c r="X49" s="100">
        <v>3075.7372188243826</v>
      </c>
      <c r="Y49" s="100">
        <v>3075.7372188243826</v>
      </c>
      <c r="Z49" s="100">
        <v>3075.7372188243826</v>
      </c>
      <c r="AA49" s="100">
        <v>3075.7372188243826</v>
      </c>
      <c r="AB49" s="100">
        <v>3075.7372188243826</v>
      </c>
      <c r="AC49" s="100">
        <v>3075.7372188243826</v>
      </c>
      <c r="AD49" s="100">
        <v>3075.7372188243826</v>
      </c>
      <c r="AE49" s="100">
        <v>3075.7372188243826</v>
      </c>
      <c r="AF49" s="100">
        <v>3075.7372188243826</v>
      </c>
      <c r="AG49" s="100">
        <v>3075.7372188243826</v>
      </c>
      <c r="AH49" s="100">
        <v>3075.7372188243826</v>
      </c>
      <c r="AI49" s="100">
        <v>3075.7372188243826</v>
      </c>
      <c r="AJ49" s="100">
        <v>3075.7372188243826</v>
      </c>
      <c r="AK49" s="100">
        <v>3075.7372188243826</v>
      </c>
      <c r="AL49" s="100">
        <v>3075.7372188243826</v>
      </c>
      <c r="AM49" s="100">
        <v>3075.7372188243826</v>
      </c>
      <c r="AN49" s="100">
        <v>3075.7372188243826</v>
      </c>
      <c r="AO49" s="100">
        <v>3075.7372188243826</v>
      </c>
      <c r="AP49" s="100">
        <v>3075.7372188243826</v>
      </c>
      <c r="AQ49" s="100">
        <v>3075.7372188243826</v>
      </c>
      <c r="AR49" s="100">
        <v>3075.7372188243826</v>
      </c>
      <c r="AS49" s="100">
        <v>3075.7372188243826</v>
      </c>
      <c r="AT49" s="100">
        <v>3075.7372188243826</v>
      </c>
      <c r="AU49" s="100">
        <v>3075.7372188243826</v>
      </c>
      <c r="AV49" s="100">
        <v>3075.7372188243826</v>
      </c>
      <c r="AW49" s="100">
        <v>3075.7372188243826</v>
      </c>
      <c r="AX49" s="100">
        <v>3075.7372188243826</v>
      </c>
    </row>
    <row r="50" spans="2:51">
      <c r="B50" s="99" t="s">
        <v>106</v>
      </c>
      <c r="C50" s="100">
        <v>2896.2440953518885</v>
      </c>
      <c r="D50" s="100">
        <v>2896.2440953518885</v>
      </c>
      <c r="E50" s="100">
        <v>503.2946782562517</v>
      </c>
      <c r="F50" s="100">
        <v>2896.2440953518885</v>
      </c>
      <c r="G50" s="100">
        <v>2896.2440953518885</v>
      </c>
      <c r="H50" s="100">
        <v>2896.2440953518885</v>
      </c>
      <c r="I50" s="100">
        <v>2896.2440953518885</v>
      </c>
      <c r="J50" s="100">
        <v>2896.2440953518885</v>
      </c>
      <c r="K50" s="100">
        <v>2896.2440953518885</v>
      </c>
      <c r="L50" s="100">
        <v>2896.2440953518885</v>
      </c>
      <c r="M50" s="100">
        <v>2896.2440953518885</v>
      </c>
      <c r="N50" s="100">
        <v>2896.2440953518885</v>
      </c>
      <c r="O50" s="100">
        <v>2896.2440953518885</v>
      </c>
      <c r="P50" s="100">
        <v>2896.2440953518885</v>
      </c>
      <c r="Q50" s="100">
        <v>2896.2440953518885</v>
      </c>
      <c r="R50" s="100">
        <v>2896.2440953518885</v>
      </c>
      <c r="S50" s="100">
        <v>2896.2440953518885</v>
      </c>
      <c r="T50" s="100">
        <v>2896.2440953518885</v>
      </c>
      <c r="U50" s="100">
        <v>2896.2440953518885</v>
      </c>
      <c r="V50" s="100">
        <v>2896.2440953518885</v>
      </c>
      <c r="W50" s="100">
        <v>2896.2440953518885</v>
      </c>
      <c r="X50" s="100">
        <v>2896.2440953518885</v>
      </c>
      <c r="Y50" s="100">
        <v>2896.2440953518885</v>
      </c>
      <c r="Z50" s="100">
        <v>2896.2440953518885</v>
      </c>
      <c r="AA50" s="100">
        <v>2896.2440953518885</v>
      </c>
      <c r="AB50" s="100">
        <v>2896.2440953518885</v>
      </c>
      <c r="AC50" s="100">
        <v>2896.2440953518885</v>
      </c>
      <c r="AD50" s="100">
        <v>2896.2440953518885</v>
      </c>
      <c r="AE50" s="100">
        <v>2896.2440953518885</v>
      </c>
      <c r="AF50" s="100">
        <v>2896.2440953518885</v>
      </c>
      <c r="AG50" s="100">
        <v>2896.2440953518885</v>
      </c>
      <c r="AH50" s="100">
        <v>534.383650237903</v>
      </c>
      <c r="AI50" s="100">
        <v>2896.2440953518885</v>
      </c>
      <c r="AJ50" s="100">
        <v>2896.2440953518885</v>
      </c>
      <c r="AK50" s="100">
        <v>2896.2440953518885</v>
      </c>
      <c r="AL50" s="100">
        <v>2896.2440953518885</v>
      </c>
      <c r="AM50" s="100">
        <v>2896.2440953518885</v>
      </c>
      <c r="AN50" s="100">
        <v>2896.2440953518885</v>
      </c>
      <c r="AO50" s="100">
        <v>2165.5963871792605</v>
      </c>
      <c r="AP50" s="100">
        <v>2169.510193221452</v>
      </c>
      <c r="AQ50" s="100">
        <v>543.34958272928066</v>
      </c>
      <c r="AR50" s="100">
        <v>544.31504319060355</v>
      </c>
      <c r="AS50" s="100">
        <v>2896.2440953518885</v>
      </c>
      <c r="AT50" s="100">
        <v>2896.2440953518885</v>
      </c>
      <c r="AU50" s="100">
        <v>2896.2440953518885</v>
      </c>
      <c r="AV50" s="100">
        <v>2192.4321858585163</v>
      </c>
      <c r="AW50" s="100">
        <v>2196.1532917444638</v>
      </c>
      <c r="AX50" s="100">
        <v>2896.2440953518885</v>
      </c>
      <c r="AY50" s="112"/>
    </row>
    <row r="51" spans="2:51">
      <c r="B51" s="99" t="s">
        <v>107</v>
      </c>
      <c r="C51" s="100">
        <v>0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11"/>
    </row>
    <row r="52" spans="2:51">
      <c r="B52" s="99" t="s">
        <v>108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</row>
    <row r="53" spans="2:51">
      <c r="B53" s="99" t="s">
        <v>109</v>
      </c>
      <c r="C53" s="100">
        <v>0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</row>
    <row r="55" spans="2:51">
      <c r="B55" s="174" t="s">
        <v>326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325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1050462.2698330185</v>
      </c>
      <c r="D58" s="100">
        <v>1050462.2698330185</v>
      </c>
      <c r="E58" s="100">
        <v>1050462.2698330185</v>
      </c>
      <c r="F58" s="100">
        <v>1050462.2698330185</v>
      </c>
      <c r="G58" s="100">
        <v>1039840.2396609375</v>
      </c>
      <c r="H58" s="100">
        <v>1039840.2396609375</v>
      </c>
      <c r="I58" s="100">
        <v>1039840.2396609375</v>
      </c>
      <c r="J58" s="100">
        <v>1039840.2396609375</v>
      </c>
      <c r="K58" s="100">
        <v>1322335.1761386015</v>
      </c>
      <c r="L58" s="100">
        <v>1322335.1761386015</v>
      </c>
      <c r="M58" s="100">
        <v>1322335.1761386015</v>
      </c>
      <c r="N58" s="100">
        <v>1322335.1761386015</v>
      </c>
      <c r="O58" s="100">
        <v>1216112.0836629756</v>
      </c>
      <c r="P58" s="100">
        <v>1216112.0836629756</v>
      </c>
      <c r="Q58" s="100">
        <v>1216112.0836629756</v>
      </c>
      <c r="R58" s="100">
        <v>1216112.0836629756</v>
      </c>
      <c r="S58" s="100">
        <v>1275775.3893086596</v>
      </c>
      <c r="T58" s="100">
        <v>1275775.3893086596</v>
      </c>
      <c r="U58" s="100">
        <v>1275775.3893086596</v>
      </c>
      <c r="V58" s="100">
        <v>1275775.3893086596</v>
      </c>
      <c r="W58" s="100">
        <v>1821511.8947621728</v>
      </c>
      <c r="X58" s="100">
        <v>1821511.8947621728</v>
      </c>
      <c r="Y58" s="100">
        <v>1821511.8947621728</v>
      </c>
      <c r="Z58" s="100">
        <v>1821511.8947621728</v>
      </c>
      <c r="AA58" s="100">
        <v>1550441.3319147604</v>
      </c>
      <c r="AB58" s="100">
        <v>1550441.3319147604</v>
      </c>
      <c r="AC58" s="100">
        <v>1550441.3319147604</v>
      </c>
      <c r="AD58" s="100">
        <v>1550441.3319147604</v>
      </c>
      <c r="AE58" s="100">
        <v>1287879.2775277775</v>
      </c>
      <c r="AF58" s="100">
        <v>1287879.2775277775</v>
      </c>
      <c r="AG58" s="100">
        <v>1287879.2775277775</v>
      </c>
      <c r="AH58" s="100">
        <v>1287879.2775277775</v>
      </c>
      <c r="AI58" s="100">
        <v>1233284.4199134021</v>
      </c>
      <c r="AJ58" s="100">
        <v>1233284.4199134021</v>
      </c>
      <c r="AK58" s="100">
        <v>1233284.4199134021</v>
      </c>
      <c r="AL58" s="100">
        <v>1233284.4199134021</v>
      </c>
      <c r="AM58" s="100">
        <v>1092421.7037728159</v>
      </c>
      <c r="AN58" s="100">
        <v>1092421.7037728159</v>
      </c>
      <c r="AO58" s="100">
        <v>1092421.7037728159</v>
      </c>
      <c r="AP58" s="100">
        <v>1092421.7037728159</v>
      </c>
      <c r="AQ58" s="100">
        <v>1255211.1879163021</v>
      </c>
      <c r="AR58" s="100">
        <v>1255211.1879163021</v>
      </c>
      <c r="AS58" s="100">
        <v>1255211.1879163021</v>
      </c>
      <c r="AT58" s="100">
        <v>1255211.1879163021</v>
      </c>
      <c r="AU58" s="100">
        <v>1021478.6405525533</v>
      </c>
      <c r="AV58" s="100">
        <v>1021478.6405525533</v>
      </c>
      <c r="AW58" s="100">
        <v>1021478.6405525533</v>
      </c>
      <c r="AX58" s="100">
        <v>1021478.6405525533</v>
      </c>
    </row>
    <row r="59" spans="2:51">
      <c r="B59" s="105" t="s">
        <v>105</v>
      </c>
      <c r="C59" s="100">
        <v>4367670.412342242</v>
      </c>
      <c r="D59" s="100">
        <v>4367670.412342242</v>
      </c>
      <c r="E59" s="100">
        <v>4367670.412342242</v>
      </c>
      <c r="F59" s="100">
        <v>4367670.412342242</v>
      </c>
      <c r="G59" s="100">
        <v>4547539.1231399719</v>
      </c>
      <c r="H59" s="100">
        <v>4547539.1231399719</v>
      </c>
      <c r="I59" s="100">
        <v>4547539.1231399719</v>
      </c>
      <c r="J59" s="100">
        <v>4547539.1231399719</v>
      </c>
      <c r="K59" s="100">
        <v>5297053.2184463125</v>
      </c>
      <c r="L59" s="100">
        <v>5297053.2184463125</v>
      </c>
      <c r="M59" s="100">
        <v>5297053.2184463125</v>
      </c>
      <c r="N59" s="100">
        <v>5297053.2184463125</v>
      </c>
      <c r="O59" s="100">
        <v>4128176.4031225629</v>
      </c>
      <c r="P59" s="100">
        <v>4128176.4031225629</v>
      </c>
      <c r="Q59" s="100">
        <v>4128176.4031225629</v>
      </c>
      <c r="R59" s="100">
        <v>4128176.4031225629</v>
      </c>
      <c r="S59" s="100">
        <v>4007790.3630173774</v>
      </c>
      <c r="T59" s="100">
        <v>4007790.3630173774</v>
      </c>
      <c r="U59" s="100">
        <v>4007790.3630173774</v>
      </c>
      <c r="V59" s="100">
        <v>4007790.3630173774</v>
      </c>
      <c r="W59" s="100">
        <v>4197893.6955224695</v>
      </c>
      <c r="X59" s="100">
        <v>4197893.6955224695</v>
      </c>
      <c r="Y59" s="100">
        <v>4197893.6955224695</v>
      </c>
      <c r="Z59" s="100">
        <v>4197893.6955224695</v>
      </c>
      <c r="AA59" s="100">
        <v>4803958.0079158302</v>
      </c>
      <c r="AB59" s="100">
        <v>4803958.0079158302</v>
      </c>
      <c r="AC59" s="100">
        <v>4803958.0079158302</v>
      </c>
      <c r="AD59" s="100">
        <v>4803958.0079158302</v>
      </c>
      <c r="AE59" s="100">
        <v>4345973.9658723976</v>
      </c>
      <c r="AF59" s="100">
        <v>4345973.9658723976</v>
      </c>
      <c r="AG59" s="100">
        <v>4345973.9658723976</v>
      </c>
      <c r="AH59" s="100">
        <v>4345973.9658723976</v>
      </c>
      <c r="AI59" s="100">
        <v>4162712.5595195694</v>
      </c>
      <c r="AJ59" s="100">
        <v>4162712.5595195694</v>
      </c>
      <c r="AK59" s="100">
        <v>4162712.5595195694</v>
      </c>
      <c r="AL59" s="100">
        <v>4162712.5595195694</v>
      </c>
      <c r="AM59" s="100">
        <v>4344964.2298913933</v>
      </c>
      <c r="AN59" s="100">
        <v>4344964.2298913933</v>
      </c>
      <c r="AO59" s="100">
        <v>4344964.2298913933</v>
      </c>
      <c r="AP59" s="100">
        <v>4344964.2298913933</v>
      </c>
      <c r="AQ59" s="100">
        <v>4381967.6706325356</v>
      </c>
      <c r="AR59" s="100">
        <v>4381967.6706325356</v>
      </c>
      <c r="AS59" s="100">
        <v>4381967.6706325356</v>
      </c>
      <c r="AT59" s="100">
        <v>4381967.6706325356</v>
      </c>
      <c r="AU59" s="100">
        <v>4408207.6047905441</v>
      </c>
      <c r="AV59" s="100">
        <v>4408207.6047905441</v>
      </c>
      <c r="AW59" s="100">
        <v>4408207.6047905441</v>
      </c>
      <c r="AX59" s="100">
        <v>4408207.6047905441</v>
      </c>
    </row>
    <row r="60" spans="2:51">
      <c r="B60" s="105" t="s">
        <v>106</v>
      </c>
      <c r="C60" s="100">
        <v>4766011.7701520743</v>
      </c>
      <c r="D60" s="100">
        <v>4766011.7701520743</v>
      </c>
      <c r="E60" s="100">
        <v>828213.4659415707</v>
      </c>
      <c r="F60" s="100">
        <v>4766011.7701520743</v>
      </c>
      <c r="G60" s="100">
        <v>4312569.4855617629</v>
      </c>
      <c r="H60" s="100">
        <v>4312569.4855617629</v>
      </c>
      <c r="I60" s="100">
        <v>4312569.4855617629</v>
      </c>
      <c r="J60" s="100">
        <v>4312569.4855617629</v>
      </c>
      <c r="K60" s="100">
        <v>4024738.5868157973</v>
      </c>
      <c r="L60" s="100">
        <v>4024738.5868157973</v>
      </c>
      <c r="M60" s="100">
        <v>4024738.5868157973</v>
      </c>
      <c r="N60" s="100">
        <v>4024738.5868157973</v>
      </c>
      <c r="O60" s="100">
        <v>3993769.0820909343</v>
      </c>
      <c r="P60" s="100">
        <v>3993769.0820909343</v>
      </c>
      <c r="Q60" s="100">
        <v>3993769.0820909343</v>
      </c>
      <c r="R60" s="100">
        <v>3993769.0820909343</v>
      </c>
      <c r="S60" s="100">
        <v>3926053.1877673916</v>
      </c>
      <c r="T60" s="100">
        <v>3926053.1877673916</v>
      </c>
      <c r="U60" s="100">
        <v>3926053.1877673916</v>
      </c>
      <c r="V60" s="100">
        <v>3926053.1877673916</v>
      </c>
      <c r="W60" s="100">
        <v>4206096.6543850005</v>
      </c>
      <c r="X60" s="100">
        <v>4206096.6543850005</v>
      </c>
      <c r="Y60" s="100">
        <v>4206096.6543850005</v>
      </c>
      <c r="Z60" s="100">
        <v>4206096.6543850005</v>
      </c>
      <c r="AA60" s="100">
        <v>4242994.0087765148</v>
      </c>
      <c r="AB60" s="100">
        <v>4242994.0087765148</v>
      </c>
      <c r="AC60" s="100">
        <v>4242994.0087765148</v>
      </c>
      <c r="AD60" s="100">
        <v>4242994.0087765148</v>
      </c>
      <c r="AE60" s="100">
        <v>4667441.4125898723</v>
      </c>
      <c r="AF60" s="100">
        <v>4667441.4125898723</v>
      </c>
      <c r="AG60" s="100">
        <v>4667441.4125898723</v>
      </c>
      <c r="AH60" s="100">
        <v>861185.83144777664</v>
      </c>
      <c r="AI60" s="100">
        <v>4015992.4918688368</v>
      </c>
      <c r="AJ60" s="100">
        <v>4015992.4918688368</v>
      </c>
      <c r="AK60" s="100">
        <v>4015992.4918688368</v>
      </c>
      <c r="AL60" s="100">
        <v>4015992.4918688368</v>
      </c>
      <c r="AM60" s="100">
        <v>4766836.6849549403</v>
      </c>
      <c r="AN60" s="100">
        <v>4766836.6849549403</v>
      </c>
      <c r="AO60" s="100">
        <v>3564286.6979959263</v>
      </c>
      <c r="AP60" s="100">
        <v>3570728.3077516984</v>
      </c>
      <c r="AQ60" s="100">
        <v>1030210.4342229577</v>
      </c>
      <c r="AR60" s="100">
        <v>1032040.9821293138</v>
      </c>
      <c r="AS60" s="100">
        <v>5491383.4148921575</v>
      </c>
      <c r="AT60" s="100">
        <v>5491383.4148921575</v>
      </c>
      <c r="AU60" s="100">
        <v>4879130.6042186134</v>
      </c>
      <c r="AV60" s="100">
        <v>3693460.4347968507</v>
      </c>
      <c r="AW60" s="100">
        <v>3699729.1611237521</v>
      </c>
      <c r="AX60" s="100">
        <v>4879130.6042186134</v>
      </c>
    </row>
    <row r="61" spans="2:51">
      <c r="B61" s="105" t="s">
        <v>107</v>
      </c>
      <c r="C61" s="100">
        <v>0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</row>
    <row r="62" spans="2:51">
      <c r="B62" s="105" t="s">
        <v>108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</row>
    <row r="63" spans="2:51">
      <c r="B63" s="105" t="s">
        <v>109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</row>
    <row r="64" spans="2:51">
      <c r="B64" s="101"/>
    </row>
    <row r="65" spans="1:14">
      <c r="B65" s="104" t="s">
        <v>327</v>
      </c>
    </row>
    <row r="66" spans="1:14">
      <c r="B66" s="99" t="s">
        <v>328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329</v>
      </c>
      <c r="C67" s="100">
        <v>18000</v>
      </c>
      <c r="D67" s="100">
        <v>16000</v>
      </c>
      <c r="E67" s="100">
        <v>16000</v>
      </c>
      <c r="F67" s="100">
        <v>18000</v>
      </c>
      <c r="G67" s="100">
        <v>16000</v>
      </c>
      <c r="H67" s="100">
        <v>16000</v>
      </c>
      <c r="I67" s="100">
        <v>18000</v>
      </c>
      <c r="J67" s="100">
        <v>16000</v>
      </c>
      <c r="K67" s="100">
        <v>16000</v>
      </c>
      <c r="L67" s="100">
        <v>18000</v>
      </c>
      <c r="M67" s="100">
        <v>16000</v>
      </c>
      <c r="N67" s="100">
        <v>16000</v>
      </c>
    </row>
    <row r="68" spans="1:14">
      <c r="B68" s="99" t="s">
        <v>330</v>
      </c>
      <c r="C68" s="100">
        <v>99000</v>
      </c>
      <c r="D68" s="100">
        <v>88000</v>
      </c>
      <c r="E68" s="100">
        <v>88000</v>
      </c>
      <c r="F68" s="100">
        <v>99000</v>
      </c>
      <c r="G68" s="100">
        <v>88000</v>
      </c>
      <c r="H68" s="100">
        <v>88000</v>
      </c>
      <c r="I68" s="100">
        <v>99000</v>
      </c>
      <c r="J68" s="100">
        <v>88000</v>
      </c>
      <c r="K68" s="100">
        <v>88000</v>
      </c>
      <c r="L68" s="100">
        <v>99000</v>
      </c>
      <c r="M68" s="100">
        <v>88000</v>
      </c>
      <c r="N68" s="100">
        <v>88000</v>
      </c>
    </row>
    <row r="70" spans="1:14">
      <c r="B70" s="104" t="s">
        <v>331</v>
      </c>
    </row>
    <row r="71" spans="1:14">
      <c r="A71" s="105" t="s">
        <v>121</v>
      </c>
      <c r="B71" s="105" t="s">
        <v>332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6292421.249400001</v>
      </c>
      <c r="D72" s="100">
        <v>19998530.8182</v>
      </c>
    </row>
    <row r="73" spans="1:14">
      <c r="B73" s="105" t="s">
        <v>93</v>
      </c>
      <c r="C73" s="100">
        <v>5593263.3328000009</v>
      </c>
      <c r="D73" s="100">
        <v>17776471.838399999</v>
      </c>
    </row>
    <row r="74" spans="1:14">
      <c r="B74" s="105" t="s">
        <v>94</v>
      </c>
      <c r="C74" s="100">
        <v>5593263.3328000009</v>
      </c>
      <c r="D74" s="100">
        <v>17776471.838399999</v>
      </c>
    </row>
    <row r="75" spans="1:14">
      <c r="B75" s="105" t="s">
        <v>95</v>
      </c>
      <c r="C75" s="100">
        <v>6292421.249400001</v>
      </c>
      <c r="D75" s="100">
        <v>19998530.8182</v>
      </c>
    </row>
    <row r="76" spans="1:14">
      <c r="B76" s="105" t="s">
        <v>96</v>
      </c>
      <c r="C76" s="100">
        <v>5593263.3328000009</v>
      </c>
      <c r="D76" s="100">
        <v>17776471.838399999</v>
      </c>
    </row>
    <row r="77" spans="1:14">
      <c r="B77" s="105" t="s">
        <v>97</v>
      </c>
      <c r="C77" s="100">
        <v>5593263.3328000009</v>
      </c>
      <c r="D77" s="100">
        <v>17776471.838399999</v>
      </c>
    </row>
    <row r="78" spans="1:14">
      <c r="B78" s="105" t="s">
        <v>98</v>
      </c>
      <c r="C78" s="100">
        <v>6292421.249400001</v>
      </c>
      <c r="D78" s="100">
        <v>19998530.8182</v>
      </c>
    </row>
    <row r="79" spans="1:14">
      <c r="B79" s="105" t="s">
        <v>99</v>
      </c>
      <c r="C79" s="100">
        <v>5593263.3328000009</v>
      </c>
      <c r="D79" s="100">
        <v>17776471.838399999</v>
      </c>
    </row>
    <row r="80" spans="1:14">
      <c r="B80" s="105" t="s">
        <v>100</v>
      </c>
      <c r="C80" s="100">
        <v>5593263.3328000009</v>
      </c>
      <c r="D80" s="100">
        <v>17776471.838399999</v>
      </c>
    </row>
    <row r="81" spans="2:50">
      <c r="B81" s="105" t="s">
        <v>101</v>
      </c>
      <c r="C81" s="100">
        <v>6292421.249400001</v>
      </c>
      <c r="D81" s="100">
        <v>19998530.8182</v>
      </c>
    </row>
    <row r="82" spans="2:50">
      <c r="B82" s="105" t="s">
        <v>102</v>
      </c>
      <c r="C82" s="100">
        <v>5593263.3328000009</v>
      </c>
      <c r="D82" s="100">
        <v>17776471.838399999</v>
      </c>
    </row>
    <row r="83" spans="2:50">
      <c r="B83" s="105" t="s">
        <v>103</v>
      </c>
      <c r="C83" s="100">
        <v>5593263.3328000009</v>
      </c>
      <c r="D83" s="100">
        <v>17776471.838399999</v>
      </c>
    </row>
    <row r="85" spans="2:50">
      <c r="B85" s="103" t="s">
        <v>333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334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5439.8676190579481</v>
      </c>
      <c r="D88" s="100">
        <f>D48+$C$67/4</f>
        <v>5439.8676190579481</v>
      </c>
      <c r="E88" s="100">
        <f>E48+$C$67/4</f>
        <v>5439.8676190579481</v>
      </c>
      <c r="F88" s="100">
        <f>F48+$C$67/4</f>
        <v>5439.8676190579481</v>
      </c>
      <c r="G88" s="100">
        <f>G48+$D$67/4</f>
        <v>4939.8676190579481</v>
      </c>
      <c r="H88" s="100">
        <f>H48+$D$67/4</f>
        <v>4939.8676190579481</v>
      </c>
      <c r="I88" s="100">
        <f>I48+$D$67/4</f>
        <v>4939.8676190579481</v>
      </c>
      <c r="J88" s="100">
        <f>J48+$D$67/4</f>
        <v>4939.8676190579481</v>
      </c>
      <c r="K88" s="100">
        <f>K48+$E$67/4</f>
        <v>4939.8676190579481</v>
      </c>
      <c r="L88" s="100">
        <f>L48+$E$67/4</f>
        <v>4939.8676190579481</v>
      </c>
      <c r="M88" s="100">
        <f>M48+$E$67/4</f>
        <v>4939.8676190579481</v>
      </c>
      <c r="N88" s="100">
        <f>N48+$E$67/4</f>
        <v>4939.8676190579481</v>
      </c>
      <c r="O88" s="100">
        <f>O48+$F$67/4</f>
        <v>5439.8676190579481</v>
      </c>
      <c r="P88" s="100">
        <f>P48+$F$67/4</f>
        <v>5439.8676190579481</v>
      </c>
      <c r="Q88" s="100">
        <f>Q48+$F$67/4</f>
        <v>5439.8676190579481</v>
      </c>
      <c r="R88" s="100">
        <f>R48+$F$67/4</f>
        <v>5439.8676190579481</v>
      </c>
      <c r="S88" s="100">
        <f>S48+$G$67/4</f>
        <v>4939.8676190579481</v>
      </c>
      <c r="T88" s="100">
        <f>T48+$G$67/4</f>
        <v>4939.8676190579481</v>
      </c>
      <c r="U88" s="100">
        <f>U48+$G$67/4</f>
        <v>4939.8676190579481</v>
      </c>
      <c r="V88" s="100">
        <f>V48+$G$67/4</f>
        <v>4939.8676190579481</v>
      </c>
      <c r="W88" s="100">
        <f>W48+$H$67/4</f>
        <v>4939.8676190579481</v>
      </c>
      <c r="X88" s="100">
        <f>X48+$H$67/4</f>
        <v>4939.8676190579481</v>
      </c>
      <c r="Y88" s="100">
        <f>Y48+$H$67/4</f>
        <v>4939.8676190579481</v>
      </c>
      <c r="Z88" s="100">
        <f>Z48+$H$67/4</f>
        <v>4939.8676190579481</v>
      </c>
      <c r="AA88" s="100">
        <f>AA48+$I$67/4</f>
        <v>5439.8676190579481</v>
      </c>
      <c r="AB88" s="100">
        <f>AB48+$I$67/4</f>
        <v>5439.8676190579481</v>
      </c>
      <c r="AC88" s="100">
        <f>AC48+$I$67/4</f>
        <v>5439.8676190579481</v>
      </c>
      <c r="AD88" s="100">
        <f>AD48+$I$67/4</f>
        <v>5439.8676190579481</v>
      </c>
      <c r="AE88" s="100">
        <f>AE48+$J$67/4</f>
        <v>4939.8676190579481</v>
      </c>
      <c r="AF88" s="100">
        <f>AF48+$J$67/4</f>
        <v>4939.8676190579481</v>
      </c>
      <c r="AG88" s="100">
        <f>AG48+$J$67/4</f>
        <v>4939.8676190579481</v>
      </c>
      <c r="AH88" s="100">
        <f>AH48+$J$67/4</f>
        <v>4939.8676190579481</v>
      </c>
      <c r="AI88" s="100">
        <f>AI48+$K$67/4</f>
        <v>4939.8676190579481</v>
      </c>
      <c r="AJ88" s="100">
        <f>AJ48+$K$67/4</f>
        <v>4939.8676190579481</v>
      </c>
      <c r="AK88" s="100">
        <f>AK48+$K$67/4</f>
        <v>4939.8676190579481</v>
      </c>
      <c r="AL88" s="100">
        <f>AL48+$K$67/4</f>
        <v>4939.8676190579481</v>
      </c>
      <c r="AM88" s="100">
        <f>AM48+$L$67/4</f>
        <v>5439.8676190579481</v>
      </c>
      <c r="AN88" s="100">
        <f>AN48+$L$67/4</f>
        <v>5439.8676190579481</v>
      </c>
      <c r="AO88" s="100">
        <f>AO48+$L$67/4</f>
        <v>5439.8676190579481</v>
      </c>
      <c r="AP88" s="100">
        <f>AP48+$L$67/4</f>
        <v>5439.8676190579481</v>
      </c>
      <c r="AQ88" s="100">
        <f>AQ48+$M$67/4</f>
        <v>4939.8676190579481</v>
      </c>
      <c r="AR88" s="100">
        <f>AR48+$M$67/4</f>
        <v>4939.8676190579481</v>
      </c>
      <c r="AS88" s="100">
        <f>AS48+$M$67/4</f>
        <v>4939.8676190579481</v>
      </c>
      <c r="AT88" s="100">
        <f>AT48+$M$67/4</f>
        <v>4939.8676190579481</v>
      </c>
      <c r="AU88" s="100">
        <f>AU48+$N$67/4</f>
        <v>4939.8676190579481</v>
      </c>
      <c r="AV88" s="100">
        <f>AV48+$N$67/4</f>
        <v>4939.8676190579481</v>
      </c>
      <c r="AW88" s="100">
        <f>AW48+$N$67/4</f>
        <v>4939.8676190579481</v>
      </c>
      <c r="AX88" s="100">
        <f>AX48+$N$67/4</f>
        <v>4939.8676190579481</v>
      </c>
    </row>
    <row r="89" spans="2:50">
      <c r="B89" s="99" t="s">
        <v>105</v>
      </c>
      <c r="C89" s="100">
        <f>C49</f>
        <v>3075.7372188243826</v>
      </c>
      <c r="D89" s="100">
        <f t="shared" ref="D89:AX93" si="3">D49</f>
        <v>3075.7372188243826</v>
      </c>
      <c r="E89" s="100">
        <f t="shared" si="3"/>
        <v>3075.7372188243826</v>
      </c>
      <c r="F89" s="100">
        <f t="shared" si="3"/>
        <v>3075.7372188243826</v>
      </c>
      <c r="G89" s="100">
        <f t="shared" si="3"/>
        <v>3075.7372188243826</v>
      </c>
      <c r="H89" s="100">
        <f t="shared" si="3"/>
        <v>3075.7372188243826</v>
      </c>
      <c r="I89" s="100">
        <f t="shared" si="3"/>
        <v>3075.7372188243826</v>
      </c>
      <c r="J89" s="100">
        <f t="shared" si="3"/>
        <v>3075.7372188243826</v>
      </c>
      <c r="K89" s="100">
        <f t="shared" si="3"/>
        <v>3075.7372188243826</v>
      </c>
      <c r="L89" s="100">
        <f t="shared" si="3"/>
        <v>3075.7372188243826</v>
      </c>
      <c r="M89" s="100">
        <f t="shared" si="3"/>
        <v>3075.7372188243826</v>
      </c>
      <c r="N89" s="100">
        <f t="shared" si="3"/>
        <v>3075.7372188243826</v>
      </c>
      <c r="O89" s="100">
        <f t="shared" si="3"/>
        <v>3075.7372188243826</v>
      </c>
      <c r="P89" s="100">
        <f t="shared" si="3"/>
        <v>3075.7372188243826</v>
      </c>
      <c r="Q89" s="100">
        <f t="shared" si="3"/>
        <v>3075.7372188243826</v>
      </c>
      <c r="R89" s="100">
        <f t="shared" si="3"/>
        <v>3075.7372188243826</v>
      </c>
      <c r="S89" s="100">
        <f t="shared" si="3"/>
        <v>3075.7372188243826</v>
      </c>
      <c r="T89" s="100">
        <f t="shared" si="3"/>
        <v>3075.7372188243826</v>
      </c>
      <c r="U89" s="100">
        <f t="shared" si="3"/>
        <v>3075.7372188243826</v>
      </c>
      <c r="V89" s="100">
        <f t="shared" si="3"/>
        <v>3075.7372188243826</v>
      </c>
      <c r="W89" s="100">
        <f t="shared" si="3"/>
        <v>3075.7372188243826</v>
      </c>
      <c r="X89" s="100">
        <f t="shared" si="3"/>
        <v>3075.7372188243826</v>
      </c>
      <c r="Y89" s="100">
        <f t="shared" si="3"/>
        <v>3075.7372188243826</v>
      </c>
      <c r="Z89" s="100">
        <f t="shared" si="3"/>
        <v>3075.7372188243826</v>
      </c>
      <c r="AA89" s="100">
        <f t="shared" si="3"/>
        <v>3075.7372188243826</v>
      </c>
      <c r="AB89" s="100">
        <f t="shared" si="3"/>
        <v>3075.7372188243826</v>
      </c>
      <c r="AC89" s="100">
        <f t="shared" si="3"/>
        <v>3075.7372188243826</v>
      </c>
      <c r="AD89" s="100">
        <f t="shared" si="3"/>
        <v>3075.7372188243826</v>
      </c>
      <c r="AE89" s="100">
        <f t="shared" si="3"/>
        <v>3075.7372188243826</v>
      </c>
      <c r="AF89" s="100">
        <f t="shared" si="3"/>
        <v>3075.7372188243826</v>
      </c>
      <c r="AG89" s="100">
        <f t="shared" si="3"/>
        <v>3075.7372188243826</v>
      </c>
      <c r="AH89" s="100">
        <f t="shared" si="3"/>
        <v>3075.7372188243826</v>
      </c>
      <c r="AI89" s="100">
        <f t="shared" si="3"/>
        <v>3075.7372188243826</v>
      </c>
      <c r="AJ89" s="100">
        <f t="shared" si="3"/>
        <v>3075.7372188243826</v>
      </c>
      <c r="AK89" s="100">
        <f t="shared" si="3"/>
        <v>3075.7372188243826</v>
      </c>
      <c r="AL89" s="100">
        <f t="shared" si="3"/>
        <v>3075.7372188243826</v>
      </c>
      <c r="AM89" s="100">
        <f t="shared" si="3"/>
        <v>3075.7372188243826</v>
      </c>
      <c r="AN89" s="100">
        <f t="shared" si="3"/>
        <v>3075.7372188243826</v>
      </c>
      <c r="AO89" s="100">
        <f t="shared" si="3"/>
        <v>3075.7372188243826</v>
      </c>
      <c r="AP89" s="100">
        <f t="shared" si="3"/>
        <v>3075.7372188243826</v>
      </c>
      <c r="AQ89" s="100">
        <f t="shared" si="3"/>
        <v>3075.7372188243826</v>
      </c>
      <c r="AR89" s="100">
        <f t="shared" si="3"/>
        <v>3075.7372188243826</v>
      </c>
      <c r="AS89" s="100">
        <f t="shared" si="3"/>
        <v>3075.7372188243826</v>
      </c>
      <c r="AT89" s="100">
        <f t="shared" si="3"/>
        <v>3075.7372188243826</v>
      </c>
      <c r="AU89" s="100">
        <f t="shared" si="3"/>
        <v>3075.7372188243826</v>
      </c>
      <c r="AV89" s="100">
        <f t="shared" si="3"/>
        <v>3075.7372188243826</v>
      </c>
      <c r="AW89" s="100">
        <f t="shared" si="3"/>
        <v>3075.7372188243826</v>
      </c>
      <c r="AX89" s="100">
        <f t="shared" si="3"/>
        <v>3075.7372188243826</v>
      </c>
    </row>
    <row r="90" spans="2:50">
      <c r="B90" s="99" t="s">
        <v>106</v>
      </c>
      <c r="C90" s="100">
        <f t="shared" ref="C90:R93" si="4">C50</f>
        <v>2896.2440953518885</v>
      </c>
      <c r="D90" s="100">
        <f t="shared" si="4"/>
        <v>2896.2440953518885</v>
      </c>
      <c r="E90" s="100">
        <f t="shared" si="4"/>
        <v>503.2946782562517</v>
      </c>
      <c r="F90" s="100">
        <f t="shared" si="4"/>
        <v>2896.2440953518885</v>
      </c>
      <c r="G90" s="100">
        <f t="shared" si="4"/>
        <v>2896.2440953518885</v>
      </c>
      <c r="H90" s="100">
        <f t="shared" si="4"/>
        <v>2896.2440953518885</v>
      </c>
      <c r="I90" s="100">
        <f t="shared" si="4"/>
        <v>2896.2440953518885</v>
      </c>
      <c r="J90" s="100">
        <f t="shared" si="4"/>
        <v>2896.2440953518885</v>
      </c>
      <c r="K90" s="100">
        <f t="shared" si="4"/>
        <v>2896.2440953518885</v>
      </c>
      <c r="L90" s="100">
        <f t="shared" si="4"/>
        <v>2896.2440953518885</v>
      </c>
      <c r="M90" s="100">
        <f t="shared" si="4"/>
        <v>2896.2440953518885</v>
      </c>
      <c r="N90" s="100">
        <f t="shared" si="4"/>
        <v>2896.2440953518885</v>
      </c>
      <c r="O90" s="100">
        <f t="shared" si="4"/>
        <v>2896.2440953518885</v>
      </c>
      <c r="P90" s="100">
        <f t="shared" si="4"/>
        <v>2896.2440953518885</v>
      </c>
      <c r="Q90" s="100">
        <f t="shared" si="4"/>
        <v>2896.2440953518885</v>
      </c>
      <c r="R90" s="100">
        <f t="shared" si="4"/>
        <v>2896.2440953518885</v>
      </c>
      <c r="S90" s="100">
        <f t="shared" si="3"/>
        <v>2896.2440953518885</v>
      </c>
      <c r="T90" s="100">
        <f t="shared" si="3"/>
        <v>2896.2440953518885</v>
      </c>
      <c r="U90" s="100">
        <f t="shared" si="3"/>
        <v>2896.2440953518885</v>
      </c>
      <c r="V90" s="100">
        <f t="shared" si="3"/>
        <v>2896.2440953518885</v>
      </c>
      <c r="W90" s="100">
        <f t="shared" si="3"/>
        <v>2896.2440953518885</v>
      </c>
      <c r="X90" s="100">
        <f t="shared" si="3"/>
        <v>2896.2440953518885</v>
      </c>
      <c r="Y90" s="100">
        <f t="shared" si="3"/>
        <v>2896.2440953518885</v>
      </c>
      <c r="Z90" s="100">
        <f t="shared" si="3"/>
        <v>2896.2440953518885</v>
      </c>
      <c r="AA90" s="100">
        <f t="shared" si="3"/>
        <v>2896.2440953518885</v>
      </c>
      <c r="AB90" s="100">
        <f t="shared" si="3"/>
        <v>2896.2440953518885</v>
      </c>
      <c r="AC90" s="100">
        <f t="shared" si="3"/>
        <v>2896.2440953518885</v>
      </c>
      <c r="AD90" s="100">
        <f t="shared" si="3"/>
        <v>2896.2440953518885</v>
      </c>
      <c r="AE90" s="100">
        <f t="shared" si="3"/>
        <v>2896.2440953518885</v>
      </c>
      <c r="AF90" s="100">
        <f t="shared" si="3"/>
        <v>2896.2440953518885</v>
      </c>
      <c r="AG90" s="100">
        <f t="shared" si="3"/>
        <v>2896.2440953518885</v>
      </c>
      <c r="AH90" s="100">
        <f t="shared" si="3"/>
        <v>534.383650237903</v>
      </c>
      <c r="AI90" s="100">
        <f t="shared" si="3"/>
        <v>2896.2440953518885</v>
      </c>
      <c r="AJ90" s="100">
        <f t="shared" si="3"/>
        <v>2896.2440953518885</v>
      </c>
      <c r="AK90" s="100">
        <f t="shared" si="3"/>
        <v>2896.2440953518885</v>
      </c>
      <c r="AL90" s="100">
        <f t="shared" si="3"/>
        <v>2896.2440953518885</v>
      </c>
      <c r="AM90" s="100">
        <f t="shared" si="3"/>
        <v>2896.2440953518885</v>
      </c>
      <c r="AN90" s="100">
        <f t="shared" si="3"/>
        <v>2896.2440953518885</v>
      </c>
      <c r="AO90" s="100">
        <f t="shared" si="3"/>
        <v>2165.5963871792605</v>
      </c>
      <c r="AP90" s="100">
        <f t="shared" si="3"/>
        <v>2169.510193221452</v>
      </c>
      <c r="AQ90" s="100">
        <f t="shared" si="3"/>
        <v>543.34958272928066</v>
      </c>
      <c r="AR90" s="100">
        <f t="shared" si="3"/>
        <v>544.31504319060355</v>
      </c>
      <c r="AS90" s="100">
        <f t="shared" si="3"/>
        <v>2896.2440953518885</v>
      </c>
      <c r="AT90" s="100">
        <f t="shared" si="3"/>
        <v>2896.2440953518885</v>
      </c>
      <c r="AU90" s="100">
        <f t="shared" si="3"/>
        <v>2896.2440953518885</v>
      </c>
      <c r="AV90" s="100">
        <f t="shared" si="3"/>
        <v>2192.4321858585163</v>
      </c>
      <c r="AW90" s="100">
        <f t="shared" si="3"/>
        <v>2196.1532917444638</v>
      </c>
      <c r="AX90" s="100">
        <f t="shared" si="3"/>
        <v>2896.2440953518885</v>
      </c>
    </row>
    <row r="91" spans="2:50">
      <c r="B91" s="99" t="s">
        <v>107</v>
      </c>
      <c r="C91" s="100">
        <f t="shared" si="4"/>
        <v>0</v>
      </c>
      <c r="D91" s="100">
        <f t="shared" si="3"/>
        <v>0</v>
      </c>
      <c r="E91" s="100">
        <f t="shared" si="3"/>
        <v>0</v>
      </c>
      <c r="F91" s="100">
        <f t="shared" si="3"/>
        <v>0</v>
      </c>
      <c r="G91" s="100">
        <f t="shared" si="3"/>
        <v>0</v>
      </c>
      <c r="H91" s="100">
        <f t="shared" si="3"/>
        <v>0</v>
      </c>
      <c r="I91" s="100">
        <f t="shared" si="3"/>
        <v>0</v>
      </c>
      <c r="J91" s="100">
        <f t="shared" si="3"/>
        <v>0</v>
      </c>
      <c r="K91" s="100">
        <f t="shared" si="3"/>
        <v>0</v>
      </c>
      <c r="L91" s="100">
        <f t="shared" si="3"/>
        <v>0</v>
      </c>
      <c r="M91" s="100">
        <f t="shared" si="3"/>
        <v>0</v>
      </c>
      <c r="N91" s="100">
        <f t="shared" si="3"/>
        <v>0</v>
      </c>
      <c r="O91" s="100">
        <f t="shared" si="3"/>
        <v>0</v>
      </c>
      <c r="P91" s="100">
        <f t="shared" si="3"/>
        <v>0</v>
      </c>
      <c r="Q91" s="100">
        <f t="shared" si="3"/>
        <v>0</v>
      </c>
      <c r="R91" s="100">
        <f t="shared" si="3"/>
        <v>0</v>
      </c>
      <c r="S91" s="100">
        <f t="shared" si="3"/>
        <v>0</v>
      </c>
      <c r="T91" s="100">
        <f t="shared" si="3"/>
        <v>0</v>
      </c>
      <c r="U91" s="100">
        <f t="shared" si="3"/>
        <v>0</v>
      </c>
      <c r="V91" s="100">
        <f t="shared" si="3"/>
        <v>0</v>
      </c>
      <c r="W91" s="100">
        <f t="shared" si="3"/>
        <v>0</v>
      </c>
      <c r="X91" s="100">
        <f t="shared" si="3"/>
        <v>0</v>
      </c>
      <c r="Y91" s="100">
        <f t="shared" si="3"/>
        <v>0</v>
      </c>
      <c r="Z91" s="100">
        <f t="shared" si="3"/>
        <v>0</v>
      </c>
      <c r="AA91" s="100">
        <f t="shared" si="3"/>
        <v>0</v>
      </c>
      <c r="AB91" s="100">
        <f t="shared" si="3"/>
        <v>0</v>
      </c>
      <c r="AC91" s="100">
        <f t="shared" si="3"/>
        <v>0</v>
      </c>
      <c r="AD91" s="100">
        <f t="shared" si="3"/>
        <v>0</v>
      </c>
      <c r="AE91" s="100">
        <f t="shared" si="3"/>
        <v>0</v>
      </c>
      <c r="AF91" s="100">
        <f t="shared" si="3"/>
        <v>0</v>
      </c>
      <c r="AG91" s="100">
        <f t="shared" si="3"/>
        <v>0</v>
      </c>
      <c r="AH91" s="100">
        <f t="shared" si="3"/>
        <v>0</v>
      </c>
      <c r="AI91" s="100">
        <f t="shared" si="3"/>
        <v>0</v>
      </c>
      <c r="AJ91" s="100">
        <f t="shared" si="3"/>
        <v>0</v>
      </c>
      <c r="AK91" s="100">
        <f t="shared" si="3"/>
        <v>0</v>
      </c>
      <c r="AL91" s="100">
        <f t="shared" si="3"/>
        <v>0</v>
      </c>
      <c r="AM91" s="100">
        <f t="shared" si="3"/>
        <v>0</v>
      </c>
      <c r="AN91" s="100">
        <f t="shared" si="3"/>
        <v>0</v>
      </c>
      <c r="AO91" s="100">
        <f t="shared" si="3"/>
        <v>0</v>
      </c>
      <c r="AP91" s="100">
        <f t="shared" si="3"/>
        <v>0</v>
      </c>
      <c r="AQ91" s="100">
        <f t="shared" si="3"/>
        <v>0</v>
      </c>
      <c r="AR91" s="100">
        <f t="shared" si="3"/>
        <v>0</v>
      </c>
      <c r="AS91" s="100">
        <f t="shared" si="3"/>
        <v>0</v>
      </c>
      <c r="AT91" s="100">
        <f t="shared" si="3"/>
        <v>0</v>
      </c>
      <c r="AU91" s="100">
        <f t="shared" si="3"/>
        <v>0</v>
      </c>
      <c r="AV91" s="100">
        <f t="shared" si="3"/>
        <v>0</v>
      </c>
      <c r="AW91" s="100">
        <f t="shared" si="3"/>
        <v>0</v>
      </c>
      <c r="AX91" s="100">
        <f t="shared" si="3"/>
        <v>0</v>
      </c>
    </row>
    <row r="92" spans="2:50">
      <c r="B92" s="99" t="s">
        <v>108</v>
      </c>
      <c r="C92" s="100">
        <f t="shared" si="4"/>
        <v>0</v>
      </c>
      <c r="D92" s="100">
        <f t="shared" si="4"/>
        <v>0</v>
      </c>
      <c r="E92" s="100">
        <f t="shared" si="4"/>
        <v>0</v>
      </c>
      <c r="F92" s="100">
        <f t="shared" si="4"/>
        <v>0</v>
      </c>
      <c r="G92" s="100">
        <f t="shared" si="4"/>
        <v>0</v>
      </c>
      <c r="H92" s="100">
        <f t="shared" si="4"/>
        <v>0</v>
      </c>
      <c r="I92" s="100">
        <f t="shared" si="4"/>
        <v>0</v>
      </c>
      <c r="J92" s="100">
        <f t="shared" si="4"/>
        <v>0</v>
      </c>
      <c r="K92" s="100">
        <f t="shared" si="4"/>
        <v>0</v>
      </c>
      <c r="L92" s="100">
        <f t="shared" si="4"/>
        <v>0</v>
      </c>
      <c r="M92" s="100">
        <f t="shared" si="4"/>
        <v>0</v>
      </c>
      <c r="N92" s="100">
        <f t="shared" si="4"/>
        <v>0</v>
      </c>
      <c r="O92" s="100">
        <f t="shared" si="4"/>
        <v>0</v>
      </c>
      <c r="P92" s="100">
        <f t="shared" si="4"/>
        <v>0</v>
      </c>
      <c r="Q92" s="100">
        <f t="shared" si="4"/>
        <v>0</v>
      </c>
      <c r="R92" s="100">
        <f t="shared" si="4"/>
        <v>0</v>
      </c>
      <c r="S92" s="100">
        <f t="shared" si="3"/>
        <v>0</v>
      </c>
      <c r="T92" s="100">
        <f t="shared" si="3"/>
        <v>0</v>
      </c>
      <c r="U92" s="100">
        <f t="shared" si="3"/>
        <v>0</v>
      </c>
      <c r="V92" s="100">
        <f t="shared" si="3"/>
        <v>0</v>
      </c>
      <c r="W92" s="100">
        <f t="shared" si="3"/>
        <v>0</v>
      </c>
      <c r="X92" s="100">
        <f t="shared" si="3"/>
        <v>0</v>
      </c>
      <c r="Y92" s="100">
        <f t="shared" si="3"/>
        <v>0</v>
      </c>
      <c r="Z92" s="100">
        <f t="shared" si="3"/>
        <v>0</v>
      </c>
      <c r="AA92" s="100">
        <f t="shared" si="3"/>
        <v>0</v>
      </c>
      <c r="AB92" s="100">
        <f t="shared" si="3"/>
        <v>0</v>
      </c>
      <c r="AC92" s="100">
        <f t="shared" si="3"/>
        <v>0</v>
      </c>
      <c r="AD92" s="100">
        <f t="shared" si="3"/>
        <v>0</v>
      </c>
      <c r="AE92" s="100">
        <f t="shared" si="3"/>
        <v>0</v>
      </c>
      <c r="AF92" s="100">
        <f t="shared" si="3"/>
        <v>0</v>
      </c>
      <c r="AG92" s="100">
        <f t="shared" si="3"/>
        <v>0</v>
      </c>
      <c r="AH92" s="100">
        <f t="shared" si="3"/>
        <v>0</v>
      </c>
      <c r="AI92" s="100">
        <f t="shared" si="3"/>
        <v>0</v>
      </c>
      <c r="AJ92" s="100">
        <f t="shared" si="3"/>
        <v>0</v>
      </c>
      <c r="AK92" s="100">
        <f t="shared" si="3"/>
        <v>0</v>
      </c>
      <c r="AL92" s="100">
        <f t="shared" si="3"/>
        <v>0</v>
      </c>
      <c r="AM92" s="100">
        <f t="shared" si="3"/>
        <v>0</v>
      </c>
      <c r="AN92" s="100">
        <f t="shared" si="3"/>
        <v>0</v>
      </c>
      <c r="AO92" s="100">
        <f t="shared" si="3"/>
        <v>0</v>
      </c>
      <c r="AP92" s="100">
        <f t="shared" si="3"/>
        <v>0</v>
      </c>
      <c r="AQ92" s="100">
        <f t="shared" si="3"/>
        <v>0</v>
      </c>
      <c r="AR92" s="100">
        <f t="shared" si="3"/>
        <v>0</v>
      </c>
      <c r="AS92" s="100">
        <f t="shared" si="3"/>
        <v>0</v>
      </c>
      <c r="AT92" s="100">
        <f t="shared" si="3"/>
        <v>0</v>
      </c>
      <c r="AU92" s="100">
        <f t="shared" si="3"/>
        <v>0</v>
      </c>
      <c r="AV92" s="100">
        <f t="shared" si="3"/>
        <v>0</v>
      </c>
      <c r="AW92" s="100">
        <f t="shared" si="3"/>
        <v>0</v>
      </c>
      <c r="AX92" s="100">
        <f t="shared" si="3"/>
        <v>0</v>
      </c>
    </row>
    <row r="93" spans="2:50">
      <c r="B93" s="99" t="s">
        <v>109</v>
      </c>
      <c r="C93" s="100">
        <f t="shared" si="4"/>
        <v>0</v>
      </c>
      <c r="D93" s="100">
        <f t="shared" si="4"/>
        <v>0</v>
      </c>
      <c r="E93" s="100">
        <f t="shared" si="4"/>
        <v>0</v>
      </c>
      <c r="F93" s="100">
        <f t="shared" si="4"/>
        <v>0</v>
      </c>
      <c r="G93" s="100">
        <f t="shared" si="4"/>
        <v>0</v>
      </c>
      <c r="H93" s="100">
        <f t="shared" si="4"/>
        <v>0</v>
      </c>
      <c r="I93" s="100">
        <f t="shared" si="4"/>
        <v>0</v>
      </c>
      <c r="J93" s="100">
        <f t="shared" si="4"/>
        <v>0</v>
      </c>
      <c r="K93" s="100">
        <f t="shared" si="4"/>
        <v>0</v>
      </c>
      <c r="L93" s="100">
        <f t="shared" si="4"/>
        <v>0</v>
      </c>
      <c r="M93" s="100">
        <f t="shared" si="4"/>
        <v>0</v>
      </c>
      <c r="N93" s="100">
        <f t="shared" si="4"/>
        <v>0</v>
      </c>
      <c r="O93" s="100">
        <f t="shared" si="4"/>
        <v>0</v>
      </c>
      <c r="P93" s="100">
        <f t="shared" si="4"/>
        <v>0</v>
      </c>
      <c r="Q93" s="100">
        <f t="shared" si="4"/>
        <v>0</v>
      </c>
      <c r="R93" s="100">
        <f t="shared" si="4"/>
        <v>0</v>
      </c>
      <c r="S93" s="100">
        <f t="shared" si="3"/>
        <v>0</v>
      </c>
      <c r="T93" s="100">
        <f t="shared" si="3"/>
        <v>0</v>
      </c>
      <c r="U93" s="100">
        <f t="shared" si="3"/>
        <v>0</v>
      </c>
      <c r="V93" s="100">
        <f t="shared" si="3"/>
        <v>0</v>
      </c>
      <c r="W93" s="100">
        <f t="shared" si="3"/>
        <v>0</v>
      </c>
      <c r="X93" s="100">
        <f t="shared" si="3"/>
        <v>0</v>
      </c>
      <c r="Y93" s="100">
        <f t="shared" si="3"/>
        <v>0</v>
      </c>
      <c r="Z93" s="100">
        <f t="shared" si="3"/>
        <v>0</v>
      </c>
      <c r="AA93" s="100">
        <f t="shared" si="3"/>
        <v>0</v>
      </c>
      <c r="AB93" s="100">
        <f t="shared" si="3"/>
        <v>0</v>
      </c>
      <c r="AC93" s="100">
        <f t="shared" si="3"/>
        <v>0</v>
      </c>
      <c r="AD93" s="100">
        <f t="shared" si="3"/>
        <v>0</v>
      </c>
      <c r="AE93" s="100">
        <f t="shared" si="3"/>
        <v>0</v>
      </c>
      <c r="AF93" s="100">
        <f t="shared" si="3"/>
        <v>0</v>
      </c>
      <c r="AG93" s="100">
        <f t="shared" si="3"/>
        <v>0</v>
      </c>
      <c r="AH93" s="100">
        <f t="shared" si="3"/>
        <v>0</v>
      </c>
      <c r="AI93" s="100">
        <f t="shared" si="3"/>
        <v>0</v>
      </c>
      <c r="AJ93" s="100">
        <f t="shared" si="3"/>
        <v>0</v>
      </c>
      <c r="AK93" s="100">
        <f t="shared" si="3"/>
        <v>0</v>
      </c>
      <c r="AL93" s="100">
        <f t="shared" si="3"/>
        <v>0</v>
      </c>
      <c r="AM93" s="100">
        <f t="shared" si="3"/>
        <v>0</v>
      </c>
      <c r="AN93" s="100">
        <f t="shared" si="3"/>
        <v>0</v>
      </c>
      <c r="AO93" s="100">
        <f t="shared" si="3"/>
        <v>0</v>
      </c>
      <c r="AP93" s="100">
        <f t="shared" si="3"/>
        <v>0</v>
      </c>
      <c r="AQ93" s="100">
        <f t="shared" si="3"/>
        <v>0</v>
      </c>
      <c r="AR93" s="100">
        <f t="shared" si="3"/>
        <v>0</v>
      </c>
      <c r="AS93" s="100">
        <f t="shared" si="3"/>
        <v>0</v>
      </c>
      <c r="AT93" s="100">
        <f t="shared" si="3"/>
        <v>0</v>
      </c>
      <c r="AU93" s="100">
        <f t="shared" si="3"/>
        <v>0</v>
      </c>
      <c r="AV93" s="100">
        <f t="shared" si="3"/>
        <v>0</v>
      </c>
      <c r="AW93" s="100">
        <f t="shared" si="3"/>
        <v>0</v>
      </c>
      <c r="AX93" s="100">
        <f t="shared" si="3"/>
        <v>0</v>
      </c>
    </row>
    <row r="94" spans="2:50">
      <c r="B94" s="101"/>
    </row>
    <row r="95" spans="2:50">
      <c r="B95" s="174" t="s">
        <v>335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336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35248.116418493053</v>
      </c>
      <c r="D98" s="100">
        <v>35248.116418493053</v>
      </c>
      <c r="E98" s="100">
        <v>35248.116418493053</v>
      </c>
      <c r="F98" s="100">
        <v>35248.116418493053</v>
      </c>
      <c r="G98" s="100">
        <v>32008.320996357656</v>
      </c>
      <c r="H98" s="100">
        <v>32008.320996357656</v>
      </c>
      <c r="I98" s="100">
        <v>32008.320996357656</v>
      </c>
      <c r="J98" s="100">
        <v>32008.320996357656</v>
      </c>
      <c r="K98" s="100">
        <v>32008.320996357656</v>
      </c>
      <c r="L98" s="100">
        <v>32008.320996357656</v>
      </c>
      <c r="M98" s="100">
        <v>32008.320996357656</v>
      </c>
      <c r="N98" s="100">
        <v>32008.320996357656</v>
      </c>
      <c r="O98" s="100">
        <v>35248.116418493053</v>
      </c>
      <c r="P98" s="100">
        <v>35248.116418493053</v>
      </c>
      <c r="Q98" s="100">
        <v>35248.116418493053</v>
      </c>
      <c r="R98" s="100">
        <v>35248.116418493053</v>
      </c>
      <c r="S98" s="100">
        <v>32008.320996357656</v>
      </c>
      <c r="T98" s="100">
        <v>32008.320996357656</v>
      </c>
      <c r="U98" s="100">
        <v>32008.320996357656</v>
      </c>
      <c r="V98" s="100">
        <v>32008.320996357656</v>
      </c>
      <c r="W98" s="100">
        <v>32008.320996357656</v>
      </c>
      <c r="X98" s="100">
        <v>32008.320996357656</v>
      </c>
      <c r="Y98" s="100">
        <v>32008.320996357656</v>
      </c>
      <c r="Z98" s="100">
        <v>32008.320996357656</v>
      </c>
      <c r="AA98" s="100">
        <v>35248.116418493053</v>
      </c>
      <c r="AB98" s="100">
        <v>35248.116418493053</v>
      </c>
      <c r="AC98" s="100">
        <v>35248.116418493053</v>
      </c>
      <c r="AD98" s="100">
        <v>35248.116418493053</v>
      </c>
      <c r="AE98" s="100">
        <v>32008.320996357656</v>
      </c>
      <c r="AF98" s="100">
        <v>32008.320996357656</v>
      </c>
      <c r="AG98" s="100">
        <v>32008.320996357656</v>
      </c>
      <c r="AH98" s="100">
        <v>32008.320996357656</v>
      </c>
      <c r="AI98" s="100">
        <v>32008.320996357656</v>
      </c>
      <c r="AJ98" s="100">
        <v>32008.320996357656</v>
      </c>
      <c r="AK98" s="100">
        <v>32008.320996357656</v>
      </c>
      <c r="AL98" s="100">
        <v>32008.320996357656</v>
      </c>
      <c r="AM98" s="100">
        <v>35248.116418493053</v>
      </c>
      <c r="AN98" s="100">
        <v>35248.116418493053</v>
      </c>
      <c r="AO98" s="100">
        <v>35248.116418493053</v>
      </c>
      <c r="AP98" s="100">
        <v>35248.116418493053</v>
      </c>
      <c r="AQ98" s="100">
        <v>32008.320996357656</v>
      </c>
      <c r="AR98" s="100">
        <v>32008.320996357656</v>
      </c>
      <c r="AS98" s="100">
        <v>32008.320996357656</v>
      </c>
      <c r="AT98" s="100">
        <v>32008.320996357656</v>
      </c>
      <c r="AU98" s="100">
        <v>32008.320996357656</v>
      </c>
      <c r="AV98" s="100">
        <v>32008.320996357656</v>
      </c>
      <c r="AW98" s="100">
        <v>32008.320996357656</v>
      </c>
      <c r="AX98" s="100">
        <v>32008.320996357656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238955.72590299134</v>
      </c>
      <c r="D100" s="100">
        <v>238955.72590299134</v>
      </c>
      <c r="E100" s="100">
        <v>238955.72590299134</v>
      </c>
      <c r="F100" s="100">
        <v>238955.72590299134</v>
      </c>
      <c r="G100" s="100">
        <v>216992.34897578109</v>
      </c>
      <c r="H100" s="100">
        <v>216992.34897578109</v>
      </c>
      <c r="I100" s="100">
        <v>216992.34897578109</v>
      </c>
      <c r="J100" s="100">
        <v>216992.34897578109</v>
      </c>
      <c r="K100" s="100">
        <v>216992.34897578109</v>
      </c>
      <c r="L100" s="100">
        <v>216992.34897578109</v>
      </c>
      <c r="M100" s="100">
        <v>216992.34897578109</v>
      </c>
      <c r="N100" s="100">
        <v>216992.34897578109</v>
      </c>
      <c r="O100" s="100">
        <v>238955.72590299134</v>
      </c>
      <c r="P100" s="100">
        <v>238955.72590299134</v>
      </c>
      <c r="Q100" s="100">
        <v>238955.72590299134</v>
      </c>
      <c r="R100" s="100">
        <v>238955.72590299134</v>
      </c>
      <c r="S100" s="100">
        <v>216992.34897578109</v>
      </c>
      <c r="T100" s="100">
        <v>216992.34897578109</v>
      </c>
      <c r="U100" s="100">
        <v>216992.34897578109</v>
      </c>
      <c r="V100" s="100">
        <v>216992.34897578109</v>
      </c>
      <c r="W100" s="100">
        <v>216992.34897578109</v>
      </c>
      <c r="X100" s="100">
        <v>216992.34897578109</v>
      </c>
      <c r="Y100" s="100">
        <v>216992.34897578109</v>
      </c>
      <c r="Z100" s="100">
        <v>216992.34897578109</v>
      </c>
      <c r="AA100" s="100">
        <v>238955.72590299134</v>
      </c>
      <c r="AB100" s="100">
        <v>238955.72590299134</v>
      </c>
      <c r="AC100" s="100">
        <v>238955.72590299134</v>
      </c>
      <c r="AD100" s="100">
        <v>238955.72590299134</v>
      </c>
      <c r="AE100" s="100">
        <v>216992.34897578109</v>
      </c>
      <c r="AF100" s="100">
        <v>216992.34897578109</v>
      </c>
      <c r="AG100" s="100">
        <v>216992.34897578109</v>
      </c>
      <c r="AH100" s="100">
        <v>216992.34897578109</v>
      </c>
      <c r="AI100" s="100">
        <v>216992.34897578109</v>
      </c>
      <c r="AJ100" s="100">
        <v>216992.34897578109</v>
      </c>
      <c r="AK100" s="100">
        <v>216992.34897578109</v>
      </c>
      <c r="AL100" s="100">
        <v>216992.34897578109</v>
      </c>
      <c r="AM100" s="100">
        <v>238955.72590299134</v>
      </c>
      <c r="AN100" s="100">
        <v>238955.72590299134</v>
      </c>
      <c r="AO100" s="100">
        <v>238955.72590299134</v>
      </c>
      <c r="AP100" s="100">
        <v>238955.72590299134</v>
      </c>
      <c r="AQ100" s="100">
        <v>216992.34897578109</v>
      </c>
      <c r="AR100" s="100">
        <v>216992.34897578109</v>
      </c>
      <c r="AS100" s="100">
        <v>216992.34897578109</v>
      </c>
      <c r="AT100" s="100">
        <v>216992.34897578109</v>
      </c>
      <c r="AU100" s="100">
        <v>216992.34897578109</v>
      </c>
      <c r="AV100" s="100">
        <v>216992.34897578109</v>
      </c>
      <c r="AW100" s="100">
        <v>216992.34897578109</v>
      </c>
      <c r="AX100" s="100">
        <v>216992.34897578109</v>
      </c>
    </row>
    <row r="101" spans="1:50">
      <c r="B101" s="105" t="s">
        <v>22</v>
      </c>
      <c r="C101" s="100">
        <v>964979.58679691993</v>
      </c>
      <c r="D101" s="100">
        <v>964979.58679691993</v>
      </c>
      <c r="E101" s="100">
        <v>964979.58679691993</v>
      </c>
      <c r="F101" s="100">
        <v>964979.58679691993</v>
      </c>
      <c r="G101" s="100">
        <v>876284.45169692009</v>
      </c>
      <c r="H101" s="100">
        <v>876284.45169692009</v>
      </c>
      <c r="I101" s="100">
        <v>876284.45169692009</v>
      </c>
      <c r="J101" s="100">
        <v>876284.45169692009</v>
      </c>
      <c r="K101" s="100">
        <v>876284.45169692009</v>
      </c>
      <c r="L101" s="100">
        <v>876284.45169692009</v>
      </c>
      <c r="M101" s="100">
        <v>876284.45169692009</v>
      </c>
      <c r="N101" s="100">
        <v>876284.45169692009</v>
      </c>
      <c r="O101" s="100">
        <v>964979.58679691993</v>
      </c>
      <c r="P101" s="100">
        <v>964979.58679691993</v>
      </c>
      <c r="Q101" s="100">
        <v>964979.58679691993</v>
      </c>
      <c r="R101" s="100">
        <v>964979.58679691993</v>
      </c>
      <c r="S101" s="100">
        <v>876284.45169692009</v>
      </c>
      <c r="T101" s="100">
        <v>876284.45169692009</v>
      </c>
      <c r="U101" s="100">
        <v>876284.45169692009</v>
      </c>
      <c r="V101" s="100">
        <v>876284.45169692009</v>
      </c>
      <c r="W101" s="100">
        <v>876284.45169692009</v>
      </c>
      <c r="X101" s="100">
        <v>876284.45169692009</v>
      </c>
      <c r="Y101" s="100">
        <v>876284.45169692009</v>
      </c>
      <c r="Z101" s="100">
        <v>876284.45169692009</v>
      </c>
      <c r="AA101" s="100">
        <v>964979.58679691993</v>
      </c>
      <c r="AB101" s="100">
        <v>964979.58679691993</v>
      </c>
      <c r="AC101" s="100">
        <v>964979.58679691993</v>
      </c>
      <c r="AD101" s="100">
        <v>964979.58679691993</v>
      </c>
      <c r="AE101" s="100">
        <v>876284.45169692009</v>
      </c>
      <c r="AF101" s="100">
        <v>876284.45169692009</v>
      </c>
      <c r="AG101" s="100">
        <v>876284.45169692009</v>
      </c>
      <c r="AH101" s="100">
        <v>876284.45169692009</v>
      </c>
      <c r="AI101" s="100">
        <v>876284.45169692009</v>
      </c>
      <c r="AJ101" s="100">
        <v>876284.45169692009</v>
      </c>
      <c r="AK101" s="100">
        <v>876284.45169692009</v>
      </c>
      <c r="AL101" s="100">
        <v>876284.45169692009</v>
      </c>
      <c r="AM101" s="100">
        <v>964979.58679691993</v>
      </c>
      <c r="AN101" s="100">
        <v>964979.58679691993</v>
      </c>
      <c r="AO101" s="100">
        <v>964979.58679691993</v>
      </c>
      <c r="AP101" s="100">
        <v>964979.58679691993</v>
      </c>
      <c r="AQ101" s="100">
        <v>876284.45169692009</v>
      </c>
      <c r="AR101" s="100">
        <v>876284.45169692009</v>
      </c>
      <c r="AS101" s="100">
        <v>876284.45169692009</v>
      </c>
      <c r="AT101" s="100">
        <v>876284.45169692009</v>
      </c>
      <c r="AU101" s="100">
        <v>876284.45169692009</v>
      </c>
      <c r="AV101" s="100">
        <v>876284.45169692009</v>
      </c>
      <c r="AW101" s="100">
        <v>876284.45169692009</v>
      </c>
      <c r="AX101" s="100">
        <v>876284.45169692009</v>
      </c>
    </row>
    <row r="102" spans="1:50">
      <c r="B102" s="105" t="s">
        <v>59</v>
      </c>
      <c r="C102" s="100">
        <v>293085.09008716303</v>
      </c>
      <c r="D102" s="100">
        <v>293085.09008716303</v>
      </c>
      <c r="E102" s="100">
        <v>293085.09008716303</v>
      </c>
      <c r="F102" s="100">
        <v>293085.09008716303</v>
      </c>
      <c r="G102" s="100">
        <v>266146.46670408902</v>
      </c>
      <c r="H102" s="100">
        <v>266146.46670408902</v>
      </c>
      <c r="I102" s="100">
        <v>266146.46670408902</v>
      </c>
      <c r="J102" s="100">
        <v>266146.46670408902</v>
      </c>
      <c r="K102" s="100">
        <v>266146.46670408902</v>
      </c>
      <c r="L102" s="100">
        <v>266146.46670408902</v>
      </c>
      <c r="M102" s="100">
        <v>266146.46670408902</v>
      </c>
      <c r="N102" s="100">
        <v>266146.46670408902</v>
      </c>
      <c r="O102" s="100">
        <v>293085.09008716303</v>
      </c>
      <c r="P102" s="100">
        <v>293085.09008716303</v>
      </c>
      <c r="Q102" s="100">
        <v>293085.09008716303</v>
      </c>
      <c r="R102" s="100">
        <v>293085.09008716303</v>
      </c>
      <c r="S102" s="100">
        <v>266146.46670408902</v>
      </c>
      <c r="T102" s="100">
        <v>266146.46670408902</v>
      </c>
      <c r="U102" s="100">
        <v>266146.46670408902</v>
      </c>
      <c r="V102" s="100">
        <v>266146.46670408902</v>
      </c>
      <c r="W102" s="100">
        <v>266146.46670408902</v>
      </c>
      <c r="X102" s="100">
        <v>266146.46670408902</v>
      </c>
      <c r="Y102" s="100">
        <v>266146.46670408902</v>
      </c>
      <c r="Z102" s="100">
        <v>266146.46670408902</v>
      </c>
      <c r="AA102" s="100">
        <v>293085.09008716303</v>
      </c>
      <c r="AB102" s="100">
        <v>293085.09008716303</v>
      </c>
      <c r="AC102" s="100">
        <v>293085.09008716303</v>
      </c>
      <c r="AD102" s="100">
        <v>293085.09008716303</v>
      </c>
      <c r="AE102" s="100">
        <v>266146.46670408902</v>
      </c>
      <c r="AF102" s="100">
        <v>266146.46670408902</v>
      </c>
      <c r="AG102" s="100">
        <v>266146.46670408902</v>
      </c>
      <c r="AH102" s="100">
        <v>266146.46670408902</v>
      </c>
      <c r="AI102" s="100">
        <v>266146.46670408902</v>
      </c>
      <c r="AJ102" s="100">
        <v>266146.46670408902</v>
      </c>
      <c r="AK102" s="100">
        <v>266146.46670408902</v>
      </c>
      <c r="AL102" s="100">
        <v>266146.46670408902</v>
      </c>
      <c r="AM102" s="100">
        <v>293085.09008716303</v>
      </c>
      <c r="AN102" s="100">
        <v>293085.09008716303</v>
      </c>
      <c r="AO102" s="100">
        <v>293085.09008716303</v>
      </c>
      <c r="AP102" s="100">
        <v>293085.09008716303</v>
      </c>
      <c r="AQ102" s="100">
        <v>266146.46670408902</v>
      </c>
      <c r="AR102" s="100">
        <v>266146.46670408902</v>
      </c>
      <c r="AS102" s="100">
        <v>266146.46670408902</v>
      </c>
      <c r="AT102" s="100">
        <v>266146.46670408902</v>
      </c>
      <c r="AU102" s="100">
        <v>266146.46670408902</v>
      </c>
      <c r="AV102" s="100">
        <v>266146.46670408902</v>
      </c>
      <c r="AW102" s="100">
        <v>266146.46670408902</v>
      </c>
      <c r="AX102" s="100">
        <v>266146.46670408902</v>
      </c>
    </row>
    <row r="103" spans="1:50">
      <c r="B103" s="100" t="s">
        <v>278</v>
      </c>
      <c r="C103" s="105">
        <f>SUM(C$98:C$102)</f>
        <v>1532268.5192055674</v>
      </c>
      <c r="D103" s="105">
        <f t="shared" ref="D103:AX103" si="5">SUM(D$98:D$102)</f>
        <v>1532268.5192055674</v>
      </c>
      <c r="E103" s="105">
        <f t="shared" si="5"/>
        <v>1532268.5192055674</v>
      </c>
      <c r="F103" s="105">
        <f t="shared" si="5"/>
        <v>1532268.5192055674</v>
      </c>
      <c r="G103" s="105">
        <f t="shared" si="5"/>
        <v>1391431.5883731479</v>
      </c>
      <c r="H103" s="105">
        <f t="shared" si="5"/>
        <v>1391431.5883731479</v>
      </c>
      <c r="I103" s="105">
        <f t="shared" si="5"/>
        <v>1391431.5883731479</v>
      </c>
      <c r="J103" s="105">
        <f t="shared" si="5"/>
        <v>1391431.5883731479</v>
      </c>
      <c r="K103" s="105">
        <f t="shared" si="5"/>
        <v>1391431.5883731479</v>
      </c>
      <c r="L103" s="105">
        <f t="shared" si="5"/>
        <v>1391431.5883731479</v>
      </c>
      <c r="M103" s="105">
        <f t="shared" si="5"/>
        <v>1391431.5883731479</v>
      </c>
      <c r="N103" s="105">
        <f t="shared" si="5"/>
        <v>1391431.5883731479</v>
      </c>
      <c r="O103" s="105">
        <f t="shared" si="5"/>
        <v>1532268.5192055674</v>
      </c>
      <c r="P103" s="105">
        <f t="shared" si="5"/>
        <v>1532268.5192055674</v>
      </c>
      <c r="Q103" s="105">
        <f t="shared" si="5"/>
        <v>1532268.5192055674</v>
      </c>
      <c r="R103" s="105">
        <f t="shared" si="5"/>
        <v>1532268.5192055674</v>
      </c>
      <c r="S103" s="105">
        <f t="shared" si="5"/>
        <v>1391431.5883731479</v>
      </c>
      <c r="T103" s="105">
        <f t="shared" si="5"/>
        <v>1391431.5883731479</v>
      </c>
      <c r="U103" s="105">
        <f t="shared" si="5"/>
        <v>1391431.5883731479</v>
      </c>
      <c r="V103" s="105">
        <f t="shared" si="5"/>
        <v>1391431.5883731479</v>
      </c>
      <c r="W103" s="105">
        <f t="shared" si="5"/>
        <v>1391431.5883731479</v>
      </c>
      <c r="X103" s="105">
        <f t="shared" si="5"/>
        <v>1391431.5883731479</v>
      </c>
      <c r="Y103" s="105">
        <f t="shared" si="5"/>
        <v>1391431.5883731479</v>
      </c>
      <c r="Z103" s="105">
        <f t="shared" si="5"/>
        <v>1391431.5883731479</v>
      </c>
      <c r="AA103" s="105">
        <f t="shared" si="5"/>
        <v>1532268.5192055674</v>
      </c>
      <c r="AB103" s="105">
        <f t="shared" si="5"/>
        <v>1532268.5192055674</v>
      </c>
      <c r="AC103" s="105">
        <f t="shared" si="5"/>
        <v>1532268.5192055674</v>
      </c>
      <c r="AD103" s="105">
        <f t="shared" si="5"/>
        <v>1532268.5192055674</v>
      </c>
      <c r="AE103" s="105">
        <f t="shared" si="5"/>
        <v>1391431.5883731479</v>
      </c>
      <c r="AF103" s="105">
        <f t="shared" si="5"/>
        <v>1391431.5883731479</v>
      </c>
      <c r="AG103" s="105">
        <f t="shared" si="5"/>
        <v>1391431.5883731479</v>
      </c>
      <c r="AH103" s="105">
        <f t="shared" si="5"/>
        <v>1391431.5883731479</v>
      </c>
      <c r="AI103" s="105">
        <f t="shared" si="5"/>
        <v>1391431.5883731479</v>
      </c>
      <c r="AJ103" s="105">
        <f t="shared" si="5"/>
        <v>1391431.5883731479</v>
      </c>
      <c r="AK103" s="105">
        <f t="shared" si="5"/>
        <v>1391431.5883731479</v>
      </c>
      <c r="AL103" s="105">
        <f t="shared" si="5"/>
        <v>1391431.5883731479</v>
      </c>
      <c r="AM103" s="105">
        <f t="shared" si="5"/>
        <v>1532268.5192055674</v>
      </c>
      <c r="AN103" s="105">
        <f t="shared" si="5"/>
        <v>1532268.5192055674</v>
      </c>
      <c r="AO103" s="105">
        <f t="shared" si="5"/>
        <v>1532268.5192055674</v>
      </c>
      <c r="AP103" s="105">
        <f t="shared" si="5"/>
        <v>1532268.5192055674</v>
      </c>
      <c r="AQ103" s="105">
        <f t="shared" si="5"/>
        <v>1391431.5883731479</v>
      </c>
      <c r="AR103" s="105">
        <f t="shared" si="5"/>
        <v>1391431.5883731479</v>
      </c>
      <c r="AS103" s="105">
        <f t="shared" si="5"/>
        <v>1391431.5883731479</v>
      </c>
      <c r="AT103" s="105">
        <f t="shared" si="5"/>
        <v>1391431.5883731479</v>
      </c>
      <c r="AU103" s="105">
        <f t="shared" si="5"/>
        <v>1391431.5883731479</v>
      </c>
      <c r="AV103" s="105">
        <f t="shared" si="5"/>
        <v>1391431.5883731479</v>
      </c>
      <c r="AW103" s="105">
        <f t="shared" si="5"/>
        <v>1391431.5883731479</v>
      </c>
      <c r="AX103" s="105">
        <f t="shared" si="5"/>
        <v>1391431.5883731479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71150.102194321546</v>
      </c>
      <c r="D105" s="100">
        <v>71150.102194321546</v>
      </c>
      <c r="E105" s="100">
        <v>71150.102194321546</v>
      </c>
      <c r="F105" s="100">
        <v>71150.102194321546</v>
      </c>
      <c r="G105" s="100">
        <v>71150.102194321546</v>
      </c>
      <c r="H105" s="100">
        <v>71150.102194321546</v>
      </c>
      <c r="I105" s="100">
        <v>71150.102194321546</v>
      </c>
      <c r="J105" s="100">
        <v>71150.102194321546</v>
      </c>
      <c r="K105" s="100">
        <v>71150.102194321546</v>
      </c>
      <c r="L105" s="100">
        <v>71150.102194321546</v>
      </c>
      <c r="M105" s="100">
        <v>71150.102194321546</v>
      </c>
      <c r="N105" s="100">
        <v>71150.102194321546</v>
      </c>
      <c r="O105" s="100">
        <v>71150.102194321546</v>
      </c>
      <c r="P105" s="100">
        <v>71150.102194321546</v>
      </c>
      <c r="Q105" s="100">
        <v>71150.102194321546</v>
      </c>
      <c r="R105" s="100">
        <v>71150.102194321546</v>
      </c>
      <c r="S105" s="100">
        <v>71150.102194321546</v>
      </c>
      <c r="T105" s="100">
        <v>71150.102194321546</v>
      </c>
      <c r="U105" s="100">
        <v>71150.102194321546</v>
      </c>
      <c r="V105" s="100">
        <v>71150.102194321546</v>
      </c>
      <c r="W105" s="100">
        <v>71150.102194321546</v>
      </c>
      <c r="X105" s="100">
        <v>71150.102194321546</v>
      </c>
      <c r="Y105" s="100">
        <v>71150.102194321546</v>
      </c>
      <c r="Z105" s="100">
        <v>71150.102194321546</v>
      </c>
      <c r="AA105" s="100">
        <v>71150.102194321546</v>
      </c>
      <c r="AB105" s="100">
        <v>71150.102194321546</v>
      </c>
      <c r="AC105" s="100">
        <v>71150.102194321546</v>
      </c>
      <c r="AD105" s="100">
        <v>71150.102194321546</v>
      </c>
      <c r="AE105" s="100">
        <v>71150.102194321546</v>
      </c>
      <c r="AF105" s="100">
        <v>71150.102194321546</v>
      </c>
      <c r="AG105" s="100">
        <v>71150.102194321546</v>
      </c>
      <c r="AH105" s="100">
        <v>71150.102194321546</v>
      </c>
      <c r="AI105" s="100">
        <v>71150.102194321546</v>
      </c>
      <c r="AJ105" s="100">
        <v>71150.102194321546</v>
      </c>
      <c r="AK105" s="100">
        <v>71150.102194321546</v>
      </c>
      <c r="AL105" s="100">
        <v>71150.102194321546</v>
      </c>
      <c r="AM105" s="100">
        <v>71150.102194321546</v>
      </c>
      <c r="AN105" s="100">
        <v>71150.102194321546</v>
      </c>
      <c r="AO105" s="100">
        <v>71150.102194321546</v>
      </c>
      <c r="AP105" s="100">
        <v>71150.102194321546</v>
      </c>
      <c r="AQ105" s="100">
        <v>71150.102194321546</v>
      </c>
      <c r="AR105" s="100">
        <v>71150.102194321546</v>
      </c>
      <c r="AS105" s="100">
        <v>71150.102194321546</v>
      </c>
      <c r="AT105" s="100">
        <v>71150.102194321546</v>
      </c>
      <c r="AU105" s="100">
        <v>71150.102194321546</v>
      </c>
      <c r="AV105" s="100">
        <v>71150.102194321546</v>
      </c>
      <c r="AW105" s="100">
        <v>71150.102194321546</v>
      </c>
      <c r="AX105" s="100">
        <v>71150.102194321546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595931.97252199729</v>
      </c>
      <c r="D107" s="100">
        <v>595931.97252199729</v>
      </c>
      <c r="E107" s="100">
        <v>595931.97252199729</v>
      </c>
      <c r="F107" s="100">
        <v>595931.97252199729</v>
      </c>
      <c r="G107" s="100">
        <v>595931.97252199729</v>
      </c>
      <c r="H107" s="100">
        <v>595931.97252199729</v>
      </c>
      <c r="I107" s="100">
        <v>595931.97252199729</v>
      </c>
      <c r="J107" s="100">
        <v>595931.97252199729</v>
      </c>
      <c r="K107" s="100">
        <v>595931.97252199729</v>
      </c>
      <c r="L107" s="100">
        <v>595931.97252199729</v>
      </c>
      <c r="M107" s="100">
        <v>595931.97252199729</v>
      </c>
      <c r="N107" s="100">
        <v>595931.97252199729</v>
      </c>
      <c r="O107" s="100">
        <v>595931.97252199729</v>
      </c>
      <c r="P107" s="100">
        <v>595931.97252199729</v>
      </c>
      <c r="Q107" s="100">
        <v>595931.97252199729</v>
      </c>
      <c r="R107" s="100">
        <v>595931.97252199729</v>
      </c>
      <c r="S107" s="100">
        <v>595931.97252199729</v>
      </c>
      <c r="T107" s="100">
        <v>595931.97252199729</v>
      </c>
      <c r="U107" s="100">
        <v>595931.97252199729</v>
      </c>
      <c r="V107" s="100">
        <v>595931.97252199729</v>
      </c>
      <c r="W107" s="100">
        <v>595931.97252199729</v>
      </c>
      <c r="X107" s="100">
        <v>595931.97252199729</v>
      </c>
      <c r="Y107" s="100">
        <v>595931.97252199729</v>
      </c>
      <c r="Z107" s="100">
        <v>595931.97252199729</v>
      </c>
      <c r="AA107" s="100">
        <v>595931.97252199729</v>
      </c>
      <c r="AB107" s="100">
        <v>595931.97252199729</v>
      </c>
      <c r="AC107" s="100">
        <v>595931.97252199729</v>
      </c>
      <c r="AD107" s="100">
        <v>595931.97252199729</v>
      </c>
      <c r="AE107" s="100">
        <v>595931.97252199729</v>
      </c>
      <c r="AF107" s="100">
        <v>595931.97252199729</v>
      </c>
      <c r="AG107" s="100">
        <v>595931.97252199729</v>
      </c>
      <c r="AH107" s="100">
        <v>595931.97252199729</v>
      </c>
      <c r="AI107" s="100">
        <v>595931.97252199729</v>
      </c>
      <c r="AJ107" s="100">
        <v>595931.97252199729</v>
      </c>
      <c r="AK107" s="100">
        <v>595931.97252199729</v>
      </c>
      <c r="AL107" s="100">
        <v>595931.97252199729</v>
      </c>
      <c r="AM107" s="100">
        <v>595931.97252199729</v>
      </c>
      <c r="AN107" s="100">
        <v>595931.97252199729</v>
      </c>
      <c r="AO107" s="100">
        <v>595931.97252199729</v>
      </c>
      <c r="AP107" s="100">
        <v>595931.97252199729</v>
      </c>
      <c r="AQ107" s="100">
        <v>595931.97252199729</v>
      </c>
      <c r="AR107" s="100">
        <v>595931.97252199729</v>
      </c>
      <c r="AS107" s="100">
        <v>595931.97252199729</v>
      </c>
      <c r="AT107" s="100">
        <v>595931.97252199729</v>
      </c>
      <c r="AU107" s="100">
        <v>595931.97252199729</v>
      </c>
      <c r="AV107" s="100">
        <v>595931.97252199729</v>
      </c>
      <c r="AW107" s="100">
        <v>595931.97252199729</v>
      </c>
      <c r="AX107" s="100">
        <v>595931.97252199729</v>
      </c>
    </row>
    <row r="108" spans="1:50">
      <c r="B108" s="105" t="s">
        <v>59</v>
      </c>
      <c r="C108" s="100">
        <v>239581.74497116488</v>
      </c>
      <c r="D108" s="100">
        <v>239581.74497116488</v>
      </c>
      <c r="E108" s="100">
        <v>239581.74497116488</v>
      </c>
      <c r="F108" s="100">
        <v>239581.74497116488</v>
      </c>
      <c r="G108" s="100">
        <v>239581.74497116488</v>
      </c>
      <c r="H108" s="100">
        <v>239581.74497116488</v>
      </c>
      <c r="I108" s="100">
        <v>239581.74497116488</v>
      </c>
      <c r="J108" s="100">
        <v>239581.74497116488</v>
      </c>
      <c r="K108" s="100">
        <v>239581.74497116488</v>
      </c>
      <c r="L108" s="100">
        <v>239581.74497116488</v>
      </c>
      <c r="M108" s="100">
        <v>239581.74497116488</v>
      </c>
      <c r="N108" s="100">
        <v>239581.74497116488</v>
      </c>
      <c r="O108" s="100">
        <v>239581.74497116488</v>
      </c>
      <c r="P108" s="100">
        <v>239581.74497116488</v>
      </c>
      <c r="Q108" s="100">
        <v>239581.74497116488</v>
      </c>
      <c r="R108" s="100">
        <v>239581.74497116488</v>
      </c>
      <c r="S108" s="100">
        <v>239581.74497116488</v>
      </c>
      <c r="T108" s="100">
        <v>239581.74497116488</v>
      </c>
      <c r="U108" s="100">
        <v>239581.74497116488</v>
      </c>
      <c r="V108" s="100">
        <v>239581.74497116488</v>
      </c>
      <c r="W108" s="100">
        <v>239581.74497116488</v>
      </c>
      <c r="X108" s="100">
        <v>239581.74497116488</v>
      </c>
      <c r="Y108" s="100">
        <v>239581.74497116488</v>
      </c>
      <c r="Z108" s="100">
        <v>239581.74497116488</v>
      </c>
      <c r="AA108" s="100">
        <v>239581.74497116488</v>
      </c>
      <c r="AB108" s="100">
        <v>239581.74497116488</v>
      </c>
      <c r="AC108" s="100">
        <v>239581.74497116488</v>
      </c>
      <c r="AD108" s="100">
        <v>239581.74497116488</v>
      </c>
      <c r="AE108" s="100">
        <v>239581.74497116488</v>
      </c>
      <c r="AF108" s="100">
        <v>239581.74497116488</v>
      </c>
      <c r="AG108" s="100">
        <v>239581.74497116488</v>
      </c>
      <c r="AH108" s="100">
        <v>239581.74497116488</v>
      </c>
      <c r="AI108" s="100">
        <v>239581.74497116488</v>
      </c>
      <c r="AJ108" s="100">
        <v>239581.74497116488</v>
      </c>
      <c r="AK108" s="100">
        <v>239581.74497116488</v>
      </c>
      <c r="AL108" s="100">
        <v>239581.74497116488</v>
      </c>
      <c r="AM108" s="100">
        <v>239581.74497116488</v>
      </c>
      <c r="AN108" s="100">
        <v>239581.74497116488</v>
      </c>
      <c r="AO108" s="100">
        <v>239581.74497116488</v>
      </c>
      <c r="AP108" s="100">
        <v>239581.74497116488</v>
      </c>
      <c r="AQ108" s="100">
        <v>239581.74497116488</v>
      </c>
      <c r="AR108" s="100">
        <v>239581.74497116488</v>
      </c>
      <c r="AS108" s="100">
        <v>239581.74497116488</v>
      </c>
      <c r="AT108" s="100">
        <v>239581.74497116488</v>
      </c>
      <c r="AU108" s="100">
        <v>239581.74497116488</v>
      </c>
      <c r="AV108" s="100">
        <v>239581.74497116488</v>
      </c>
      <c r="AW108" s="100">
        <v>239581.74497116488</v>
      </c>
      <c r="AX108" s="100">
        <v>239581.74497116488</v>
      </c>
    </row>
    <row r="109" spans="1:50">
      <c r="B109" s="101" t="s">
        <v>278</v>
      </c>
      <c r="C109" s="105">
        <f>SUM(C$104:C$108)</f>
        <v>906663.81968748372</v>
      </c>
      <c r="D109" s="105">
        <f t="shared" ref="D109:AX109" si="6">SUM(D$104:D$108)</f>
        <v>906663.81968748372</v>
      </c>
      <c r="E109" s="105">
        <f t="shared" si="6"/>
        <v>906663.81968748372</v>
      </c>
      <c r="F109" s="105">
        <f t="shared" si="6"/>
        <v>906663.81968748372</v>
      </c>
      <c r="G109" s="105">
        <f t="shared" si="6"/>
        <v>906663.81968748372</v>
      </c>
      <c r="H109" s="105">
        <f t="shared" si="6"/>
        <v>906663.81968748372</v>
      </c>
      <c r="I109" s="105">
        <f t="shared" si="6"/>
        <v>906663.81968748372</v>
      </c>
      <c r="J109" s="105">
        <f t="shared" si="6"/>
        <v>906663.81968748372</v>
      </c>
      <c r="K109" s="105">
        <f t="shared" si="6"/>
        <v>906663.81968748372</v>
      </c>
      <c r="L109" s="105">
        <f t="shared" si="6"/>
        <v>906663.81968748372</v>
      </c>
      <c r="M109" s="105">
        <f t="shared" si="6"/>
        <v>906663.81968748372</v>
      </c>
      <c r="N109" s="105">
        <f t="shared" si="6"/>
        <v>906663.81968748372</v>
      </c>
      <c r="O109" s="105">
        <f t="shared" si="6"/>
        <v>906663.81968748372</v>
      </c>
      <c r="P109" s="105">
        <f t="shared" si="6"/>
        <v>906663.81968748372</v>
      </c>
      <c r="Q109" s="105">
        <f t="shared" si="6"/>
        <v>906663.81968748372</v>
      </c>
      <c r="R109" s="105">
        <f t="shared" si="6"/>
        <v>906663.81968748372</v>
      </c>
      <c r="S109" s="105">
        <f t="shared" si="6"/>
        <v>906663.81968748372</v>
      </c>
      <c r="T109" s="105">
        <f t="shared" si="6"/>
        <v>906663.81968748372</v>
      </c>
      <c r="U109" s="105">
        <f t="shared" si="6"/>
        <v>906663.81968748372</v>
      </c>
      <c r="V109" s="105">
        <f t="shared" si="6"/>
        <v>906663.81968748372</v>
      </c>
      <c r="W109" s="105">
        <f t="shared" si="6"/>
        <v>906663.81968748372</v>
      </c>
      <c r="X109" s="105">
        <f t="shared" si="6"/>
        <v>906663.81968748372</v>
      </c>
      <c r="Y109" s="105">
        <f t="shared" si="6"/>
        <v>906663.81968748372</v>
      </c>
      <c r="Z109" s="105">
        <f t="shared" si="6"/>
        <v>906663.81968748372</v>
      </c>
      <c r="AA109" s="105">
        <f t="shared" si="6"/>
        <v>906663.81968748372</v>
      </c>
      <c r="AB109" s="105">
        <f t="shared" si="6"/>
        <v>906663.81968748372</v>
      </c>
      <c r="AC109" s="105">
        <f t="shared" si="6"/>
        <v>906663.81968748372</v>
      </c>
      <c r="AD109" s="105">
        <f t="shared" si="6"/>
        <v>906663.81968748372</v>
      </c>
      <c r="AE109" s="105">
        <f t="shared" si="6"/>
        <v>906663.81968748372</v>
      </c>
      <c r="AF109" s="105">
        <f t="shared" si="6"/>
        <v>906663.81968748372</v>
      </c>
      <c r="AG109" s="105">
        <f t="shared" si="6"/>
        <v>906663.81968748372</v>
      </c>
      <c r="AH109" s="105">
        <f t="shared" si="6"/>
        <v>906663.81968748372</v>
      </c>
      <c r="AI109" s="105">
        <f t="shared" si="6"/>
        <v>906663.81968748372</v>
      </c>
      <c r="AJ109" s="105">
        <f t="shared" si="6"/>
        <v>906663.81968748372</v>
      </c>
      <c r="AK109" s="105">
        <f t="shared" si="6"/>
        <v>906663.81968748372</v>
      </c>
      <c r="AL109" s="105">
        <f t="shared" si="6"/>
        <v>906663.81968748372</v>
      </c>
      <c r="AM109" s="105">
        <f t="shared" si="6"/>
        <v>906663.81968748372</v>
      </c>
      <c r="AN109" s="105">
        <f t="shared" si="6"/>
        <v>906663.81968748372</v>
      </c>
      <c r="AO109" s="105">
        <f t="shared" si="6"/>
        <v>906663.81968748372</v>
      </c>
      <c r="AP109" s="105">
        <f t="shared" si="6"/>
        <v>906663.81968748372</v>
      </c>
      <c r="AQ109" s="105">
        <f t="shared" si="6"/>
        <v>906663.81968748372</v>
      </c>
      <c r="AR109" s="105">
        <f t="shared" si="6"/>
        <v>906663.81968748372</v>
      </c>
      <c r="AS109" s="105">
        <f t="shared" si="6"/>
        <v>906663.81968748372</v>
      </c>
      <c r="AT109" s="105">
        <f t="shared" si="6"/>
        <v>906663.81968748372</v>
      </c>
      <c r="AU109" s="105">
        <f t="shared" si="6"/>
        <v>906663.81968748372</v>
      </c>
      <c r="AV109" s="105">
        <f t="shared" si="6"/>
        <v>906663.81968748372</v>
      </c>
      <c r="AW109" s="105">
        <f t="shared" si="6"/>
        <v>906663.81968748372</v>
      </c>
      <c r="AX109" s="105">
        <f t="shared" si="6"/>
        <v>906663.81968748372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102502.14915144411</v>
      </c>
      <c r="D111" s="100">
        <v>102502.14915144411</v>
      </c>
      <c r="E111" s="100">
        <v>17812.306034751688</v>
      </c>
      <c r="F111" s="100">
        <v>102502.14915144411</v>
      </c>
      <c r="G111" s="100">
        <v>102502.14915144411</v>
      </c>
      <c r="H111" s="100">
        <v>102502.14915144411</v>
      </c>
      <c r="I111" s="100">
        <v>102502.14915144411</v>
      </c>
      <c r="J111" s="100">
        <v>102502.14915144411</v>
      </c>
      <c r="K111" s="100">
        <v>102502.14915144411</v>
      </c>
      <c r="L111" s="100">
        <v>102502.14915144411</v>
      </c>
      <c r="M111" s="100">
        <v>102502.14915144411</v>
      </c>
      <c r="N111" s="100">
        <v>102502.14915144411</v>
      </c>
      <c r="O111" s="100">
        <v>102502.14915144411</v>
      </c>
      <c r="P111" s="100">
        <v>102502.14915144411</v>
      </c>
      <c r="Q111" s="100">
        <v>102502.14915144411</v>
      </c>
      <c r="R111" s="100">
        <v>102502.14915144411</v>
      </c>
      <c r="S111" s="100">
        <v>102502.14915144411</v>
      </c>
      <c r="T111" s="100">
        <v>102502.14915144411</v>
      </c>
      <c r="U111" s="100">
        <v>102502.14915144411</v>
      </c>
      <c r="V111" s="100">
        <v>102502.14915144411</v>
      </c>
      <c r="W111" s="100">
        <v>102502.14915144411</v>
      </c>
      <c r="X111" s="100">
        <v>102502.14915144411</v>
      </c>
      <c r="Y111" s="100">
        <v>102502.14915144411</v>
      </c>
      <c r="Z111" s="100">
        <v>102502.14915144411</v>
      </c>
      <c r="AA111" s="100">
        <v>102502.14915144411</v>
      </c>
      <c r="AB111" s="100">
        <v>102502.14915144411</v>
      </c>
      <c r="AC111" s="100">
        <v>102502.14915144411</v>
      </c>
      <c r="AD111" s="100">
        <v>102502.14915144411</v>
      </c>
      <c r="AE111" s="100">
        <v>102502.14915144411</v>
      </c>
      <c r="AF111" s="100">
        <v>102502.14915144411</v>
      </c>
      <c r="AG111" s="100">
        <v>102502.14915144411</v>
      </c>
      <c r="AH111" s="100">
        <v>18912.588448151349</v>
      </c>
      <c r="AI111" s="100">
        <v>102502.14915144411</v>
      </c>
      <c r="AJ111" s="100">
        <v>102502.14915144411</v>
      </c>
      <c r="AK111" s="100">
        <v>102502.14915144411</v>
      </c>
      <c r="AL111" s="100">
        <v>102502.14915144411</v>
      </c>
      <c r="AM111" s="100">
        <v>102502.14915144411</v>
      </c>
      <c r="AN111" s="100">
        <v>102502.14915144411</v>
      </c>
      <c r="AO111" s="100">
        <v>76643.499847517887</v>
      </c>
      <c r="AP111" s="100">
        <v>76782.014944132286</v>
      </c>
      <c r="AQ111" s="100">
        <v>19229.905400471733</v>
      </c>
      <c r="AR111" s="100">
        <v>19264.074403134582</v>
      </c>
      <c r="AS111" s="100">
        <v>102502.14915144411</v>
      </c>
      <c r="AT111" s="100">
        <v>102502.14915144411</v>
      </c>
      <c r="AU111" s="100">
        <v>102502.14915144411</v>
      </c>
      <c r="AV111" s="100">
        <v>77593.256479990203</v>
      </c>
      <c r="AW111" s="100">
        <v>77724.951647238646</v>
      </c>
      <c r="AX111" s="100">
        <v>102502.14915144411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13408.785311160886</v>
      </c>
      <c r="D113" s="100">
        <v>13408.785311160886</v>
      </c>
      <c r="E113" s="100">
        <v>2330.1110220020778</v>
      </c>
      <c r="F113" s="100">
        <v>13408.785311160886</v>
      </c>
      <c r="G113" s="100">
        <v>13408.785311160886</v>
      </c>
      <c r="H113" s="100">
        <v>13408.785311160886</v>
      </c>
      <c r="I113" s="100">
        <v>13408.785311160886</v>
      </c>
      <c r="J113" s="100">
        <v>13408.785311160886</v>
      </c>
      <c r="K113" s="100">
        <v>13408.785311160886</v>
      </c>
      <c r="L113" s="100">
        <v>13408.785311160886</v>
      </c>
      <c r="M113" s="100">
        <v>13408.785311160886</v>
      </c>
      <c r="N113" s="100">
        <v>13408.785311160886</v>
      </c>
      <c r="O113" s="100">
        <v>13408.785311160886</v>
      </c>
      <c r="P113" s="100">
        <v>13408.785311160886</v>
      </c>
      <c r="Q113" s="100">
        <v>13408.785311160886</v>
      </c>
      <c r="R113" s="100">
        <v>13408.785311160886</v>
      </c>
      <c r="S113" s="100">
        <v>13408.785311160886</v>
      </c>
      <c r="T113" s="100">
        <v>13408.785311160886</v>
      </c>
      <c r="U113" s="100">
        <v>13408.785311160886</v>
      </c>
      <c r="V113" s="100">
        <v>13408.785311160886</v>
      </c>
      <c r="W113" s="100">
        <v>13408.785311160886</v>
      </c>
      <c r="X113" s="100">
        <v>13408.785311160886</v>
      </c>
      <c r="Y113" s="100">
        <v>13408.785311160886</v>
      </c>
      <c r="Z113" s="100">
        <v>13408.785311160886</v>
      </c>
      <c r="AA113" s="100">
        <v>13408.785311160886</v>
      </c>
      <c r="AB113" s="100">
        <v>13408.785311160886</v>
      </c>
      <c r="AC113" s="100">
        <v>13408.785311160886</v>
      </c>
      <c r="AD113" s="100">
        <v>13408.785311160886</v>
      </c>
      <c r="AE113" s="100">
        <v>13408.785311160886</v>
      </c>
      <c r="AF113" s="100">
        <v>13408.785311160886</v>
      </c>
      <c r="AG113" s="100">
        <v>13408.785311160886</v>
      </c>
      <c r="AH113" s="100">
        <v>2474.0441081379031</v>
      </c>
      <c r="AI113" s="100">
        <v>13408.785311160886</v>
      </c>
      <c r="AJ113" s="100">
        <v>13408.785311160886</v>
      </c>
      <c r="AK113" s="100">
        <v>13408.785311160886</v>
      </c>
      <c r="AL113" s="100">
        <v>13408.785311160886</v>
      </c>
      <c r="AM113" s="100">
        <v>13408.785311160886</v>
      </c>
      <c r="AN113" s="100">
        <v>13408.785311160886</v>
      </c>
      <c r="AO113" s="100">
        <v>10026.094510788907</v>
      </c>
      <c r="AP113" s="100">
        <v>10044.214318112294</v>
      </c>
      <c r="AQ113" s="100">
        <v>2515.5538220754079</v>
      </c>
      <c r="AR113" s="100">
        <v>2520.0236290481939</v>
      </c>
      <c r="AS113" s="100">
        <v>13408.785311160886</v>
      </c>
      <c r="AT113" s="100">
        <v>13408.785311160886</v>
      </c>
      <c r="AU113" s="100">
        <v>13408.785311160886</v>
      </c>
      <c r="AV113" s="100">
        <v>10150.336615838398</v>
      </c>
      <c r="AW113" s="100">
        <v>10167.564276319377</v>
      </c>
      <c r="AX113" s="100">
        <v>13408.785311160886</v>
      </c>
    </row>
    <row r="114" spans="1:50">
      <c r="B114" s="105" t="s">
        <v>59</v>
      </c>
      <c r="C114" s="100">
        <v>665111.47765032982</v>
      </c>
      <c r="D114" s="100">
        <v>665111.47765032982</v>
      </c>
      <c r="E114" s="100">
        <v>115579.71501289905</v>
      </c>
      <c r="F114" s="100">
        <v>665111.47765032982</v>
      </c>
      <c r="G114" s="100">
        <v>665111.47765032982</v>
      </c>
      <c r="H114" s="100">
        <v>665111.47765032982</v>
      </c>
      <c r="I114" s="100">
        <v>665111.47765032982</v>
      </c>
      <c r="J114" s="100">
        <v>665111.47765032982</v>
      </c>
      <c r="K114" s="100">
        <v>665111.47765032982</v>
      </c>
      <c r="L114" s="100">
        <v>665111.47765032982</v>
      </c>
      <c r="M114" s="100">
        <v>665111.47765032982</v>
      </c>
      <c r="N114" s="100">
        <v>665111.47765032982</v>
      </c>
      <c r="O114" s="100">
        <v>665111.47765032982</v>
      </c>
      <c r="P114" s="100">
        <v>665111.47765032982</v>
      </c>
      <c r="Q114" s="100">
        <v>665111.47765032982</v>
      </c>
      <c r="R114" s="100">
        <v>665111.47765032982</v>
      </c>
      <c r="S114" s="100">
        <v>665111.47765032982</v>
      </c>
      <c r="T114" s="100">
        <v>665111.47765032982</v>
      </c>
      <c r="U114" s="100">
        <v>665111.47765032982</v>
      </c>
      <c r="V114" s="100">
        <v>665111.47765032982</v>
      </c>
      <c r="W114" s="100">
        <v>665111.47765032982</v>
      </c>
      <c r="X114" s="100">
        <v>665111.47765032982</v>
      </c>
      <c r="Y114" s="100">
        <v>665111.47765032982</v>
      </c>
      <c r="Z114" s="100">
        <v>665111.47765032982</v>
      </c>
      <c r="AA114" s="100">
        <v>665111.47765032982</v>
      </c>
      <c r="AB114" s="100">
        <v>665111.47765032982</v>
      </c>
      <c r="AC114" s="100">
        <v>665111.47765032982</v>
      </c>
      <c r="AD114" s="100">
        <v>665111.47765032982</v>
      </c>
      <c r="AE114" s="100">
        <v>665111.47765032982</v>
      </c>
      <c r="AF114" s="100">
        <v>665111.47765032982</v>
      </c>
      <c r="AG114" s="100">
        <v>665111.47765032982</v>
      </c>
      <c r="AH114" s="100">
        <v>122719.17957893164</v>
      </c>
      <c r="AI114" s="100">
        <v>665111.47765032982</v>
      </c>
      <c r="AJ114" s="100">
        <v>665111.47765032982</v>
      </c>
      <c r="AK114" s="100">
        <v>665111.47765032982</v>
      </c>
      <c r="AL114" s="100">
        <v>665111.47765032982</v>
      </c>
      <c r="AM114" s="100">
        <v>665111.47765032982</v>
      </c>
      <c r="AN114" s="100">
        <v>665111.47765032982</v>
      </c>
      <c r="AO114" s="100">
        <v>497321.00114856253</v>
      </c>
      <c r="AP114" s="100">
        <v>498219.79187001335</v>
      </c>
      <c r="AQ114" s="100">
        <v>124778.17198824674</v>
      </c>
      <c r="AR114" s="100">
        <v>124999.88632340032</v>
      </c>
      <c r="AS114" s="100">
        <v>665111.47765032982</v>
      </c>
      <c r="AT114" s="100">
        <v>665111.47765032982</v>
      </c>
      <c r="AU114" s="100">
        <v>665111.47765032982</v>
      </c>
      <c r="AV114" s="100">
        <v>503483.74058828439</v>
      </c>
      <c r="AW114" s="100">
        <v>504338.27844932582</v>
      </c>
      <c r="AX114" s="100">
        <v>665111.47765032982</v>
      </c>
    </row>
    <row r="115" spans="1:50">
      <c r="B115" s="100" t="s">
        <v>278</v>
      </c>
      <c r="C115" s="105">
        <f>SUM(C$110:C$114)</f>
        <v>781022.41211293486</v>
      </c>
      <c r="D115" s="105">
        <f t="shared" ref="D115:AX115" si="7">SUM(D$110:D$114)</f>
        <v>781022.41211293486</v>
      </c>
      <c r="E115" s="105">
        <f t="shared" si="7"/>
        <v>135722.13206965281</v>
      </c>
      <c r="F115" s="105">
        <f t="shared" si="7"/>
        <v>781022.41211293486</v>
      </c>
      <c r="G115" s="105">
        <f t="shared" si="7"/>
        <v>781022.41211293486</v>
      </c>
      <c r="H115" s="105">
        <f t="shared" si="7"/>
        <v>781022.41211293486</v>
      </c>
      <c r="I115" s="105">
        <f t="shared" si="7"/>
        <v>781022.41211293486</v>
      </c>
      <c r="J115" s="105">
        <f t="shared" si="7"/>
        <v>781022.41211293486</v>
      </c>
      <c r="K115" s="105">
        <f t="shared" si="7"/>
        <v>781022.41211293486</v>
      </c>
      <c r="L115" s="105">
        <f t="shared" si="7"/>
        <v>781022.41211293486</v>
      </c>
      <c r="M115" s="105">
        <f t="shared" si="7"/>
        <v>781022.41211293486</v>
      </c>
      <c r="N115" s="105">
        <f t="shared" si="7"/>
        <v>781022.41211293486</v>
      </c>
      <c r="O115" s="105">
        <f t="shared" si="7"/>
        <v>781022.41211293486</v>
      </c>
      <c r="P115" s="105">
        <f t="shared" si="7"/>
        <v>781022.41211293486</v>
      </c>
      <c r="Q115" s="105">
        <f t="shared" si="7"/>
        <v>781022.41211293486</v>
      </c>
      <c r="R115" s="105">
        <f t="shared" si="7"/>
        <v>781022.41211293486</v>
      </c>
      <c r="S115" s="105">
        <f t="shared" si="7"/>
        <v>781022.41211293486</v>
      </c>
      <c r="T115" s="105">
        <f t="shared" si="7"/>
        <v>781022.41211293486</v>
      </c>
      <c r="U115" s="105">
        <f t="shared" si="7"/>
        <v>781022.41211293486</v>
      </c>
      <c r="V115" s="105">
        <f t="shared" si="7"/>
        <v>781022.41211293486</v>
      </c>
      <c r="W115" s="105">
        <f t="shared" si="7"/>
        <v>781022.41211293486</v>
      </c>
      <c r="X115" s="105">
        <f t="shared" si="7"/>
        <v>781022.41211293486</v>
      </c>
      <c r="Y115" s="105">
        <f t="shared" si="7"/>
        <v>781022.41211293486</v>
      </c>
      <c r="Z115" s="105">
        <f t="shared" si="7"/>
        <v>781022.41211293486</v>
      </c>
      <c r="AA115" s="105">
        <f t="shared" si="7"/>
        <v>781022.41211293486</v>
      </c>
      <c r="AB115" s="105">
        <f t="shared" si="7"/>
        <v>781022.41211293486</v>
      </c>
      <c r="AC115" s="105">
        <f t="shared" si="7"/>
        <v>781022.41211293486</v>
      </c>
      <c r="AD115" s="105">
        <f t="shared" si="7"/>
        <v>781022.41211293486</v>
      </c>
      <c r="AE115" s="105">
        <f t="shared" si="7"/>
        <v>781022.41211293486</v>
      </c>
      <c r="AF115" s="105">
        <f t="shared" si="7"/>
        <v>781022.41211293486</v>
      </c>
      <c r="AG115" s="105">
        <f t="shared" si="7"/>
        <v>781022.41211293486</v>
      </c>
      <c r="AH115" s="105">
        <f t="shared" si="7"/>
        <v>144105.81213522088</v>
      </c>
      <c r="AI115" s="105">
        <f t="shared" si="7"/>
        <v>781022.41211293486</v>
      </c>
      <c r="AJ115" s="105">
        <f t="shared" si="7"/>
        <v>781022.41211293486</v>
      </c>
      <c r="AK115" s="105">
        <f t="shared" si="7"/>
        <v>781022.41211293486</v>
      </c>
      <c r="AL115" s="105">
        <f t="shared" si="7"/>
        <v>781022.41211293486</v>
      </c>
      <c r="AM115" s="105">
        <f t="shared" si="7"/>
        <v>781022.41211293486</v>
      </c>
      <c r="AN115" s="105">
        <f t="shared" si="7"/>
        <v>781022.41211293486</v>
      </c>
      <c r="AO115" s="105">
        <f t="shared" si="7"/>
        <v>583990.59550686937</v>
      </c>
      <c r="AP115" s="105">
        <f t="shared" si="7"/>
        <v>585046.02113225788</v>
      </c>
      <c r="AQ115" s="105">
        <f t="shared" si="7"/>
        <v>146523.63121079389</v>
      </c>
      <c r="AR115" s="105">
        <f t="shared" si="7"/>
        <v>146783.98435558309</v>
      </c>
      <c r="AS115" s="105">
        <f t="shared" si="7"/>
        <v>781022.41211293486</v>
      </c>
      <c r="AT115" s="105">
        <f t="shared" si="7"/>
        <v>781022.41211293486</v>
      </c>
      <c r="AU115" s="105">
        <f t="shared" si="7"/>
        <v>781022.41211293486</v>
      </c>
      <c r="AV115" s="105">
        <f t="shared" si="7"/>
        <v>591227.33368411299</v>
      </c>
      <c r="AW115" s="105">
        <f t="shared" si="7"/>
        <v>592230.79437288386</v>
      </c>
      <c r="AX115" s="105">
        <f t="shared" si="7"/>
        <v>781022.41211293486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0</v>
      </c>
      <c r="D117" s="100">
        <v>0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  <c r="AE117" s="100">
        <v>0</v>
      </c>
      <c r="AF117" s="100">
        <v>0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>
        <v>0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278</v>
      </c>
      <c r="C121" s="105">
        <f>SUM(C$116:C$120)</f>
        <v>0</v>
      </c>
      <c r="D121" s="105">
        <f t="shared" ref="D121:AX121" si="8">SUM(D$116:D$120)</f>
        <v>0</v>
      </c>
      <c r="E121" s="105">
        <f t="shared" si="8"/>
        <v>0</v>
      </c>
      <c r="F121" s="105">
        <f t="shared" si="8"/>
        <v>0</v>
      </c>
      <c r="G121" s="105">
        <f t="shared" si="8"/>
        <v>0</v>
      </c>
      <c r="H121" s="105">
        <f t="shared" si="8"/>
        <v>0</v>
      </c>
      <c r="I121" s="105">
        <f t="shared" si="8"/>
        <v>0</v>
      </c>
      <c r="J121" s="105">
        <f t="shared" si="8"/>
        <v>0</v>
      </c>
      <c r="K121" s="105">
        <f t="shared" si="8"/>
        <v>0</v>
      </c>
      <c r="L121" s="105">
        <f t="shared" si="8"/>
        <v>0</v>
      </c>
      <c r="M121" s="105">
        <f t="shared" si="8"/>
        <v>0</v>
      </c>
      <c r="N121" s="105">
        <f t="shared" si="8"/>
        <v>0</v>
      </c>
      <c r="O121" s="105">
        <f t="shared" si="8"/>
        <v>0</v>
      </c>
      <c r="P121" s="105">
        <f t="shared" si="8"/>
        <v>0</v>
      </c>
      <c r="Q121" s="105">
        <f t="shared" si="8"/>
        <v>0</v>
      </c>
      <c r="R121" s="105">
        <f t="shared" si="8"/>
        <v>0</v>
      </c>
      <c r="S121" s="105">
        <f t="shared" si="8"/>
        <v>0</v>
      </c>
      <c r="T121" s="105">
        <f t="shared" si="8"/>
        <v>0</v>
      </c>
      <c r="U121" s="105">
        <f t="shared" si="8"/>
        <v>0</v>
      </c>
      <c r="V121" s="105">
        <f t="shared" si="8"/>
        <v>0</v>
      </c>
      <c r="W121" s="105">
        <f t="shared" si="8"/>
        <v>0</v>
      </c>
      <c r="X121" s="105">
        <f t="shared" si="8"/>
        <v>0</v>
      </c>
      <c r="Y121" s="105">
        <f t="shared" si="8"/>
        <v>0</v>
      </c>
      <c r="Z121" s="105">
        <f t="shared" si="8"/>
        <v>0</v>
      </c>
      <c r="AA121" s="105">
        <f t="shared" si="8"/>
        <v>0</v>
      </c>
      <c r="AB121" s="105">
        <f t="shared" si="8"/>
        <v>0</v>
      </c>
      <c r="AC121" s="105">
        <f t="shared" si="8"/>
        <v>0</v>
      </c>
      <c r="AD121" s="105">
        <f t="shared" si="8"/>
        <v>0</v>
      </c>
      <c r="AE121" s="105">
        <f t="shared" si="8"/>
        <v>0</v>
      </c>
      <c r="AF121" s="105">
        <f t="shared" si="8"/>
        <v>0</v>
      </c>
      <c r="AG121" s="105">
        <f t="shared" si="8"/>
        <v>0</v>
      </c>
      <c r="AH121" s="105">
        <f t="shared" si="8"/>
        <v>0</v>
      </c>
      <c r="AI121" s="105">
        <f t="shared" si="8"/>
        <v>0</v>
      </c>
      <c r="AJ121" s="105">
        <f t="shared" si="8"/>
        <v>0</v>
      </c>
      <c r="AK121" s="105">
        <f t="shared" si="8"/>
        <v>0</v>
      </c>
      <c r="AL121" s="105">
        <f t="shared" si="8"/>
        <v>0</v>
      </c>
      <c r="AM121" s="105">
        <f t="shared" si="8"/>
        <v>0</v>
      </c>
      <c r="AN121" s="105">
        <f t="shared" si="8"/>
        <v>0</v>
      </c>
      <c r="AO121" s="105">
        <f t="shared" si="8"/>
        <v>0</v>
      </c>
      <c r="AP121" s="105">
        <f t="shared" si="8"/>
        <v>0</v>
      </c>
      <c r="AQ121" s="105">
        <f t="shared" si="8"/>
        <v>0</v>
      </c>
      <c r="AR121" s="105">
        <f t="shared" si="8"/>
        <v>0</v>
      </c>
      <c r="AS121" s="105">
        <f t="shared" si="8"/>
        <v>0</v>
      </c>
      <c r="AT121" s="105">
        <f t="shared" si="8"/>
        <v>0</v>
      </c>
      <c r="AU121" s="105">
        <f t="shared" si="8"/>
        <v>0</v>
      </c>
      <c r="AV121" s="105">
        <f t="shared" si="8"/>
        <v>0</v>
      </c>
      <c r="AW121" s="105">
        <f t="shared" si="8"/>
        <v>0</v>
      </c>
      <c r="AX121" s="105">
        <f t="shared" si="8"/>
        <v>0</v>
      </c>
    </row>
    <row r="122" spans="1:50">
      <c r="A122" s="105" t="s">
        <v>108</v>
      </c>
      <c r="B122" s="105" t="s">
        <v>5</v>
      </c>
      <c r="C122" s="100">
        <v>0</v>
      </c>
      <c r="D122" s="100">
        <v>0</v>
      </c>
      <c r="E122" s="100">
        <v>0</v>
      </c>
      <c r="F122" s="100"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  <c r="AE122" s="100">
        <v>0</v>
      </c>
      <c r="AF122" s="100">
        <v>0</v>
      </c>
      <c r="AG122" s="100">
        <v>0</v>
      </c>
      <c r="AH122" s="100">
        <v>0</v>
      </c>
      <c r="AI122" s="100">
        <v>0</v>
      </c>
      <c r="AJ122" s="100">
        <v>0</v>
      </c>
      <c r="AK122" s="100">
        <v>0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278</v>
      </c>
      <c r="C127" s="105">
        <f>SUM(C$122:C$126)</f>
        <v>0</v>
      </c>
      <c r="D127" s="105">
        <f t="shared" ref="D127:AX127" si="9">SUM(D$122:D$126)</f>
        <v>0</v>
      </c>
      <c r="E127" s="105">
        <f t="shared" si="9"/>
        <v>0</v>
      </c>
      <c r="F127" s="105">
        <f t="shared" si="9"/>
        <v>0</v>
      </c>
      <c r="G127" s="105">
        <f t="shared" si="9"/>
        <v>0</v>
      </c>
      <c r="H127" s="105">
        <f t="shared" si="9"/>
        <v>0</v>
      </c>
      <c r="I127" s="105">
        <f t="shared" si="9"/>
        <v>0</v>
      </c>
      <c r="J127" s="105">
        <f t="shared" si="9"/>
        <v>0</v>
      </c>
      <c r="K127" s="105">
        <f t="shared" si="9"/>
        <v>0</v>
      </c>
      <c r="L127" s="105">
        <f t="shared" si="9"/>
        <v>0</v>
      </c>
      <c r="M127" s="105">
        <f t="shared" si="9"/>
        <v>0</v>
      </c>
      <c r="N127" s="105">
        <f t="shared" si="9"/>
        <v>0</v>
      </c>
      <c r="O127" s="105">
        <f t="shared" si="9"/>
        <v>0</v>
      </c>
      <c r="P127" s="105">
        <f t="shared" si="9"/>
        <v>0</v>
      </c>
      <c r="Q127" s="105">
        <f t="shared" si="9"/>
        <v>0</v>
      </c>
      <c r="R127" s="105">
        <f t="shared" si="9"/>
        <v>0</v>
      </c>
      <c r="S127" s="105">
        <f t="shared" si="9"/>
        <v>0</v>
      </c>
      <c r="T127" s="105">
        <f t="shared" si="9"/>
        <v>0</v>
      </c>
      <c r="U127" s="105">
        <f t="shared" si="9"/>
        <v>0</v>
      </c>
      <c r="V127" s="105">
        <f t="shared" si="9"/>
        <v>0</v>
      </c>
      <c r="W127" s="105">
        <f t="shared" si="9"/>
        <v>0</v>
      </c>
      <c r="X127" s="105">
        <f t="shared" si="9"/>
        <v>0</v>
      </c>
      <c r="Y127" s="105">
        <f t="shared" si="9"/>
        <v>0</v>
      </c>
      <c r="Z127" s="105">
        <f t="shared" si="9"/>
        <v>0</v>
      </c>
      <c r="AA127" s="105">
        <f t="shared" si="9"/>
        <v>0</v>
      </c>
      <c r="AB127" s="105">
        <f t="shared" si="9"/>
        <v>0</v>
      </c>
      <c r="AC127" s="105">
        <f t="shared" si="9"/>
        <v>0</v>
      </c>
      <c r="AD127" s="105">
        <f t="shared" si="9"/>
        <v>0</v>
      </c>
      <c r="AE127" s="105">
        <f t="shared" si="9"/>
        <v>0</v>
      </c>
      <c r="AF127" s="105">
        <f t="shared" si="9"/>
        <v>0</v>
      </c>
      <c r="AG127" s="105">
        <f t="shared" si="9"/>
        <v>0</v>
      </c>
      <c r="AH127" s="105">
        <f t="shared" si="9"/>
        <v>0</v>
      </c>
      <c r="AI127" s="105">
        <f t="shared" si="9"/>
        <v>0</v>
      </c>
      <c r="AJ127" s="105">
        <f t="shared" si="9"/>
        <v>0</v>
      </c>
      <c r="AK127" s="105">
        <f t="shared" si="9"/>
        <v>0</v>
      </c>
      <c r="AL127" s="105">
        <f t="shared" si="9"/>
        <v>0</v>
      </c>
      <c r="AM127" s="105">
        <f t="shared" si="9"/>
        <v>0</v>
      </c>
      <c r="AN127" s="105">
        <f t="shared" si="9"/>
        <v>0</v>
      </c>
      <c r="AO127" s="105">
        <f t="shared" si="9"/>
        <v>0</v>
      </c>
      <c r="AP127" s="105">
        <f t="shared" si="9"/>
        <v>0</v>
      </c>
      <c r="AQ127" s="105">
        <f t="shared" si="9"/>
        <v>0</v>
      </c>
      <c r="AR127" s="105">
        <f t="shared" si="9"/>
        <v>0</v>
      </c>
      <c r="AS127" s="105">
        <f t="shared" si="9"/>
        <v>0</v>
      </c>
      <c r="AT127" s="105">
        <f t="shared" si="9"/>
        <v>0</v>
      </c>
      <c r="AU127" s="105">
        <f t="shared" si="9"/>
        <v>0</v>
      </c>
      <c r="AV127" s="105">
        <f t="shared" si="9"/>
        <v>0</v>
      </c>
      <c r="AW127" s="105">
        <f t="shared" si="9"/>
        <v>0</v>
      </c>
      <c r="AX127" s="105">
        <f t="shared" si="9"/>
        <v>0</v>
      </c>
    </row>
    <row r="128" spans="1:50">
      <c r="A128" s="105" t="s">
        <v>109</v>
      </c>
      <c r="B128" s="105" t="s">
        <v>5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  <c r="AE128" s="100">
        <v>0</v>
      </c>
      <c r="AF128" s="100">
        <v>0</v>
      </c>
      <c r="AG128" s="100">
        <v>0</v>
      </c>
      <c r="AH128" s="100">
        <v>0</v>
      </c>
      <c r="AI128" s="100">
        <v>0</v>
      </c>
      <c r="AJ128" s="100">
        <v>0</v>
      </c>
      <c r="AK128" s="100">
        <v>0</v>
      </c>
      <c r="AL128" s="100">
        <v>0</v>
      </c>
      <c r="AM128" s="100">
        <v>0</v>
      </c>
      <c r="AN128" s="100">
        <v>0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  <c r="AU128" s="100">
        <v>0</v>
      </c>
      <c r="AV128" s="100">
        <v>0</v>
      </c>
      <c r="AW128" s="100">
        <v>0</v>
      </c>
      <c r="AX128" s="100">
        <v>0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278</v>
      </c>
      <c r="C133" s="105">
        <f>SUM(C$128:C$132)</f>
        <v>0</v>
      </c>
      <c r="D133" s="105">
        <f t="shared" ref="D133:AX133" si="10">SUM(D$128:D$132)</f>
        <v>0</v>
      </c>
      <c r="E133" s="105">
        <f t="shared" si="10"/>
        <v>0</v>
      </c>
      <c r="F133" s="105">
        <f t="shared" si="10"/>
        <v>0</v>
      </c>
      <c r="G133" s="105">
        <f t="shared" si="10"/>
        <v>0</v>
      </c>
      <c r="H133" s="105">
        <f t="shared" si="10"/>
        <v>0</v>
      </c>
      <c r="I133" s="105">
        <f t="shared" si="10"/>
        <v>0</v>
      </c>
      <c r="J133" s="105">
        <f t="shared" si="10"/>
        <v>0</v>
      </c>
      <c r="K133" s="105">
        <f t="shared" si="10"/>
        <v>0</v>
      </c>
      <c r="L133" s="105">
        <f t="shared" si="10"/>
        <v>0</v>
      </c>
      <c r="M133" s="105">
        <f t="shared" si="10"/>
        <v>0</v>
      </c>
      <c r="N133" s="105">
        <f t="shared" si="10"/>
        <v>0</v>
      </c>
      <c r="O133" s="105">
        <f t="shared" si="10"/>
        <v>0</v>
      </c>
      <c r="P133" s="105">
        <f t="shared" si="10"/>
        <v>0</v>
      </c>
      <c r="Q133" s="105">
        <f t="shared" si="10"/>
        <v>0</v>
      </c>
      <c r="R133" s="105">
        <f t="shared" si="10"/>
        <v>0</v>
      </c>
      <c r="S133" s="105">
        <f t="shared" si="10"/>
        <v>0</v>
      </c>
      <c r="T133" s="105">
        <f t="shared" si="10"/>
        <v>0</v>
      </c>
      <c r="U133" s="105">
        <f t="shared" si="10"/>
        <v>0</v>
      </c>
      <c r="V133" s="105">
        <f t="shared" si="10"/>
        <v>0</v>
      </c>
      <c r="W133" s="105">
        <f t="shared" si="10"/>
        <v>0</v>
      </c>
      <c r="X133" s="105">
        <f t="shared" si="10"/>
        <v>0</v>
      </c>
      <c r="Y133" s="105">
        <f t="shared" si="10"/>
        <v>0</v>
      </c>
      <c r="Z133" s="105">
        <f t="shared" si="10"/>
        <v>0</v>
      </c>
      <c r="AA133" s="105">
        <f t="shared" si="10"/>
        <v>0</v>
      </c>
      <c r="AB133" s="105">
        <f t="shared" si="10"/>
        <v>0</v>
      </c>
      <c r="AC133" s="105">
        <f t="shared" si="10"/>
        <v>0</v>
      </c>
      <c r="AD133" s="105">
        <f t="shared" si="10"/>
        <v>0</v>
      </c>
      <c r="AE133" s="105">
        <f t="shared" si="10"/>
        <v>0</v>
      </c>
      <c r="AF133" s="105">
        <f t="shared" si="10"/>
        <v>0</v>
      </c>
      <c r="AG133" s="105">
        <f t="shared" si="10"/>
        <v>0</v>
      </c>
      <c r="AH133" s="105">
        <f t="shared" si="10"/>
        <v>0</v>
      </c>
      <c r="AI133" s="105">
        <f t="shared" si="10"/>
        <v>0</v>
      </c>
      <c r="AJ133" s="105">
        <f t="shared" si="10"/>
        <v>0</v>
      </c>
      <c r="AK133" s="105">
        <f t="shared" si="10"/>
        <v>0</v>
      </c>
      <c r="AL133" s="105">
        <f t="shared" si="10"/>
        <v>0</v>
      </c>
      <c r="AM133" s="105">
        <f t="shared" si="10"/>
        <v>0</v>
      </c>
      <c r="AN133" s="105">
        <f t="shared" si="10"/>
        <v>0</v>
      </c>
      <c r="AO133" s="105">
        <f t="shared" si="10"/>
        <v>0</v>
      </c>
      <c r="AP133" s="105">
        <f t="shared" si="10"/>
        <v>0</v>
      </c>
      <c r="AQ133" s="105">
        <f t="shared" si="10"/>
        <v>0</v>
      </c>
      <c r="AR133" s="105">
        <f t="shared" si="10"/>
        <v>0</v>
      </c>
      <c r="AS133" s="105">
        <f t="shared" si="10"/>
        <v>0</v>
      </c>
      <c r="AT133" s="105">
        <f t="shared" si="10"/>
        <v>0</v>
      </c>
      <c r="AU133" s="105">
        <f t="shared" si="10"/>
        <v>0</v>
      </c>
      <c r="AV133" s="105">
        <f t="shared" si="10"/>
        <v>0</v>
      </c>
      <c r="AW133" s="105">
        <f t="shared" si="10"/>
        <v>0</v>
      </c>
      <c r="AX133" s="105">
        <f t="shared" si="10"/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1257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352.90464976464813</v>
      </c>
      <c r="E7" s="144">
        <v>352.90464976464813</v>
      </c>
      <c r="F7" s="144">
        <v>352.90464976464813</v>
      </c>
      <c r="G7" s="144">
        <v>352.90464976464813</v>
      </c>
      <c r="H7" s="144">
        <v>320.4677712891235</v>
      </c>
      <c r="I7" s="144">
        <v>320.4677712891235</v>
      </c>
      <c r="J7" s="144">
        <v>320.4677712891235</v>
      </c>
      <c r="K7" s="144">
        <v>320.4677712891235</v>
      </c>
      <c r="L7" s="144">
        <v>320.4677712891235</v>
      </c>
      <c r="M7" s="144">
        <v>320.4677712891235</v>
      </c>
      <c r="N7" s="144">
        <v>320.4677712891235</v>
      </c>
      <c r="O7" s="144">
        <v>320.4677712891235</v>
      </c>
      <c r="P7" s="144">
        <v>352.90464976464813</v>
      </c>
      <c r="Q7" s="144">
        <v>352.90464976464813</v>
      </c>
      <c r="R7" s="144">
        <v>352.90464976464813</v>
      </c>
      <c r="S7" s="144">
        <v>352.90464976464813</v>
      </c>
      <c r="T7" s="144">
        <v>320.4677712891235</v>
      </c>
      <c r="U7" s="144">
        <v>320.4677712891235</v>
      </c>
      <c r="V7" s="144">
        <v>320.4677712891235</v>
      </c>
      <c r="W7" s="144">
        <v>320.4677712891235</v>
      </c>
      <c r="X7" s="144">
        <v>320.4677712891235</v>
      </c>
      <c r="Y7" s="144">
        <v>320.4677712891235</v>
      </c>
      <c r="Z7" s="144">
        <v>320.4677712891235</v>
      </c>
      <c r="AA7" s="144">
        <v>320.4677712891235</v>
      </c>
      <c r="AB7" s="144">
        <v>352.90464976464813</v>
      </c>
      <c r="AC7" s="144">
        <v>352.90464976464813</v>
      </c>
      <c r="AD7" s="144">
        <v>352.90464976464813</v>
      </c>
      <c r="AE7" s="144">
        <v>352.90464976464813</v>
      </c>
      <c r="AF7" s="144">
        <v>320.4677712891235</v>
      </c>
      <c r="AG7" s="144">
        <v>320.4677712891235</v>
      </c>
      <c r="AH7" s="144">
        <v>320.4677712891235</v>
      </c>
      <c r="AI7" s="144">
        <v>320.4677712891235</v>
      </c>
      <c r="AJ7" s="144">
        <v>320.4677712891235</v>
      </c>
      <c r="AK7" s="144">
        <v>320.4677712891235</v>
      </c>
      <c r="AL7" s="144">
        <v>320.4677712891235</v>
      </c>
      <c r="AM7" s="144">
        <v>320.4677712891235</v>
      </c>
      <c r="AN7" s="144">
        <v>352.90464976464813</v>
      </c>
      <c r="AO7" s="144">
        <v>352.90464976464813</v>
      </c>
      <c r="AP7" s="144">
        <v>352.90464976464813</v>
      </c>
      <c r="AQ7" s="144">
        <v>352.90464976464813</v>
      </c>
      <c r="AR7" s="144">
        <v>320.4677712891235</v>
      </c>
      <c r="AS7" s="144">
        <v>320.4677712891235</v>
      </c>
      <c r="AT7" s="144">
        <v>320.4677712891235</v>
      </c>
      <c r="AU7" s="144">
        <v>320.4677712891235</v>
      </c>
      <c r="AV7" s="144">
        <v>320.4677712891235</v>
      </c>
      <c r="AW7" s="144">
        <v>320.4677712891235</v>
      </c>
      <c r="AX7" s="144">
        <v>320.4677712891235</v>
      </c>
      <c r="AY7" s="144">
        <v>320.4677712891235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243.33124677770775</v>
      </c>
      <c r="D13" s="138">
        <f t="shared" ref="D13:AY13" si="1">D$7-D$10</f>
        <v>352.90464976464813</v>
      </c>
      <c r="E13" s="138">
        <f t="shared" si="1"/>
        <v>352.90464976464813</v>
      </c>
      <c r="F13" s="138">
        <f t="shared" si="1"/>
        <v>352.90464976464813</v>
      </c>
      <c r="G13" s="138">
        <f t="shared" si="1"/>
        <v>352.90464976464813</v>
      </c>
      <c r="H13" s="138">
        <f t="shared" si="1"/>
        <v>320.4677712891235</v>
      </c>
      <c r="I13" s="138">
        <f t="shared" si="1"/>
        <v>320.4677712891235</v>
      </c>
      <c r="J13" s="138">
        <f t="shared" si="1"/>
        <v>320.4677712891235</v>
      </c>
      <c r="K13" s="138">
        <f t="shared" si="1"/>
        <v>320.4677712891235</v>
      </c>
      <c r="L13" s="138">
        <f t="shared" si="1"/>
        <v>320.4677712891235</v>
      </c>
      <c r="M13" s="138">
        <f t="shared" si="1"/>
        <v>320.4677712891235</v>
      </c>
      <c r="N13" s="138">
        <f t="shared" si="1"/>
        <v>320.4677712891235</v>
      </c>
      <c r="O13" s="138">
        <f t="shared" si="1"/>
        <v>320.4677712891235</v>
      </c>
      <c r="P13" s="138">
        <f t="shared" si="1"/>
        <v>352.90464976464813</v>
      </c>
      <c r="Q13" s="138">
        <f t="shared" si="1"/>
        <v>352.90464976464813</v>
      </c>
      <c r="R13" s="138">
        <f t="shared" si="1"/>
        <v>352.90464976464813</v>
      </c>
      <c r="S13" s="138">
        <f t="shared" si="1"/>
        <v>352.90464976464813</v>
      </c>
      <c r="T13" s="138">
        <f t="shared" si="1"/>
        <v>320.4677712891235</v>
      </c>
      <c r="U13" s="138">
        <f t="shared" si="1"/>
        <v>320.4677712891235</v>
      </c>
      <c r="V13" s="138">
        <f t="shared" si="1"/>
        <v>320.4677712891235</v>
      </c>
      <c r="W13" s="138">
        <f t="shared" si="1"/>
        <v>320.4677712891235</v>
      </c>
      <c r="X13" s="138">
        <f t="shared" si="1"/>
        <v>320.4677712891235</v>
      </c>
      <c r="Y13" s="138">
        <f t="shared" si="1"/>
        <v>320.4677712891235</v>
      </c>
      <c r="Z13" s="138">
        <f t="shared" si="1"/>
        <v>320.4677712891235</v>
      </c>
      <c r="AA13" s="138">
        <f t="shared" si="1"/>
        <v>320.4677712891235</v>
      </c>
      <c r="AB13" s="138">
        <f t="shared" si="1"/>
        <v>352.90464976464813</v>
      </c>
      <c r="AC13" s="138">
        <f t="shared" si="1"/>
        <v>352.90464976464813</v>
      </c>
      <c r="AD13" s="138">
        <f t="shared" si="1"/>
        <v>352.90464976464813</v>
      </c>
      <c r="AE13" s="138">
        <f t="shared" si="1"/>
        <v>352.90464976464813</v>
      </c>
      <c r="AF13" s="138">
        <f t="shared" si="1"/>
        <v>320.4677712891235</v>
      </c>
      <c r="AG13" s="138">
        <f t="shared" si="1"/>
        <v>320.4677712891235</v>
      </c>
      <c r="AH13" s="138">
        <f t="shared" si="1"/>
        <v>320.4677712891235</v>
      </c>
      <c r="AI13" s="138">
        <f t="shared" si="1"/>
        <v>320.4677712891235</v>
      </c>
      <c r="AJ13" s="138">
        <f t="shared" si="1"/>
        <v>320.4677712891235</v>
      </c>
      <c r="AK13" s="138">
        <f t="shared" si="1"/>
        <v>320.4677712891235</v>
      </c>
      <c r="AL13" s="138">
        <f t="shared" si="1"/>
        <v>320.4677712891235</v>
      </c>
      <c r="AM13" s="138">
        <f t="shared" si="1"/>
        <v>320.4677712891235</v>
      </c>
      <c r="AN13" s="138">
        <f t="shared" si="1"/>
        <v>352.90464976464813</v>
      </c>
      <c r="AO13" s="138">
        <f t="shared" si="1"/>
        <v>352.90464976464813</v>
      </c>
      <c r="AP13" s="138">
        <f t="shared" si="1"/>
        <v>352.90464976464813</v>
      </c>
      <c r="AQ13" s="138">
        <f t="shared" si="1"/>
        <v>352.90464976464813</v>
      </c>
      <c r="AR13" s="138">
        <f t="shared" si="1"/>
        <v>320.4677712891235</v>
      </c>
      <c r="AS13" s="138">
        <f t="shared" si="1"/>
        <v>320.4677712891235</v>
      </c>
      <c r="AT13" s="138">
        <f t="shared" si="1"/>
        <v>320.4677712891235</v>
      </c>
      <c r="AU13" s="138">
        <f t="shared" si="1"/>
        <v>320.4677712891235</v>
      </c>
      <c r="AV13" s="138">
        <f t="shared" si="1"/>
        <v>320.4677712891235</v>
      </c>
      <c r="AW13" s="138">
        <f t="shared" si="1"/>
        <v>320.4677712891235</v>
      </c>
      <c r="AX13" s="138">
        <f t="shared" si="1"/>
        <v>320.4677712891235</v>
      </c>
      <c r="AY13" s="138">
        <f t="shared" si="1"/>
        <v>320.4677712891235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320.4677712891235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 t="s">
        <v>339</v>
      </c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1</v>
      </c>
      <c r="C21" s="156" t="s">
        <v>293</v>
      </c>
      <c r="D21" s="106">
        <f>IF(C$20="Yes",0,SUM(C$13:C$16)*$B$21)</f>
        <v>243.33124677770775</v>
      </c>
      <c r="E21" s="106">
        <f t="shared" ref="E21:AY21" si="3">IF(D$20="Yes",0,SUM(D$13:D$16)*$B$21)</f>
        <v>352.90464976464813</v>
      </c>
      <c r="F21" s="106">
        <f t="shared" si="3"/>
        <v>352.90464976464813</v>
      </c>
      <c r="G21" s="106">
        <f t="shared" si="3"/>
        <v>352.90464976464813</v>
      </c>
      <c r="H21" s="106">
        <f t="shared" si="3"/>
        <v>352.90464976464813</v>
      </c>
      <c r="I21" s="106">
        <f t="shared" si="3"/>
        <v>320.4677712891235</v>
      </c>
      <c r="J21" s="106">
        <f t="shared" si="3"/>
        <v>320.4677712891235</v>
      </c>
      <c r="K21" s="106">
        <f t="shared" si="3"/>
        <v>320.4677712891235</v>
      </c>
      <c r="L21" s="106">
        <f t="shared" si="3"/>
        <v>320.4677712891235</v>
      </c>
      <c r="M21" s="106">
        <f t="shared" si="3"/>
        <v>320.4677712891235</v>
      </c>
      <c r="N21" s="106">
        <f t="shared" si="3"/>
        <v>320.4677712891235</v>
      </c>
      <c r="O21" s="106">
        <f t="shared" si="3"/>
        <v>320.4677712891235</v>
      </c>
      <c r="P21" s="106">
        <f t="shared" si="3"/>
        <v>320.4677712891235</v>
      </c>
      <c r="Q21" s="106">
        <f t="shared" si="3"/>
        <v>352.90464976464813</v>
      </c>
      <c r="R21" s="106">
        <f t="shared" si="3"/>
        <v>352.90464976464813</v>
      </c>
      <c r="S21" s="106">
        <f t="shared" si="3"/>
        <v>352.90464976464813</v>
      </c>
      <c r="T21" s="106">
        <f t="shared" si="3"/>
        <v>352.90464976464813</v>
      </c>
      <c r="U21" s="106">
        <f t="shared" si="3"/>
        <v>320.4677712891235</v>
      </c>
      <c r="V21" s="106">
        <f t="shared" si="3"/>
        <v>320.4677712891235</v>
      </c>
      <c r="W21" s="106">
        <f t="shared" si="3"/>
        <v>320.4677712891235</v>
      </c>
      <c r="X21" s="106">
        <f t="shared" si="3"/>
        <v>320.4677712891235</v>
      </c>
      <c r="Y21" s="106">
        <f t="shared" si="3"/>
        <v>320.4677712891235</v>
      </c>
      <c r="Z21" s="106">
        <f t="shared" si="3"/>
        <v>0</v>
      </c>
      <c r="AA21" s="106">
        <f t="shared" si="3"/>
        <v>640.93554257824701</v>
      </c>
      <c r="AB21" s="106">
        <f t="shared" si="3"/>
        <v>320.4677712891235</v>
      </c>
      <c r="AC21" s="106">
        <f t="shared" si="3"/>
        <v>352.90464976464813</v>
      </c>
      <c r="AD21" s="106">
        <f t="shared" si="3"/>
        <v>352.90464976464813</v>
      </c>
      <c r="AE21" s="106">
        <f t="shared" si="3"/>
        <v>352.90464976464813</v>
      </c>
      <c r="AF21" s="106">
        <f t="shared" si="3"/>
        <v>352.90464976464813</v>
      </c>
      <c r="AG21" s="106">
        <f t="shared" si="3"/>
        <v>320.4677712891235</v>
      </c>
      <c r="AH21" s="106">
        <f t="shared" si="3"/>
        <v>320.4677712891235</v>
      </c>
      <c r="AI21" s="106">
        <f t="shared" si="3"/>
        <v>320.4677712891235</v>
      </c>
      <c r="AJ21" s="106">
        <f t="shared" si="3"/>
        <v>320.4677712891235</v>
      </c>
      <c r="AK21" s="106">
        <f t="shared" si="3"/>
        <v>320.4677712891235</v>
      </c>
      <c r="AL21" s="106">
        <f t="shared" si="3"/>
        <v>320.4677712891235</v>
      </c>
      <c r="AM21" s="106">
        <f t="shared" si="3"/>
        <v>320.4677712891235</v>
      </c>
      <c r="AN21" s="106">
        <f t="shared" si="3"/>
        <v>320.4677712891235</v>
      </c>
      <c r="AO21" s="106">
        <f t="shared" si="3"/>
        <v>352.90464976464813</v>
      </c>
      <c r="AP21" s="106">
        <f t="shared" si="3"/>
        <v>352.90464976464813</v>
      </c>
      <c r="AQ21" s="106">
        <f t="shared" si="3"/>
        <v>352.90464976464813</v>
      </c>
      <c r="AR21" s="106">
        <f t="shared" si="3"/>
        <v>352.90464976464813</v>
      </c>
      <c r="AS21" s="106">
        <f t="shared" si="3"/>
        <v>320.4677712891235</v>
      </c>
      <c r="AT21" s="106">
        <f t="shared" si="3"/>
        <v>320.4677712891235</v>
      </c>
      <c r="AU21" s="106">
        <f t="shared" si="3"/>
        <v>320.4677712891235</v>
      </c>
      <c r="AV21" s="106">
        <f t="shared" si="3"/>
        <v>320.4677712891235</v>
      </c>
      <c r="AW21" s="106">
        <f t="shared" si="3"/>
        <v>320.4677712891235</v>
      </c>
      <c r="AX21" s="106">
        <f t="shared" si="3"/>
        <v>320.4677712891235</v>
      </c>
      <c r="AY21" s="106">
        <f t="shared" si="3"/>
        <v>320.4677712891235</v>
      </c>
      <c r="AZ21" s="157">
        <f>SUM($D21:$AY21)</f>
        <v>15824.306552974922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486662.49355541548</v>
      </c>
      <c r="E23" s="100">
        <f t="shared" ref="E23:AY23" si="6">E$21*$B$23</f>
        <v>705809.29952929623</v>
      </c>
      <c r="F23" s="100">
        <f t="shared" si="6"/>
        <v>705809.29952929623</v>
      </c>
      <c r="G23" s="100">
        <f t="shared" si="6"/>
        <v>705809.29952929623</v>
      </c>
      <c r="H23" s="100">
        <f t="shared" si="6"/>
        <v>705809.29952929623</v>
      </c>
      <c r="I23" s="100">
        <f t="shared" si="6"/>
        <v>640935.54257824703</v>
      </c>
      <c r="J23" s="100">
        <f t="shared" si="6"/>
        <v>640935.54257824703</v>
      </c>
      <c r="K23" s="100">
        <f t="shared" si="6"/>
        <v>640935.54257824703</v>
      </c>
      <c r="L23" s="100">
        <f t="shared" si="6"/>
        <v>640935.54257824703</v>
      </c>
      <c r="M23" s="100">
        <f t="shared" si="6"/>
        <v>640935.54257824703</v>
      </c>
      <c r="N23" s="100">
        <f t="shared" si="6"/>
        <v>640935.54257824703</v>
      </c>
      <c r="O23" s="100">
        <f t="shared" si="6"/>
        <v>640935.54257824703</v>
      </c>
      <c r="P23" s="100">
        <f t="shared" si="6"/>
        <v>640935.54257824703</v>
      </c>
      <c r="Q23" s="100">
        <f t="shared" si="6"/>
        <v>705809.29952929623</v>
      </c>
      <c r="R23" s="100">
        <f t="shared" si="6"/>
        <v>705809.29952929623</v>
      </c>
      <c r="S23" s="100">
        <f t="shared" si="6"/>
        <v>705809.29952929623</v>
      </c>
      <c r="T23" s="100">
        <f t="shared" si="6"/>
        <v>705809.29952929623</v>
      </c>
      <c r="U23" s="100">
        <f t="shared" si="6"/>
        <v>640935.54257824703</v>
      </c>
      <c r="V23" s="100">
        <f t="shared" si="6"/>
        <v>640935.54257824703</v>
      </c>
      <c r="W23" s="100">
        <f t="shared" si="6"/>
        <v>640935.54257824703</v>
      </c>
      <c r="X23" s="100">
        <f t="shared" si="6"/>
        <v>640935.54257824703</v>
      </c>
      <c r="Y23" s="100">
        <f t="shared" si="6"/>
        <v>640935.54257824703</v>
      </c>
      <c r="Z23" s="100">
        <f t="shared" si="6"/>
        <v>0</v>
      </c>
      <c r="AA23" s="100">
        <f t="shared" si="6"/>
        <v>1281871.0851564941</v>
      </c>
      <c r="AB23" s="100">
        <f t="shared" si="6"/>
        <v>640935.54257824703</v>
      </c>
      <c r="AC23" s="100">
        <f t="shared" si="6"/>
        <v>705809.29952929623</v>
      </c>
      <c r="AD23" s="100">
        <f t="shared" si="6"/>
        <v>705809.29952929623</v>
      </c>
      <c r="AE23" s="100">
        <f t="shared" si="6"/>
        <v>705809.29952929623</v>
      </c>
      <c r="AF23" s="100">
        <f t="shared" si="6"/>
        <v>705809.29952929623</v>
      </c>
      <c r="AG23" s="100">
        <f t="shared" si="6"/>
        <v>640935.54257824703</v>
      </c>
      <c r="AH23" s="100">
        <f t="shared" si="6"/>
        <v>640935.54257824703</v>
      </c>
      <c r="AI23" s="100">
        <f t="shared" si="6"/>
        <v>640935.54257824703</v>
      </c>
      <c r="AJ23" s="100">
        <f t="shared" si="6"/>
        <v>640935.54257824703</v>
      </c>
      <c r="AK23" s="100">
        <f t="shared" si="6"/>
        <v>640935.54257824703</v>
      </c>
      <c r="AL23" s="100">
        <f t="shared" si="6"/>
        <v>640935.54257824703</v>
      </c>
      <c r="AM23" s="100">
        <f t="shared" si="6"/>
        <v>640935.54257824703</v>
      </c>
      <c r="AN23" s="100">
        <f t="shared" si="6"/>
        <v>640935.54257824703</v>
      </c>
      <c r="AO23" s="100">
        <f t="shared" si="6"/>
        <v>705809.29952929623</v>
      </c>
      <c r="AP23" s="100">
        <f t="shared" si="6"/>
        <v>705809.29952929623</v>
      </c>
      <c r="AQ23" s="100">
        <f t="shared" si="6"/>
        <v>705809.29952929623</v>
      </c>
      <c r="AR23" s="100">
        <f t="shared" si="6"/>
        <v>705809.29952929623</v>
      </c>
      <c r="AS23" s="100">
        <f t="shared" si="6"/>
        <v>640935.54257824703</v>
      </c>
      <c r="AT23" s="100">
        <f t="shared" si="6"/>
        <v>640935.54257824703</v>
      </c>
      <c r="AU23" s="100">
        <f t="shared" si="6"/>
        <v>640935.54257824703</v>
      </c>
      <c r="AV23" s="100">
        <f t="shared" si="6"/>
        <v>640935.54257824703</v>
      </c>
      <c r="AW23" s="100">
        <f t="shared" si="6"/>
        <v>640935.54257824703</v>
      </c>
      <c r="AX23" s="100">
        <f t="shared" si="6"/>
        <v>640935.54257824703</v>
      </c>
      <c r="AY23" s="100">
        <f t="shared" si="6"/>
        <v>640935.54257824703</v>
      </c>
      <c r="AZ23" s="139">
        <f t="shared" si="5"/>
        <v>31648613.105949793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13</v>
      </c>
      <c r="D27" s="124">
        <f>C$27-C$28+C$29</f>
        <v>13</v>
      </c>
      <c r="E27" s="124">
        <f t="shared" ref="E27:AY27" si="8">D27-D28+D29</f>
        <v>13</v>
      </c>
      <c r="F27" s="124">
        <f t="shared" si="8"/>
        <v>10</v>
      </c>
      <c r="G27" s="124">
        <f t="shared" si="8"/>
        <v>12</v>
      </c>
      <c r="H27" s="124">
        <f t="shared" si="8"/>
        <v>10</v>
      </c>
      <c r="I27" s="124">
        <f t="shared" si="8"/>
        <v>12</v>
      </c>
      <c r="J27" s="124">
        <f t="shared" si="8"/>
        <v>11</v>
      </c>
      <c r="K27" s="124">
        <f t="shared" si="8"/>
        <v>11</v>
      </c>
      <c r="L27" s="124">
        <f t="shared" si="8"/>
        <v>11</v>
      </c>
      <c r="M27" s="124">
        <f t="shared" si="8"/>
        <v>11</v>
      </c>
      <c r="N27" s="124">
        <f t="shared" si="8"/>
        <v>11</v>
      </c>
      <c r="O27" s="124">
        <f t="shared" si="8"/>
        <v>11</v>
      </c>
      <c r="P27" s="124">
        <f t="shared" si="8"/>
        <v>11</v>
      </c>
      <c r="Q27" s="124">
        <f t="shared" si="8"/>
        <v>11</v>
      </c>
      <c r="R27" s="124">
        <f t="shared" si="8"/>
        <v>11</v>
      </c>
      <c r="S27" s="124">
        <f t="shared" si="8"/>
        <v>11</v>
      </c>
      <c r="T27" s="124">
        <f t="shared" si="8"/>
        <v>11</v>
      </c>
      <c r="U27" s="124">
        <f t="shared" si="8"/>
        <v>11</v>
      </c>
      <c r="V27" s="124">
        <f t="shared" si="8"/>
        <v>11</v>
      </c>
      <c r="W27" s="124">
        <f t="shared" si="8"/>
        <v>11</v>
      </c>
      <c r="X27" s="124">
        <f t="shared" si="8"/>
        <v>11</v>
      </c>
      <c r="Y27" s="124">
        <f t="shared" si="8"/>
        <v>11</v>
      </c>
      <c r="Z27" s="124">
        <f t="shared" si="8"/>
        <v>11</v>
      </c>
      <c r="AA27" s="124">
        <f t="shared" si="8"/>
        <v>22</v>
      </c>
      <c r="AB27" s="124">
        <f t="shared" si="8"/>
        <v>0</v>
      </c>
      <c r="AC27" s="124">
        <f t="shared" si="8"/>
        <v>22</v>
      </c>
      <c r="AD27" s="124">
        <f t="shared" si="8"/>
        <v>10</v>
      </c>
      <c r="AE27" s="124">
        <f t="shared" si="8"/>
        <v>12</v>
      </c>
      <c r="AF27" s="124">
        <f t="shared" si="8"/>
        <v>10</v>
      </c>
      <c r="AG27" s="124">
        <f t="shared" si="8"/>
        <v>12</v>
      </c>
      <c r="AH27" s="124">
        <f t="shared" si="8"/>
        <v>11</v>
      </c>
      <c r="AI27" s="124">
        <f t="shared" si="8"/>
        <v>11</v>
      </c>
      <c r="AJ27" s="124">
        <f t="shared" si="8"/>
        <v>11</v>
      </c>
      <c r="AK27" s="124">
        <f t="shared" si="8"/>
        <v>11</v>
      </c>
      <c r="AL27" s="124">
        <f t="shared" si="8"/>
        <v>11</v>
      </c>
      <c r="AM27" s="124">
        <f t="shared" si="8"/>
        <v>11</v>
      </c>
      <c r="AN27" s="124">
        <f t="shared" si="8"/>
        <v>11</v>
      </c>
      <c r="AO27" s="124">
        <f t="shared" si="8"/>
        <v>11</v>
      </c>
      <c r="AP27" s="124">
        <f t="shared" si="8"/>
        <v>11</v>
      </c>
      <c r="AQ27" s="124">
        <f t="shared" si="8"/>
        <v>11</v>
      </c>
      <c r="AR27" s="124">
        <f t="shared" si="8"/>
        <v>11</v>
      </c>
      <c r="AS27" s="124">
        <f t="shared" si="8"/>
        <v>11</v>
      </c>
      <c r="AT27" s="124">
        <f t="shared" si="8"/>
        <v>11</v>
      </c>
      <c r="AU27" s="124">
        <f t="shared" si="8"/>
        <v>11</v>
      </c>
      <c r="AV27" s="124">
        <f t="shared" si="8"/>
        <v>11</v>
      </c>
      <c r="AW27" s="124">
        <f t="shared" si="8"/>
        <v>11</v>
      </c>
      <c r="AX27" s="124">
        <f t="shared" si="8"/>
        <v>11</v>
      </c>
      <c r="AY27" s="164">
        <f t="shared" si="8"/>
        <v>11</v>
      </c>
      <c r="AZ27" s="106"/>
    </row>
    <row r="28" spans="1:52">
      <c r="B28" s="165" t="s">
        <v>310</v>
      </c>
      <c r="C28" s="110">
        <v>9</v>
      </c>
      <c r="D28" s="110">
        <v>9</v>
      </c>
      <c r="E28" s="110">
        <v>12</v>
      </c>
      <c r="F28" s="110">
        <v>10</v>
      </c>
      <c r="G28" s="110">
        <v>12</v>
      </c>
      <c r="H28" s="110">
        <v>10</v>
      </c>
      <c r="I28" s="110">
        <v>11</v>
      </c>
      <c r="J28" s="110">
        <v>11</v>
      </c>
      <c r="K28" s="110">
        <v>11</v>
      </c>
      <c r="L28" s="110">
        <v>11</v>
      </c>
      <c r="M28" s="110">
        <v>11</v>
      </c>
      <c r="N28" s="110">
        <v>11</v>
      </c>
      <c r="O28" s="110">
        <v>11</v>
      </c>
      <c r="P28" s="110">
        <v>11</v>
      </c>
      <c r="Q28" s="110">
        <v>11</v>
      </c>
      <c r="R28" s="110">
        <v>11</v>
      </c>
      <c r="S28" s="110">
        <v>11</v>
      </c>
      <c r="T28" s="110">
        <v>11</v>
      </c>
      <c r="U28" s="110">
        <v>11</v>
      </c>
      <c r="V28" s="110">
        <v>11</v>
      </c>
      <c r="W28" s="110">
        <v>11</v>
      </c>
      <c r="X28" s="110">
        <v>11</v>
      </c>
      <c r="Y28" s="110">
        <v>11</v>
      </c>
      <c r="Z28" s="110">
        <v>0</v>
      </c>
      <c r="AA28" s="110">
        <v>22</v>
      </c>
      <c r="AB28" s="110">
        <v>0</v>
      </c>
      <c r="AC28" s="110">
        <v>12</v>
      </c>
      <c r="AD28" s="110">
        <v>10</v>
      </c>
      <c r="AE28" s="110">
        <v>12</v>
      </c>
      <c r="AF28" s="110">
        <v>10</v>
      </c>
      <c r="AG28" s="110">
        <v>11</v>
      </c>
      <c r="AH28" s="110">
        <v>11</v>
      </c>
      <c r="AI28" s="110">
        <v>11</v>
      </c>
      <c r="AJ28" s="110">
        <v>11</v>
      </c>
      <c r="AK28" s="110">
        <v>11</v>
      </c>
      <c r="AL28" s="110">
        <v>11</v>
      </c>
      <c r="AM28" s="110">
        <v>11</v>
      </c>
      <c r="AN28" s="110">
        <v>11</v>
      </c>
      <c r="AO28" s="110">
        <v>11</v>
      </c>
      <c r="AP28" s="110">
        <v>11</v>
      </c>
      <c r="AQ28" s="110">
        <v>11</v>
      </c>
      <c r="AR28" s="110">
        <v>11</v>
      </c>
      <c r="AS28" s="110">
        <v>11</v>
      </c>
      <c r="AT28" s="110">
        <v>11</v>
      </c>
      <c r="AU28" s="110">
        <v>11</v>
      </c>
      <c r="AV28" s="110">
        <v>11</v>
      </c>
      <c r="AW28" s="110">
        <v>11</v>
      </c>
      <c r="AX28" s="110">
        <v>11</v>
      </c>
      <c r="AY28" s="166">
        <v>11</v>
      </c>
      <c r="AZ28" s="106"/>
    </row>
    <row r="29" spans="1:52">
      <c r="B29" s="136" t="s">
        <v>311</v>
      </c>
      <c r="C29" s="125">
        <v>9</v>
      </c>
      <c r="D29" s="125">
        <f>C$28</f>
        <v>9</v>
      </c>
      <c r="E29" s="125">
        <f t="shared" ref="E29:AY29" si="9">D$28</f>
        <v>9</v>
      </c>
      <c r="F29" s="125">
        <f t="shared" si="9"/>
        <v>12</v>
      </c>
      <c r="G29" s="125">
        <f t="shared" si="9"/>
        <v>10</v>
      </c>
      <c r="H29" s="125">
        <f t="shared" si="9"/>
        <v>12</v>
      </c>
      <c r="I29" s="125">
        <f t="shared" si="9"/>
        <v>10</v>
      </c>
      <c r="J29" s="125">
        <f t="shared" si="9"/>
        <v>11</v>
      </c>
      <c r="K29" s="125">
        <f t="shared" si="9"/>
        <v>11</v>
      </c>
      <c r="L29" s="125">
        <f t="shared" si="9"/>
        <v>11</v>
      </c>
      <c r="M29" s="125">
        <f t="shared" si="9"/>
        <v>11</v>
      </c>
      <c r="N29" s="125">
        <f t="shared" si="9"/>
        <v>11</v>
      </c>
      <c r="O29" s="125">
        <f t="shared" si="9"/>
        <v>11</v>
      </c>
      <c r="P29" s="125">
        <f t="shared" si="9"/>
        <v>11</v>
      </c>
      <c r="Q29" s="125">
        <f t="shared" si="9"/>
        <v>11</v>
      </c>
      <c r="R29" s="125">
        <f t="shared" si="9"/>
        <v>11</v>
      </c>
      <c r="S29" s="125">
        <f t="shared" si="9"/>
        <v>11</v>
      </c>
      <c r="T29" s="125">
        <f t="shared" si="9"/>
        <v>11</v>
      </c>
      <c r="U29" s="125">
        <f t="shared" si="9"/>
        <v>11</v>
      </c>
      <c r="V29" s="125">
        <f t="shared" si="9"/>
        <v>11</v>
      </c>
      <c r="W29" s="125">
        <f t="shared" si="9"/>
        <v>11</v>
      </c>
      <c r="X29" s="125">
        <f t="shared" si="9"/>
        <v>11</v>
      </c>
      <c r="Y29" s="125">
        <f t="shared" si="9"/>
        <v>11</v>
      </c>
      <c r="Z29" s="125">
        <f t="shared" si="9"/>
        <v>11</v>
      </c>
      <c r="AA29" s="125">
        <f t="shared" si="9"/>
        <v>0</v>
      </c>
      <c r="AB29" s="125">
        <f t="shared" si="9"/>
        <v>22</v>
      </c>
      <c r="AC29" s="125">
        <f t="shared" si="9"/>
        <v>0</v>
      </c>
      <c r="AD29" s="125">
        <f t="shared" si="9"/>
        <v>12</v>
      </c>
      <c r="AE29" s="125">
        <f t="shared" si="9"/>
        <v>10</v>
      </c>
      <c r="AF29" s="125">
        <f t="shared" si="9"/>
        <v>12</v>
      </c>
      <c r="AG29" s="125">
        <f t="shared" si="9"/>
        <v>10</v>
      </c>
      <c r="AH29" s="125">
        <f t="shared" si="9"/>
        <v>11</v>
      </c>
      <c r="AI29" s="125">
        <f t="shared" si="9"/>
        <v>11</v>
      </c>
      <c r="AJ29" s="125">
        <f t="shared" si="9"/>
        <v>11</v>
      </c>
      <c r="AK29" s="125">
        <f t="shared" si="9"/>
        <v>11</v>
      </c>
      <c r="AL29" s="125">
        <f t="shared" si="9"/>
        <v>11</v>
      </c>
      <c r="AM29" s="125">
        <f t="shared" si="9"/>
        <v>11</v>
      </c>
      <c r="AN29" s="125">
        <f t="shared" si="9"/>
        <v>11</v>
      </c>
      <c r="AO29" s="125">
        <f t="shared" si="9"/>
        <v>11</v>
      </c>
      <c r="AP29" s="125">
        <f t="shared" si="9"/>
        <v>11</v>
      </c>
      <c r="AQ29" s="125">
        <f t="shared" si="9"/>
        <v>11</v>
      </c>
      <c r="AR29" s="125">
        <f t="shared" si="9"/>
        <v>11</v>
      </c>
      <c r="AS29" s="125">
        <f t="shared" si="9"/>
        <v>11</v>
      </c>
      <c r="AT29" s="125">
        <f t="shared" si="9"/>
        <v>11</v>
      </c>
      <c r="AU29" s="125">
        <f t="shared" si="9"/>
        <v>11</v>
      </c>
      <c r="AV29" s="125">
        <f t="shared" si="9"/>
        <v>11</v>
      </c>
      <c r="AW29" s="125">
        <f t="shared" si="9"/>
        <v>11</v>
      </c>
      <c r="AX29" s="125">
        <f t="shared" si="9"/>
        <v>11</v>
      </c>
      <c r="AY29" s="167">
        <f t="shared" si="9"/>
        <v>11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130</v>
      </c>
      <c r="E30" s="117">
        <f t="shared" ref="E30:AY30" si="10">E$27*$B$30</f>
        <v>130</v>
      </c>
      <c r="F30" s="117">
        <f t="shared" si="10"/>
        <v>100</v>
      </c>
      <c r="G30" s="117">
        <f t="shared" si="10"/>
        <v>120</v>
      </c>
      <c r="H30" s="117">
        <f t="shared" si="10"/>
        <v>100</v>
      </c>
      <c r="I30" s="117">
        <f t="shared" si="10"/>
        <v>120</v>
      </c>
      <c r="J30" s="117">
        <f t="shared" si="10"/>
        <v>110</v>
      </c>
      <c r="K30" s="117">
        <f t="shared" si="10"/>
        <v>110</v>
      </c>
      <c r="L30" s="117">
        <f t="shared" si="10"/>
        <v>110</v>
      </c>
      <c r="M30" s="117">
        <f t="shared" si="10"/>
        <v>110</v>
      </c>
      <c r="N30" s="117">
        <f t="shared" si="10"/>
        <v>110</v>
      </c>
      <c r="O30" s="117">
        <f t="shared" si="10"/>
        <v>110</v>
      </c>
      <c r="P30" s="117">
        <f t="shared" si="10"/>
        <v>110</v>
      </c>
      <c r="Q30" s="117">
        <f t="shared" si="10"/>
        <v>110</v>
      </c>
      <c r="R30" s="117">
        <f>R$27*$B$30</f>
        <v>110</v>
      </c>
      <c r="S30" s="117">
        <f t="shared" si="10"/>
        <v>110</v>
      </c>
      <c r="T30" s="117">
        <f t="shared" si="10"/>
        <v>110</v>
      </c>
      <c r="U30" s="117">
        <f t="shared" si="10"/>
        <v>110</v>
      </c>
      <c r="V30" s="117">
        <f t="shared" si="10"/>
        <v>110</v>
      </c>
      <c r="W30" s="117">
        <f t="shared" si="10"/>
        <v>110</v>
      </c>
      <c r="X30" s="117">
        <f t="shared" si="10"/>
        <v>110</v>
      </c>
      <c r="Y30" s="117">
        <f t="shared" si="10"/>
        <v>110</v>
      </c>
      <c r="Z30" s="117">
        <f t="shared" si="10"/>
        <v>110</v>
      </c>
      <c r="AA30" s="117">
        <f t="shared" si="10"/>
        <v>220</v>
      </c>
      <c r="AB30" s="117">
        <f t="shared" si="10"/>
        <v>0</v>
      </c>
      <c r="AC30" s="117">
        <f t="shared" si="10"/>
        <v>220</v>
      </c>
      <c r="AD30" s="117">
        <f t="shared" si="10"/>
        <v>100</v>
      </c>
      <c r="AE30" s="117">
        <f>AE$27*$B$30</f>
        <v>120</v>
      </c>
      <c r="AF30" s="117">
        <f t="shared" si="10"/>
        <v>100</v>
      </c>
      <c r="AG30" s="117">
        <f t="shared" si="10"/>
        <v>120</v>
      </c>
      <c r="AH30" s="117">
        <f t="shared" si="10"/>
        <v>110</v>
      </c>
      <c r="AI30" s="117">
        <f t="shared" si="10"/>
        <v>110</v>
      </c>
      <c r="AJ30" s="117">
        <f t="shared" si="10"/>
        <v>110</v>
      </c>
      <c r="AK30" s="117">
        <f t="shared" si="10"/>
        <v>110</v>
      </c>
      <c r="AL30" s="117">
        <f t="shared" si="10"/>
        <v>110</v>
      </c>
      <c r="AM30" s="117">
        <f t="shared" si="10"/>
        <v>110</v>
      </c>
      <c r="AN30" s="117">
        <f t="shared" si="10"/>
        <v>110</v>
      </c>
      <c r="AO30" s="117">
        <f t="shared" si="10"/>
        <v>110</v>
      </c>
      <c r="AP30" s="117">
        <f t="shared" si="10"/>
        <v>110</v>
      </c>
      <c r="AQ30" s="117">
        <f t="shared" si="10"/>
        <v>110</v>
      </c>
      <c r="AR30" s="117">
        <f t="shared" si="10"/>
        <v>110</v>
      </c>
      <c r="AS30" s="117">
        <f t="shared" si="10"/>
        <v>110</v>
      </c>
      <c r="AT30" s="117">
        <f t="shared" si="10"/>
        <v>110</v>
      </c>
      <c r="AU30" s="117">
        <f t="shared" si="10"/>
        <v>110</v>
      </c>
      <c r="AV30" s="117">
        <f t="shared" si="10"/>
        <v>110</v>
      </c>
      <c r="AW30" s="117">
        <f t="shared" si="10"/>
        <v>110</v>
      </c>
      <c r="AX30" s="117">
        <f t="shared" si="10"/>
        <v>110</v>
      </c>
      <c r="AY30" s="117">
        <f t="shared" si="10"/>
        <v>110</v>
      </c>
      <c r="AZ30" s="141">
        <f t="shared" si="5"/>
        <v>5430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243.33124677770775</v>
      </c>
      <c r="E33" s="124">
        <f>E$21*shipping_manufacturing!$D$27/100</f>
        <v>352.90464976464813</v>
      </c>
      <c r="F33" s="124">
        <f>F$21*shipping_manufacturing!$D$27/100</f>
        <v>352.90464976464813</v>
      </c>
      <c r="G33" s="124">
        <f>G$21*shipping_manufacturing!$D$27/100</f>
        <v>352.90464976464813</v>
      </c>
      <c r="H33" s="124">
        <f>H$21*shipping_manufacturing!$D$27/100</f>
        <v>352.90464976464813</v>
      </c>
      <c r="I33" s="124">
        <f>I$21*shipping_manufacturing!$D$27/100</f>
        <v>320.4677712891235</v>
      </c>
      <c r="J33" s="124">
        <f>J$21*shipping_manufacturing!$D$27/100</f>
        <v>320.4677712891235</v>
      </c>
      <c r="K33" s="124">
        <f>K$21*shipping_manufacturing!$D$27/100</f>
        <v>320.4677712891235</v>
      </c>
      <c r="L33" s="124">
        <f>L$21*shipping_manufacturing!$D$27/100</f>
        <v>320.4677712891235</v>
      </c>
      <c r="M33" s="124">
        <f>M$21*shipping_manufacturing!$D$27/100</f>
        <v>320.4677712891235</v>
      </c>
      <c r="N33" s="124">
        <f>N$21*shipping_manufacturing!$D$27/100</f>
        <v>320.4677712891235</v>
      </c>
      <c r="O33" s="124">
        <f>O$21*shipping_manufacturing!$D$27/100</f>
        <v>320.4677712891235</v>
      </c>
      <c r="P33" s="124">
        <f>P$21*shipping_manufacturing!$D$27/100</f>
        <v>320.4677712891235</v>
      </c>
      <c r="Q33" s="124">
        <f>Q$21*shipping_manufacturing!$D$27/100</f>
        <v>352.90464976464813</v>
      </c>
      <c r="R33" s="124">
        <f>R$21*shipping_manufacturing!$D$27/100</f>
        <v>352.90464976464813</v>
      </c>
      <c r="S33" s="124">
        <f>S$21*shipping_manufacturing!$D$27/100</f>
        <v>352.90464976464813</v>
      </c>
      <c r="T33" s="124">
        <f>T$21*shipping_manufacturing!$D$27/100</f>
        <v>352.90464976464813</v>
      </c>
      <c r="U33" s="124">
        <f>U$21*shipping_manufacturing!$D$27/100</f>
        <v>320.4677712891235</v>
      </c>
      <c r="V33" s="124">
        <f>V$21*shipping_manufacturing!$D$27/100</f>
        <v>320.4677712891235</v>
      </c>
      <c r="W33" s="124">
        <f>W$21*shipping_manufacturing!$D$27/100</f>
        <v>320.4677712891235</v>
      </c>
      <c r="X33" s="124">
        <f>X$21*shipping_manufacturing!$D$27/100</f>
        <v>320.4677712891235</v>
      </c>
      <c r="Y33" s="124">
        <f>Y$21*shipping_manufacturing!$D$27/100</f>
        <v>320.4677712891235</v>
      </c>
      <c r="Z33" s="124">
        <f>Z$21*shipping_manufacturing!$D$27/100</f>
        <v>0</v>
      </c>
      <c r="AA33" s="124">
        <f>AA$21*shipping_manufacturing!$D$27/100</f>
        <v>640.93554257824701</v>
      </c>
      <c r="AB33" s="124">
        <f>AB$21*shipping_manufacturing!$D$27/100</f>
        <v>320.4677712891235</v>
      </c>
      <c r="AC33" s="124">
        <f>AC$21*shipping_manufacturing!$D$27/100</f>
        <v>352.90464976464813</v>
      </c>
      <c r="AD33" s="124">
        <f>AD$21*shipping_manufacturing!$D$27/100</f>
        <v>352.90464976464813</v>
      </c>
      <c r="AE33" s="124">
        <f>AE$21*shipping_manufacturing!$D$27/100</f>
        <v>352.90464976464813</v>
      </c>
      <c r="AF33" s="124">
        <f>AF$21*shipping_manufacturing!$D$27/100</f>
        <v>352.90464976464813</v>
      </c>
      <c r="AG33" s="124">
        <f>AG$21*shipping_manufacturing!$D$27/100</f>
        <v>320.4677712891235</v>
      </c>
      <c r="AH33" s="124">
        <f>AH$21*shipping_manufacturing!$D$27/100</f>
        <v>320.4677712891235</v>
      </c>
      <c r="AI33" s="124">
        <f>AI$21*shipping_manufacturing!$D$27/100</f>
        <v>320.4677712891235</v>
      </c>
      <c r="AJ33" s="124">
        <f>AJ$21*shipping_manufacturing!$D$27/100</f>
        <v>320.4677712891235</v>
      </c>
      <c r="AK33" s="124">
        <f>AK$21*shipping_manufacturing!$D$27/100</f>
        <v>320.4677712891235</v>
      </c>
      <c r="AL33" s="124">
        <f>AL$21*shipping_manufacturing!$D$27/100</f>
        <v>320.4677712891235</v>
      </c>
      <c r="AM33" s="124">
        <f>AM$21*shipping_manufacturing!$D$27/100</f>
        <v>320.4677712891235</v>
      </c>
      <c r="AN33" s="124">
        <f>AN$21*shipping_manufacturing!$D$27/100</f>
        <v>320.4677712891235</v>
      </c>
      <c r="AO33" s="124">
        <f>AO$21*shipping_manufacturing!$D$27/100</f>
        <v>352.90464976464813</v>
      </c>
      <c r="AP33" s="124">
        <f>AP$21*shipping_manufacturing!$D$27/100</f>
        <v>352.90464976464813</v>
      </c>
      <c r="AQ33" s="124">
        <f>AQ$21*shipping_manufacturing!$D$27/100</f>
        <v>352.90464976464813</v>
      </c>
      <c r="AR33" s="124">
        <f>AR$21*shipping_manufacturing!$D$27/100</f>
        <v>352.90464976464813</v>
      </c>
      <c r="AS33" s="124">
        <f>AS$21*shipping_manufacturing!$D$27/100</f>
        <v>320.4677712891235</v>
      </c>
      <c r="AT33" s="124">
        <f>AT$21*shipping_manufacturing!$D$27/100</f>
        <v>320.4677712891235</v>
      </c>
      <c r="AU33" s="124">
        <f>AU$21*shipping_manufacturing!$D$27/100</f>
        <v>320.4677712891235</v>
      </c>
      <c r="AV33" s="124">
        <f>AV$21*shipping_manufacturing!$D$27/100</f>
        <v>320.4677712891235</v>
      </c>
      <c r="AW33" s="124">
        <f>AW$21*shipping_manufacturing!$D$27/100</f>
        <v>320.4677712891235</v>
      </c>
      <c r="AX33" s="124">
        <f>AX$21*shipping_manufacturing!$D$27/100</f>
        <v>320.4677712891235</v>
      </c>
      <c r="AY33" s="124">
        <f>AY$21*shipping_manufacturing!$D$27/100</f>
        <v>320.4677712891235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243.33124677770775</v>
      </c>
      <c r="E35" s="110">
        <f t="shared" ref="E35:AY35" si="11">SUM(E33:E34)</f>
        <v>352.90464976464813</v>
      </c>
      <c r="F35" s="110">
        <f t="shared" si="11"/>
        <v>352.90464976464813</v>
      </c>
      <c r="G35" s="110">
        <f t="shared" si="11"/>
        <v>352.90464976464813</v>
      </c>
      <c r="H35" s="110">
        <f t="shared" si="11"/>
        <v>352.90464976464813</v>
      </c>
      <c r="I35" s="110">
        <f t="shared" si="11"/>
        <v>320.4677712891235</v>
      </c>
      <c r="J35" s="110">
        <f t="shared" si="11"/>
        <v>320.4677712891235</v>
      </c>
      <c r="K35" s="110">
        <f t="shared" si="11"/>
        <v>320.4677712891235</v>
      </c>
      <c r="L35" s="110">
        <f t="shared" si="11"/>
        <v>320.4677712891235</v>
      </c>
      <c r="M35" s="110">
        <f t="shared" si="11"/>
        <v>320.4677712891235</v>
      </c>
      <c r="N35" s="110">
        <f t="shared" si="11"/>
        <v>320.4677712891235</v>
      </c>
      <c r="O35" s="110">
        <f t="shared" si="11"/>
        <v>320.4677712891235</v>
      </c>
      <c r="P35" s="110">
        <f t="shared" si="11"/>
        <v>320.4677712891235</v>
      </c>
      <c r="Q35" s="110">
        <f t="shared" si="11"/>
        <v>352.90464976464813</v>
      </c>
      <c r="R35" s="110">
        <f t="shared" si="11"/>
        <v>352.90464976464813</v>
      </c>
      <c r="S35" s="110">
        <f t="shared" si="11"/>
        <v>352.90464976464813</v>
      </c>
      <c r="T35" s="110">
        <f t="shared" si="11"/>
        <v>352.90464976464813</v>
      </c>
      <c r="U35" s="110">
        <f t="shared" si="11"/>
        <v>320.4677712891235</v>
      </c>
      <c r="V35" s="110">
        <f t="shared" si="11"/>
        <v>320.4677712891235</v>
      </c>
      <c r="W35" s="110">
        <f t="shared" si="11"/>
        <v>320.4677712891235</v>
      </c>
      <c r="X35" s="110">
        <f t="shared" si="11"/>
        <v>320.4677712891235</v>
      </c>
      <c r="Y35" s="110">
        <f t="shared" si="11"/>
        <v>320.4677712891235</v>
      </c>
      <c r="Z35" s="110">
        <f t="shared" si="11"/>
        <v>0</v>
      </c>
      <c r="AA35" s="110">
        <f t="shared" si="11"/>
        <v>640.93554257824701</v>
      </c>
      <c r="AB35" s="110">
        <f t="shared" si="11"/>
        <v>320.4677712891235</v>
      </c>
      <c r="AC35" s="110">
        <f t="shared" si="11"/>
        <v>352.90464976464813</v>
      </c>
      <c r="AD35" s="110">
        <f t="shared" si="11"/>
        <v>352.90464976464813</v>
      </c>
      <c r="AE35" s="110">
        <f t="shared" si="11"/>
        <v>352.90464976464813</v>
      </c>
      <c r="AF35" s="110">
        <f t="shared" si="11"/>
        <v>352.90464976464813</v>
      </c>
      <c r="AG35" s="110">
        <f t="shared" si="11"/>
        <v>320.4677712891235</v>
      </c>
      <c r="AH35" s="110">
        <f t="shared" si="11"/>
        <v>320.4677712891235</v>
      </c>
      <c r="AI35" s="110">
        <f t="shared" si="11"/>
        <v>320.4677712891235</v>
      </c>
      <c r="AJ35" s="110">
        <f t="shared" si="11"/>
        <v>320.4677712891235</v>
      </c>
      <c r="AK35" s="110">
        <f t="shared" si="11"/>
        <v>320.4677712891235</v>
      </c>
      <c r="AL35" s="110">
        <f t="shared" si="11"/>
        <v>320.4677712891235</v>
      </c>
      <c r="AM35" s="110">
        <f t="shared" si="11"/>
        <v>320.4677712891235</v>
      </c>
      <c r="AN35" s="110">
        <f t="shared" si="11"/>
        <v>320.4677712891235</v>
      </c>
      <c r="AO35" s="110">
        <f t="shared" si="11"/>
        <v>352.90464976464813</v>
      </c>
      <c r="AP35" s="110">
        <f t="shared" si="11"/>
        <v>352.90464976464813</v>
      </c>
      <c r="AQ35" s="110">
        <f t="shared" si="11"/>
        <v>352.90464976464813</v>
      </c>
      <c r="AR35" s="110">
        <f t="shared" si="11"/>
        <v>352.90464976464813</v>
      </c>
      <c r="AS35" s="110">
        <f t="shared" si="11"/>
        <v>320.4677712891235</v>
      </c>
      <c r="AT35" s="110">
        <f t="shared" si="11"/>
        <v>320.4677712891235</v>
      </c>
      <c r="AU35" s="110">
        <f t="shared" si="11"/>
        <v>320.4677712891235</v>
      </c>
      <c r="AV35" s="110">
        <f t="shared" si="11"/>
        <v>320.4677712891235</v>
      </c>
      <c r="AW35" s="110">
        <f t="shared" si="11"/>
        <v>320.4677712891235</v>
      </c>
      <c r="AX35" s="110">
        <f t="shared" si="11"/>
        <v>320.4677712891235</v>
      </c>
      <c r="AY35" s="110">
        <f t="shared" si="11"/>
        <v>320.4677712891235</v>
      </c>
    </row>
    <row r="36" spans="1:52">
      <c r="A36" s="110"/>
      <c r="B36" s="165" t="s">
        <v>344</v>
      </c>
      <c r="C36" s="110"/>
      <c r="D36" s="110">
        <v>243.33124677770775</v>
      </c>
      <c r="E36" s="110">
        <v>352.90464976464813</v>
      </c>
      <c r="F36" s="110">
        <v>300</v>
      </c>
      <c r="G36" s="110">
        <v>352.90464976464813</v>
      </c>
      <c r="H36" s="110">
        <v>300</v>
      </c>
      <c r="I36" s="110">
        <v>320.4677712891235</v>
      </c>
      <c r="J36" s="110">
        <v>320.4677712891235</v>
      </c>
      <c r="K36" s="110">
        <v>320.4677712891235</v>
      </c>
      <c r="L36" s="110">
        <v>320.4677712891235</v>
      </c>
      <c r="M36" s="110">
        <v>320.4677712891235</v>
      </c>
      <c r="N36" s="110">
        <v>320.4677712891235</v>
      </c>
      <c r="O36" s="110">
        <v>320.4677712891235</v>
      </c>
      <c r="P36" s="110">
        <v>320.4677712891235</v>
      </c>
      <c r="Q36" s="110">
        <v>330</v>
      </c>
      <c r="R36" s="110">
        <v>330</v>
      </c>
      <c r="S36" s="110">
        <v>330</v>
      </c>
      <c r="T36" s="110">
        <v>330</v>
      </c>
      <c r="U36" s="110">
        <v>320.4677712891235</v>
      </c>
      <c r="V36" s="110">
        <v>320.4677712891235</v>
      </c>
      <c r="W36" s="110">
        <v>320.4677712891235</v>
      </c>
      <c r="X36" s="110">
        <v>320.4677712891235</v>
      </c>
      <c r="Y36" s="110">
        <v>320.4677712891235</v>
      </c>
      <c r="Z36" s="110"/>
      <c r="AA36" s="110">
        <v>640.93554257824701</v>
      </c>
      <c r="AB36" s="110"/>
      <c r="AC36" s="110">
        <v>352.90464976464813</v>
      </c>
      <c r="AD36" s="110">
        <v>300</v>
      </c>
      <c r="AE36" s="110">
        <v>352.90464976464813</v>
      </c>
      <c r="AF36" s="110">
        <v>300</v>
      </c>
      <c r="AG36" s="110">
        <v>320.4677712891235</v>
      </c>
      <c r="AH36" s="110">
        <v>320.4677712891235</v>
      </c>
      <c r="AI36" s="110">
        <v>320.4677712891235</v>
      </c>
      <c r="AJ36" s="110">
        <v>320.4677712891235</v>
      </c>
      <c r="AK36" s="110">
        <v>320.4677712891235</v>
      </c>
      <c r="AL36" s="110">
        <v>320.4677712891235</v>
      </c>
      <c r="AM36" s="110">
        <v>320.4677712891235</v>
      </c>
      <c r="AN36" s="110">
        <v>320.4677712891235</v>
      </c>
      <c r="AO36" s="110">
        <v>330</v>
      </c>
      <c r="AP36" s="110">
        <v>330</v>
      </c>
      <c r="AQ36" s="110">
        <v>330</v>
      </c>
      <c r="AR36" s="110">
        <v>330</v>
      </c>
      <c r="AS36" s="110">
        <v>320.4677712891235</v>
      </c>
      <c r="AT36" s="110">
        <v>320.4677712891235</v>
      </c>
      <c r="AU36" s="110">
        <v>320.4677712891235</v>
      </c>
      <c r="AV36" s="110">
        <v>320.4677712891235</v>
      </c>
      <c r="AW36" s="110">
        <v>320.4677712891235</v>
      </c>
      <c r="AX36" s="110">
        <v>320.4677712891235</v>
      </c>
      <c r="AY36" s="110">
        <v>320.4677712891235</v>
      </c>
    </row>
    <row r="37" spans="1:52">
      <c r="A37" s="110"/>
      <c r="B37" s="165" t="s">
        <v>345</v>
      </c>
      <c r="C37" s="110"/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>
        <v>0</v>
      </c>
      <c r="U37" s="110">
        <v>0</v>
      </c>
      <c r="V37" s="110">
        <v>0</v>
      </c>
      <c r="W37" s="110">
        <v>0</v>
      </c>
      <c r="X37" s="110">
        <v>0</v>
      </c>
      <c r="Y37" s="110">
        <v>0</v>
      </c>
      <c r="Z37" s="110"/>
      <c r="AA37" s="110">
        <v>0</v>
      </c>
      <c r="AB37" s="110"/>
      <c r="AC37" s="110">
        <v>0</v>
      </c>
      <c r="AD37" s="110">
        <v>0</v>
      </c>
      <c r="AE37" s="110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</row>
    <row r="38" spans="1:52">
      <c r="A38" s="110"/>
      <c r="B38" s="165" t="s">
        <v>346</v>
      </c>
      <c r="C38" s="110"/>
      <c r="D38" s="110">
        <v>9</v>
      </c>
      <c r="E38" s="110">
        <v>12</v>
      </c>
      <c r="F38" s="110">
        <v>10</v>
      </c>
      <c r="G38" s="110">
        <v>12</v>
      </c>
      <c r="H38" s="110">
        <v>10</v>
      </c>
      <c r="I38" s="110">
        <v>11</v>
      </c>
      <c r="J38" s="110">
        <v>11</v>
      </c>
      <c r="K38" s="110">
        <v>11</v>
      </c>
      <c r="L38" s="110">
        <v>11</v>
      </c>
      <c r="M38" s="110">
        <v>11</v>
      </c>
      <c r="N38" s="110">
        <v>11</v>
      </c>
      <c r="O38" s="110">
        <v>11</v>
      </c>
      <c r="P38" s="110">
        <v>11</v>
      </c>
      <c r="Q38" s="110">
        <v>11</v>
      </c>
      <c r="R38" s="110">
        <v>11</v>
      </c>
      <c r="S38" s="110">
        <v>11</v>
      </c>
      <c r="T38" s="110">
        <v>11</v>
      </c>
      <c r="U38" s="110">
        <v>11</v>
      </c>
      <c r="V38" s="110">
        <v>11</v>
      </c>
      <c r="W38" s="110">
        <v>11</v>
      </c>
      <c r="X38" s="110">
        <v>11</v>
      </c>
      <c r="Y38" s="110">
        <v>11</v>
      </c>
      <c r="Z38" s="110"/>
      <c r="AA38" s="110">
        <v>22</v>
      </c>
      <c r="AB38" s="110"/>
      <c r="AC38" s="110">
        <v>12</v>
      </c>
      <c r="AD38" s="110">
        <v>10</v>
      </c>
      <c r="AE38" s="110">
        <v>12</v>
      </c>
      <c r="AF38" s="110">
        <v>10</v>
      </c>
      <c r="AG38" s="110">
        <v>11</v>
      </c>
      <c r="AH38" s="110">
        <v>11</v>
      </c>
      <c r="AI38" s="110">
        <v>11</v>
      </c>
      <c r="AJ38" s="110">
        <v>11</v>
      </c>
      <c r="AK38" s="110">
        <v>11</v>
      </c>
      <c r="AL38" s="110">
        <v>11</v>
      </c>
      <c r="AM38" s="110">
        <v>11</v>
      </c>
      <c r="AN38" s="110">
        <v>11</v>
      </c>
      <c r="AO38" s="110">
        <v>11</v>
      </c>
      <c r="AP38" s="110">
        <v>11</v>
      </c>
      <c r="AQ38" s="110">
        <v>11</v>
      </c>
      <c r="AR38" s="110">
        <v>11</v>
      </c>
      <c r="AS38" s="110">
        <v>11</v>
      </c>
      <c r="AT38" s="110">
        <v>11</v>
      </c>
      <c r="AU38" s="110">
        <v>11</v>
      </c>
      <c r="AV38" s="110">
        <v>11</v>
      </c>
      <c r="AW38" s="110">
        <v>11</v>
      </c>
      <c r="AX38" s="110">
        <v>11</v>
      </c>
      <c r="AY38" s="110">
        <v>11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52.904649764648127</v>
      </c>
      <c r="G39" s="110">
        <f t="shared" si="12"/>
        <v>0</v>
      </c>
      <c r="H39" s="110">
        <f t="shared" si="12"/>
        <v>52.904649764648127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22.904649764648127</v>
      </c>
      <c r="R39" s="110">
        <f t="shared" si="12"/>
        <v>22.904649764648127</v>
      </c>
      <c r="S39" s="110">
        <f t="shared" si="12"/>
        <v>22.904649764648127</v>
      </c>
      <c r="T39" s="110">
        <f t="shared" si="12"/>
        <v>22.904649764648127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320.4677712891235</v>
      </c>
      <c r="AC39" s="110">
        <f t="shared" si="12"/>
        <v>0</v>
      </c>
      <c r="AD39" s="110">
        <f t="shared" si="12"/>
        <v>52.904649764648127</v>
      </c>
      <c r="AE39" s="110">
        <f t="shared" si="12"/>
        <v>0</v>
      </c>
      <c r="AF39" s="110">
        <f t="shared" si="12"/>
        <v>52.904649764648127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22.904649764648127</v>
      </c>
      <c r="AP39" s="110">
        <f t="shared" si="12"/>
        <v>22.904649764648127</v>
      </c>
      <c r="AQ39" s="110">
        <f t="shared" si="12"/>
        <v>22.904649764648127</v>
      </c>
      <c r="AR39" s="110">
        <f t="shared" si="12"/>
        <v>22.904649764648127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1</v>
      </c>
      <c r="F41" s="110">
        <v>1</v>
      </c>
      <c r="G41" s="110">
        <v>2</v>
      </c>
      <c r="H41" s="110">
        <v>2</v>
      </c>
      <c r="I41" s="110">
        <v>3</v>
      </c>
      <c r="J41" s="110">
        <v>1</v>
      </c>
      <c r="K41" s="110">
        <v>3</v>
      </c>
      <c r="L41" s="110">
        <v>3</v>
      </c>
      <c r="M41" s="110">
        <v>2</v>
      </c>
      <c r="N41" s="110">
        <v>1</v>
      </c>
      <c r="O41" s="110">
        <v>1</v>
      </c>
      <c r="P41" s="110">
        <v>1</v>
      </c>
      <c r="Q41" s="110">
        <v>1</v>
      </c>
      <c r="R41" s="110">
        <v>2</v>
      </c>
      <c r="S41" s="110">
        <v>2</v>
      </c>
      <c r="T41" s="110">
        <v>1</v>
      </c>
      <c r="U41" s="110">
        <v>2</v>
      </c>
      <c r="V41" s="110">
        <v>1</v>
      </c>
      <c r="W41" s="110">
        <v>1</v>
      </c>
      <c r="X41" s="110">
        <v>2</v>
      </c>
      <c r="Y41" s="110">
        <v>1</v>
      </c>
      <c r="Z41" s="110">
        <v>1</v>
      </c>
      <c r="AA41" s="110">
        <v>1</v>
      </c>
      <c r="AB41" s="110">
        <v>1</v>
      </c>
      <c r="AC41" s="110">
        <v>1</v>
      </c>
      <c r="AD41" s="110">
        <v>2</v>
      </c>
      <c r="AE41" s="110">
        <v>1</v>
      </c>
      <c r="AF41" s="110">
        <v>1</v>
      </c>
      <c r="AG41" s="110">
        <v>1</v>
      </c>
      <c r="AH41" s="110">
        <v>1</v>
      </c>
      <c r="AI41" s="110">
        <v>1</v>
      </c>
      <c r="AJ41" s="110">
        <v>1</v>
      </c>
      <c r="AK41" s="110">
        <v>2</v>
      </c>
      <c r="AL41" s="110">
        <v>1</v>
      </c>
      <c r="AM41" s="110">
        <v>1</v>
      </c>
      <c r="AN41" s="110">
        <v>1</v>
      </c>
      <c r="AO41" s="110">
        <v>1</v>
      </c>
      <c r="AP41" s="110">
        <v>1</v>
      </c>
      <c r="AQ41" s="110">
        <v>1</v>
      </c>
      <c r="AR41" s="110">
        <v>1</v>
      </c>
      <c r="AS41" s="110">
        <v>2</v>
      </c>
      <c r="AT41" s="110">
        <v>2</v>
      </c>
      <c r="AU41" s="110">
        <v>2</v>
      </c>
      <c r="AV41" s="110">
        <v>2</v>
      </c>
      <c r="AW41" s="110">
        <v>1</v>
      </c>
      <c r="AX41" s="110">
        <v>1</v>
      </c>
      <c r="AY41" s="110">
        <v>1</v>
      </c>
    </row>
    <row r="42" spans="1:52">
      <c r="A42" s="110"/>
      <c r="B42" s="178" t="s">
        <v>350</v>
      </c>
      <c r="C42" s="110"/>
      <c r="D42" s="110">
        <v>432540</v>
      </c>
      <c r="E42" s="110">
        <v>576720</v>
      </c>
      <c r="F42" s="110">
        <v>480600</v>
      </c>
      <c r="G42" s="110">
        <v>576720</v>
      </c>
      <c r="H42" s="110">
        <v>480600</v>
      </c>
      <c r="I42" s="110">
        <v>528660</v>
      </c>
      <c r="J42" s="110">
        <v>528660</v>
      </c>
      <c r="K42" s="110">
        <v>528660</v>
      </c>
      <c r="L42" s="110">
        <v>528660</v>
      </c>
      <c r="M42" s="110">
        <v>528660</v>
      </c>
      <c r="N42" s="110">
        <v>528660</v>
      </c>
      <c r="O42" s="110">
        <v>528660</v>
      </c>
      <c r="P42" s="110">
        <v>528660</v>
      </c>
      <c r="Q42" s="110">
        <v>528660</v>
      </c>
      <c r="R42" s="110">
        <v>528660</v>
      </c>
      <c r="S42" s="110">
        <v>528660</v>
      </c>
      <c r="T42" s="110">
        <v>528660</v>
      </c>
      <c r="U42" s="110">
        <v>528660</v>
      </c>
      <c r="V42" s="110">
        <v>528660</v>
      </c>
      <c r="W42" s="110">
        <v>528660</v>
      </c>
      <c r="X42" s="110">
        <v>528660</v>
      </c>
      <c r="Y42" s="110">
        <v>528660</v>
      </c>
      <c r="Z42" s="110">
        <v>0</v>
      </c>
      <c r="AA42" s="110">
        <v>1057320</v>
      </c>
      <c r="AB42" s="110">
        <v>0</v>
      </c>
      <c r="AC42" s="110">
        <v>576720</v>
      </c>
      <c r="AD42" s="110">
        <v>480600</v>
      </c>
      <c r="AE42" s="110">
        <v>576720</v>
      </c>
      <c r="AF42" s="110">
        <v>480600</v>
      </c>
      <c r="AG42" s="110">
        <v>528660</v>
      </c>
      <c r="AH42" s="110">
        <v>528660</v>
      </c>
      <c r="AI42" s="110">
        <v>528660</v>
      </c>
      <c r="AJ42" s="110">
        <v>528660</v>
      </c>
      <c r="AK42" s="110">
        <v>528660</v>
      </c>
      <c r="AL42" s="110">
        <v>528660</v>
      </c>
      <c r="AM42" s="110">
        <v>528660</v>
      </c>
      <c r="AN42" s="110">
        <v>528660</v>
      </c>
      <c r="AO42" s="110">
        <v>528660</v>
      </c>
      <c r="AP42" s="110">
        <v>528660</v>
      </c>
      <c r="AQ42" s="110">
        <v>528660</v>
      </c>
      <c r="AR42" s="110">
        <v>528660</v>
      </c>
      <c r="AS42" s="110">
        <v>528660</v>
      </c>
      <c r="AT42" s="110">
        <v>528660</v>
      </c>
      <c r="AU42" s="110">
        <v>528660</v>
      </c>
      <c r="AV42" s="110">
        <v>528660</v>
      </c>
      <c r="AW42" s="110">
        <v>528660</v>
      </c>
      <c r="AX42" s="110">
        <v>528660</v>
      </c>
      <c r="AY42" s="110">
        <v>528660</v>
      </c>
      <c r="AZ42" s="100">
        <f>SUM($D$42:$AY$42)</f>
        <v>24750900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45908.009833273412</v>
      </c>
      <c r="G43" s="110">
        <v>0</v>
      </c>
      <c r="H43" s="110">
        <v>45908.009833273412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19875.509833273412</v>
      </c>
      <c r="R43" s="110">
        <v>19875.509833273412</v>
      </c>
      <c r="S43" s="110">
        <v>19875.509833273412</v>
      </c>
      <c r="T43" s="110">
        <v>19875.509833273412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278085.90853613697</v>
      </c>
      <c r="AC43" s="110">
        <v>0</v>
      </c>
      <c r="AD43" s="110">
        <v>45908.009833273412</v>
      </c>
      <c r="AE43" s="110">
        <v>0</v>
      </c>
      <c r="AF43" s="110">
        <v>45908.009833273412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19875.509833273412</v>
      </c>
      <c r="AP43" s="110">
        <v>19875.509833273412</v>
      </c>
      <c r="AQ43" s="110">
        <v>19875.509833273412</v>
      </c>
      <c r="AR43" s="110">
        <v>19875.509833273412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620722.02653541777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3</v>
      </c>
      <c r="E52" s="110">
        <v>1</v>
      </c>
      <c r="F52" s="110">
        <v>3</v>
      </c>
      <c r="G52" s="110">
        <v>1</v>
      </c>
      <c r="H52" s="110">
        <v>1</v>
      </c>
      <c r="I52" s="110">
        <v>1</v>
      </c>
      <c r="J52" s="110">
        <v>2</v>
      </c>
      <c r="K52" s="110">
        <v>2</v>
      </c>
      <c r="L52" s="110">
        <v>2</v>
      </c>
      <c r="M52" s="110">
        <v>1</v>
      </c>
      <c r="N52" s="110">
        <v>1</v>
      </c>
      <c r="O52" s="110">
        <v>1</v>
      </c>
      <c r="P52" s="110">
        <v>2</v>
      </c>
      <c r="Q52" s="110">
        <v>2</v>
      </c>
      <c r="R52" s="110">
        <v>1</v>
      </c>
      <c r="S52" s="110">
        <v>2</v>
      </c>
      <c r="T52" s="110">
        <v>1</v>
      </c>
      <c r="U52" s="110">
        <v>1</v>
      </c>
      <c r="V52" s="110">
        <v>2</v>
      </c>
      <c r="W52" s="110">
        <v>1</v>
      </c>
      <c r="X52" s="110">
        <v>1</v>
      </c>
      <c r="Y52" s="110">
        <v>1</v>
      </c>
      <c r="Z52" s="110">
        <v>1</v>
      </c>
      <c r="AA52" s="110">
        <v>1</v>
      </c>
      <c r="AB52" s="110">
        <v>2</v>
      </c>
      <c r="AC52" s="110">
        <v>1</v>
      </c>
      <c r="AD52" s="110">
        <v>1</v>
      </c>
      <c r="AE52" s="110">
        <v>2</v>
      </c>
      <c r="AF52" s="110">
        <v>2</v>
      </c>
      <c r="AG52" s="110">
        <v>1</v>
      </c>
      <c r="AH52" s="110">
        <v>1</v>
      </c>
      <c r="AI52" s="110">
        <v>2</v>
      </c>
      <c r="AJ52" s="110">
        <v>1</v>
      </c>
      <c r="AK52" s="110">
        <v>1</v>
      </c>
      <c r="AL52" s="110">
        <v>3</v>
      </c>
      <c r="AM52" s="110">
        <v>1</v>
      </c>
      <c r="AN52" s="110">
        <v>1</v>
      </c>
      <c r="AO52" s="110">
        <v>1</v>
      </c>
      <c r="AP52" s="110">
        <v>1</v>
      </c>
      <c r="AQ52" s="110">
        <v>1</v>
      </c>
      <c r="AR52" s="110">
        <v>3</v>
      </c>
      <c r="AS52" s="110">
        <v>1</v>
      </c>
      <c r="AT52" s="110">
        <v>1</v>
      </c>
      <c r="AU52" s="110">
        <v>2</v>
      </c>
      <c r="AV52" s="110">
        <v>1</v>
      </c>
      <c r="AW52" s="110">
        <v>2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913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1306.1336876512512</v>
      </c>
      <c r="E7" s="144">
        <v>1306.1336876512512</v>
      </c>
      <c r="F7" s="144">
        <v>988.25273608345435</v>
      </c>
      <c r="G7" s="144">
        <v>1306.1336876512512</v>
      </c>
      <c r="H7" s="144">
        <v>1306.1336876512512</v>
      </c>
      <c r="I7" s="144">
        <v>1306.1336876512512</v>
      </c>
      <c r="J7" s="144">
        <v>1306.1336876512512</v>
      </c>
      <c r="K7" s="144">
        <v>1306.1336876512512</v>
      </c>
      <c r="L7" s="144">
        <v>1306.1336876512512</v>
      </c>
      <c r="M7" s="144">
        <v>1306.1336876512512</v>
      </c>
      <c r="N7" s="144">
        <v>1306.1336876512512</v>
      </c>
      <c r="O7" s="144">
        <v>1306.1336876512512</v>
      </c>
      <c r="P7" s="144">
        <v>1306.1336876512512</v>
      </c>
      <c r="Q7" s="144">
        <v>1306.1336876512512</v>
      </c>
      <c r="R7" s="144">
        <v>1306.1336876512512</v>
      </c>
      <c r="S7" s="144">
        <v>1306.1336876512512</v>
      </c>
      <c r="T7" s="144">
        <v>1306.1336876512512</v>
      </c>
      <c r="U7" s="144">
        <v>1306.1336876512512</v>
      </c>
      <c r="V7" s="144">
        <v>1306.1336876512512</v>
      </c>
      <c r="W7" s="144">
        <v>1306.1336876512512</v>
      </c>
      <c r="X7" s="144">
        <v>1306.1336876512512</v>
      </c>
      <c r="Y7" s="144">
        <v>1306.1336876512512</v>
      </c>
      <c r="Z7" s="144">
        <v>1306.1336876512512</v>
      </c>
      <c r="AA7" s="144">
        <v>1306.1336876512512</v>
      </c>
      <c r="AB7" s="144">
        <v>1306.1336876512512</v>
      </c>
      <c r="AC7" s="144">
        <v>1306.1336876512512</v>
      </c>
      <c r="AD7" s="144">
        <v>1306.1336876512512</v>
      </c>
      <c r="AE7" s="144">
        <v>1306.1336876512512</v>
      </c>
      <c r="AF7" s="144">
        <v>1306.1336876512512</v>
      </c>
      <c r="AG7" s="144">
        <v>1306.1336876512512</v>
      </c>
      <c r="AH7" s="144">
        <v>1306.1336876512512</v>
      </c>
      <c r="AI7" s="144">
        <v>992.38261527195255</v>
      </c>
      <c r="AJ7" s="144">
        <v>1306.1336876512512</v>
      </c>
      <c r="AK7" s="144">
        <v>1306.1336876512512</v>
      </c>
      <c r="AL7" s="144">
        <v>1306.1336876512512</v>
      </c>
      <c r="AM7" s="144">
        <v>1306.1336876512512</v>
      </c>
      <c r="AN7" s="144">
        <v>1306.1336876512512</v>
      </c>
      <c r="AO7" s="144">
        <v>1306.1336876512512</v>
      </c>
      <c r="AP7" s="144">
        <v>1209.0739725250362</v>
      </c>
      <c r="AQ7" s="144">
        <v>1209.5938850564316</v>
      </c>
      <c r="AR7" s="144">
        <v>993.57365555541617</v>
      </c>
      <c r="AS7" s="144">
        <v>993.70190794886571</v>
      </c>
      <c r="AT7" s="144">
        <v>1306.1336876512512</v>
      </c>
      <c r="AU7" s="144">
        <v>1306.1336876512512</v>
      </c>
      <c r="AV7" s="144">
        <v>1306.1336876512512</v>
      </c>
      <c r="AW7" s="144">
        <v>1212.6388574153307</v>
      </c>
      <c r="AX7" s="144">
        <v>1213.1331715330714</v>
      </c>
      <c r="AY7" s="144">
        <v>1306.1336876512512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393.13368765125119</v>
      </c>
      <c r="E10" s="144">
        <f t="shared" si="0"/>
        <v>393.13368765125119</v>
      </c>
      <c r="F10" s="144">
        <f t="shared" si="0"/>
        <v>75.252736083454352</v>
      </c>
      <c r="G10" s="144">
        <f t="shared" si="0"/>
        <v>393.13368765125119</v>
      </c>
      <c r="H10" s="144">
        <f t="shared" si="0"/>
        <v>393.13368765125119</v>
      </c>
      <c r="I10" s="144">
        <f t="shared" si="0"/>
        <v>393.13368765125119</v>
      </c>
      <c r="J10" s="144">
        <f t="shared" si="0"/>
        <v>393.13368765125119</v>
      </c>
      <c r="K10" s="144">
        <f t="shared" si="0"/>
        <v>393.13368765125119</v>
      </c>
      <c r="L10" s="144">
        <f t="shared" si="0"/>
        <v>393.13368765125119</v>
      </c>
      <c r="M10" s="144">
        <f t="shared" si="0"/>
        <v>393.13368765125119</v>
      </c>
      <c r="N10" s="144">
        <f t="shared" si="0"/>
        <v>393.13368765125119</v>
      </c>
      <c r="O10" s="144">
        <f t="shared" si="0"/>
        <v>393.13368765125119</v>
      </c>
      <c r="P10" s="144">
        <f t="shared" si="0"/>
        <v>393.13368765125119</v>
      </c>
      <c r="Q10" s="144">
        <f t="shared" si="0"/>
        <v>393.13368765125119</v>
      </c>
      <c r="R10" s="144">
        <f t="shared" si="0"/>
        <v>393.13368765125119</v>
      </c>
      <c r="S10" s="144">
        <f t="shared" si="0"/>
        <v>393.13368765125119</v>
      </c>
      <c r="T10" s="144">
        <f t="shared" si="0"/>
        <v>393.13368765125119</v>
      </c>
      <c r="U10" s="144">
        <f t="shared" si="0"/>
        <v>1306.1336876512514</v>
      </c>
      <c r="V10" s="144">
        <f t="shared" si="0"/>
        <v>393.13368765125119</v>
      </c>
      <c r="W10" s="144">
        <f t="shared" si="0"/>
        <v>393.13368765125119</v>
      </c>
      <c r="X10" s="144">
        <f t="shared" si="0"/>
        <v>393.13368765125119</v>
      </c>
      <c r="Y10" s="144">
        <f t="shared" si="0"/>
        <v>393.13368765125119</v>
      </c>
      <c r="Z10" s="144">
        <f t="shared" si="0"/>
        <v>393.13368765125119</v>
      </c>
      <c r="AA10" s="144">
        <f t="shared" si="0"/>
        <v>393.13368765125119</v>
      </c>
      <c r="AB10" s="144">
        <f t="shared" si="0"/>
        <v>393.13368765125119</v>
      </c>
      <c r="AC10" s="144">
        <f t="shared" si="0"/>
        <v>393.13368765125119</v>
      </c>
      <c r="AD10" s="144">
        <f t="shared" si="0"/>
        <v>393.13368765125119</v>
      </c>
      <c r="AE10" s="144">
        <f t="shared" si="0"/>
        <v>393.13368765125119</v>
      </c>
      <c r="AF10" s="144">
        <f t="shared" si="0"/>
        <v>393.13368765125119</v>
      </c>
      <c r="AG10" s="144">
        <f t="shared" si="0"/>
        <v>393.13368765125119</v>
      </c>
      <c r="AH10" s="144">
        <f t="shared" si="0"/>
        <v>393.13368765125119</v>
      </c>
      <c r="AI10" s="144">
        <f t="shared" si="0"/>
        <v>79.382615271952545</v>
      </c>
      <c r="AJ10" s="144">
        <f t="shared" si="0"/>
        <v>1306.1336876512514</v>
      </c>
      <c r="AK10" s="144">
        <f t="shared" si="0"/>
        <v>393.13368765125119</v>
      </c>
      <c r="AL10" s="144">
        <f t="shared" si="0"/>
        <v>393.13368765125119</v>
      </c>
      <c r="AM10" s="144">
        <f t="shared" si="0"/>
        <v>393.13368765125119</v>
      </c>
      <c r="AN10" s="144">
        <f t="shared" si="0"/>
        <v>1306.1336876512514</v>
      </c>
      <c r="AO10" s="144">
        <f t="shared" si="0"/>
        <v>393.13368765125119</v>
      </c>
      <c r="AP10" s="144">
        <f t="shared" si="0"/>
        <v>296.0739725250362</v>
      </c>
      <c r="AQ10" s="144">
        <f t="shared" si="0"/>
        <v>296.59388505643165</v>
      </c>
      <c r="AR10" s="144">
        <f t="shared" si="0"/>
        <v>80.573655555416167</v>
      </c>
      <c r="AS10" s="144">
        <f t="shared" si="0"/>
        <v>80.70190794886571</v>
      </c>
      <c r="AT10" s="144">
        <f t="shared" si="0"/>
        <v>393.13368765125119</v>
      </c>
      <c r="AU10" s="144">
        <f t="shared" si="0"/>
        <v>393.13368765125119</v>
      </c>
      <c r="AV10" s="144">
        <f t="shared" si="0"/>
        <v>393.13368765125119</v>
      </c>
      <c r="AW10" s="144">
        <f t="shared" si="0"/>
        <v>299.63885741533068</v>
      </c>
      <c r="AX10" s="144">
        <f t="shared" si="0"/>
        <v>1213.1331715330716</v>
      </c>
      <c r="AY10" s="144">
        <f t="shared" si="0"/>
        <v>393.13368765125119</v>
      </c>
      <c r="AZ10" s="151">
        <f>SUM($D10:$AY10)</f>
        <v>20885.698307439598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1122.4784326966919</v>
      </c>
      <c r="D13" s="138">
        <f t="shared" ref="D13:AY13" si="1">D$7-D$10</f>
        <v>913</v>
      </c>
      <c r="E13" s="138">
        <f t="shared" si="1"/>
        <v>913</v>
      </c>
      <c r="F13" s="138">
        <f t="shared" si="1"/>
        <v>913</v>
      </c>
      <c r="G13" s="138">
        <f t="shared" si="1"/>
        <v>913</v>
      </c>
      <c r="H13" s="138">
        <f t="shared" si="1"/>
        <v>913</v>
      </c>
      <c r="I13" s="138">
        <f t="shared" si="1"/>
        <v>913</v>
      </c>
      <c r="J13" s="138">
        <f t="shared" si="1"/>
        <v>913</v>
      </c>
      <c r="K13" s="138">
        <f t="shared" si="1"/>
        <v>913</v>
      </c>
      <c r="L13" s="138">
        <f t="shared" si="1"/>
        <v>913</v>
      </c>
      <c r="M13" s="138">
        <f t="shared" si="1"/>
        <v>913</v>
      </c>
      <c r="N13" s="138">
        <f t="shared" si="1"/>
        <v>913</v>
      </c>
      <c r="O13" s="138">
        <f t="shared" si="1"/>
        <v>913</v>
      </c>
      <c r="P13" s="138">
        <f t="shared" si="1"/>
        <v>913</v>
      </c>
      <c r="Q13" s="138">
        <f t="shared" si="1"/>
        <v>913</v>
      </c>
      <c r="R13" s="138">
        <f t="shared" si="1"/>
        <v>913</v>
      </c>
      <c r="S13" s="138">
        <f t="shared" si="1"/>
        <v>913</v>
      </c>
      <c r="T13" s="138">
        <f t="shared" si="1"/>
        <v>913</v>
      </c>
      <c r="U13" s="138">
        <f t="shared" si="1"/>
        <v>0</v>
      </c>
      <c r="V13" s="138">
        <f t="shared" si="1"/>
        <v>913</v>
      </c>
      <c r="W13" s="138">
        <f t="shared" si="1"/>
        <v>913</v>
      </c>
      <c r="X13" s="138">
        <f t="shared" si="1"/>
        <v>913</v>
      </c>
      <c r="Y13" s="138">
        <f t="shared" si="1"/>
        <v>913</v>
      </c>
      <c r="Z13" s="138">
        <f t="shared" si="1"/>
        <v>913</v>
      </c>
      <c r="AA13" s="138">
        <f t="shared" si="1"/>
        <v>913</v>
      </c>
      <c r="AB13" s="138">
        <f t="shared" si="1"/>
        <v>913</v>
      </c>
      <c r="AC13" s="138">
        <f t="shared" si="1"/>
        <v>913</v>
      </c>
      <c r="AD13" s="138">
        <f t="shared" si="1"/>
        <v>913</v>
      </c>
      <c r="AE13" s="138">
        <f t="shared" si="1"/>
        <v>913</v>
      </c>
      <c r="AF13" s="138">
        <f t="shared" si="1"/>
        <v>913</v>
      </c>
      <c r="AG13" s="138">
        <f t="shared" si="1"/>
        <v>913</v>
      </c>
      <c r="AH13" s="138">
        <f t="shared" si="1"/>
        <v>913</v>
      </c>
      <c r="AI13" s="138">
        <f t="shared" si="1"/>
        <v>913</v>
      </c>
      <c r="AJ13" s="138">
        <f t="shared" si="1"/>
        <v>0</v>
      </c>
      <c r="AK13" s="138">
        <f t="shared" si="1"/>
        <v>913</v>
      </c>
      <c r="AL13" s="138">
        <f t="shared" si="1"/>
        <v>913</v>
      </c>
      <c r="AM13" s="138">
        <f t="shared" si="1"/>
        <v>913</v>
      </c>
      <c r="AN13" s="138">
        <f t="shared" si="1"/>
        <v>0</v>
      </c>
      <c r="AO13" s="138">
        <f t="shared" si="1"/>
        <v>913</v>
      </c>
      <c r="AP13" s="138">
        <f t="shared" si="1"/>
        <v>913</v>
      </c>
      <c r="AQ13" s="138">
        <f t="shared" si="1"/>
        <v>913</v>
      </c>
      <c r="AR13" s="138">
        <f t="shared" si="1"/>
        <v>913</v>
      </c>
      <c r="AS13" s="138">
        <f t="shared" si="1"/>
        <v>913</v>
      </c>
      <c r="AT13" s="138">
        <f t="shared" si="1"/>
        <v>913</v>
      </c>
      <c r="AU13" s="138">
        <f t="shared" si="1"/>
        <v>913</v>
      </c>
      <c r="AV13" s="138">
        <f t="shared" si="1"/>
        <v>913</v>
      </c>
      <c r="AW13" s="138">
        <f t="shared" si="1"/>
        <v>913</v>
      </c>
      <c r="AX13" s="138">
        <f t="shared" si="1"/>
        <v>0</v>
      </c>
      <c r="AY13" s="138">
        <f t="shared" si="1"/>
        <v>913</v>
      </c>
      <c r="AZ13" s="109"/>
    </row>
    <row r="14" spans="1:52">
      <c r="A14" s="110"/>
      <c r="B14" s="120">
        <v>2</v>
      </c>
      <c r="C14" s="110">
        <v>1331.5215673033081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913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913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913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913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 t="s">
        <v>339</v>
      </c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 t="s">
        <v>339</v>
      </c>
      <c r="AJ20" s="117"/>
      <c r="AK20" s="117"/>
      <c r="AL20" s="117"/>
      <c r="AM20" s="117" t="s">
        <v>339</v>
      </c>
      <c r="AN20" s="117"/>
      <c r="AO20" s="117"/>
      <c r="AP20" s="117"/>
      <c r="AQ20" s="117"/>
      <c r="AR20" s="117"/>
      <c r="AS20" s="117"/>
      <c r="AT20" s="117"/>
      <c r="AU20" s="117"/>
      <c r="AV20" s="117"/>
      <c r="AW20" s="117" t="s">
        <v>339</v>
      </c>
      <c r="AX20" s="117"/>
      <c r="AY20" s="117"/>
      <c r="AZ20" s="107"/>
    </row>
    <row r="21" spans="1:52" s="110" customFormat="1">
      <c r="A21" s="155" t="s">
        <v>133</v>
      </c>
      <c r="B21" s="156">
        <f>shipping_manufacturing!$E$19/100</f>
        <v>1</v>
      </c>
      <c r="C21" s="156" t="s">
        <v>293</v>
      </c>
      <c r="D21" s="106">
        <f>IF(C$20="Yes",0,SUM(C$13:C$16)*$B$21)</f>
        <v>2454</v>
      </c>
      <c r="E21" s="106">
        <f t="shared" ref="E21:AY21" si="3">IF(D$20="Yes",0,SUM(D$13:D$16)*$B$21)</f>
        <v>913</v>
      </c>
      <c r="F21" s="106">
        <f t="shared" si="3"/>
        <v>913</v>
      </c>
      <c r="G21" s="106">
        <f t="shared" si="3"/>
        <v>913</v>
      </c>
      <c r="H21" s="106">
        <f t="shared" si="3"/>
        <v>913</v>
      </c>
      <c r="I21" s="106">
        <f t="shared" si="3"/>
        <v>913</v>
      </c>
      <c r="J21" s="106">
        <f t="shared" si="3"/>
        <v>913</v>
      </c>
      <c r="K21" s="106">
        <f t="shared" si="3"/>
        <v>913</v>
      </c>
      <c r="L21" s="106">
        <f t="shared" si="3"/>
        <v>913</v>
      </c>
      <c r="M21" s="106">
        <f t="shared" si="3"/>
        <v>913</v>
      </c>
      <c r="N21" s="106">
        <f t="shared" si="3"/>
        <v>913</v>
      </c>
      <c r="O21" s="106">
        <f t="shared" si="3"/>
        <v>913</v>
      </c>
      <c r="P21" s="106">
        <f t="shared" si="3"/>
        <v>913</v>
      </c>
      <c r="Q21" s="106">
        <f t="shared" si="3"/>
        <v>913</v>
      </c>
      <c r="R21" s="106">
        <f t="shared" si="3"/>
        <v>913</v>
      </c>
      <c r="S21" s="106">
        <f t="shared" si="3"/>
        <v>913</v>
      </c>
      <c r="T21" s="106">
        <f t="shared" si="3"/>
        <v>913</v>
      </c>
      <c r="U21" s="106">
        <f t="shared" si="3"/>
        <v>0</v>
      </c>
      <c r="V21" s="106">
        <f t="shared" si="3"/>
        <v>913</v>
      </c>
      <c r="W21" s="106">
        <f t="shared" si="3"/>
        <v>913</v>
      </c>
      <c r="X21" s="106">
        <f t="shared" si="3"/>
        <v>913</v>
      </c>
      <c r="Y21" s="106">
        <f t="shared" si="3"/>
        <v>913</v>
      </c>
      <c r="Z21" s="106">
        <f t="shared" si="3"/>
        <v>913</v>
      </c>
      <c r="AA21" s="106">
        <f t="shared" si="3"/>
        <v>913</v>
      </c>
      <c r="AB21" s="106">
        <f t="shared" si="3"/>
        <v>913</v>
      </c>
      <c r="AC21" s="106">
        <f t="shared" si="3"/>
        <v>913</v>
      </c>
      <c r="AD21" s="106">
        <f t="shared" si="3"/>
        <v>913</v>
      </c>
      <c r="AE21" s="106">
        <f t="shared" si="3"/>
        <v>913</v>
      </c>
      <c r="AF21" s="106">
        <f t="shared" si="3"/>
        <v>913</v>
      </c>
      <c r="AG21" s="106">
        <f t="shared" si="3"/>
        <v>913</v>
      </c>
      <c r="AH21" s="106">
        <f t="shared" si="3"/>
        <v>913</v>
      </c>
      <c r="AI21" s="106">
        <f t="shared" si="3"/>
        <v>913</v>
      </c>
      <c r="AJ21" s="106">
        <f t="shared" si="3"/>
        <v>0</v>
      </c>
      <c r="AK21" s="106">
        <f t="shared" si="3"/>
        <v>913</v>
      </c>
      <c r="AL21" s="106">
        <f t="shared" si="3"/>
        <v>913</v>
      </c>
      <c r="AM21" s="106">
        <f t="shared" si="3"/>
        <v>913</v>
      </c>
      <c r="AN21" s="106">
        <f t="shared" si="3"/>
        <v>0</v>
      </c>
      <c r="AO21" s="106">
        <f t="shared" si="3"/>
        <v>913</v>
      </c>
      <c r="AP21" s="106">
        <f t="shared" si="3"/>
        <v>913</v>
      </c>
      <c r="AQ21" s="106">
        <f t="shared" si="3"/>
        <v>913</v>
      </c>
      <c r="AR21" s="106">
        <f t="shared" si="3"/>
        <v>913</v>
      </c>
      <c r="AS21" s="106">
        <f t="shared" si="3"/>
        <v>913</v>
      </c>
      <c r="AT21" s="106">
        <f t="shared" si="3"/>
        <v>913</v>
      </c>
      <c r="AU21" s="106">
        <f t="shared" si="3"/>
        <v>913</v>
      </c>
      <c r="AV21" s="106">
        <f t="shared" si="3"/>
        <v>913</v>
      </c>
      <c r="AW21" s="106">
        <f t="shared" si="3"/>
        <v>913</v>
      </c>
      <c r="AX21" s="106">
        <f t="shared" si="3"/>
        <v>0</v>
      </c>
      <c r="AY21" s="106">
        <f t="shared" si="3"/>
        <v>913</v>
      </c>
      <c r="AZ21" s="157">
        <f>SUM($D21:$AY21)</f>
        <v>41713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4908000</v>
      </c>
      <c r="E23" s="100">
        <f t="shared" ref="E23:AY23" si="6">E$21*$B$23</f>
        <v>1826000</v>
      </c>
      <c r="F23" s="100">
        <f t="shared" si="6"/>
        <v>1826000</v>
      </c>
      <c r="G23" s="100">
        <f t="shared" si="6"/>
        <v>1826000</v>
      </c>
      <c r="H23" s="100">
        <f t="shared" si="6"/>
        <v>1826000</v>
      </c>
      <c r="I23" s="100">
        <f t="shared" si="6"/>
        <v>1826000</v>
      </c>
      <c r="J23" s="100">
        <f t="shared" si="6"/>
        <v>1826000</v>
      </c>
      <c r="K23" s="100">
        <f t="shared" si="6"/>
        <v>1826000</v>
      </c>
      <c r="L23" s="100">
        <f t="shared" si="6"/>
        <v>1826000</v>
      </c>
      <c r="M23" s="100">
        <f t="shared" si="6"/>
        <v>1826000</v>
      </c>
      <c r="N23" s="100">
        <f t="shared" si="6"/>
        <v>1826000</v>
      </c>
      <c r="O23" s="100">
        <f t="shared" si="6"/>
        <v>1826000</v>
      </c>
      <c r="P23" s="100">
        <f t="shared" si="6"/>
        <v>1826000</v>
      </c>
      <c r="Q23" s="100">
        <f t="shared" si="6"/>
        <v>1826000</v>
      </c>
      <c r="R23" s="100">
        <f t="shared" si="6"/>
        <v>1826000</v>
      </c>
      <c r="S23" s="100">
        <f t="shared" si="6"/>
        <v>1826000</v>
      </c>
      <c r="T23" s="100">
        <f t="shared" si="6"/>
        <v>1826000</v>
      </c>
      <c r="U23" s="100">
        <f t="shared" si="6"/>
        <v>0</v>
      </c>
      <c r="V23" s="100">
        <f t="shared" si="6"/>
        <v>1826000</v>
      </c>
      <c r="W23" s="100">
        <f t="shared" si="6"/>
        <v>1826000</v>
      </c>
      <c r="X23" s="100">
        <f t="shared" si="6"/>
        <v>1826000</v>
      </c>
      <c r="Y23" s="100">
        <f t="shared" si="6"/>
        <v>1826000</v>
      </c>
      <c r="Z23" s="100">
        <f t="shared" si="6"/>
        <v>1826000</v>
      </c>
      <c r="AA23" s="100">
        <f t="shared" si="6"/>
        <v>1826000</v>
      </c>
      <c r="AB23" s="100">
        <f t="shared" si="6"/>
        <v>1826000</v>
      </c>
      <c r="AC23" s="100">
        <f t="shared" si="6"/>
        <v>1826000</v>
      </c>
      <c r="AD23" s="100">
        <f t="shared" si="6"/>
        <v>1826000</v>
      </c>
      <c r="AE23" s="100">
        <f t="shared" si="6"/>
        <v>1826000</v>
      </c>
      <c r="AF23" s="100">
        <f t="shared" si="6"/>
        <v>1826000</v>
      </c>
      <c r="AG23" s="100">
        <f t="shared" si="6"/>
        <v>1826000</v>
      </c>
      <c r="AH23" s="100">
        <f t="shared" si="6"/>
        <v>1826000</v>
      </c>
      <c r="AI23" s="100">
        <f t="shared" si="6"/>
        <v>1826000</v>
      </c>
      <c r="AJ23" s="100">
        <f t="shared" si="6"/>
        <v>0</v>
      </c>
      <c r="AK23" s="100">
        <f t="shared" si="6"/>
        <v>1826000</v>
      </c>
      <c r="AL23" s="100">
        <f t="shared" si="6"/>
        <v>1826000</v>
      </c>
      <c r="AM23" s="100">
        <f t="shared" si="6"/>
        <v>1826000</v>
      </c>
      <c r="AN23" s="100">
        <f t="shared" si="6"/>
        <v>0</v>
      </c>
      <c r="AO23" s="100">
        <f t="shared" si="6"/>
        <v>1826000</v>
      </c>
      <c r="AP23" s="100">
        <f t="shared" si="6"/>
        <v>1826000</v>
      </c>
      <c r="AQ23" s="100">
        <f t="shared" si="6"/>
        <v>1826000</v>
      </c>
      <c r="AR23" s="100">
        <f t="shared" si="6"/>
        <v>1826000</v>
      </c>
      <c r="AS23" s="100">
        <f t="shared" si="6"/>
        <v>1826000</v>
      </c>
      <c r="AT23" s="100">
        <f t="shared" si="6"/>
        <v>1826000</v>
      </c>
      <c r="AU23" s="100">
        <f t="shared" si="6"/>
        <v>1826000</v>
      </c>
      <c r="AV23" s="100">
        <f t="shared" si="6"/>
        <v>1826000</v>
      </c>
      <c r="AW23" s="100">
        <f t="shared" si="6"/>
        <v>1826000</v>
      </c>
      <c r="AX23" s="100">
        <f t="shared" si="6"/>
        <v>0</v>
      </c>
      <c r="AY23" s="100">
        <f t="shared" si="6"/>
        <v>1826000</v>
      </c>
      <c r="AZ23" s="139">
        <f t="shared" si="5"/>
        <v>83426000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-16</v>
      </c>
      <c r="D27" s="124">
        <f>C$27-C$28+C$29</f>
        <v>29</v>
      </c>
      <c r="E27" s="124">
        <f t="shared" ref="E27:AY27" si="8">D27-D28+D29</f>
        <v>0</v>
      </c>
      <c r="F27" s="124">
        <f t="shared" si="8"/>
        <v>29</v>
      </c>
      <c r="G27" s="124">
        <f t="shared" si="8"/>
        <v>0</v>
      </c>
      <c r="H27" s="124">
        <f t="shared" si="8"/>
        <v>29</v>
      </c>
      <c r="I27" s="124">
        <f t="shared" si="8"/>
        <v>0</v>
      </c>
      <c r="J27" s="124">
        <f t="shared" si="8"/>
        <v>29</v>
      </c>
      <c r="K27" s="124">
        <f t="shared" si="8"/>
        <v>0</v>
      </c>
      <c r="L27" s="124">
        <f t="shared" si="8"/>
        <v>29</v>
      </c>
      <c r="M27" s="124">
        <f t="shared" si="8"/>
        <v>0</v>
      </c>
      <c r="N27" s="124">
        <f t="shared" si="8"/>
        <v>29</v>
      </c>
      <c r="O27" s="124">
        <f t="shared" si="8"/>
        <v>0</v>
      </c>
      <c r="P27" s="124">
        <f t="shared" si="8"/>
        <v>29</v>
      </c>
      <c r="Q27" s="124">
        <f t="shared" si="8"/>
        <v>0</v>
      </c>
      <c r="R27" s="124">
        <f t="shared" si="8"/>
        <v>29</v>
      </c>
      <c r="S27" s="124">
        <f t="shared" si="8"/>
        <v>0</v>
      </c>
      <c r="T27" s="124">
        <f t="shared" si="8"/>
        <v>29</v>
      </c>
      <c r="U27" s="124">
        <f t="shared" si="8"/>
        <v>0</v>
      </c>
      <c r="V27" s="124">
        <f t="shared" si="8"/>
        <v>29</v>
      </c>
      <c r="W27" s="124">
        <f t="shared" si="8"/>
        <v>0</v>
      </c>
      <c r="X27" s="124">
        <f t="shared" si="8"/>
        <v>29</v>
      </c>
      <c r="Y27" s="124">
        <f t="shared" si="8"/>
        <v>0</v>
      </c>
      <c r="Z27" s="124">
        <f t="shared" si="8"/>
        <v>29</v>
      </c>
      <c r="AA27" s="124">
        <f t="shared" si="8"/>
        <v>0</v>
      </c>
      <c r="AB27" s="124">
        <f t="shared" si="8"/>
        <v>29</v>
      </c>
      <c r="AC27" s="124">
        <f t="shared" si="8"/>
        <v>0</v>
      </c>
      <c r="AD27" s="124">
        <f t="shared" si="8"/>
        <v>29</v>
      </c>
      <c r="AE27" s="124">
        <f t="shared" si="8"/>
        <v>0</v>
      </c>
      <c r="AF27" s="124">
        <f t="shared" si="8"/>
        <v>29</v>
      </c>
      <c r="AG27" s="124">
        <f t="shared" si="8"/>
        <v>0</v>
      </c>
      <c r="AH27" s="124">
        <f t="shared" si="8"/>
        <v>29</v>
      </c>
      <c r="AI27" s="124">
        <f t="shared" si="8"/>
        <v>0</v>
      </c>
      <c r="AJ27" s="124">
        <f t="shared" si="8"/>
        <v>29</v>
      </c>
      <c r="AK27" s="124">
        <f t="shared" si="8"/>
        <v>29</v>
      </c>
      <c r="AL27" s="124">
        <f t="shared" si="8"/>
        <v>0</v>
      </c>
      <c r="AM27" s="124">
        <f t="shared" si="8"/>
        <v>29</v>
      </c>
      <c r="AN27" s="124">
        <f t="shared" si="8"/>
        <v>0</v>
      </c>
      <c r="AO27" s="124">
        <f t="shared" si="8"/>
        <v>29</v>
      </c>
      <c r="AP27" s="124">
        <f t="shared" si="8"/>
        <v>0</v>
      </c>
      <c r="AQ27" s="124">
        <f t="shared" si="8"/>
        <v>29</v>
      </c>
      <c r="AR27" s="124">
        <f t="shared" si="8"/>
        <v>0</v>
      </c>
      <c r="AS27" s="124">
        <f t="shared" si="8"/>
        <v>29</v>
      </c>
      <c r="AT27" s="124">
        <f t="shared" si="8"/>
        <v>0</v>
      </c>
      <c r="AU27" s="124">
        <f t="shared" si="8"/>
        <v>29</v>
      </c>
      <c r="AV27" s="124">
        <f t="shared" si="8"/>
        <v>0</v>
      </c>
      <c r="AW27" s="124">
        <f t="shared" si="8"/>
        <v>29</v>
      </c>
      <c r="AX27" s="124">
        <f t="shared" si="8"/>
        <v>0</v>
      </c>
      <c r="AY27" s="164">
        <f t="shared" si="8"/>
        <v>29</v>
      </c>
      <c r="AZ27" s="106"/>
    </row>
    <row r="28" spans="1:52">
      <c r="B28" s="165" t="s">
        <v>310</v>
      </c>
      <c r="C28" s="110">
        <v>0</v>
      </c>
      <c r="D28" s="110">
        <v>29</v>
      </c>
      <c r="E28" s="110">
        <v>0</v>
      </c>
      <c r="F28" s="110">
        <v>29</v>
      </c>
      <c r="G28" s="110">
        <v>0</v>
      </c>
      <c r="H28" s="110">
        <v>29</v>
      </c>
      <c r="I28" s="110">
        <v>0</v>
      </c>
      <c r="J28" s="110">
        <v>29</v>
      </c>
      <c r="K28" s="110">
        <v>0</v>
      </c>
      <c r="L28" s="110">
        <v>29</v>
      </c>
      <c r="M28" s="110">
        <v>0</v>
      </c>
      <c r="N28" s="110">
        <v>29</v>
      </c>
      <c r="O28" s="110">
        <v>0</v>
      </c>
      <c r="P28" s="110">
        <v>29</v>
      </c>
      <c r="Q28" s="110">
        <v>0</v>
      </c>
      <c r="R28" s="110">
        <v>29</v>
      </c>
      <c r="S28" s="110">
        <v>0</v>
      </c>
      <c r="T28" s="110">
        <v>29</v>
      </c>
      <c r="U28" s="110">
        <v>0</v>
      </c>
      <c r="V28" s="110">
        <v>29</v>
      </c>
      <c r="W28" s="110">
        <v>0</v>
      </c>
      <c r="X28" s="110">
        <v>29</v>
      </c>
      <c r="Y28" s="110">
        <v>0</v>
      </c>
      <c r="Z28" s="110">
        <v>29</v>
      </c>
      <c r="AA28" s="110">
        <v>0</v>
      </c>
      <c r="AB28" s="110">
        <v>29</v>
      </c>
      <c r="AC28" s="110">
        <v>0</v>
      </c>
      <c r="AD28" s="110">
        <v>29</v>
      </c>
      <c r="AE28" s="110">
        <v>0</v>
      </c>
      <c r="AF28" s="110">
        <v>29</v>
      </c>
      <c r="AG28" s="110">
        <v>0</v>
      </c>
      <c r="AH28" s="110">
        <v>29</v>
      </c>
      <c r="AI28" s="110">
        <v>0</v>
      </c>
      <c r="AJ28" s="110">
        <v>0</v>
      </c>
      <c r="AK28" s="110">
        <v>29</v>
      </c>
      <c r="AL28" s="110">
        <v>0</v>
      </c>
      <c r="AM28" s="110">
        <v>29</v>
      </c>
      <c r="AN28" s="110">
        <v>0</v>
      </c>
      <c r="AO28" s="110">
        <v>29</v>
      </c>
      <c r="AP28" s="110">
        <v>0</v>
      </c>
      <c r="AQ28" s="110">
        <v>29</v>
      </c>
      <c r="AR28" s="110">
        <v>0</v>
      </c>
      <c r="AS28" s="110">
        <v>29</v>
      </c>
      <c r="AT28" s="110">
        <v>0</v>
      </c>
      <c r="AU28" s="110">
        <v>29</v>
      </c>
      <c r="AV28" s="110">
        <v>0</v>
      </c>
      <c r="AW28" s="110">
        <v>29</v>
      </c>
      <c r="AX28" s="110">
        <v>0</v>
      </c>
      <c r="AY28" s="166">
        <v>29</v>
      </c>
      <c r="AZ28" s="106"/>
    </row>
    <row r="29" spans="1:52">
      <c r="B29" s="136" t="s">
        <v>311</v>
      </c>
      <c r="C29" s="125">
        <v>45</v>
      </c>
      <c r="D29" s="125">
        <f>C$28</f>
        <v>0</v>
      </c>
      <c r="E29" s="125">
        <f t="shared" ref="E29:AY29" si="9">D$28</f>
        <v>29</v>
      </c>
      <c r="F29" s="125">
        <f t="shared" si="9"/>
        <v>0</v>
      </c>
      <c r="G29" s="125">
        <f t="shared" si="9"/>
        <v>29</v>
      </c>
      <c r="H29" s="125">
        <f t="shared" si="9"/>
        <v>0</v>
      </c>
      <c r="I29" s="125">
        <f t="shared" si="9"/>
        <v>29</v>
      </c>
      <c r="J29" s="125">
        <f t="shared" si="9"/>
        <v>0</v>
      </c>
      <c r="K29" s="125">
        <f t="shared" si="9"/>
        <v>29</v>
      </c>
      <c r="L29" s="125">
        <f t="shared" si="9"/>
        <v>0</v>
      </c>
      <c r="M29" s="125">
        <f t="shared" si="9"/>
        <v>29</v>
      </c>
      <c r="N29" s="125">
        <f t="shared" si="9"/>
        <v>0</v>
      </c>
      <c r="O29" s="125">
        <f t="shared" si="9"/>
        <v>29</v>
      </c>
      <c r="P29" s="125">
        <f t="shared" si="9"/>
        <v>0</v>
      </c>
      <c r="Q29" s="125">
        <f t="shared" si="9"/>
        <v>29</v>
      </c>
      <c r="R29" s="125">
        <f t="shared" si="9"/>
        <v>0</v>
      </c>
      <c r="S29" s="125">
        <f t="shared" si="9"/>
        <v>29</v>
      </c>
      <c r="T29" s="125">
        <f t="shared" si="9"/>
        <v>0</v>
      </c>
      <c r="U29" s="125">
        <f t="shared" si="9"/>
        <v>29</v>
      </c>
      <c r="V29" s="125">
        <f t="shared" si="9"/>
        <v>0</v>
      </c>
      <c r="W29" s="125">
        <f t="shared" si="9"/>
        <v>29</v>
      </c>
      <c r="X29" s="125">
        <f t="shared" si="9"/>
        <v>0</v>
      </c>
      <c r="Y29" s="125">
        <f t="shared" si="9"/>
        <v>29</v>
      </c>
      <c r="Z29" s="125">
        <f t="shared" si="9"/>
        <v>0</v>
      </c>
      <c r="AA29" s="125">
        <f t="shared" si="9"/>
        <v>29</v>
      </c>
      <c r="AB29" s="125">
        <f t="shared" si="9"/>
        <v>0</v>
      </c>
      <c r="AC29" s="125">
        <f t="shared" si="9"/>
        <v>29</v>
      </c>
      <c r="AD29" s="125">
        <f t="shared" si="9"/>
        <v>0</v>
      </c>
      <c r="AE29" s="125">
        <f t="shared" si="9"/>
        <v>29</v>
      </c>
      <c r="AF29" s="125">
        <f t="shared" si="9"/>
        <v>0</v>
      </c>
      <c r="AG29" s="125">
        <f t="shared" si="9"/>
        <v>29</v>
      </c>
      <c r="AH29" s="125">
        <f t="shared" si="9"/>
        <v>0</v>
      </c>
      <c r="AI29" s="125">
        <f t="shared" si="9"/>
        <v>29</v>
      </c>
      <c r="AJ29" s="125">
        <f t="shared" si="9"/>
        <v>0</v>
      </c>
      <c r="AK29" s="125">
        <f t="shared" si="9"/>
        <v>0</v>
      </c>
      <c r="AL29" s="125">
        <f t="shared" si="9"/>
        <v>29</v>
      </c>
      <c r="AM29" s="125">
        <f t="shared" si="9"/>
        <v>0</v>
      </c>
      <c r="AN29" s="125">
        <f t="shared" si="9"/>
        <v>29</v>
      </c>
      <c r="AO29" s="125">
        <f t="shared" si="9"/>
        <v>0</v>
      </c>
      <c r="AP29" s="125">
        <f t="shared" si="9"/>
        <v>29</v>
      </c>
      <c r="AQ29" s="125">
        <f t="shared" si="9"/>
        <v>0</v>
      </c>
      <c r="AR29" s="125">
        <f t="shared" si="9"/>
        <v>29</v>
      </c>
      <c r="AS29" s="125">
        <f t="shared" si="9"/>
        <v>0</v>
      </c>
      <c r="AT29" s="125">
        <f t="shared" si="9"/>
        <v>29</v>
      </c>
      <c r="AU29" s="125">
        <f t="shared" si="9"/>
        <v>0</v>
      </c>
      <c r="AV29" s="125">
        <f t="shared" si="9"/>
        <v>29</v>
      </c>
      <c r="AW29" s="125">
        <f t="shared" si="9"/>
        <v>0</v>
      </c>
      <c r="AX29" s="125">
        <f t="shared" si="9"/>
        <v>29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290</v>
      </c>
      <c r="E30" s="117">
        <f t="shared" ref="E30:AY30" si="10">E$27*$B$30</f>
        <v>0</v>
      </c>
      <c r="F30" s="117">
        <f t="shared" si="10"/>
        <v>290</v>
      </c>
      <c r="G30" s="117">
        <f t="shared" si="10"/>
        <v>0</v>
      </c>
      <c r="H30" s="117">
        <f t="shared" si="10"/>
        <v>290</v>
      </c>
      <c r="I30" s="117">
        <f t="shared" si="10"/>
        <v>0</v>
      </c>
      <c r="J30" s="117">
        <f t="shared" si="10"/>
        <v>290</v>
      </c>
      <c r="K30" s="117">
        <f t="shared" si="10"/>
        <v>0</v>
      </c>
      <c r="L30" s="117">
        <f t="shared" si="10"/>
        <v>290</v>
      </c>
      <c r="M30" s="117">
        <f t="shared" si="10"/>
        <v>0</v>
      </c>
      <c r="N30" s="117">
        <f t="shared" si="10"/>
        <v>290</v>
      </c>
      <c r="O30" s="117">
        <f t="shared" si="10"/>
        <v>0</v>
      </c>
      <c r="P30" s="117">
        <f t="shared" si="10"/>
        <v>290</v>
      </c>
      <c r="Q30" s="117">
        <f t="shared" si="10"/>
        <v>0</v>
      </c>
      <c r="R30" s="117">
        <f>R$27*$B$30</f>
        <v>290</v>
      </c>
      <c r="S30" s="117">
        <f t="shared" si="10"/>
        <v>0</v>
      </c>
      <c r="T30" s="117">
        <f t="shared" si="10"/>
        <v>290</v>
      </c>
      <c r="U30" s="117">
        <f t="shared" si="10"/>
        <v>0</v>
      </c>
      <c r="V30" s="117">
        <f t="shared" si="10"/>
        <v>290</v>
      </c>
      <c r="W30" s="117">
        <f t="shared" si="10"/>
        <v>0</v>
      </c>
      <c r="X30" s="117">
        <f t="shared" si="10"/>
        <v>290</v>
      </c>
      <c r="Y30" s="117">
        <f t="shared" si="10"/>
        <v>0</v>
      </c>
      <c r="Z30" s="117">
        <f t="shared" si="10"/>
        <v>290</v>
      </c>
      <c r="AA30" s="117">
        <f t="shared" si="10"/>
        <v>0</v>
      </c>
      <c r="AB30" s="117">
        <f t="shared" si="10"/>
        <v>290</v>
      </c>
      <c r="AC30" s="117">
        <f t="shared" si="10"/>
        <v>0</v>
      </c>
      <c r="AD30" s="117">
        <f t="shared" si="10"/>
        <v>290</v>
      </c>
      <c r="AE30" s="117">
        <f>AE$27*$B$30</f>
        <v>0</v>
      </c>
      <c r="AF30" s="117">
        <f t="shared" si="10"/>
        <v>290</v>
      </c>
      <c r="AG30" s="117">
        <f t="shared" si="10"/>
        <v>0</v>
      </c>
      <c r="AH30" s="117">
        <f t="shared" si="10"/>
        <v>290</v>
      </c>
      <c r="AI30" s="117">
        <f t="shared" si="10"/>
        <v>0</v>
      </c>
      <c r="AJ30" s="117">
        <f t="shared" si="10"/>
        <v>290</v>
      </c>
      <c r="AK30" s="117">
        <f t="shared" si="10"/>
        <v>290</v>
      </c>
      <c r="AL30" s="117">
        <f t="shared" si="10"/>
        <v>0</v>
      </c>
      <c r="AM30" s="117">
        <f t="shared" si="10"/>
        <v>290</v>
      </c>
      <c r="AN30" s="117">
        <f t="shared" si="10"/>
        <v>0</v>
      </c>
      <c r="AO30" s="117">
        <f t="shared" si="10"/>
        <v>290</v>
      </c>
      <c r="AP30" s="117">
        <f t="shared" si="10"/>
        <v>0</v>
      </c>
      <c r="AQ30" s="117">
        <f t="shared" si="10"/>
        <v>290</v>
      </c>
      <c r="AR30" s="117">
        <f t="shared" si="10"/>
        <v>0</v>
      </c>
      <c r="AS30" s="117">
        <f t="shared" si="10"/>
        <v>290</v>
      </c>
      <c r="AT30" s="117">
        <f t="shared" si="10"/>
        <v>0</v>
      </c>
      <c r="AU30" s="117">
        <f t="shared" si="10"/>
        <v>290</v>
      </c>
      <c r="AV30" s="117">
        <f t="shared" si="10"/>
        <v>0</v>
      </c>
      <c r="AW30" s="117">
        <f t="shared" si="10"/>
        <v>290</v>
      </c>
      <c r="AX30" s="117">
        <f t="shared" si="10"/>
        <v>0</v>
      </c>
      <c r="AY30" s="117">
        <f t="shared" si="10"/>
        <v>290</v>
      </c>
      <c r="AZ30" s="141">
        <f t="shared" si="5"/>
        <v>7250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2454</v>
      </c>
      <c r="E33" s="124">
        <f>E$21*shipping_manufacturing!$F$27/100</f>
        <v>913</v>
      </c>
      <c r="F33" s="124">
        <f>F$21*shipping_manufacturing!$F$27/100</f>
        <v>913</v>
      </c>
      <c r="G33" s="124">
        <f>G$21*shipping_manufacturing!$F$27/100</f>
        <v>913</v>
      </c>
      <c r="H33" s="124">
        <f>H$21*shipping_manufacturing!$F$27/100</f>
        <v>913</v>
      </c>
      <c r="I33" s="124">
        <f>I$21*shipping_manufacturing!$F$27/100</f>
        <v>913</v>
      </c>
      <c r="J33" s="124">
        <f>J$21*shipping_manufacturing!$F$27/100</f>
        <v>913</v>
      </c>
      <c r="K33" s="124">
        <f>K$21*shipping_manufacturing!$F$27/100</f>
        <v>913</v>
      </c>
      <c r="L33" s="124">
        <f>L$21*shipping_manufacturing!$F$27/100</f>
        <v>913</v>
      </c>
      <c r="M33" s="124">
        <f>M$21*shipping_manufacturing!$F$27/100</f>
        <v>913</v>
      </c>
      <c r="N33" s="124">
        <f>N$21*shipping_manufacturing!$F$27/100</f>
        <v>913</v>
      </c>
      <c r="O33" s="124">
        <f>O$21*shipping_manufacturing!$F$27/100</f>
        <v>913</v>
      </c>
      <c r="P33" s="124">
        <f>P$21*shipping_manufacturing!$F$27/100</f>
        <v>913</v>
      </c>
      <c r="Q33" s="124">
        <f>Q$21*shipping_manufacturing!$F$27/100</f>
        <v>913</v>
      </c>
      <c r="R33" s="124">
        <f>R$21*shipping_manufacturing!$F$27/100</f>
        <v>913</v>
      </c>
      <c r="S33" s="124">
        <f>S$21*shipping_manufacturing!$F$27/100</f>
        <v>913</v>
      </c>
      <c r="T33" s="124">
        <f>T$21*shipping_manufacturing!$F$27/100</f>
        <v>913</v>
      </c>
      <c r="U33" s="124">
        <f>U$21*shipping_manufacturing!$F$27/100</f>
        <v>0</v>
      </c>
      <c r="V33" s="124">
        <f>V$21*shipping_manufacturing!$F$27/100</f>
        <v>913</v>
      </c>
      <c r="W33" s="124">
        <f>W$21*shipping_manufacturing!$F$27/100</f>
        <v>913</v>
      </c>
      <c r="X33" s="124">
        <f>X$21*shipping_manufacturing!$F$27/100</f>
        <v>913</v>
      </c>
      <c r="Y33" s="124">
        <f>Y$21*shipping_manufacturing!$F$27/100</f>
        <v>913</v>
      </c>
      <c r="Z33" s="124">
        <f>Z$21*shipping_manufacturing!$F$27/100</f>
        <v>913</v>
      </c>
      <c r="AA33" s="124">
        <f>AA$21*shipping_manufacturing!$F$27/100</f>
        <v>913</v>
      </c>
      <c r="AB33" s="124">
        <f>AB$21*shipping_manufacturing!$F$27/100</f>
        <v>913</v>
      </c>
      <c r="AC33" s="124">
        <f>AC$21*shipping_manufacturing!$F$27/100</f>
        <v>913</v>
      </c>
      <c r="AD33" s="124">
        <f>AD$21*shipping_manufacturing!$F$27/100</f>
        <v>913</v>
      </c>
      <c r="AE33" s="124">
        <f>AE$21*shipping_manufacturing!$F$27/100</f>
        <v>913</v>
      </c>
      <c r="AF33" s="124">
        <f>AF$21*shipping_manufacturing!$F$27/100</f>
        <v>913</v>
      </c>
      <c r="AG33" s="124">
        <f>AG$21*shipping_manufacturing!$F$27/100</f>
        <v>913</v>
      </c>
      <c r="AH33" s="124">
        <f>AH$21*shipping_manufacturing!$F$27/100</f>
        <v>913</v>
      </c>
      <c r="AI33" s="124">
        <f>AI$21*shipping_manufacturing!$F$27/100</f>
        <v>913</v>
      </c>
      <c r="AJ33" s="124">
        <f>AJ$21*shipping_manufacturing!$F$27/100</f>
        <v>0</v>
      </c>
      <c r="AK33" s="124">
        <f>AK$21*shipping_manufacturing!$F$27/100</f>
        <v>913</v>
      </c>
      <c r="AL33" s="124">
        <f>AL$21*shipping_manufacturing!$F$27/100</f>
        <v>913</v>
      </c>
      <c r="AM33" s="124">
        <f>AM$21*shipping_manufacturing!$F$27/100</f>
        <v>913</v>
      </c>
      <c r="AN33" s="124">
        <f>AN$21*shipping_manufacturing!$F$27/100</f>
        <v>0</v>
      </c>
      <c r="AO33" s="124">
        <f>AO$21*shipping_manufacturing!$F$27/100</f>
        <v>913</v>
      </c>
      <c r="AP33" s="124">
        <f>AP$21*shipping_manufacturing!$F$27/100</f>
        <v>913</v>
      </c>
      <c r="AQ33" s="124">
        <f>AQ$21*shipping_manufacturing!$F$27/100</f>
        <v>913</v>
      </c>
      <c r="AR33" s="124">
        <f>AR$21*shipping_manufacturing!$F$27/100</f>
        <v>913</v>
      </c>
      <c r="AS33" s="124">
        <f>AS$21*shipping_manufacturing!$F$27/100</f>
        <v>913</v>
      </c>
      <c r="AT33" s="124">
        <f>AT$21*shipping_manufacturing!$F$27/100</f>
        <v>913</v>
      </c>
      <c r="AU33" s="124">
        <f>AU$21*shipping_manufacturing!$F$27/100</f>
        <v>913</v>
      </c>
      <c r="AV33" s="124">
        <f>AV$21*shipping_manufacturing!$F$27/100</f>
        <v>913</v>
      </c>
      <c r="AW33" s="124">
        <f>AW$21*shipping_manufacturing!$F$27/100</f>
        <v>913</v>
      </c>
      <c r="AX33" s="124">
        <f>AX$21*shipping_manufacturing!$F$27/100</f>
        <v>0</v>
      </c>
      <c r="AY33" s="124">
        <f>AY$21*shipping_manufacturing!$F$27/100</f>
        <v>913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0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343</v>
      </c>
      <c r="C35" s="110"/>
      <c r="D35" s="110">
        <f>SUM(D33:D34)</f>
        <v>2454</v>
      </c>
      <c r="E35" s="110">
        <f t="shared" ref="E35:AY35" si="11">SUM(E33:E34)</f>
        <v>913</v>
      </c>
      <c r="F35" s="110">
        <f t="shared" si="11"/>
        <v>913</v>
      </c>
      <c r="G35" s="110">
        <f t="shared" si="11"/>
        <v>913</v>
      </c>
      <c r="H35" s="110">
        <f t="shared" si="11"/>
        <v>913</v>
      </c>
      <c r="I35" s="110">
        <f t="shared" si="11"/>
        <v>913</v>
      </c>
      <c r="J35" s="110">
        <f t="shared" si="11"/>
        <v>913</v>
      </c>
      <c r="K35" s="110">
        <f t="shared" si="11"/>
        <v>913</v>
      </c>
      <c r="L35" s="110">
        <f t="shared" si="11"/>
        <v>913</v>
      </c>
      <c r="M35" s="110">
        <f t="shared" si="11"/>
        <v>913</v>
      </c>
      <c r="N35" s="110">
        <f t="shared" si="11"/>
        <v>913</v>
      </c>
      <c r="O35" s="110">
        <f t="shared" si="11"/>
        <v>913</v>
      </c>
      <c r="P35" s="110">
        <f t="shared" si="11"/>
        <v>913</v>
      </c>
      <c r="Q35" s="110">
        <f t="shared" si="11"/>
        <v>913</v>
      </c>
      <c r="R35" s="110">
        <f t="shared" si="11"/>
        <v>913</v>
      </c>
      <c r="S35" s="110">
        <f t="shared" si="11"/>
        <v>913</v>
      </c>
      <c r="T35" s="110">
        <f t="shared" si="11"/>
        <v>913</v>
      </c>
      <c r="U35" s="110">
        <f t="shared" si="11"/>
        <v>0</v>
      </c>
      <c r="V35" s="110">
        <f t="shared" si="11"/>
        <v>913</v>
      </c>
      <c r="W35" s="110">
        <f t="shared" si="11"/>
        <v>913</v>
      </c>
      <c r="X35" s="110">
        <f t="shared" si="11"/>
        <v>913</v>
      </c>
      <c r="Y35" s="110">
        <f t="shared" si="11"/>
        <v>913</v>
      </c>
      <c r="Z35" s="110">
        <f t="shared" si="11"/>
        <v>913</v>
      </c>
      <c r="AA35" s="110">
        <f t="shared" si="11"/>
        <v>913</v>
      </c>
      <c r="AB35" s="110">
        <f t="shared" si="11"/>
        <v>913</v>
      </c>
      <c r="AC35" s="110">
        <f t="shared" si="11"/>
        <v>913</v>
      </c>
      <c r="AD35" s="110">
        <f t="shared" si="11"/>
        <v>913</v>
      </c>
      <c r="AE35" s="110">
        <f t="shared" si="11"/>
        <v>913</v>
      </c>
      <c r="AF35" s="110">
        <f t="shared" si="11"/>
        <v>913</v>
      </c>
      <c r="AG35" s="110">
        <f t="shared" si="11"/>
        <v>913</v>
      </c>
      <c r="AH35" s="110">
        <f t="shared" si="11"/>
        <v>913</v>
      </c>
      <c r="AI35" s="110">
        <f t="shared" si="11"/>
        <v>913</v>
      </c>
      <c r="AJ35" s="110">
        <f t="shared" si="11"/>
        <v>0</v>
      </c>
      <c r="AK35" s="110">
        <f t="shared" si="11"/>
        <v>913</v>
      </c>
      <c r="AL35" s="110">
        <f t="shared" si="11"/>
        <v>913</v>
      </c>
      <c r="AM35" s="110">
        <f t="shared" si="11"/>
        <v>913</v>
      </c>
      <c r="AN35" s="110">
        <f t="shared" si="11"/>
        <v>0</v>
      </c>
      <c r="AO35" s="110">
        <f t="shared" si="11"/>
        <v>913</v>
      </c>
      <c r="AP35" s="110">
        <f t="shared" si="11"/>
        <v>913</v>
      </c>
      <c r="AQ35" s="110">
        <f t="shared" si="11"/>
        <v>913</v>
      </c>
      <c r="AR35" s="110">
        <f t="shared" si="11"/>
        <v>913</v>
      </c>
      <c r="AS35" s="110">
        <f t="shared" si="11"/>
        <v>913</v>
      </c>
      <c r="AT35" s="110">
        <f t="shared" si="11"/>
        <v>913</v>
      </c>
      <c r="AU35" s="110">
        <f t="shared" si="11"/>
        <v>913</v>
      </c>
      <c r="AV35" s="110">
        <f t="shared" si="11"/>
        <v>913</v>
      </c>
      <c r="AW35" s="110">
        <f t="shared" si="11"/>
        <v>913</v>
      </c>
      <c r="AX35" s="110">
        <f t="shared" si="11"/>
        <v>0</v>
      </c>
      <c r="AY35" s="110">
        <f t="shared" si="11"/>
        <v>913</v>
      </c>
    </row>
    <row r="36" spans="1:52">
      <c r="A36" s="110"/>
      <c r="B36" s="165" t="s">
        <v>344</v>
      </c>
      <c r="C36" s="110"/>
      <c r="D36" s="110">
        <v>870</v>
      </c>
      <c r="E36" s="110"/>
      <c r="F36" s="110">
        <v>870</v>
      </c>
      <c r="G36" s="110"/>
      <c r="H36" s="110">
        <v>870</v>
      </c>
      <c r="I36" s="110"/>
      <c r="J36" s="110">
        <v>870</v>
      </c>
      <c r="K36" s="110"/>
      <c r="L36" s="110">
        <v>870</v>
      </c>
      <c r="M36" s="110"/>
      <c r="N36" s="110">
        <v>870</v>
      </c>
      <c r="O36" s="110"/>
      <c r="P36" s="110">
        <v>870</v>
      </c>
      <c r="Q36" s="110"/>
      <c r="R36" s="110">
        <v>870</v>
      </c>
      <c r="S36" s="110"/>
      <c r="T36" s="110">
        <v>870</v>
      </c>
      <c r="U36" s="110"/>
      <c r="V36" s="110">
        <v>870</v>
      </c>
      <c r="W36" s="110"/>
      <c r="X36" s="110">
        <v>870</v>
      </c>
      <c r="Y36" s="110"/>
      <c r="Z36" s="110">
        <v>870</v>
      </c>
      <c r="AA36" s="110"/>
      <c r="AB36" s="110">
        <v>870</v>
      </c>
      <c r="AC36" s="110"/>
      <c r="AD36" s="110">
        <v>870</v>
      </c>
      <c r="AE36" s="110"/>
      <c r="AF36" s="110">
        <v>870</v>
      </c>
      <c r="AG36" s="110"/>
      <c r="AH36" s="110">
        <v>870</v>
      </c>
      <c r="AI36" s="110"/>
      <c r="AJ36" s="110"/>
      <c r="AK36" s="110">
        <v>870</v>
      </c>
      <c r="AL36" s="110"/>
      <c r="AM36" s="110">
        <v>870</v>
      </c>
      <c r="AN36" s="110"/>
      <c r="AO36" s="110">
        <v>870</v>
      </c>
      <c r="AP36" s="110"/>
      <c r="AQ36" s="110">
        <v>870</v>
      </c>
      <c r="AR36" s="110"/>
      <c r="AS36" s="110">
        <v>870</v>
      </c>
      <c r="AT36" s="110"/>
      <c r="AU36" s="110">
        <v>870</v>
      </c>
      <c r="AV36" s="110"/>
      <c r="AW36" s="110">
        <v>870</v>
      </c>
      <c r="AX36" s="110"/>
      <c r="AY36" s="110">
        <v>870</v>
      </c>
    </row>
    <row r="37" spans="1:52">
      <c r="A37" s="110"/>
      <c r="B37" s="165" t="s">
        <v>345</v>
      </c>
      <c r="C37" s="110"/>
      <c r="D37" s="110">
        <v>0</v>
      </c>
      <c r="E37" s="110"/>
      <c r="F37" s="110">
        <v>0</v>
      </c>
      <c r="G37" s="110"/>
      <c r="H37" s="110">
        <v>0</v>
      </c>
      <c r="I37" s="110"/>
      <c r="J37" s="110">
        <v>0</v>
      </c>
      <c r="K37" s="110"/>
      <c r="L37" s="110">
        <v>0</v>
      </c>
      <c r="M37" s="110"/>
      <c r="N37" s="110">
        <v>0</v>
      </c>
      <c r="O37" s="110"/>
      <c r="P37" s="110">
        <v>0</v>
      </c>
      <c r="Q37" s="110"/>
      <c r="R37" s="110">
        <v>0</v>
      </c>
      <c r="S37" s="110"/>
      <c r="T37" s="110">
        <v>0</v>
      </c>
      <c r="U37" s="110"/>
      <c r="V37" s="110">
        <v>0</v>
      </c>
      <c r="W37" s="110"/>
      <c r="X37" s="110">
        <v>0</v>
      </c>
      <c r="Y37" s="110"/>
      <c r="Z37" s="110">
        <v>0</v>
      </c>
      <c r="AA37" s="110"/>
      <c r="AB37" s="110">
        <v>0</v>
      </c>
      <c r="AC37" s="110"/>
      <c r="AD37" s="110">
        <v>0</v>
      </c>
      <c r="AE37" s="110"/>
      <c r="AF37" s="110">
        <v>0</v>
      </c>
      <c r="AG37" s="110"/>
      <c r="AH37" s="110">
        <v>0</v>
      </c>
      <c r="AI37" s="110"/>
      <c r="AJ37" s="110"/>
      <c r="AK37" s="110">
        <v>0</v>
      </c>
      <c r="AL37" s="110"/>
      <c r="AM37" s="110">
        <v>0</v>
      </c>
      <c r="AN37" s="110"/>
      <c r="AO37" s="110">
        <v>0</v>
      </c>
      <c r="AP37" s="110"/>
      <c r="AQ37" s="110">
        <v>0</v>
      </c>
      <c r="AR37" s="110"/>
      <c r="AS37" s="110">
        <v>0</v>
      </c>
      <c r="AT37" s="110"/>
      <c r="AU37" s="110">
        <v>0</v>
      </c>
      <c r="AV37" s="110"/>
      <c r="AW37" s="110">
        <v>0</v>
      </c>
      <c r="AX37" s="110"/>
      <c r="AY37" s="110">
        <v>0</v>
      </c>
    </row>
    <row r="38" spans="1:52">
      <c r="A38" s="110"/>
      <c r="B38" s="165" t="s">
        <v>346</v>
      </c>
      <c r="C38" s="110"/>
      <c r="D38" s="110">
        <v>29</v>
      </c>
      <c r="E38" s="110"/>
      <c r="F38" s="110">
        <v>29</v>
      </c>
      <c r="G38" s="110"/>
      <c r="H38" s="110">
        <v>29</v>
      </c>
      <c r="I38" s="110"/>
      <c r="J38" s="110">
        <v>29</v>
      </c>
      <c r="K38" s="110"/>
      <c r="L38" s="110">
        <v>29</v>
      </c>
      <c r="M38" s="110"/>
      <c r="N38" s="110">
        <v>29</v>
      </c>
      <c r="O38" s="110"/>
      <c r="P38" s="110">
        <v>29</v>
      </c>
      <c r="Q38" s="110"/>
      <c r="R38" s="110">
        <v>29</v>
      </c>
      <c r="S38" s="110"/>
      <c r="T38" s="110">
        <v>29</v>
      </c>
      <c r="U38" s="110"/>
      <c r="V38" s="110">
        <v>29</v>
      </c>
      <c r="W38" s="110"/>
      <c r="X38" s="110">
        <v>29</v>
      </c>
      <c r="Y38" s="110"/>
      <c r="Z38" s="110">
        <v>29</v>
      </c>
      <c r="AA38" s="110"/>
      <c r="AB38" s="110">
        <v>29</v>
      </c>
      <c r="AC38" s="110"/>
      <c r="AD38" s="110">
        <v>29</v>
      </c>
      <c r="AE38" s="110"/>
      <c r="AF38" s="110">
        <v>29</v>
      </c>
      <c r="AG38" s="110"/>
      <c r="AH38" s="110">
        <v>29</v>
      </c>
      <c r="AI38" s="110"/>
      <c r="AJ38" s="110"/>
      <c r="AK38" s="110">
        <v>29</v>
      </c>
      <c r="AL38" s="110"/>
      <c r="AM38" s="110">
        <v>29</v>
      </c>
      <c r="AN38" s="110"/>
      <c r="AO38" s="110">
        <v>29</v>
      </c>
      <c r="AP38" s="110"/>
      <c r="AQ38" s="110">
        <v>29</v>
      </c>
      <c r="AR38" s="110"/>
      <c r="AS38" s="110">
        <v>29</v>
      </c>
      <c r="AT38" s="110"/>
      <c r="AU38" s="110">
        <v>29</v>
      </c>
      <c r="AV38" s="110"/>
      <c r="AW38" s="110">
        <v>29</v>
      </c>
      <c r="AX38" s="110"/>
      <c r="AY38" s="110">
        <v>29</v>
      </c>
    </row>
    <row r="39" spans="1:52">
      <c r="A39" s="110"/>
      <c r="B39" s="165" t="s">
        <v>347</v>
      </c>
      <c r="C39" s="110"/>
      <c r="D39" s="110">
        <f>D33-D36</f>
        <v>1584</v>
      </c>
      <c r="E39" s="110">
        <f t="shared" ref="E39:AY39" si="12">E33-E36</f>
        <v>913</v>
      </c>
      <c r="F39" s="110">
        <f t="shared" si="12"/>
        <v>43</v>
      </c>
      <c r="G39" s="110">
        <f t="shared" si="12"/>
        <v>913</v>
      </c>
      <c r="H39" s="110">
        <f t="shared" si="12"/>
        <v>43</v>
      </c>
      <c r="I39" s="110">
        <f t="shared" si="12"/>
        <v>913</v>
      </c>
      <c r="J39" s="110">
        <f t="shared" si="12"/>
        <v>43</v>
      </c>
      <c r="K39" s="110">
        <f t="shared" si="12"/>
        <v>913</v>
      </c>
      <c r="L39" s="110">
        <f t="shared" si="12"/>
        <v>43</v>
      </c>
      <c r="M39" s="110">
        <f t="shared" si="12"/>
        <v>913</v>
      </c>
      <c r="N39" s="110">
        <f t="shared" si="12"/>
        <v>43</v>
      </c>
      <c r="O39" s="110">
        <f t="shared" si="12"/>
        <v>913</v>
      </c>
      <c r="P39" s="110">
        <f t="shared" si="12"/>
        <v>43</v>
      </c>
      <c r="Q39" s="110">
        <f t="shared" si="12"/>
        <v>913</v>
      </c>
      <c r="R39" s="110">
        <f t="shared" si="12"/>
        <v>43</v>
      </c>
      <c r="S39" s="110">
        <f t="shared" si="12"/>
        <v>913</v>
      </c>
      <c r="T39" s="110">
        <f t="shared" si="12"/>
        <v>43</v>
      </c>
      <c r="U39" s="110">
        <f t="shared" si="12"/>
        <v>0</v>
      </c>
      <c r="V39" s="110">
        <f t="shared" si="12"/>
        <v>43</v>
      </c>
      <c r="W39" s="110">
        <f t="shared" si="12"/>
        <v>913</v>
      </c>
      <c r="X39" s="110">
        <f t="shared" si="12"/>
        <v>43</v>
      </c>
      <c r="Y39" s="110">
        <f t="shared" si="12"/>
        <v>913</v>
      </c>
      <c r="Z39" s="110">
        <f t="shared" si="12"/>
        <v>43</v>
      </c>
      <c r="AA39" s="110">
        <f t="shared" si="12"/>
        <v>913</v>
      </c>
      <c r="AB39" s="110">
        <f t="shared" si="12"/>
        <v>43</v>
      </c>
      <c r="AC39" s="110">
        <f t="shared" si="12"/>
        <v>913</v>
      </c>
      <c r="AD39" s="110">
        <f t="shared" si="12"/>
        <v>43</v>
      </c>
      <c r="AE39" s="110">
        <f t="shared" si="12"/>
        <v>913</v>
      </c>
      <c r="AF39" s="110">
        <f t="shared" si="12"/>
        <v>43</v>
      </c>
      <c r="AG39" s="110">
        <f t="shared" si="12"/>
        <v>913</v>
      </c>
      <c r="AH39" s="110">
        <f t="shared" si="12"/>
        <v>43</v>
      </c>
      <c r="AI39" s="110">
        <f t="shared" si="12"/>
        <v>913</v>
      </c>
      <c r="AJ39" s="110">
        <f t="shared" si="12"/>
        <v>0</v>
      </c>
      <c r="AK39" s="110">
        <f t="shared" si="12"/>
        <v>43</v>
      </c>
      <c r="AL39" s="110">
        <f t="shared" si="12"/>
        <v>913</v>
      </c>
      <c r="AM39" s="110">
        <f t="shared" si="12"/>
        <v>43</v>
      </c>
      <c r="AN39" s="110">
        <f t="shared" si="12"/>
        <v>0</v>
      </c>
      <c r="AO39" s="110">
        <f t="shared" si="12"/>
        <v>43</v>
      </c>
      <c r="AP39" s="110">
        <f t="shared" si="12"/>
        <v>913</v>
      </c>
      <c r="AQ39" s="110">
        <f t="shared" si="12"/>
        <v>43</v>
      </c>
      <c r="AR39" s="110">
        <f t="shared" si="12"/>
        <v>913</v>
      </c>
      <c r="AS39" s="110">
        <f t="shared" si="12"/>
        <v>43</v>
      </c>
      <c r="AT39" s="110">
        <f t="shared" si="12"/>
        <v>913</v>
      </c>
      <c r="AU39" s="110">
        <f t="shared" si="12"/>
        <v>43</v>
      </c>
      <c r="AV39" s="110">
        <f t="shared" si="12"/>
        <v>913</v>
      </c>
      <c r="AW39" s="110">
        <f t="shared" si="12"/>
        <v>43</v>
      </c>
      <c r="AX39" s="110">
        <f t="shared" si="12"/>
        <v>0</v>
      </c>
      <c r="AY39" s="110">
        <f t="shared" si="12"/>
        <v>43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3</v>
      </c>
      <c r="F41" s="110">
        <v>2</v>
      </c>
      <c r="G41" s="110">
        <v>1</v>
      </c>
      <c r="H41" s="110">
        <v>1</v>
      </c>
      <c r="I41" s="110">
        <v>1</v>
      </c>
      <c r="J41" s="110">
        <v>3</v>
      </c>
      <c r="K41" s="110">
        <v>1</v>
      </c>
      <c r="L41" s="110">
        <v>1</v>
      </c>
      <c r="M41" s="110">
        <v>2</v>
      </c>
      <c r="N41" s="110">
        <v>2</v>
      </c>
      <c r="O41" s="110">
        <v>2</v>
      </c>
      <c r="P41" s="110">
        <v>1</v>
      </c>
      <c r="Q41" s="110">
        <v>1</v>
      </c>
      <c r="R41" s="110">
        <v>1</v>
      </c>
      <c r="S41" s="110">
        <v>1</v>
      </c>
      <c r="T41" s="110">
        <v>1</v>
      </c>
      <c r="U41" s="110">
        <v>1</v>
      </c>
      <c r="V41" s="110">
        <v>1</v>
      </c>
      <c r="W41" s="110">
        <v>1</v>
      </c>
      <c r="X41" s="110">
        <v>1</v>
      </c>
      <c r="Y41" s="110">
        <v>1</v>
      </c>
      <c r="Z41" s="110">
        <v>1</v>
      </c>
      <c r="AA41" s="110">
        <v>1</v>
      </c>
      <c r="AB41" s="110">
        <v>1</v>
      </c>
      <c r="AC41" s="110">
        <v>1</v>
      </c>
      <c r="AD41" s="110">
        <v>1</v>
      </c>
      <c r="AE41" s="110">
        <v>2</v>
      </c>
      <c r="AF41" s="110">
        <v>2</v>
      </c>
      <c r="AG41" s="110">
        <v>2</v>
      </c>
      <c r="AH41" s="110">
        <v>1</v>
      </c>
      <c r="AI41" s="110">
        <v>3</v>
      </c>
      <c r="AJ41" s="110">
        <v>3</v>
      </c>
      <c r="AK41" s="110">
        <v>1</v>
      </c>
      <c r="AL41" s="110">
        <v>1</v>
      </c>
      <c r="AM41" s="110">
        <v>1</v>
      </c>
      <c r="AN41" s="110">
        <v>2</v>
      </c>
      <c r="AO41" s="110">
        <v>2</v>
      </c>
      <c r="AP41" s="110">
        <v>3</v>
      </c>
      <c r="AQ41" s="110">
        <v>1</v>
      </c>
      <c r="AR41" s="110">
        <v>1</v>
      </c>
      <c r="AS41" s="110">
        <v>1</v>
      </c>
      <c r="AT41" s="110">
        <v>1</v>
      </c>
      <c r="AU41" s="110">
        <v>1</v>
      </c>
      <c r="AV41" s="110">
        <v>1</v>
      </c>
      <c r="AW41" s="110">
        <v>1</v>
      </c>
      <c r="AX41" s="110">
        <v>1</v>
      </c>
      <c r="AY41" s="110">
        <v>3</v>
      </c>
    </row>
    <row r="42" spans="1:52">
      <c r="A42" s="110"/>
      <c r="B42" s="178" t="s">
        <v>350</v>
      </c>
      <c r="C42" s="110"/>
      <c r="D42" s="110">
        <v>1278900</v>
      </c>
      <c r="E42" s="110">
        <v>0</v>
      </c>
      <c r="F42" s="110">
        <v>1278900</v>
      </c>
      <c r="G42" s="110">
        <v>0</v>
      </c>
      <c r="H42" s="110">
        <v>1278900</v>
      </c>
      <c r="I42" s="110">
        <v>0</v>
      </c>
      <c r="J42" s="110">
        <v>1278900</v>
      </c>
      <c r="K42" s="110">
        <v>0</v>
      </c>
      <c r="L42" s="110">
        <v>1278900</v>
      </c>
      <c r="M42" s="110">
        <v>0</v>
      </c>
      <c r="N42" s="110">
        <v>1278900</v>
      </c>
      <c r="O42" s="110">
        <v>0</v>
      </c>
      <c r="P42" s="110">
        <v>1278900</v>
      </c>
      <c r="Q42" s="110">
        <v>0</v>
      </c>
      <c r="R42" s="110">
        <v>1278900</v>
      </c>
      <c r="S42" s="110">
        <v>0</v>
      </c>
      <c r="T42" s="110">
        <v>1278900</v>
      </c>
      <c r="U42" s="110">
        <v>0</v>
      </c>
      <c r="V42" s="110">
        <v>1278900</v>
      </c>
      <c r="W42" s="110">
        <v>0</v>
      </c>
      <c r="X42" s="110">
        <v>1278900</v>
      </c>
      <c r="Y42" s="110">
        <v>0</v>
      </c>
      <c r="Z42" s="110">
        <v>1278900</v>
      </c>
      <c r="AA42" s="110">
        <v>0</v>
      </c>
      <c r="AB42" s="110">
        <v>1278900</v>
      </c>
      <c r="AC42" s="110">
        <v>0</v>
      </c>
      <c r="AD42" s="110">
        <v>1278900</v>
      </c>
      <c r="AE42" s="110">
        <v>0</v>
      </c>
      <c r="AF42" s="110">
        <v>1278900</v>
      </c>
      <c r="AG42" s="110">
        <v>0</v>
      </c>
      <c r="AH42" s="110">
        <v>1278900</v>
      </c>
      <c r="AI42" s="110">
        <v>0</v>
      </c>
      <c r="AJ42" s="110">
        <v>0</v>
      </c>
      <c r="AK42" s="110">
        <v>1278900</v>
      </c>
      <c r="AL42" s="110">
        <v>0</v>
      </c>
      <c r="AM42" s="110">
        <v>1278900</v>
      </c>
      <c r="AN42" s="110">
        <v>0</v>
      </c>
      <c r="AO42" s="110">
        <v>1278900</v>
      </c>
      <c r="AP42" s="110">
        <v>0</v>
      </c>
      <c r="AQ42" s="110">
        <v>1278900</v>
      </c>
      <c r="AR42" s="110">
        <v>0</v>
      </c>
      <c r="AS42" s="110">
        <v>1278900</v>
      </c>
      <c r="AT42" s="110">
        <v>0</v>
      </c>
      <c r="AU42" s="110">
        <v>1278900</v>
      </c>
      <c r="AV42" s="110">
        <v>0</v>
      </c>
      <c r="AW42" s="110">
        <v>1278900</v>
      </c>
      <c r="AX42" s="110">
        <v>0</v>
      </c>
      <c r="AY42" s="110">
        <v>1278900</v>
      </c>
      <c r="AZ42" s="100">
        <f>SUM($D$42:$AY$42)</f>
        <v>30693600</v>
      </c>
    </row>
    <row r="43" spans="1:52">
      <c r="A43" s="110"/>
      <c r="B43" s="178" t="s">
        <v>351</v>
      </c>
      <c r="C43" s="110"/>
      <c r="D43" s="110">
        <v>1261260</v>
      </c>
      <c r="E43" s="110">
        <v>726976.25</v>
      </c>
      <c r="F43" s="110">
        <v>34238.75</v>
      </c>
      <c r="G43" s="110">
        <v>726976.25</v>
      </c>
      <c r="H43" s="110">
        <v>34238.75</v>
      </c>
      <c r="I43" s="110">
        <v>726976.25</v>
      </c>
      <c r="J43" s="110">
        <v>34238.75</v>
      </c>
      <c r="K43" s="110">
        <v>726976.25</v>
      </c>
      <c r="L43" s="110">
        <v>34238.75</v>
      </c>
      <c r="M43" s="110">
        <v>726976.25</v>
      </c>
      <c r="N43" s="110">
        <v>34238.75</v>
      </c>
      <c r="O43" s="110">
        <v>726976.25</v>
      </c>
      <c r="P43" s="110">
        <v>34238.75</v>
      </c>
      <c r="Q43" s="110">
        <v>726976.25</v>
      </c>
      <c r="R43" s="110">
        <v>34238.75</v>
      </c>
      <c r="S43" s="110">
        <v>726976.25</v>
      </c>
      <c r="T43" s="110">
        <v>34238.75</v>
      </c>
      <c r="U43" s="110">
        <v>0</v>
      </c>
      <c r="V43" s="110">
        <v>34238.75</v>
      </c>
      <c r="W43" s="110">
        <v>726976.25</v>
      </c>
      <c r="X43" s="110">
        <v>34238.75</v>
      </c>
      <c r="Y43" s="110">
        <v>726976.25</v>
      </c>
      <c r="Z43" s="110">
        <v>34238.75</v>
      </c>
      <c r="AA43" s="110">
        <v>726976.25</v>
      </c>
      <c r="AB43" s="110">
        <v>34238.75</v>
      </c>
      <c r="AC43" s="110">
        <v>726976.25</v>
      </c>
      <c r="AD43" s="110">
        <v>34238.75</v>
      </c>
      <c r="AE43" s="110">
        <v>726976.25</v>
      </c>
      <c r="AF43" s="110">
        <v>34238.75</v>
      </c>
      <c r="AG43" s="110">
        <v>726976.25</v>
      </c>
      <c r="AH43" s="110">
        <v>34238.75</v>
      </c>
      <c r="AI43" s="110">
        <v>726976.25</v>
      </c>
      <c r="AJ43" s="110">
        <v>0</v>
      </c>
      <c r="AK43" s="110">
        <v>34238.75</v>
      </c>
      <c r="AL43" s="110">
        <v>726976.25</v>
      </c>
      <c r="AM43" s="110">
        <v>34238.75</v>
      </c>
      <c r="AN43" s="110">
        <v>0</v>
      </c>
      <c r="AO43" s="110">
        <v>34238.75</v>
      </c>
      <c r="AP43" s="110">
        <v>726976.25</v>
      </c>
      <c r="AQ43" s="110">
        <v>34238.75</v>
      </c>
      <c r="AR43" s="110">
        <v>726976.25</v>
      </c>
      <c r="AS43" s="110">
        <v>34238.75</v>
      </c>
      <c r="AT43" s="110">
        <v>726976.25</v>
      </c>
      <c r="AU43" s="110">
        <v>34238.75</v>
      </c>
      <c r="AV43" s="110">
        <v>726976.25</v>
      </c>
      <c r="AW43" s="110">
        <v>34238.75</v>
      </c>
      <c r="AX43" s="110">
        <v>0</v>
      </c>
      <c r="AY43" s="110">
        <v>34238.75</v>
      </c>
      <c r="AZ43" s="100">
        <f>SUM($D$43:$AY$43)</f>
        <v>16588276.25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0</v>
      </c>
      <c r="E44" s="124">
        <f>E$21*shipping_manufacturing!$F$28/100</f>
        <v>0</v>
      </c>
      <c r="F44" s="124">
        <f>F$21*shipping_manufacturing!$F$28/100</f>
        <v>0</v>
      </c>
      <c r="G44" s="124">
        <f>G$21*shipping_manufacturing!$F$28/100</f>
        <v>0</v>
      </c>
      <c r="H44" s="124">
        <f>H$21*shipping_manufacturing!$F$28/100</f>
        <v>0</v>
      </c>
      <c r="I44" s="124">
        <f>I$21*shipping_manufacturing!$F$28/100</f>
        <v>0</v>
      </c>
      <c r="J44" s="124">
        <f>J$21*shipping_manufacturing!$F$28/100</f>
        <v>0</v>
      </c>
      <c r="K44" s="124">
        <f>K$21*shipping_manufacturing!$F$28/100</f>
        <v>0</v>
      </c>
      <c r="L44" s="124">
        <f>L$21*shipping_manufacturing!$F$28/100</f>
        <v>0</v>
      </c>
      <c r="M44" s="124">
        <f>M$21*shipping_manufacturing!$F$28/100</f>
        <v>0</v>
      </c>
      <c r="N44" s="124">
        <f>N$21*shipping_manufacturing!$F$28/100</f>
        <v>0</v>
      </c>
      <c r="O44" s="124">
        <f>O$21*shipping_manufacturing!$F$28/100</f>
        <v>0</v>
      </c>
      <c r="P44" s="124">
        <f>P$21*shipping_manufacturing!$F$28/100</f>
        <v>0</v>
      </c>
      <c r="Q44" s="124">
        <f>Q$21*shipping_manufacturing!$F$28/100</f>
        <v>0</v>
      </c>
      <c r="R44" s="124">
        <f>R$21*shipping_manufacturing!$F$28/100</f>
        <v>0</v>
      </c>
      <c r="S44" s="124">
        <f>S$21*shipping_manufacturing!$F$28/100</f>
        <v>0</v>
      </c>
      <c r="T44" s="124">
        <f>T$21*shipping_manufacturing!$F$28/100</f>
        <v>0</v>
      </c>
      <c r="U44" s="124">
        <f>U$21*shipping_manufacturing!$F$28/100</f>
        <v>0</v>
      </c>
      <c r="V44" s="124">
        <f>V$21*shipping_manufacturing!$F$28/100</f>
        <v>0</v>
      </c>
      <c r="W44" s="124">
        <f>W$21*shipping_manufacturing!$F$28/100</f>
        <v>0</v>
      </c>
      <c r="X44" s="124">
        <f>X$21*shipping_manufacturing!$F$28/100</f>
        <v>0</v>
      </c>
      <c r="Y44" s="124">
        <f>Y$21*shipping_manufacturing!$F$28/100</f>
        <v>0</v>
      </c>
      <c r="Z44" s="124">
        <f>Z$21*shipping_manufacturing!$F$28/100</f>
        <v>0</v>
      </c>
      <c r="AA44" s="124">
        <f>AA$21*shipping_manufacturing!$F$28/100</f>
        <v>0</v>
      </c>
      <c r="AB44" s="124">
        <f>AB$21*shipping_manufacturing!$F$28/100</f>
        <v>0</v>
      </c>
      <c r="AC44" s="124">
        <f>AC$21*shipping_manufacturing!$F$28/100</f>
        <v>0</v>
      </c>
      <c r="AD44" s="124">
        <f>AD$21*shipping_manufacturing!$F$28/100</f>
        <v>0</v>
      </c>
      <c r="AE44" s="124">
        <f>AE$21*shipping_manufacturing!$F$28/100</f>
        <v>0</v>
      </c>
      <c r="AF44" s="124">
        <f>AF$21*shipping_manufacturing!$F$28/100</f>
        <v>0</v>
      </c>
      <c r="AG44" s="124">
        <f>AG$21*shipping_manufacturing!$F$28/100</f>
        <v>0</v>
      </c>
      <c r="AH44" s="124">
        <f>AH$21*shipping_manufacturing!$F$28/100</f>
        <v>0</v>
      </c>
      <c r="AI44" s="124">
        <f>AI$21*shipping_manufacturing!$F$28/100</f>
        <v>0</v>
      </c>
      <c r="AJ44" s="124">
        <f>AJ$21*shipping_manufacturing!$F$28/100</f>
        <v>0</v>
      </c>
      <c r="AK44" s="124">
        <f>AK$21*shipping_manufacturing!$F$28/100</f>
        <v>0</v>
      </c>
      <c r="AL44" s="124">
        <f>AL$21*shipping_manufacturing!$F$28/100</f>
        <v>0</v>
      </c>
      <c r="AM44" s="124">
        <f>AM$21*shipping_manufacturing!$F$28/100</f>
        <v>0</v>
      </c>
      <c r="AN44" s="124">
        <f>AN$21*shipping_manufacturing!$F$28/100</f>
        <v>0</v>
      </c>
      <c r="AO44" s="124">
        <f>AO$21*shipping_manufacturing!$F$28/100</f>
        <v>0</v>
      </c>
      <c r="AP44" s="124">
        <f>AP$21*shipping_manufacturing!$F$28/100</f>
        <v>0</v>
      </c>
      <c r="AQ44" s="124">
        <f>AQ$21*shipping_manufacturing!$F$28/100</f>
        <v>0</v>
      </c>
      <c r="AR44" s="124">
        <f>AR$21*shipping_manufacturing!$F$28/100</f>
        <v>0</v>
      </c>
      <c r="AS44" s="124">
        <f>AS$21*shipping_manufacturing!$F$28/100</f>
        <v>0</v>
      </c>
      <c r="AT44" s="124">
        <f>AT$21*shipping_manufacturing!$F$28/100</f>
        <v>0</v>
      </c>
      <c r="AU44" s="124">
        <f>AU$21*shipping_manufacturing!$F$28/100</f>
        <v>0</v>
      </c>
      <c r="AV44" s="124">
        <f>AV$21*shipping_manufacturing!$F$28/100</f>
        <v>0</v>
      </c>
      <c r="AW44" s="124">
        <f>AW$21*shipping_manufacturing!$F$28/100</f>
        <v>0</v>
      </c>
      <c r="AX44" s="124">
        <f>AX$21*shipping_manufacturing!$F$28/100</f>
        <v>0</v>
      </c>
      <c r="AY44" s="124">
        <f>AY$21*shipping_manufacturing!$F$28/100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2</v>
      </c>
      <c r="F52" s="110">
        <v>2</v>
      </c>
      <c r="G52" s="110">
        <v>3</v>
      </c>
      <c r="H52" s="110">
        <v>2</v>
      </c>
      <c r="I52" s="110">
        <v>2</v>
      </c>
      <c r="J52" s="110">
        <v>3</v>
      </c>
      <c r="K52" s="110">
        <v>4</v>
      </c>
      <c r="L52" s="110">
        <v>2</v>
      </c>
      <c r="M52" s="110">
        <v>4</v>
      </c>
      <c r="N52" s="110">
        <v>2</v>
      </c>
      <c r="O52" s="110">
        <v>2</v>
      </c>
      <c r="P52" s="110">
        <v>2</v>
      </c>
      <c r="Q52" s="110">
        <v>4</v>
      </c>
      <c r="R52" s="110">
        <v>2</v>
      </c>
      <c r="S52" s="110">
        <v>2</v>
      </c>
      <c r="T52" s="110">
        <v>2</v>
      </c>
      <c r="U52" s="110">
        <v>3</v>
      </c>
      <c r="V52" s="110">
        <v>2</v>
      </c>
      <c r="W52" s="110">
        <v>2</v>
      </c>
      <c r="X52" s="110">
        <v>2</v>
      </c>
      <c r="Y52" s="110">
        <v>4</v>
      </c>
      <c r="Z52" s="110">
        <v>3</v>
      </c>
      <c r="AA52" s="110">
        <v>3</v>
      </c>
      <c r="AB52" s="110">
        <v>2</v>
      </c>
      <c r="AC52" s="110">
        <v>2</v>
      </c>
      <c r="AD52" s="110">
        <v>2</v>
      </c>
      <c r="AE52" s="110">
        <v>2</v>
      </c>
      <c r="AF52" s="110">
        <v>3</v>
      </c>
      <c r="AG52" s="110">
        <v>2</v>
      </c>
      <c r="AH52" s="110">
        <v>4</v>
      </c>
      <c r="AI52" s="110">
        <v>3</v>
      </c>
      <c r="AJ52" s="110">
        <v>2</v>
      </c>
      <c r="AK52" s="110">
        <v>2</v>
      </c>
      <c r="AL52" s="110">
        <v>2</v>
      </c>
      <c r="AM52" s="110">
        <v>2</v>
      </c>
      <c r="AN52" s="110">
        <v>2</v>
      </c>
      <c r="AO52" s="110">
        <v>3</v>
      </c>
      <c r="AP52" s="110">
        <v>2</v>
      </c>
      <c r="AQ52" s="110">
        <v>2</v>
      </c>
      <c r="AR52" s="110">
        <v>2</v>
      </c>
      <c r="AS52" s="110">
        <v>2</v>
      </c>
      <c r="AT52" s="110">
        <v>2</v>
      </c>
      <c r="AU52" s="110">
        <v>2</v>
      </c>
      <c r="AV52" s="110">
        <v>2</v>
      </c>
      <c r="AW52" s="110">
        <v>2</v>
      </c>
      <c r="AX52" s="110">
        <v>2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2014-11-19T04:29:25Z</dcterms:modified>
</cp:coreProperties>
</file>